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435" windowWidth="15315" windowHeight="6675" tabRatio="869"/>
  </bookViews>
  <sheets>
    <sheet name="Summary" sheetId="1" r:id="rId1"/>
    <sheet name="CCG Summary" sheetId="54" r:id="rId2"/>
    <sheet name="Data" sheetId="52" r:id="rId3"/>
    <sheet name="Notes" sheetId="17" r:id="rId4"/>
    <sheet name="Calc" sheetId="53" state="hidden" r:id="rId5"/>
    <sheet name="Validation" sheetId="46" state="hidden" r:id="rId6"/>
  </sheets>
  <definedNames>
    <definedName name="_xlnm._FilterDatabase" localSheetId="4" hidden="1">Calc!$U$13:$W$239</definedName>
    <definedName name="_xlnm._FilterDatabase" localSheetId="1" hidden="1">'CCG Summary'!$B$10:$E$236</definedName>
    <definedName name="_xlnm._FilterDatabase" localSheetId="2" hidden="1">Data!$A$2:$AA$2846</definedName>
    <definedName name="VList_AgeGroup">Validation!$B$23:$B$26</definedName>
    <definedName name="VList_Quarter">Validation!$B$3:$B$20</definedName>
    <definedName name="VTable_Group">Validation!$B$23:$B$26</definedName>
    <definedName name="VTable_Quarter">Validation!$B$3:$B$20</definedName>
  </definedNames>
  <calcPr calcId="145621"/>
</workbook>
</file>

<file path=xl/calcChain.xml><?xml version="1.0" encoding="utf-8"?>
<calcChain xmlns="http://schemas.openxmlformats.org/spreadsheetml/2006/main">
  <c r="K15" i="1" l="1"/>
  <c r="D3" i="53"/>
  <c r="M29" i="1" l="1"/>
  <c r="M27" i="1"/>
  <c r="M25" i="1"/>
  <c r="M23" i="1"/>
  <c r="M21" i="1"/>
  <c r="M19" i="1"/>
  <c r="M17" i="1"/>
  <c r="M15" i="1"/>
  <c r="M11" i="1"/>
  <c r="M12" i="1" s="1"/>
  <c r="M10" i="1"/>
  <c r="L29" i="1" l="1"/>
  <c r="K29" i="1"/>
  <c r="L27" i="1"/>
  <c r="K27" i="1"/>
  <c r="L25" i="1"/>
  <c r="K25" i="1"/>
  <c r="L23" i="1"/>
  <c r="K23" i="1"/>
  <c r="L21" i="1"/>
  <c r="K21" i="1"/>
  <c r="L19" i="1"/>
  <c r="K19" i="1"/>
  <c r="L17" i="1"/>
  <c r="K17" i="1"/>
  <c r="L15" i="1"/>
  <c r="L11" i="1"/>
  <c r="L12" i="1" s="1"/>
  <c r="K11" i="1"/>
  <c r="K12" i="1" s="1"/>
  <c r="L10" i="1"/>
  <c r="K10" i="1"/>
  <c r="D10" i="1" l="1"/>
  <c r="D11" i="1"/>
  <c r="D12" i="1" s="1"/>
  <c r="AA3" i="52" l="1"/>
  <c r="W3" i="52"/>
  <c r="AA1461" i="52"/>
  <c r="AA1460" i="52"/>
  <c r="AA1459" i="52"/>
  <c r="AA1458" i="52"/>
  <c r="AA1457" i="52"/>
  <c r="AA1456" i="52"/>
  <c r="AA1455" i="52"/>
  <c r="AA1454" i="52"/>
  <c r="AA1453" i="52"/>
  <c r="AA1452" i="52"/>
  <c r="AA1451" i="52"/>
  <c r="AA1450" i="52"/>
  <c r="AA1449" i="52"/>
  <c r="AA1448" i="52"/>
  <c r="AA1447" i="52"/>
  <c r="AA1446" i="52"/>
  <c r="AA1445" i="52"/>
  <c r="AA1444" i="52"/>
  <c r="AA1443" i="52"/>
  <c r="AA1442" i="52"/>
  <c r="AA1441" i="52"/>
  <c r="AA1440" i="52"/>
  <c r="AA1439" i="52"/>
  <c r="AA1438" i="52"/>
  <c r="AA1437" i="52"/>
  <c r="AA1436" i="52"/>
  <c r="AA1435" i="52"/>
  <c r="AA1434" i="52"/>
  <c r="AA1433" i="52"/>
  <c r="AA1432" i="52"/>
  <c r="AA1431" i="52"/>
  <c r="AA1430" i="52"/>
  <c r="AA1429" i="52"/>
  <c r="AA1428" i="52"/>
  <c r="AA1427" i="52"/>
  <c r="AA1426" i="52"/>
  <c r="AA1425" i="52"/>
  <c r="AA1424" i="52"/>
  <c r="AA1423" i="52"/>
  <c r="AA1422" i="52"/>
  <c r="AA1421" i="52"/>
  <c r="AA1420" i="52"/>
  <c r="AA1419" i="52"/>
  <c r="AA1418" i="52"/>
  <c r="AA1417" i="52"/>
  <c r="AA1416" i="52"/>
  <c r="AA1415" i="52"/>
  <c r="AA1414" i="52"/>
  <c r="AA1413" i="52"/>
  <c r="AA1412" i="52"/>
  <c r="AA1411" i="52"/>
  <c r="AA1410" i="52"/>
  <c r="AA1409" i="52"/>
  <c r="AA1408" i="52"/>
  <c r="AA1407" i="52"/>
  <c r="AA1406" i="52"/>
  <c r="AA1405" i="52"/>
  <c r="AA1404" i="52"/>
  <c r="AA1403" i="52"/>
  <c r="AA1402" i="52"/>
  <c r="AA1401" i="52"/>
  <c r="AA1400" i="52"/>
  <c r="AA1399" i="52"/>
  <c r="AA1398" i="52"/>
  <c r="AA1397" i="52"/>
  <c r="AA1396" i="52"/>
  <c r="AA1395" i="52"/>
  <c r="AA1394" i="52"/>
  <c r="AA1393" i="52"/>
  <c r="AA1392" i="52"/>
  <c r="AA1391" i="52"/>
  <c r="AA1390" i="52"/>
  <c r="AA1389" i="52"/>
  <c r="AA1388" i="52"/>
  <c r="AA1387" i="52"/>
  <c r="AA1386" i="52"/>
  <c r="AA1385" i="52"/>
  <c r="AA1384" i="52"/>
  <c r="AA1383" i="52"/>
  <c r="AA1382" i="52"/>
  <c r="AA1381" i="52"/>
  <c r="AA1380" i="52"/>
  <c r="AA1379" i="52"/>
  <c r="AA1378" i="52"/>
  <c r="AA1377" i="52"/>
  <c r="AA1376" i="52"/>
  <c r="AA1375" i="52"/>
  <c r="AA1374" i="52"/>
  <c r="AA1373" i="52"/>
  <c r="AA1372" i="52"/>
  <c r="AA1371" i="52"/>
  <c r="AA1370" i="52"/>
  <c r="AA1369" i="52"/>
  <c r="AA1368" i="52"/>
  <c r="AA1367" i="52"/>
  <c r="AA1366" i="52"/>
  <c r="AA1365" i="52"/>
  <c r="AA1364" i="52"/>
  <c r="AA1363" i="52"/>
  <c r="AA1362" i="52"/>
  <c r="AA1361" i="52"/>
  <c r="AA1360" i="52"/>
  <c r="AA1359" i="52"/>
  <c r="AA1358" i="52"/>
  <c r="AA1357" i="52"/>
  <c r="AA1356" i="52"/>
  <c r="AA1355" i="52"/>
  <c r="AA1354" i="52"/>
  <c r="AA1353" i="52"/>
  <c r="AA1352" i="52"/>
  <c r="AA1351" i="52"/>
  <c r="AA1350" i="52"/>
  <c r="AA1349" i="52"/>
  <c r="AA1348" i="52"/>
  <c r="AA1347" i="52"/>
  <c r="AA1346" i="52"/>
  <c r="AA1345" i="52"/>
  <c r="AA1344" i="52"/>
  <c r="AA1343" i="52"/>
  <c r="AA1342" i="52"/>
  <c r="AA1341" i="52"/>
  <c r="AA1340" i="52"/>
  <c r="AA1339" i="52"/>
  <c r="AA1338" i="52"/>
  <c r="AA1337" i="52"/>
  <c r="AA1336" i="52"/>
  <c r="AA1335" i="52"/>
  <c r="AA1334" i="52"/>
  <c r="AA1333" i="52"/>
  <c r="AA1332" i="52"/>
  <c r="AA1331" i="52"/>
  <c r="AA1330" i="52"/>
  <c r="AA1329" i="52"/>
  <c r="AA1328" i="52"/>
  <c r="AA1327" i="52"/>
  <c r="AA1326" i="52"/>
  <c r="AA1325" i="52"/>
  <c r="AA1324" i="52"/>
  <c r="AA1323" i="52"/>
  <c r="AA1322" i="52"/>
  <c r="AA1321" i="52"/>
  <c r="AA1320" i="52"/>
  <c r="AA1319" i="52"/>
  <c r="AA1318" i="52"/>
  <c r="AA1317" i="52"/>
  <c r="AA1316" i="52"/>
  <c r="AA1315" i="52"/>
  <c r="AA1314" i="52"/>
  <c r="AA1313" i="52"/>
  <c r="AA1312" i="52"/>
  <c r="AA1311" i="52"/>
  <c r="AA1310" i="52"/>
  <c r="AA1309" i="52"/>
  <c r="AA1308" i="52"/>
  <c r="AA1307" i="52"/>
  <c r="AA1306" i="52"/>
  <c r="AA1305" i="52"/>
  <c r="AA1304" i="52"/>
  <c r="AA1303" i="52"/>
  <c r="AA1302" i="52"/>
  <c r="AA1301" i="52"/>
  <c r="AA1300" i="52"/>
  <c r="AA1299" i="52"/>
  <c r="AA1298" i="52"/>
  <c r="AA1297" i="52"/>
  <c r="AA1296" i="52"/>
  <c r="AA1295" i="52"/>
  <c r="AA1294" i="52"/>
  <c r="AA1293" i="52"/>
  <c r="AA1292" i="52"/>
  <c r="AA1291" i="52"/>
  <c r="AA1290" i="52"/>
  <c r="AA1289" i="52"/>
  <c r="AA1288" i="52"/>
  <c r="AA1287" i="52"/>
  <c r="AA1286" i="52"/>
  <c r="AA1285" i="52"/>
  <c r="AA1284" i="52"/>
  <c r="AA1283" i="52"/>
  <c r="AA1282" i="52"/>
  <c r="AA1281" i="52"/>
  <c r="AA1280" i="52"/>
  <c r="AA1279" i="52"/>
  <c r="AA1278" i="52"/>
  <c r="AA1277" i="52"/>
  <c r="AA1276" i="52"/>
  <c r="AA1275" i="52"/>
  <c r="AA1274" i="52"/>
  <c r="AA1273" i="52"/>
  <c r="AA1272" i="52"/>
  <c r="AA1271" i="52"/>
  <c r="AA1270" i="52"/>
  <c r="AA1269" i="52"/>
  <c r="AA1268" i="52"/>
  <c r="AA1267" i="52"/>
  <c r="AA1266" i="52"/>
  <c r="AA1265" i="52"/>
  <c r="AA1264" i="52"/>
  <c r="AA1263" i="52"/>
  <c r="AA1262" i="52"/>
  <c r="AA1261" i="52"/>
  <c r="AA1260" i="52"/>
  <c r="AA1259" i="52"/>
  <c r="AA1258" i="52"/>
  <c r="AA1257" i="52"/>
  <c r="AA1256" i="52"/>
  <c r="AA1255" i="52"/>
  <c r="AA1254" i="52"/>
  <c r="AA1253" i="52"/>
  <c r="AA1252" i="52"/>
  <c r="AA1251" i="52"/>
  <c r="AA1250" i="52"/>
  <c r="AA1249" i="52"/>
  <c r="AA1248" i="52"/>
  <c r="AA1247" i="52"/>
  <c r="AA1246" i="52"/>
  <c r="AA1245" i="52"/>
  <c r="AA1244" i="52"/>
  <c r="AA1243" i="52"/>
  <c r="AA1242" i="52"/>
  <c r="AA1241" i="52"/>
  <c r="AA1240" i="52"/>
  <c r="AA1239" i="52"/>
  <c r="AA1238" i="52"/>
  <c r="AA1237" i="52"/>
  <c r="AA1236" i="52"/>
  <c r="AA1235" i="52"/>
  <c r="AA1234" i="52"/>
  <c r="AA1233" i="52"/>
  <c r="AA1232" i="52"/>
  <c r="AA1231" i="52"/>
  <c r="AA1230" i="52"/>
  <c r="AA1229" i="52"/>
  <c r="AA1228" i="52"/>
  <c r="AA1227" i="52"/>
  <c r="AA1226" i="52"/>
  <c r="AA1225" i="52"/>
  <c r="AA1224" i="52"/>
  <c r="AA1223" i="52"/>
  <c r="AA1222" i="52"/>
  <c r="AA1221" i="52"/>
  <c r="AA1220" i="52"/>
  <c r="AA1219" i="52"/>
  <c r="AA1218" i="52"/>
  <c r="AA1217" i="52"/>
  <c r="AA1216" i="52"/>
  <c r="AA1215" i="52"/>
  <c r="AA1214" i="52"/>
  <c r="AA1213" i="52"/>
  <c r="AA1212" i="52"/>
  <c r="AA1211" i="52"/>
  <c r="AA1210" i="52"/>
  <c r="AA1209" i="52"/>
  <c r="AA1208" i="52"/>
  <c r="AA1207" i="52"/>
  <c r="AA1206" i="52"/>
  <c r="AA1205" i="52"/>
  <c r="AA1204" i="52"/>
  <c r="AA1203" i="52"/>
  <c r="AA1202" i="52"/>
  <c r="AA1201" i="52"/>
  <c r="AA1200" i="52"/>
  <c r="AA1199" i="52"/>
  <c r="AA1198" i="52"/>
  <c r="AA1197" i="52"/>
  <c r="AA1196" i="52"/>
  <c r="AA1195" i="52"/>
  <c r="AA1194" i="52"/>
  <c r="AA1193" i="52"/>
  <c r="AA1192" i="52"/>
  <c r="AA1191" i="52"/>
  <c r="AA1190" i="52"/>
  <c r="AA1189" i="52"/>
  <c r="AA1188" i="52"/>
  <c r="AA1187" i="52"/>
  <c r="AA1186" i="52"/>
  <c r="AA1185" i="52"/>
  <c r="AA1184" i="52"/>
  <c r="AA1183" i="52"/>
  <c r="AA1182" i="52"/>
  <c r="AA1181" i="52"/>
  <c r="AA1180" i="52"/>
  <c r="AA1179" i="52"/>
  <c r="AA1178" i="52"/>
  <c r="AA1177" i="52"/>
  <c r="AA1176" i="52"/>
  <c r="AA1175" i="52"/>
  <c r="AA1174" i="52"/>
  <c r="AA1173" i="52"/>
  <c r="AA1172" i="52"/>
  <c r="AA1171" i="52"/>
  <c r="AA1170" i="52"/>
  <c r="AA1169" i="52"/>
  <c r="AA1168" i="52"/>
  <c r="AA1167" i="52"/>
  <c r="AA1166" i="52"/>
  <c r="AA1165" i="52"/>
  <c r="AA1164" i="52"/>
  <c r="AA1163" i="52"/>
  <c r="AA1162" i="52"/>
  <c r="AA1161" i="52"/>
  <c r="AA1160" i="52"/>
  <c r="AA1159" i="52"/>
  <c r="AA1158" i="52"/>
  <c r="AA1157" i="52"/>
  <c r="AA1156" i="52"/>
  <c r="AA1155" i="52"/>
  <c r="AA1154" i="52"/>
  <c r="AA1153" i="52"/>
  <c r="AA1152" i="52"/>
  <c r="AA1151" i="52"/>
  <c r="AA1150" i="52"/>
  <c r="AA1149" i="52"/>
  <c r="AA1148" i="52"/>
  <c r="AA1147" i="52"/>
  <c r="AA1146" i="52"/>
  <c r="AA1145" i="52"/>
  <c r="AA1144" i="52"/>
  <c r="AA1143" i="52"/>
  <c r="AA1142" i="52"/>
  <c r="AA1141" i="52"/>
  <c r="AA1140" i="52"/>
  <c r="AA1139" i="52"/>
  <c r="AA1138" i="52"/>
  <c r="AA1137" i="52"/>
  <c r="AA1136" i="52"/>
  <c r="AA1135" i="52"/>
  <c r="AA1134" i="52"/>
  <c r="AA1133" i="52"/>
  <c r="AA1132" i="52"/>
  <c r="AA1131" i="52"/>
  <c r="AA1130" i="52"/>
  <c r="AA1129" i="52"/>
  <c r="AA1128" i="52"/>
  <c r="AA1127" i="52"/>
  <c r="AA1126" i="52"/>
  <c r="AA1125" i="52"/>
  <c r="AA1124" i="52"/>
  <c r="AA1123" i="52"/>
  <c r="AA1122" i="52"/>
  <c r="AA1121" i="52"/>
  <c r="AA1120" i="52"/>
  <c r="AA1119" i="52"/>
  <c r="AA1118" i="52"/>
  <c r="AA1117" i="52"/>
  <c r="AA1116" i="52"/>
  <c r="AA1115" i="52"/>
  <c r="AA1114" i="52"/>
  <c r="AA1113" i="52"/>
  <c r="AA1112" i="52"/>
  <c r="AA1111" i="52"/>
  <c r="AA1110" i="52"/>
  <c r="AA1109" i="52"/>
  <c r="AA1108" i="52"/>
  <c r="AA1107" i="52"/>
  <c r="AA1106" i="52"/>
  <c r="AA1105" i="52"/>
  <c r="AA1104" i="52"/>
  <c r="AA1103" i="52"/>
  <c r="AA1102" i="52"/>
  <c r="AA1101" i="52"/>
  <c r="AA1100" i="52"/>
  <c r="AA1099" i="52"/>
  <c r="AA1098" i="52"/>
  <c r="AA1097" i="52"/>
  <c r="AA1096" i="52"/>
  <c r="AA1095" i="52"/>
  <c r="AA1094" i="52"/>
  <c r="AA1093" i="52"/>
  <c r="AA1092" i="52"/>
  <c r="AA1091" i="52"/>
  <c r="AA1090" i="52"/>
  <c r="AA1089" i="52"/>
  <c r="AA1088" i="52"/>
  <c r="AA1087" i="52"/>
  <c r="AA1086" i="52"/>
  <c r="AA1085" i="52"/>
  <c r="AA1084" i="52"/>
  <c r="AA1083" i="52"/>
  <c r="AA1082" i="52"/>
  <c r="AA1081" i="52"/>
  <c r="AA1080" i="52"/>
  <c r="AA1079" i="52"/>
  <c r="AA1078" i="52"/>
  <c r="AA1077" i="52"/>
  <c r="AA1076" i="52"/>
  <c r="AA1075" i="52"/>
  <c r="AA1074" i="52"/>
  <c r="AA1073" i="52"/>
  <c r="AA1072" i="52"/>
  <c r="AA1071" i="52"/>
  <c r="AA1070" i="52"/>
  <c r="AA1069" i="52"/>
  <c r="AA1068" i="52"/>
  <c r="AA1067" i="52"/>
  <c r="AA1066" i="52"/>
  <c r="AA1065" i="52"/>
  <c r="AA1064" i="52"/>
  <c r="AA1063" i="52"/>
  <c r="AA1062" i="52"/>
  <c r="AA1061" i="52"/>
  <c r="AA1060" i="52"/>
  <c r="AA1059" i="52"/>
  <c r="AA1058" i="52"/>
  <c r="AA1057" i="52"/>
  <c r="AA1056" i="52"/>
  <c r="AA1055" i="52"/>
  <c r="AA1054" i="52"/>
  <c r="AA1053" i="52"/>
  <c r="AA1052" i="52"/>
  <c r="AA1051" i="52"/>
  <c r="AA1050" i="52"/>
  <c r="AA1049" i="52"/>
  <c r="AA1048" i="52"/>
  <c r="AA1047" i="52"/>
  <c r="AA1046" i="52"/>
  <c r="AA1045" i="52"/>
  <c r="AA1044" i="52"/>
  <c r="AA1043" i="52"/>
  <c r="AA1042" i="52"/>
  <c r="AA1041" i="52"/>
  <c r="AA1040" i="52"/>
  <c r="AA1039" i="52"/>
  <c r="AA1038" i="52"/>
  <c r="AA1037" i="52"/>
  <c r="AA1036" i="52"/>
  <c r="AA1035" i="52"/>
  <c r="AA1034" i="52"/>
  <c r="AA1033" i="52"/>
  <c r="AA1032" i="52"/>
  <c r="AA1031" i="52"/>
  <c r="AA1030" i="52"/>
  <c r="AA1029" i="52"/>
  <c r="AA1028" i="52"/>
  <c r="AA1027" i="52"/>
  <c r="AA1026" i="52"/>
  <c r="AA1025" i="52"/>
  <c r="AA1024" i="52"/>
  <c r="AA1023" i="52"/>
  <c r="AA1022" i="52"/>
  <c r="AA1021" i="52"/>
  <c r="AA1020" i="52"/>
  <c r="AA1019" i="52"/>
  <c r="AA1018" i="52"/>
  <c r="AA1017" i="52"/>
  <c r="AA1016" i="52"/>
  <c r="AA1015" i="52"/>
  <c r="AA1014" i="52"/>
  <c r="AA1013" i="52"/>
  <c r="AA1012" i="52"/>
  <c r="AA1011" i="52"/>
  <c r="AA1010" i="52"/>
  <c r="AA1009" i="52"/>
  <c r="AA1008" i="52"/>
  <c r="AA1007" i="52"/>
  <c r="AA1006" i="52"/>
  <c r="AA1005" i="52"/>
  <c r="AA1004" i="52"/>
  <c r="AA1003" i="52"/>
  <c r="AA1002" i="52"/>
  <c r="AA1001" i="52"/>
  <c r="AA1000" i="52"/>
  <c r="AA999" i="52"/>
  <c r="AA998" i="52"/>
  <c r="AA997" i="52"/>
  <c r="AA996" i="52"/>
  <c r="AA995" i="52"/>
  <c r="AA994" i="52"/>
  <c r="AA993" i="52"/>
  <c r="AA992" i="52"/>
  <c r="AA991" i="52"/>
  <c r="AA990" i="52"/>
  <c r="AA989" i="52"/>
  <c r="AA988" i="52"/>
  <c r="AA987" i="52"/>
  <c r="AA986" i="52"/>
  <c r="AA985" i="52"/>
  <c r="AA984" i="52"/>
  <c r="AA983" i="52"/>
  <c r="AA982" i="52"/>
  <c r="AA981" i="52"/>
  <c r="AA980" i="52"/>
  <c r="AA979" i="52"/>
  <c r="AA978" i="52"/>
  <c r="AA977" i="52"/>
  <c r="AA976" i="52"/>
  <c r="AA975" i="52"/>
  <c r="AA974" i="52"/>
  <c r="AA973" i="52"/>
  <c r="AA972" i="52"/>
  <c r="AA971" i="52"/>
  <c r="AA970" i="52"/>
  <c r="AA969" i="52"/>
  <c r="AA968" i="52"/>
  <c r="AA967" i="52"/>
  <c r="AA966" i="52"/>
  <c r="AA965" i="52"/>
  <c r="AA964" i="52"/>
  <c r="AA963" i="52"/>
  <c r="AA962" i="52"/>
  <c r="AA961" i="52"/>
  <c r="AA960" i="52"/>
  <c r="AA959" i="52"/>
  <c r="AA958" i="52"/>
  <c r="AA957" i="52"/>
  <c r="AA956" i="52"/>
  <c r="AA955" i="52"/>
  <c r="AA954" i="52"/>
  <c r="AA953" i="52"/>
  <c r="AA952" i="52"/>
  <c r="AA951" i="52"/>
  <c r="AA950" i="52"/>
  <c r="AA949" i="52"/>
  <c r="AA948" i="52"/>
  <c r="AA947" i="52"/>
  <c r="AA946" i="52"/>
  <c r="AA945" i="52"/>
  <c r="AA944" i="52"/>
  <c r="AA943" i="52"/>
  <c r="AA942" i="52"/>
  <c r="AA941" i="52"/>
  <c r="AA940" i="52"/>
  <c r="AA939" i="52"/>
  <c r="AA938" i="52"/>
  <c r="AA937" i="52"/>
  <c r="AA936" i="52"/>
  <c r="AA935" i="52"/>
  <c r="AA934" i="52"/>
  <c r="AA933" i="52"/>
  <c r="AA932" i="52"/>
  <c r="AA931" i="52"/>
  <c r="AA930" i="52"/>
  <c r="AA929" i="52"/>
  <c r="AA928" i="52"/>
  <c r="AA927" i="52"/>
  <c r="AA926" i="52"/>
  <c r="AA925" i="52"/>
  <c r="AA924" i="52"/>
  <c r="AA923" i="52"/>
  <c r="AA922" i="52"/>
  <c r="AA921" i="52"/>
  <c r="AA920" i="52"/>
  <c r="AA919" i="52"/>
  <c r="AA918" i="52"/>
  <c r="AA917" i="52"/>
  <c r="AA916" i="52"/>
  <c r="AA915" i="52"/>
  <c r="AA914" i="52"/>
  <c r="AA913" i="52"/>
  <c r="AA912" i="52"/>
  <c r="AA911" i="52"/>
  <c r="AA910" i="52"/>
  <c r="AA909" i="52"/>
  <c r="AA908" i="52"/>
  <c r="AA907" i="52"/>
  <c r="AA906" i="52"/>
  <c r="AA905" i="52"/>
  <c r="AA904" i="52"/>
  <c r="AA903" i="52"/>
  <c r="AA902" i="52"/>
  <c r="AA901" i="52"/>
  <c r="AA900" i="52"/>
  <c r="AA899" i="52"/>
  <c r="AA898" i="52"/>
  <c r="AA897" i="52"/>
  <c r="AA896" i="52"/>
  <c r="AA895" i="52"/>
  <c r="AA894" i="52"/>
  <c r="AA893" i="52"/>
  <c r="AA892" i="52"/>
  <c r="AA891" i="52"/>
  <c r="AA890" i="52"/>
  <c r="AA889" i="52"/>
  <c r="AA888" i="52"/>
  <c r="AA887" i="52"/>
  <c r="AA886" i="52"/>
  <c r="AA885" i="52"/>
  <c r="AA884" i="52"/>
  <c r="AA883" i="52"/>
  <c r="AA882" i="52"/>
  <c r="AA881" i="52"/>
  <c r="AA880" i="52"/>
  <c r="AA879" i="52"/>
  <c r="AA878" i="52"/>
  <c r="AA877" i="52"/>
  <c r="AA876" i="52"/>
  <c r="AA875" i="52"/>
  <c r="AA874" i="52"/>
  <c r="AA873" i="52"/>
  <c r="AA872" i="52"/>
  <c r="AA871" i="52"/>
  <c r="AA870" i="52"/>
  <c r="AA869" i="52"/>
  <c r="AA868" i="52"/>
  <c r="AA867" i="52"/>
  <c r="AA866" i="52"/>
  <c r="AA865" i="52"/>
  <c r="AA864" i="52"/>
  <c r="AA863" i="52"/>
  <c r="AA862" i="52"/>
  <c r="AA861" i="52"/>
  <c r="AA860" i="52"/>
  <c r="AA859" i="52"/>
  <c r="AA858" i="52"/>
  <c r="AA857" i="52"/>
  <c r="AA856" i="52"/>
  <c r="AA855" i="52"/>
  <c r="AA854" i="52"/>
  <c r="AA853" i="52"/>
  <c r="AA852" i="52"/>
  <c r="AA851" i="52"/>
  <c r="AA850" i="52"/>
  <c r="AA849" i="52"/>
  <c r="AA848" i="52"/>
  <c r="AA847" i="52"/>
  <c r="AA846" i="52"/>
  <c r="AA845" i="52"/>
  <c r="AA844" i="52"/>
  <c r="AA843" i="52"/>
  <c r="AA842" i="52"/>
  <c r="AA841" i="52"/>
  <c r="AA840" i="52"/>
  <c r="AA839" i="52"/>
  <c r="AA838" i="52"/>
  <c r="AA837" i="52"/>
  <c r="AA836" i="52"/>
  <c r="AA835" i="52"/>
  <c r="AA834" i="52"/>
  <c r="AA833" i="52"/>
  <c r="AA832" i="52"/>
  <c r="AA831" i="52"/>
  <c r="AA830" i="52"/>
  <c r="AA829" i="52"/>
  <c r="AA828" i="52"/>
  <c r="AA827" i="52"/>
  <c r="AA826" i="52"/>
  <c r="AA825" i="52"/>
  <c r="AA824" i="52"/>
  <c r="AA823" i="52"/>
  <c r="AA822" i="52"/>
  <c r="AA821" i="52"/>
  <c r="AA820" i="52"/>
  <c r="AA819" i="52"/>
  <c r="AA818" i="52"/>
  <c r="AA817" i="52"/>
  <c r="AA816" i="52"/>
  <c r="AA815" i="52"/>
  <c r="AA814" i="52"/>
  <c r="AA813" i="52"/>
  <c r="AA812" i="52"/>
  <c r="AA811" i="52"/>
  <c r="AA810" i="52"/>
  <c r="AA809" i="52"/>
  <c r="AA808" i="52"/>
  <c r="AA807" i="52"/>
  <c r="AA806" i="52"/>
  <c r="AA805" i="52"/>
  <c r="AA804" i="52"/>
  <c r="AA803" i="52"/>
  <c r="AA802" i="52"/>
  <c r="AA801" i="52"/>
  <c r="AA800" i="52"/>
  <c r="AA799" i="52"/>
  <c r="AA798" i="52"/>
  <c r="AA797" i="52"/>
  <c r="AA796" i="52"/>
  <c r="AA795" i="52"/>
  <c r="AA794" i="52"/>
  <c r="AA793" i="52"/>
  <c r="AA792" i="52"/>
  <c r="AA791" i="52"/>
  <c r="AA790" i="52"/>
  <c r="AA789" i="52"/>
  <c r="AA788" i="52"/>
  <c r="AA787" i="52"/>
  <c r="AA786" i="52"/>
  <c r="AA785" i="52"/>
  <c r="AA784" i="52"/>
  <c r="AA783" i="52"/>
  <c r="AA782" i="52"/>
  <c r="AA781" i="52"/>
  <c r="AA780" i="52"/>
  <c r="AA779" i="52"/>
  <c r="AA778" i="52"/>
  <c r="AA777" i="52"/>
  <c r="AA776" i="52"/>
  <c r="AA775" i="52"/>
  <c r="AA774" i="52"/>
  <c r="AA773" i="52"/>
  <c r="AA772" i="52"/>
  <c r="AA771" i="52"/>
  <c r="AA770" i="52"/>
  <c r="AA769" i="52"/>
  <c r="AA768" i="52"/>
  <c r="AA767" i="52"/>
  <c r="AA766" i="52"/>
  <c r="AA765" i="52"/>
  <c r="AA764" i="52"/>
  <c r="AA763" i="52"/>
  <c r="AA762" i="52"/>
  <c r="AA761" i="52"/>
  <c r="AA760" i="52"/>
  <c r="AA759" i="52"/>
  <c r="AA758" i="52"/>
  <c r="AA757" i="52"/>
  <c r="AA756" i="52"/>
  <c r="AA755" i="52"/>
  <c r="AA754" i="52"/>
  <c r="AA753" i="52"/>
  <c r="AA752" i="52"/>
  <c r="AA751" i="52"/>
  <c r="AA750" i="52"/>
  <c r="AA749" i="52"/>
  <c r="AA748" i="52"/>
  <c r="AA747" i="52"/>
  <c r="AA746" i="52"/>
  <c r="AA745" i="52"/>
  <c r="AA744" i="52"/>
  <c r="AA743" i="52"/>
  <c r="AA742" i="52"/>
  <c r="AA741" i="52"/>
  <c r="AA740" i="52"/>
  <c r="AA739" i="52"/>
  <c r="AA738" i="52"/>
  <c r="AA737" i="52"/>
  <c r="AA736" i="52"/>
  <c r="AA735" i="52"/>
  <c r="AA734" i="52"/>
  <c r="AA733" i="52"/>
  <c r="AA732" i="52"/>
  <c r="AA731" i="52"/>
  <c r="AA730" i="52"/>
  <c r="AA729" i="52"/>
  <c r="AA728" i="52"/>
  <c r="AA727" i="52"/>
  <c r="AA726" i="52"/>
  <c r="AA725" i="52"/>
  <c r="AA724" i="52"/>
  <c r="AA723" i="52"/>
  <c r="AA722" i="52"/>
  <c r="AA721" i="52"/>
  <c r="AA720" i="52"/>
  <c r="AA719" i="52"/>
  <c r="AA718" i="52"/>
  <c r="AA717" i="52"/>
  <c r="AA716" i="52"/>
  <c r="AA715" i="52"/>
  <c r="AA714" i="52"/>
  <c r="AA713" i="52"/>
  <c r="AA712" i="52"/>
  <c r="AA711" i="52"/>
  <c r="AA710" i="52"/>
  <c r="AA709" i="52"/>
  <c r="AA708" i="52"/>
  <c r="AA707" i="52"/>
  <c r="AA706" i="52"/>
  <c r="AA705" i="52"/>
  <c r="AA704" i="52"/>
  <c r="AA703" i="52"/>
  <c r="AA702" i="52"/>
  <c r="AA701" i="52"/>
  <c r="AA700" i="52"/>
  <c r="AA699" i="52"/>
  <c r="AA698" i="52"/>
  <c r="AA697" i="52"/>
  <c r="AA696" i="52"/>
  <c r="AA695" i="52"/>
  <c r="AA694" i="52"/>
  <c r="AA693" i="52"/>
  <c r="AA692" i="52"/>
  <c r="AA691" i="52"/>
  <c r="AA690" i="52"/>
  <c r="AA689" i="52"/>
  <c r="AA688" i="52"/>
  <c r="AA687" i="52"/>
  <c r="AA686" i="52"/>
  <c r="AA685" i="52"/>
  <c r="AA684" i="52"/>
  <c r="AA683" i="52"/>
  <c r="AA682" i="52"/>
  <c r="AA681" i="52"/>
  <c r="AA680" i="52"/>
  <c r="AA679" i="52"/>
  <c r="AA678" i="52"/>
  <c r="AA677" i="52"/>
  <c r="AA676" i="52"/>
  <c r="AA675" i="52"/>
  <c r="AA674" i="52"/>
  <c r="AA673" i="52"/>
  <c r="AA672" i="52"/>
  <c r="AA671" i="52"/>
  <c r="AA670" i="52"/>
  <c r="AA669" i="52"/>
  <c r="AA668" i="52"/>
  <c r="AA667" i="52"/>
  <c r="AA666" i="52"/>
  <c r="AA665" i="52"/>
  <c r="AA664" i="52"/>
  <c r="AA663" i="52"/>
  <c r="AA662" i="52"/>
  <c r="AA661" i="52"/>
  <c r="AA660" i="52"/>
  <c r="AA659" i="52"/>
  <c r="AA658" i="52"/>
  <c r="AA657" i="52"/>
  <c r="AA656" i="52"/>
  <c r="AA655" i="52"/>
  <c r="AA654" i="52"/>
  <c r="AA653" i="52"/>
  <c r="AA652" i="52"/>
  <c r="AA651" i="52"/>
  <c r="AA650" i="52"/>
  <c r="AA649" i="52"/>
  <c r="AA648" i="52"/>
  <c r="AA647" i="52"/>
  <c r="AA646" i="52"/>
  <c r="AA645" i="52"/>
  <c r="AA644" i="52"/>
  <c r="AA643" i="52"/>
  <c r="AA642" i="52"/>
  <c r="AA641" i="52"/>
  <c r="AA640" i="52"/>
  <c r="AA639" i="52"/>
  <c r="AA638" i="52"/>
  <c r="AA637" i="52"/>
  <c r="AA636" i="52"/>
  <c r="AA635" i="52"/>
  <c r="AA634" i="52"/>
  <c r="AA633" i="52"/>
  <c r="AA632" i="52"/>
  <c r="AA631" i="52"/>
  <c r="AA630" i="52"/>
  <c r="AA629" i="52"/>
  <c r="AA628" i="52"/>
  <c r="AA627" i="52"/>
  <c r="AA626" i="52"/>
  <c r="AA625" i="52"/>
  <c r="AA624" i="52"/>
  <c r="AA623" i="52"/>
  <c r="AA622" i="52"/>
  <c r="AA621" i="52"/>
  <c r="AA620" i="52"/>
  <c r="AA619" i="52"/>
  <c r="AA618" i="52"/>
  <c r="AA617" i="52"/>
  <c r="AA616" i="52"/>
  <c r="AA615" i="52"/>
  <c r="AA614" i="52"/>
  <c r="AA613" i="52"/>
  <c r="AA612" i="52"/>
  <c r="AA611" i="52"/>
  <c r="AA610" i="52"/>
  <c r="AA609" i="52"/>
  <c r="AA608" i="52"/>
  <c r="AA607" i="52"/>
  <c r="AA606" i="52"/>
  <c r="AA605" i="52"/>
  <c r="AA604" i="52"/>
  <c r="AA603" i="52"/>
  <c r="AA602" i="52"/>
  <c r="AA601" i="52"/>
  <c r="AA600" i="52"/>
  <c r="AA599" i="52"/>
  <c r="AA598" i="52"/>
  <c r="AA597" i="52"/>
  <c r="AA596" i="52"/>
  <c r="AA595" i="52"/>
  <c r="AA594" i="52"/>
  <c r="AA593" i="52"/>
  <c r="AA592" i="52"/>
  <c r="AA591" i="52"/>
  <c r="AA590" i="52"/>
  <c r="AA589" i="52"/>
  <c r="AA588" i="52"/>
  <c r="AA587" i="52"/>
  <c r="AA586" i="52"/>
  <c r="AA585" i="52"/>
  <c r="AA584" i="52"/>
  <c r="AA583" i="52"/>
  <c r="AA582" i="52"/>
  <c r="AA581" i="52"/>
  <c r="AA580" i="52"/>
  <c r="AA579" i="52"/>
  <c r="AA578" i="52"/>
  <c r="AA577" i="52"/>
  <c r="AA576" i="52"/>
  <c r="AA575" i="52"/>
  <c r="AA574" i="52"/>
  <c r="AA573" i="52"/>
  <c r="AA572" i="52"/>
  <c r="AA571" i="52"/>
  <c r="AA570" i="52"/>
  <c r="AA569" i="52"/>
  <c r="AA568" i="52"/>
  <c r="AA567" i="52"/>
  <c r="AA566" i="52"/>
  <c r="AA565" i="52"/>
  <c r="AA564" i="52"/>
  <c r="AA563" i="52"/>
  <c r="AA562" i="52"/>
  <c r="AA561" i="52"/>
  <c r="AA560" i="52"/>
  <c r="AA559" i="52"/>
  <c r="AA558" i="52"/>
  <c r="AA557" i="52"/>
  <c r="AA556" i="52"/>
  <c r="AA555" i="52"/>
  <c r="AA554" i="52"/>
  <c r="AA553" i="52"/>
  <c r="AA552" i="52"/>
  <c r="AA551" i="52"/>
  <c r="AA550" i="52"/>
  <c r="AA549" i="52"/>
  <c r="AA548" i="52"/>
  <c r="AA547" i="52"/>
  <c r="AA546" i="52"/>
  <c r="AA545" i="52"/>
  <c r="AA544" i="52"/>
  <c r="AA543" i="52"/>
  <c r="AA542" i="52"/>
  <c r="AA541" i="52"/>
  <c r="AA540" i="52"/>
  <c r="AA539" i="52"/>
  <c r="AA538" i="52"/>
  <c r="AA537" i="52"/>
  <c r="AA536" i="52"/>
  <c r="AA535" i="52"/>
  <c r="AA534" i="52"/>
  <c r="AA533" i="52"/>
  <c r="AA532" i="52"/>
  <c r="AA531" i="52"/>
  <c r="AA530" i="52"/>
  <c r="AA529" i="52"/>
  <c r="AA528" i="52"/>
  <c r="AA527" i="52"/>
  <c r="AA526" i="52"/>
  <c r="AA525" i="52"/>
  <c r="AA524" i="52"/>
  <c r="AA523" i="52"/>
  <c r="AA522" i="52"/>
  <c r="AA521" i="52"/>
  <c r="AA520" i="52"/>
  <c r="AA519" i="52"/>
  <c r="AA518" i="52"/>
  <c r="AA517" i="52"/>
  <c r="AA516" i="52"/>
  <c r="AA515" i="52"/>
  <c r="AA514" i="52"/>
  <c r="AA513" i="52"/>
  <c r="AA512" i="52"/>
  <c r="AA511" i="52"/>
  <c r="AA510" i="52"/>
  <c r="AA509" i="52"/>
  <c r="AA508" i="52"/>
  <c r="AA507" i="52"/>
  <c r="AA506" i="52"/>
  <c r="AA505" i="52"/>
  <c r="AA504" i="52"/>
  <c r="AA503" i="52"/>
  <c r="AA502" i="52"/>
  <c r="AA501" i="52"/>
  <c r="AA500" i="52"/>
  <c r="AA499" i="52"/>
  <c r="AA498" i="52"/>
  <c r="AA497" i="52"/>
  <c r="AA496" i="52"/>
  <c r="AA495" i="52"/>
  <c r="AA494" i="52"/>
  <c r="AA493" i="52"/>
  <c r="AA492" i="52"/>
  <c r="AA491" i="52"/>
  <c r="AA490" i="52"/>
  <c r="AA489" i="52"/>
  <c r="AA488" i="52"/>
  <c r="AA487" i="52"/>
  <c r="AA486" i="52"/>
  <c r="AA485" i="52"/>
  <c r="AA484" i="52"/>
  <c r="AA483" i="52"/>
  <c r="AA482" i="52"/>
  <c r="AA481" i="52"/>
  <c r="AA480" i="52"/>
  <c r="AA479" i="52"/>
  <c r="AA478" i="52"/>
  <c r="AA477" i="52"/>
  <c r="AA476" i="52"/>
  <c r="AA475" i="52"/>
  <c r="AA474" i="52"/>
  <c r="AA473" i="52"/>
  <c r="AA472" i="52"/>
  <c r="AA471" i="52"/>
  <c r="AA470" i="52"/>
  <c r="AA469" i="52"/>
  <c r="AA468" i="52"/>
  <c r="AA467" i="52"/>
  <c r="AA466" i="52"/>
  <c r="AA465" i="52"/>
  <c r="AA464" i="52"/>
  <c r="AA463" i="52"/>
  <c r="AA462" i="52"/>
  <c r="AA461" i="52"/>
  <c r="AA460" i="52"/>
  <c r="AA459" i="52"/>
  <c r="AA458" i="52"/>
  <c r="AA457" i="52"/>
  <c r="AA456" i="52"/>
  <c r="AA455" i="52"/>
  <c r="AA454" i="52"/>
  <c r="AA453" i="52"/>
  <c r="AA452" i="52"/>
  <c r="AA451" i="52"/>
  <c r="AA450" i="52"/>
  <c r="AA449" i="52"/>
  <c r="AA448" i="52"/>
  <c r="AA447" i="52"/>
  <c r="AA446" i="52"/>
  <c r="AA445" i="52"/>
  <c r="AA444" i="52"/>
  <c r="AA443" i="52"/>
  <c r="AA442" i="52"/>
  <c r="AA441" i="52"/>
  <c r="AA440" i="52"/>
  <c r="AA439" i="52"/>
  <c r="AA438" i="52"/>
  <c r="AA437" i="52"/>
  <c r="AA436" i="52"/>
  <c r="AA435" i="52"/>
  <c r="AA434" i="52"/>
  <c r="AA433" i="52"/>
  <c r="AA432" i="52"/>
  <c r="AA431" i="52"/>
  <c r="AA430" i="52"/>
  <c r="AA429" i="52"/>
  <c r="AA428" i="52"/>
  <c r="AA427" i="52"/>
  <c r="AA426" i="52"/>
  <c r="AA425" i="52"/>
  <c r="AA424" i="52"/>
  <c r="AA423" i="52"/>
  <c r="AA422" i="52"/>
  <c r="AA421" i="52"/>
  <c r="AA420" i="52"/>
  <c r="AA419" i="52"/>
  <c r="AA418" i="52"/>
  <c r="AA417" i="52"/>
  <c r="AA416" i="52"/>
  <c r="AA415" i="52"/>
  <c r="AA414" i="52"/>
  <c r="AA413" i="52"/>
  <c r="AA412" i="52"/>
  <c r="AA411" i="52"/>
  <c r="AA410" i="52"/>
  <c r="AA409" i="52"/>
  <c r="AA408" i="52"/>
  <c r="AA407" i="52"/>
  <c r="AA406" i="52"/>
  <c r="AA405" i="52"/>
  <c r="AA404" i="52"/>
  <c r="AA403" i="52"/>
  <c r="AA402" i="52"/>
  <c r="AA401" i="52"/>
  <c r="AA400" i="52"/>
  <c r="AA399" i="52"/>
  <c r="AA398" i="52"/>
  <c r="AA397" i="52"/>
  <c r="AA396" i="52"/>
  <c r="AA395" i="52"/>
  <c r="AA394" i="52"/>
  <c r="AA393" i="52"/>
  <c r="AA392" i="52"/>
  <c r="AA391" i="52"/>
  <c r="AA390" i="52"/>
  <c r="AA389" i="52"/>
  <c r="AA388" i="52"/>
  <c r="AA387" i="52"/>
  <c r="AA386" i="52"/>
  <c r="AA385" i="52"/>
  <c r="AA384" i="52"/>
  <c r="AA383" i="52"/>
  <c r="AA382" i="52"/>
  <c r="AA381" i="52"/>
  <c r="AA380" i="52"/>
  <c r="AA379" i="52"/>
  <c r="AA378" i="52"/>
  <c r="AA377" i="52"/>
  <c r="AA376" i="52"/>
  <c r="AA375" i="52"/>
  <c r="AA374" i="52"/>
  <c r="AA373" i="52"/>
  <c r="AA372" i="52"/>
  <c r="AA371" i="52"/>
  <c r="AA370" i="52"/>
  <c r="AA369" i="52"/>
  <c r="AA368" i="52"/>
  <c r="AA367" i="52"/>
  <c r="AA366" i="52"/>
  <c r="AA365" i="52"/>
  <c r="AA364" i="52"/>
  <c r="AA363" i="52"/>
  <c r="AA362" i="52"/>
  <c r="AA361" i="52"/>
  <c r="AA360" i="52"/>
  <c r="AA359" i="52"/>
  <c r="AA358" i="52"/>
  <c r="AA357" i="52"/>
  <c r="AA356" i="52"/>
  <c r="AA355" i="52"/>
  <c r="AA354" i="52"/>
  <c r="AA353" i="52"/>
  <c r="AA352" i="52"/>
  <c r="AA351" i="52"/>
  <c r="AA350" i="52"/>
  <c r="AA349" i="52"/>
  <c r="AA348" i="52"/>
  <c r="AA347" i="52"/>
  <c r="AA346" i="52"/>
  <c r="AA345" i="52"/>
  <c r="AA344" i="52"/>
  <c r="AA343" i="52"/>
  <c r="AA342" i="52"/>
  <c r="AA341" i="52"/>
  <c r="AA340" i="52"/>
  <c r="AA339" i="52"/>
  <c r="AA338" i="52"/>
  <c r="AA337" i="52"/>
  <c r="AA336" i="52"/>
  <c r="AA335" i="52"/>
  <c r="AA334" i="52"/>
  <c r="AA333" i="52"/>
  <c r="AA332" i="52"/>
  <c r="AA331" i="52"/>
  <c r="AA330" i="52"/>
  <c r="AA329" i="52"/>
  <c r="AA328" i="52"/>
  <c r="AA327" i="52"/>
  <c r="AA326" i="52"/>
  <c r="AA325" i="52"/>
  <c r="AA324" i="52"/>
  <c r="AA323" i="52"/>
  <c r="AA322" i="52"/>
  <c r="AA321" i="52"/>
  <c r="AA320" i="52"/>
  <c r="AA319" i="52"/>
  <c r="AA318" i="52"/>
  <c r="AA317" i="52"/>
  <c r="AA316" i="52"/>
  <c r="AA315" i="52"/>
  <c r="AA314" i="52"/>
  <c r="AA313" i="52"/>
  <c r="AA312" i="52"/>
  <c r="AA311" i="52"/>
  <c r="AA310" i="52"/>
  <c r="AA309" i="52"/>
  <c r="AA308" i="52"/>
  <c r="AA307" i="52"/>
  <c r="AA306" i="52"/>
  <c r="AA305" i="52"/>
  <c r="AA304" i="52"/>
  <c r="AA303" i="52"/>
  <c r="AA302" i="52"/>
  <c r="AA301" i="52"/>
  <c r="AA300" i="52"/>
  <c r="AA299" i="52"/>
  <c r="AA298" i="52"/>
  <c r="AA297" i="52"/>
  <c r="AA296" i="52"/>
  <c r="AA295" i="52"/>
  <c r="AA294" i="52"/>
  <c r="AA293" i="52"/>
  <c r="AA292" i="52"/>
  <c r="AA291" i="52"/>
  <c r="AA290" i="52"/>
  <c r="AA289" i="52"/>
  <c r="AA288" i="52"/>
  <c r="AA287" i="52"/>
  <c r="AA286" i="52"/>
  <c r="AA285" i="52"/>
  <c r="AA284" i="52"/>
  <c r="AA283" i="52"/>
  <c r="AA282" i="52"/>
  <c r="AA281" i="52"/>
  <c r="AA280" i="52"/>
  <c r="AA279" i="52"/>
  <c r="AA278" i="52"/>
  <c r="AA277" i="52"/>
  <c r="AA276" i="52"/>
  <c r="AA275" i="52"/>
  <c r="AA274" i="52"/>
  <c r="AA273" i="52"/>
  <c r="AA272" i="52"/>
  <c r="AA271" i="52"/>
  <c r="AA270" i="52"/>
  <c r="AA269" i="52"/>
  <c r="AA268" i="52"/>
  <c r="AA267" i="52"/>
  <c r="AA266" i="52"/>
  <c r="AA265" i="52"/>
  <c r="AA264" i="52"/>
  <c r="AA263" i="52"/>
  <c r="AA262" i="52"/>
  <c r="AA261" i="52"/>
  <c r="AA260" i="52"/>
  <c r="AA259" i="52"/>
  <c r="AA258" i="52"/>
  <c r="AA257" i="52"/>
  <c r="AA256" i="52"/>
  <c r="AA255" i="52"/>
  <c r="AA254" i="52"/>
  <c r="AA253" i="52"/>
  <c r="AA252" i="52"/>
  <c r="AA251" i="52"/>
  <c r="AA250" i="52"/>
  <c r="AA249" i="52"/>
  <c r="AA248" i="52"/>
  <c r="AA247" i="52"/>
  <c r="AA246" i="52"/>
  <c r="AA245" i="52"/>
  <c r="AA244" i="52"/>
  <c r="AA243" i="52"/>
  <c r="AA242" i="52"/>
  <c r="AA241" i="52"/>
  <c r="AA240" i="52"/>
  <c r="AA239" i="52"/>
  <c r="AA238" i="52"/>
  <c r="AA237" i="52"/>
  <c r="AA236" i="52"/>
  <c r="AA235" i="52"/>
  <c r="AA234" i="52"/>
  <c r="AA233" i="52"/>
  <c r="AA232" i="52"/>
  <c r="AA231" i="52"/>
  <c r="AA230" i="52"/>
  <c r="AA229" i="52"/>
  <c r="AA228" i="52"/>
  <c r="AA227" i="52"/>
  <c r="AA226" i="52"/>
  <c r="AA225" i="52"/>
  <c r="AA224" i="52"/>
  <c r="AA223" i="52"/>
  <c r="AA222" i="52"/>
  <c r="AA221" i="52"/>
  <c r="AA220" i="52"/>
  <c r="AA219" i="52"/>
  <c r="AA218" i="52"/>
  <c r="AA217" i="52"/>
  <c r="AA216" i="52"/>
  <c r="AA215" i="52"/>
  <c r="AA214" i="52"/>
  <c r="AA213" i="52"/>
  <c r="AA212" i="52"/>
  <c r="AA211" i="52"/>
  <c r="AA210" i="52"/>
  <c r="AA209" i="52"/>
  <c r="AA208" i="52"/>
  <c r="AA207" i="52"/>
  <c r="AA206" i="52"/>
  <c r="AA205" i="52"/>
  <c r="AA204" i="52"/>
  <c r="AA203" i="52"/>
  <c r="AA202" i="52"/>
  <c r="AA201" i="52"/>
  <c r="AA200" i="52"/>
  <c r="AA199" i="52"/>
  <c r="AA198" i="52"/>
  <c r="AA197" i="52"/>
  <c r="AA196" i="52"/>
  <c r="AA195" i="52"/>
  <c r="AA194" i="52"/>
  <c r="AA193" i="52"/>
  <c r="AA192" i="52"/>
  <c r="AA191" i="52"/>
  <c r="AA190" i="52"/>
  <c r="AA189" i="52"/>
  <c r="AA188" i="52"/>
  <c r="AA187" i="52"/>
  <c r="AA186" i="52"/>
  <c r="AA185" i="52"/>
  <c r="AA184" i="52"/>
  <c r="AA183" i="52"/>
  <c r="AA182" i="52"/>
  <c r="AA181" i="52"/>
  <c r="AA180" i="52"/>
  <c r="AA179" i="52"/>
  <c r="AA178" i="52"/>
  <c r="AA177" i="52"/>
  <c r="AA176" i="52"/>
  <c r="AA175" i="52"/>
  <c r="AA174" i="52"/>
  <c r="AA173" i="52"/>
  <c r="AA172" i="52"/>
  <c r="AA171" i="52"/>
  <c r="AA170" i="52"/>
  <c r="AA169" i="52"/>
  <c r="AA168" i="52"/>
  <c r="AA167" i="52"/>
  <c r="AA166" i="52"/>
  <c r="AA165" i="52"/>
  <c r="AA164" i="52"/>
  <c r="AA163" i="52"/>
  <c r="AA162" i="52"/>
  <c r="AA161" i="52"/>
  <c r="AA160" i="52"/>
  <c r="AA159" i="52"/>
  <c r="AA158" i="52"/>
  <c r="AA157" i="52"/>
  <c r="AA156" i="52"/>
  <c r="AA155" i="52"/>
  <c r="AA154" i="52"/>
  <c r="AA153" i="52"/>
  <c r="AA152" i="52"/>
  <c r="AA151" i="52"/>
  <c r="AA150" i="52"/>
  <c r="AA149" i="52"/>
  <c r="AA148" i="52"/>
  <c r="AA147" i="52"/>
  <c r="AA146" i="52"/>
  <c r="AA145" i="52"/>
  <c r="AA144" i="52"/>
  <c r="AA143" i="52"/>
  <c r="AA142" i="52"/>
  <c r="AA141" i="52"/>
  <c r="AA140" i="52"/>
  <c r="AA139" i="52"/>
  <c r="AA138" i="52"/>
  <c r="AA137" i="52"/>
  <c r="AA136" i="52"/>
  <c r="AA135" i="52"/>
  <c r="AA134" i="52"/>
  <c r="AA133" i="52"/>
  <c r="AA132" i="52"/>
  <c r="AA131" i="52"/>
  <c r="AA130" i="52"/>
  <c r="AA129" i="52"/>
  <c r="AA128" i="52"/>
  <c r="AA127" i="52"/>
  <c r="AA126" i="52"/>
  <c r="AA125" i="52"/>
  <c r="AA124" i="52"/>
  <c r="AA123" i="52"/>
  <c r="AA122" i="52"/>
  <c r="AA121" i="52"/>
  <c r="AA120" i="52"/>
  <c r="AA119" i="52"/>
  <c r="AA118" i="52"/>
  <c r="AA117" i="52"/>
  <c r="AA116" i="52"/>
  <c r="AA115" i="52"/>
  <c r="AA114" i="52"/>
  <c r="AA113" i="52"/>
  <c r="AA112" i="52"/>
  <c r="AA111" i="52"/>
  <c r="AA110" i="52"/>
  <c r="AA109" i="52"/>
  <c r="AA108" i="52"/>
  <c r="AA107" i="52"/>
  <c r="AA106" i="52"/>
  <c r="AA105" i="52"/>
  <c r="AA104" i="52"/>
  <c r="AA103" i="52"/>
  <c r="AA102" i="52"/>
  <c r="AA101" i="52"/>
  <c r="AA100" i="52"/>
  <c r="AA99" i="52"/>
  <c r="AA9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A46" i="52"/>
  <c r="AA45" i="52"/>
  <c r="AA44" i="52"/>
  <c r="AA43" i="52"/>
  <c r="AA42" i="52"/>
  <c r="AA41" i="52"/>
  <c r="AA40" i="52"/>
  <c r="AA39" i="52"/>
  <c r="AA38" i="52"/>
  <c r="AA37" i="52"/>
  <c r="AA36" i="52"/>
  <c r="AA35" i="52"/>
  <c r="AA34" i="52"/>
  <c r="AA33" i="52"/>
  <c r="AA32" i="52"/>
  <c r="AA31" i="52"/>
  <c r="AA30" i="52"/>
  <c r="AA29" i="52"/>
  <c r="AA28" i="52"/>
  <c r="AA27" i="52"/>
  <c r="AA26" i="52"/>
  <c r="AA25" i="52"/>
  <c r="AA24" i="52"/>
  <c r="AA23" i="52"/>
  <c r="AA22" i="52"/>
  <c r="AA21" i="52"/>
  <c r="AA20" i="52"/>
  <c r="AA19" i="52"/>
  <c r="AA18" i="52"/>
  <c r="AA17" i="52"/>
  <c r="AA16" i="52"/>
  <c r="AA15" i="52"/>
  <c r="AA14" i="52"/>
  <c r="AA13" i="52"/>
  <c r="AA12" i="52"/>
  <c r="AA11" i="52"/>
  <c r="AA10" i="52"/>
  <c r="AA9" i="52"/>
  <c r="AA8" i="52"/>
  <c r="AA7" i="52"/>
  <c r="AA6" i="52"/>
  <c r="AA5" i="52"/>
  <c r="AA4" i="52"/>
  <c r="W1461" i="52"/>
  <c r="W1460" i="52"/>
  <c r="W1459" i="52"/>
  <c r="W1458" i="52"/>
  <c r="W1457" i="52"/>
  <c r="W1456" i="52"/>
  <c r="W1455" i="52"/>
  <c r="W1454" i="52"/>
  <c r="W1453" i="52"/>
  <c r="W1452" i="52"/>
  <c r="W1451" i="52"/>
  <c r="W1450" i="52"/>
  <c r="W1449" i="52"/>
  <c r="W1448" i="52"/>
  <c r="W1447" i="52"/>
  <c r="W1446" i="52"/>
  <c r="W1445" i="52"/>
  <c r="W1444" i="52"/>
  <c r="W1443" i="52"/>
  <c r="W1442" i="52"/>
  <c r="W1441" i="52"/>
  <c r="W1440" i="52"/>
  <c r="W1439" i="52"/>
  <c r="W1438" i="52"/>
  <c r="W1437" i="52"/>
  <c r="W1436" i="52"/>
  <c r="W1435" i="52"/>
  <c r="W1434" i="52"/>
  <c r="W1433" i="52"/>
  <c r="W1432" i="52"/>
  <c r="W1431" i="52"/>
  <c r="W1430" i="52"/>
  <c r="W1429" i="52"/>
  <c r="W1428" i="52"/>
  <c r="W1427" i="52"/>
  <c r="W1426" i="52"/>
  <c r="W1425" i="52"/>
  <c r="W1424" i="52"/>
  <c r="W1423" i="52"/>
  <c r="W1422" i="52"/>
  <c r="W1421" i="52"/>
  <c r="W1420" i="52"/>
  <c r="W1419" i="52"/>
  <c r="W1418" i="52"/>
  <c r="W1417" i="52"/>
  <c r="W1416" i="52"/>
  <c r="W1415" i="52"/>
  <c r="W1414" i="52"/>
  <c r="W1413" i="52"/>
  <c r="W1412" i="52"/>
  <c r="W1411" i="52"/>
  <c r="W1410" i="52"/>
  <c r="W1409" i="52"/>
  <c r="W1408" i="52"/>
  <c r="W1407" i="52"/>
  <c r="W1406" i="52"/>
  <c r="W1405" i="52"/>
  <c r="W1404" i="52"/>
  <c r="W1403" i="52"/>
  <c r="W1402" i="52"/>
  <c r="W1401" i="52"/>
  <c r="W1400" i="52"/>
  <c r="W1399" i="52"/>
  <c r="W1398" i="52"/>
  <c r="W1397" i="52"/>
  <c r="W1396" i="52"/>
  <c r="W1395" i="52"/>
  <c r="W1394" i="52"/>
  <c r="W1393" i="52"/>
  <c r="W1392" i="52"/>
  <c r="W1391" i="52"/>
  <c r="W1390" i="52"/>
  <c r="W1389" i="52"/>
  <c r="W1388" i="52"/>
  <c r="W1387" i="52"/>
  <c r="W1386" i="52"/>
  <c r="W1385" i="52"/>
  <c r="W1384" i="52"/>
  <c r="W1383" i="52"/>
  <c r="W1382" i="52"/>
  <c r="W1381" i="52"/>
  <c r="W1380" i="52"/>
  <c r="W1379" i="52"/>
  <c r="W1378" i="52"/>
  <c r="W1377" i="52"/>
  <c r="W1376" i="52"/>
  <c r="W1375" i="52"/>
  <c r="W1374" i="52"/>
  <c r="W1373" i="52"/>
  <c r="W1372" i="52"/>
  <c r="W1371" i="52"/>
  <c r="W1370" i="52"/>
  <c r="W1369" i="52"/>
  <c r="W1368" i="52"/>
  <c r="W1367" i="52"/>
  <c r="W1366" i="52"/>
  <c r="W1365" i="52"/>
  <c r="W1364" i="52"/>
  <c r="W1363" i="52"/>
  <c r="W1362" i="52"/>
  <c r="W1361" i="52"/>
  <c r="W1360" i="52"/>
  <c r="W1359" i="52"/>
  <c r="W1358" i="52"/>
  <c r="W1357" i="52"/>
  <c r="W1356" i="52"/>
  <c r="W1355" i="52"/>
  <c r="W1354" i="52"/>
  <c r="W1353" i="52"/>
  <c r="W1352" i="52"/>
  <c r="W1351" i="52"/>
  <c r="W1350" i="52"/>
  <c r="W1349" i="52"/>
  <c r="W1348" i="52"/>
  <c r="W1347" i="52"/>
  <c r="W1346" i="52"/>
  <c r="W1345" i="52"/>
  <c r="W1344" i="52"/>
  <c r="W1343" i="52"/>
  <c r="W1342" i="52"/>
  <c r="W1341" i="52"/>
  <c r="W1340" i="52"/>
  <c r="W1339" i="52"/>
  <c r="W1338" i="52"/>
  <c r="W1337" i="52"/>
  <c r="W1336" i="52"/>
  <c r="W1335" i="52"/>
  <c r="W1334" i="52"/>
  <c r="W1333" i="52"/>
  <c r="W1332" i="52"/>
  <c r="W1331" i="52"/>
  <c r="W1330" i="52"/>
  <c r="W1329" i="52"/>
  <c r="W1328" i="52"/>
  <c r="W1327" i="52"/>
  <c r="W1326" i="52"/>
  <c r="W1325" i="52"/>
  <c r="W1324" i="52"/>
  <c r="W1323" i="52"/>
  <c r="W1322" i="52"/>
  <c r="W1321" i="52"/>
  <c r="W1320" i="52"/>
  <c r="W1319" i="52"/>
  <c r="W1318" i="52"/>
  <c r="W1317" i="52"/>
  <c r="W1316" i="52"/>
  <c r="W1315" i="52"/>
  <c r="W1314" i="52"/>
  <c r="W1313" i="52"/>
  <c r="W1312" i="52"/>
  <c r="W1311" i="52"/>
  <c r="W1310" i="52"/>
  <c r="W1309" i="52"/>
  <c r="W1308" i="52"/>
  <c r="W1307" i="52"/>
  <c r="W1306" i="52"/>
  <c r="W1305" i="52"/>
  <c r="W1304" i="52"/>
  <c r="W1303" i="52"/>
  <c r="W1302" i="52"/>
  <c r="W1301" i="52"/>
  <c r="W1300" i="52"/>
  <c r="W1299" i="52"/>
  <c r="W1298" i="52"/>
  <c r="W1297" i="52"/>
  <c r="W1296" i="52"/>
  <c r="W1295" i="52"/>
  <c r="W1294" i="52"/>
  <c r="W1293" i="52"/>
  <c r="W1292" i="52"/>
  <c r="W1291" i="52"/>
  <c r="W1290" i="52"/>
  <c r="W1289" i="52"/>
  <c r="W1288" i="52"/>
  <c r="W1287" i="52"/>
  <c r="W1286" i="52"/>
  <c r="W1285" i="52"/>
  <c r="W1284" i="52"/>
  <c r="W1283" i="52"/>
  <c r="W1282" i="52"/>
  <c r="W1281" i="52"/>
  <c r="W1280" i="52"/>
  <c r="W1279" i="52"/>
  <c r="W1278" i="52"/>
  <c r="W1277" i="52"/>
  <c r="W1276" i="52"/>
  <c r="W1275" i="52"/>
  <c r="W1274" i="52"/>
  <c r="W1273" i="52"/>
  <c r="W1272" i="52"/>
  <c r="W1271" i="52"/>
  <c r="W1270" i="52"/>
  <c r="W1269" i="52"/>
  <c r="W1268" i="52"/>
  <c r="W1267" i="52"/>
  <c r="W1266" i="52"/>
  <c r="W1265" i="52"/>
  <c r="W1264" i="52"/>
  <c r="W1263" i="52"/>
  <c r="W1262" i="52"/>
  <c r="W1261" i="52"/>
  <c r="W1260" i="52"/>
  <c r="W1259" i="52"/>
  <c r="W1258" i="52"/>
  <c r="W1257" i="52"/>
  <c r="W1256" i="52"/>
  <c r="W1255" i="52"/>
  <c r="W1254" i="52"/>
  <c r="W1253" i="52"/>
  <c r="W1252" i="52"/>
  <c r="W1251" i="52"/>
  <c r="W1250" i="52"/>
  <c r="W1249" i="52"/>
  <c r="W1248" i="52"/>
  <c r="W1247" i="52"/>
  <c r="W1246" i="52"/>
  <c r="W1245" i="52"/>
  <c r="W1244" i="52"/>
  <c r="W1243" i="52"/>
  <c r="W1242" i="52"/>
  <c r="W1241" i="52"/>
  <c r="W1240" i="52"/>
  <c r="W1239" i="52"/>
  <c r="W1238" i="52"/>
  <c r="W1237" i="52"/>
  <c r="W1236" i="52"/>
  <c r="W1235" i="52"/>
  <c r="W1234" i="52"/>
  <c r="W1233" i="52"/>
  <c r="W1232" i="52"/>
  <c r="W1231" i="52"/>
  <c r="W1230" i="52"/>
  <c r="W1229" i="52"/>
  <c r="W1228" i="52"/>
  <c r="W1227" i="52"/>
  <c r="W1226" i="52"/>
  <c r="W1225" i="52"/>
  <c r="W1224" i="52"/>
  <c r="W1223" i="52"/>
  <c r="W1222" i="52"/>
  <c r="W1221" i="52"/>
  <c r="W1220" i="52"/>
  <c r="W1219" i="52"/>
  <c r="W1218" i="52"/>
  <c r="W1217" i="52"/>
  <c r="W1216" i="52"/>
  <c r="W1215" i="52"/>
  <c r="W1214" i="52"/>
  <c r="W1213" i="52"/>
  <c r="W1212" i="52"/>
  <c r="W1211" i="52"/>
  <c r="W1210" i="52"/>
  <c r="W1209" i="52"/>
  <c r="W1208" i="52"/>
  <c r="W1207" i="52"/>
  <c r="W1206" i="52"/>
  <c r="W1205" i="52"/>
  <c r="W1204" i="52"/>
  <c r="W1203" i="52"/>
  <c r="W1202" i="52"/>
  <c r="W1201" i="52"/>
  <c r="W1200" i="52"/>
  <c r="W1199" i="52"/>
  <c r="W1198" i="52"/>
  <c r="W1197" i="52"/>
  <c r="W1196" i="52"/>
  <c r="W1195" i="52"/>
  <c r="W1194" i="52"/>
  <c r="W1193" i="52"/>
  <c r="W1192" i="52"/>
  <c r="W1191" i="52"/>
  <c r="W1190" i="52"/>
  <c r="W1189" i="52"/>
  <c r="W1188" i="52"/>
  <c r="W1187" i="52"/>
  <c r="W1186" i="52"/>
  <c r="W1185" i="52"/>
  <c r="W1184" i="52"/>
  <c r="W1183" i="52"/>
  <c r="W1182" i="52"/>
  <c r="W1181" i="52"/>
  <c r="W1180" i="52"/>
  <c r="W1179" i="52"/>
  <c r="W1178" i="52"/>
  <c r="W1177" i="52"/>
  <c r="W1176" i="52"/>
  <c r="W1175" i="52"/>
  <c r="W1174" i="52"/>
  <c r="W1173" i="52"/>
  <c r="W1172" i="52"/>
  <c r="W1171" i="52"/>
  <c r="W1170" i="52"/>
  <c r="W1169" i="52"/>
  <c r="W1168" i="52"/>
  <c r="W1167" i="52"/>
  <c r="W1166" i="52"/>
  <c r="W1165" i="52"/>
  <c r="W1164" i="52"/>
  <c r="W1163" i="52"/>
  <c r="W1162" i="52"/>
  <c r="W1161" i="52"/>
  <c r="W1160" i="52"/>
  <c r="W1159" i="52"/>
  <c r="W1158" i="52"/>
  <c r="W1157" i="52"/>
  <c r="W1156" i="52"/>
  <c r="W1155" i="52"/>
  <c r="W1154" i="52"/>
  <c r="W1153" i="52"/>
  <c r="W1152" i="52"/>
  <c r="W1151" i="52"/>
  <c r="W1150" i="52"/>
  <c r="W1149" i="52"/>
  <c r="W1148" i="52"/>
  <c r="W1147" i="52"/>
  <c r="W1146" i="52"/>
  <c r="W1145" i="52"/>
  <c r="W1144" i="52"/>
  <c r="W1143" i="52"/>
  <c r="W1142" i="52"/>
  <c r="W1141" i="52"/>
  <c r="W1140" i="52"/>
  <c r="W1139" i="52"/>
  <c r="W1138" i="52"/>
  <c r="W1137" i="52"/>
  <c r="W1136" i="52"/>
  <c r="W1135" i="52"/>
  <c r="W1134" i="52"/>
  <c r="W1133" i="52"/>
  <c r="W1132" i="52"/>
  <c r="W1131" i="52"/>
  <c r="W1130" i="52"/>
  <c r="W1129" i="52"/>
  <c r="W1128" i="52"/>
  <c r="W1127" i="52"/>
  <c r="W1126" i="52"/>
  <c r="W1125" i="52"/>
  <c r="W1124" i="52"/>
  <c r="W1123" i="52"/>
  <c r="W1122" i="52"/>
  <c r="W1121" i="52"/>
  <c r="W1120" i="52"/>
  <c r="W1119" i="52"/>
  <c r="W1118" i="52"/>
  <c r="W1117" i="52"/>
  <c r="W1116" i="52"/>
  <c r="W1115" i="52"/>
  <c r="W1114" i="52"/>
  <c r="W1113" i="52"/>
  <c r="W1112" i="52"/>
  <c r="W1111" i="52"/>
  <c r="W1110" i="52"/>
  <c r="W1109" i="52"/>
  <c r="W1108" i="52"/>
  <c r="W1107" i="52"/>
  <c r="W1106" i="52"/>
  <c r="W1105" i="52"/>
  <c r="W1104" i="52"/>
  <c r="W1103" i="52"/>
  <c r="W1102" i="52"/>
  <c r="W1101" i="52"/>
  <c r="W1100" i="52"/>
  <c r="W1099" i="52"/>
  <c r="W1098" i="52"/>
  <c r="W1097" i="52"/>
  <c r="W1096" i="52"/>
  <c r="W1095" i="52"/>
  <c r="W1094" i="52"/>
  <c r="W1093" i="52"/>
  <c r="W1092" i="52"/>
  <c r="W1091" i="52"/>
  <c r="W1090" i="52"/>
  <c r="W1089" i="52"/>
  <c r="W1088" i="52"/>
  <c r="W1087" i="52"/>
  <c r="W1086" i="52"/>
  <c r="W1085" i="52"/>
  <c r="W1084" i="52"/>
  <c r="W1083" i="52"/>
  <c r="W1082" i="52"/>
  <c r="W1081" i="52"/>
  <c r="W1080" i="52"/>
  <c r="W1079" i="52"/>
  <c r="W1078" i="52"/>
  <c r="W1077" i="52"/>
  <c r="W1076" i="52"/>
  <c r="W1075" i="52"/>
  <c r="W1074" i="52"/>
  <c r="W1073" i="52"/>
  <c r="W1072" i="52"/>
  <c r="W1071" i="52"/>
  <c r="W1070" i="52"/>
  <c r="W1069" i="52"/>
  <c r="W1068" i="52"/>
  <c r="W1067" i="52"/>
  <c r="W1066" i="52"/>
  <c r="W1065" i="52"/>
  <c r="W1064" i="52"/>
  <c r="W1063" i="52"/>
  <c r="W1062" i="52"/>
  <c r="W1061" i="52"/>
  <c r="W1060" i="52"/>
  <c r="W1059" i="52"/>
  <c r="W1058" i="52"/>
  <c r="W1057" i="52"/>
  <c r="W1056" i="52"/>
  <c r="W1055" i="52"/>
  <c r="W1054" i="52"/>
  <c r="W1053" i="52"/>
  <c r="W1052" i="52"/>
  <c r="W1051" i="52"/>
  <c r="W1050" i="52"/>
  <c r="W1049" i="52"/>
  <c r="W1048" i="52"/>
  <c r="W1047" i="52"/>
  <c r="W1046" i="52"/>
  <c r="W1045" i="52"/>
  <c r="W1044" i="52"/>
  <c r="W1043" i="52"/>
  <c r="W1042" i="52"/>
  <c r="W1041" i="52"/>
  <c r="W1040" i="52"/>
  <c r="W1039" i="52"/>
  <c r="W1038" i="52"/>
  <c r="W1037" i="52"/>
  <c r="W1036" i="52"/>
  <c r="W1035" i="52"/>
  <c r="W1034" i="52"/>
  <c r="W1033" i="52"/>
  <c r="W1032" i="52"/>
  <c r="W1031" i="52"/>
  <c r="W1030" i="52"/>
  <c r="W1029" i="52"/>
  <c r="W1028" i="52"/>
  <c r="W1027" i="52"/>
  <c r="W1026" i="52"/>
  <c r="W1025" i="52"/>
  <c r="W1024" i="52"/>
  <c r="W1023" i="52"/>
  <c r="W1022" i="52"/>
  <c r="W1021" i="52"/>
  <c r="W1020" i="52"/>
  <c r="W1019" i="52"/>
  <c r="W1018" i="52"/>
  <c r="W1017" i="52"/>
  <c r="W1016" i="52"/>
  <c r="W1015" i="52"/>
  <c r="W1014" i="52"/>
  <c r="W1013" i="52"/>
  <c r="W1012" i="52"/>
  <c r="W1011" i="52"/>
  <c r="W1010" i="52"/>
  <c r="W1009" i="52"/>
  <c r="W1008" i="52"/>
  <c r="W1007" i="52"/>
  <c r="W1006" i="52"/>
  <c r="W1005" i="52"/>
  <c r="W1004" i="52"/>
  <c r="W1003" i="52"/>
  <c r="W1002" i="52"/>
  <c r="W1001" i="52"/>
  <c r="W1000" i="52"/>
  <c r="W999" i="52"/>
  <c r="W998" i="52"/>
  <c r="W997" i="52"/>
  <c r="W996" i="52"/>
  <c r="W995" i="52"/>
  <c r="W994" i="52"/>
  <c r="W993" i="52"/>
  <c r="W992" i="52"/>
  <c r="W991" i="52"/>
  <c r="W990" i="52"/>
  <c r="W989" i="52"/>
  <c r="W988" i="52"/>
  <c r="W987" i="52"/>
  <c r="W986" i="52"/>
  <c r="W985" i="52"/>
  <c r="W984" i="52"/>
  <c r="W983" i="52"/>
  <c r="W982" i="52"/>
  <c r="W981" i="52"/>
  <c r="W980" i="52"/>
  <c r="W979" i="52"/>
  <c r="W978" i="52"/>
  <c r="W977" i="52"/>
  <c r="W976" i="52"/>
  <c r="W975" i="52"/>
  <c r="W974" i="52"/>
  <c r="W973" i="52"/>
  <c r="W972" i="52"/>
  <c r="W971" i="52"/>
  <c r="W970" i="52"/>
  <c r="W969" i="52"/>
  <c r="W968" i="52"/>
  <c r="W967" i="52"/>
  <c r="W966" i="52"/>
  <c r="W965" i="52"/>
  <c r="W964" i="52"/>
  <c r="W963" i="52"/>
  <c r="W962" i="52"/>
  <c r="W961" i="52"/>
  <c r="W960" i="52"/>
  <c r="W959" i="52"/>
  <c r="W958" i="52"/>
  <c r="W957" i="52"/>
  <c r="W956" i="52"/>
  <c r="W955" i="52"/>
  <c r="W954" i="52"/>
  <c r="W953" i="52"/>
  <c r="W952" i="52"/>
  <c r="W951" i="52"/>
  <c r="W950" i="52"/>
  <c r="W949" i="52"/>
  <c r="W948" i="52"/>
  <c r="W947" i="52"/>
  <c r="W946" i="52"/>
  <c r="W945" i="52"/>
  <c r="W944" i="52"/>
  <c r="W943" i="52"/>
  <c r="W942" i="52"/>
  <c r="W941" i="52"/>
  <c r="W940" i="52"/>
  <c r="W939" i="52"/>
  <c r="W938" i="52"/>
  <c r="W937" i="52"/>
  <c r="W936" i="52"/>
  <c r="W935" i="52"/>
  <c r="W934" i="52"/>
  <c r="W933" i="52"/>
  <c r="W932" i="52"/>
  <c r="W931" i="52"/>
  <c r="W930" i="52"/>
  <c r="W929" i="52"/>
  <c r="W928" i="52"/>
  <c r="W927" i="52"/>
  <c r="W926" i="52"/>
  <c r="W925" i="52"/>
  <c r="W924" i="52"/>
  <c r="W923" i="52"/>
  <c r="W922" i="52"/>
  <c r="W921" i="52"/>
  <c r="W920" i="52"/>
  <c r="W919" i="52"/>
  <c r="W918" i="52"/>
  <c r="W917" i="52"/>
  <c r="W916" i="52"/>
  <c r="W915" i="52"/>
  <c r="W914" i="52"/>
  <c r="W913" i="52"/>
  <c r="W912" i="52"/>
  <c r="W911" i="52"/>
  <c r="W910" i="52"/>
  <c r="W909" i="52"/>
  <c r="W908" i="52"/>
  <c r="W907" i="52"/>
  <c r="W906" i="52"/>
  <c r="W905" i="52"/>
  <c r="W904" i="52"/>
  <c r="W903" i="52"/>
  <c r="W902" i="52"/>
  <c r="W901" i="52"/>
  <c r="W900" i="52"/>
  <c r="W899" i="52"/>
  <c r="W898" i="52"/>
  <c r="W897" i="52"/>
  <c r="W896" i="52"/>
  <c r="W895" i="52"/>
  <c r="W894" i="52"/>
  <c r="W893" i="52"/>
  <c r="W892" i="52"/>
  <c r="W891" i="52"/>
  <c r="W890" i="52"/>
  <c r="W889" i="52"/>
  <c r="W888" i="52"/>
  <c r="W887" i="52"/>
  <c r="W886" i="52"/>
  <c r="W885" i="52"/>
  <c r="W884" i="52"/>
  <c r="W883" i="52"/>
  <c r="W882" i="52"/>
  <c r="W881" i="52"/>
  <c r="W880" i="52"/>
  <c r="W879" i="52"/>
  <c r="W878" i="52"/>
  <c r="W877" i="52"/>
  <c r="W876" i="52"/>
  <c r="W875" i="52"/>
  <c r="W874" i="52"/>
  <c r="W873" i="52"/>
  <c r="W872" i="52"/>
  <c r="W871" i="52"/>
  <c r="W870" i="52"/>
  <c r="W869" i="52"/>
  <c r="W868" i="52"/>
  <c r="W867" i="52"/>
  <c r="W866" i="52"/>
  <c r="W865" i="52"/>
  <c r="W864" i="52"/>
  <c r="W863" i="52"/>
  <c r="W862" i="52"/>
  <c r="W861" i="52"/>
  <c r="W860" i="52"/>
  <c r="W859" i="52"/>
  <c r="W858" i="52"/>
  <c r="W857" i="52"/>
  <c r="W856" i="52"/>
  <c r="W855" i="52"/>
  <c r="W854" i="52"/>
  <c r="W853" i="52"/>
  <c r="W852" i="52"/>
  <c r="W851" i="52"/>
  <c r="W850" i="52"/>
  <c r="W849" i="52"/>
  <c r="W848" i="52"/>
  <c r="W847" i="52"/>
  <c r="W846" i="52"/>
  <c r="W845" i="52"/>
  <c r="W844" i="52"/>
  <c r="W843" i="52"/>
  <c r="W842" i="52"/>
  <c r="W841" i="52"/>
  <c r="W840" i="52"/>
  <c r="W839" i="52"/>
  <c r="W838" i="52"/>
  <c r="W837" i="52"/>
  <c r="W836" i="52"/>
  <c r="W835" i="52"/>
  <c r="W834" i="52"/>
  <c r="W833" i="52"/>
  <c r="W832" i="52"/>
  <c r="W831" i="52"/>
  <c r="W830" i="52"/>
  <c r="W829" i="52"/>
  <c r="W828" i="52"/>
  <c r="W827" i="52"/>
  <c r="W826" i="52"/>
  <c r="W825" i="52"/>
  <c r="W824" i="52"/>
  <c r="W823" i="52"/>
  <c r="W822" i="52"/>
  <c r="W821" i="52"/>
  <c r="W820" i="52"/>
  <c r="W819" i="52"/>
  <c r="W818" i="52"/>
  <c r="W817" i="52"/>
  <c r="W816" i="52"/>
  <c r="W815" i="52"/>
  <c r="W814" i="52"/>
  <c r="W813" i="52"/>
  <c r="W812" i="52"/>
  <c r="W811" i="52"/>
  <c r="W810" i="52"/>
  <c r="W809" i="52"/>
  <c r="W808" i="52"/>
  <c r="W807" i="52"/>
  <c r="W806" i="52"/>
  <c r="W805" i="52"/>
  <c r="W804" i="52"/>
  <c r="W803" i="52"/>
  <c r="W802" i="52"/>
  <c r="W801" i="52"/>
  <c r="W800" i="52"/>
  <c r="W799" i="52"/>
  <c r="W798" i="52"/>
  <c r="W797" i="52"/>
  <c r="W796" i="52"/>
  <c r="W795" i="52"/>
  <c r="W794" i="52"/>
  <c r="W793" i="52"/>
  <c r="W792" i="52"/>
  <c r="W791" i="52"/>
  <c r="W790" i="52"/>
  <c r="W789" i="52"/>
  <c r="W788" i="52"/>
  <c r="W787" i="52"/>
  <c r="W786" i="52"/>
  <c r="W785" i="52"/>
  <c r="W784" i="52"/>
  <c r="W783" i="52"/>
  <c r="W782" i="52"/>
  <c r="W781" i="52"/>
  <c r="W780" i="52"/>
  <c r="W779" i="52"/>
  <c r="W778" i="52"/>
  <c r="W777" i="52"/>
  <c r="W776" i="52"/>
  <c r="W775" i="52"/>
  <c r="W774" i="52"/>
  <c r="W773" i="52"/>
  <c r="W772" i="52"/>
  <c r="W771" i="52"/>
  <c r="W770" i="52"/>
  <c r="W769" i="52"/>
  <c r="W768" i="52"/>
  <c r="W767" i="52"/>
  <c r="W766" i="52"/>
  <c r="W765" i="52"/>
  <c r="W764" i="52"/>
  <c r="W763" i="52"/>
  <c r="W762" i="52"/>
  <c r="W761" i="52"/>
  <c r="W760" i="52"/>
  <c r="W759" i="52"/>
  <c r="W758" i="52"/>
  <c r="W757" i="52"/>
  <c r="W756" i="52"/>
  <c r="W755" i="52"/>
  <c r="W754" i="52"/>
  <c r="W753" i="52"/>
  <c r="W752" i="52"/>
  <c r="W751" i="52"/>
  <c r="W750" i="52"/>
  <c r="W749" i="52"/>
  <c r="W748" i="52"/>
  <c r="W747" i="52"/>
  <c r="W746" i="52"/>
  <c r="W745" i="52"/>
  <c r="W744" i="52"/>
  <c r="W743" i="52"/>
  <c r="W742" i="52"/>
  <c r="W741" i="52"/>
  <c r="W740" i="52"/>
  <c r="W739" i="52"/>
  <c r="W738" i="52"/>
  <c r="W737" i="52"/>
  <c r="W736" i="52"/>
  <c r="W735" i="52"/>
  <c r="W734" i="52"/>
  <c r="W733" i="52"/>
  <c r="W732" i="52"/>
  <c r="W731" i="52"/>
  <c r="W730" i="52"/>
  <c r="W729" i="52"/>
  <c r="W728" i="52"/>
  <c r="W727" i="52"/>
  <c r="W726" i="52"/>
  <c r="W725" i="52"/>
  <c r="W724" i="52"/>
  <c r="W723" i="52"/>
  <c r="W722" i="52"/>
  <c r="W721" i="52"/>
  <c r="W720" i="52"/>
  <c r="W719" i="52"/>
  <c r="W718" i="52"/>
  <c r="W717" i="52"/>
  <c r="W716" i="52"/>
  <c r="W715" i="52"/>
  <c r="W714" i="52"/>
  <c r="W713" i="52"/>
  <c r="W712" i="52"/>
  <c r="W711" i="52"/>
  <c r="W710" i="52"/>
  <c r="W709" i="52"/>
  <c r="W708" i="52"/>
  <c r="W707" i="52"/>
  <c r="W706" i="52"/>
  <c r="W705" i="52"/>
  <c r="W704" i="52"/>
  <c r="W703" i="52"/>
  <c r="W702" i="52"/>
  <c r="W701" i="52"/>
  <c r="W700" i="52"/>
  <c r="W699" i="52"/>
  <c r="W698" i="52"/>
  <c r="W697" i="52"/>
  <c r="W696" i="52"/>
  <c r="W695" i="52"/>
  <c r="W694" i="52"/>
  <c r="W693" i="52"/>
  <c r="W692" i="52"/>
  <c r="W691" i="52"/>
  <c r="W690" i="52"/>
  <c r="W689" i="52"/>
  <c r="W688" i="52"/>
  <c r="W687" i="52"/>
  <c r="W686" i="52"/>
  <c r="W685" i="52"/>
  <c r="W684" i="52"/>
  <c r="W683" i="52"/>
  <c r="W682" i="52"/>
  <c r="W681" i="52"/>
  <c r="W680" i="52"/>
  <c r="W679" i="52"/>
  <c r="W678" i="52"/>
  <c r="W677" i="52"/>
  <c r="W676" i="52"/>
  <c r="W675" i="52"/>
  <c r="W674" i="52"/>
  <c r="W673" i="52"/>
  <c r="W672" i="52"/>
  <c r="W671" i="52"/>
  <c r="W670" i="52"/>
  <c r="W669" i="52"/>
  <c r="W668" i="52"/>
  <c r="W667" i="52"/>
  <c r="W666" i="52"/>
  <c r="W665" i="52"/>
  <c r="W664" i="52"/>
  <c r="W663" i="52"/>
  <c r="W662" i="52"/>
  <c r="W661" i="52"/>
  <c r="W660" i="52"/>
  <c r="W659" i="52"/>
  <c r="W658" i="52"/>
  <c r="W657" i="52"/>
  <c r="W656" i="52"/>
  <c r="W655" i="52"/>
  <c r="W654" i="52"/>
  <c r="W653" i="52"/>
  <c r="W652" i="52"/>
  <c r="W651" i="52"/>
  <c r="W650" i="52"/>
  <c r="W649" i="52"/>
  <c r="W648" i="52"/>
  <c r="W647" i="52"/>
  <c r="W646" i="52"/>
  <c r="W645" i="52"/>
  <c r="W644" i="52"/>
  <c r="W643" i="52"/>
  <c r="W642" i="52"/>
  <c r="W641" i="52"/>
  <c r="W640" i="52"/>
  <c r="W639" i="52"/>
  <c r="W638" i="52"/>
  <c r="W637" i="52"/>
  <c r="W636" i="52"/>
  <c r="W635" i="52"/>
  <c r="W634" i="52"/>
  <c r="W633" i="52"/>
  <c r="W632" i="52"/>
  <c r="W631" i="52"/>
  <c r="W630" i="52"/>
  <c r="W629" i="52"/>
  <c r="W628" i="52"/>
  <c r="W627" i="52"/>
  <c r="W626" i="52"/>
  <c r="W625" i="52"/>
  <c r="W624" i="52"/>
  <c r="W623" i="52"/>
  <c r="W622" i="52"/>
  <c r="W621" i="52"/>
  <c r="W620" i="52"/>
  <c r="W619" i="52"/>
  <c r="W618" i="52"/>
  <c r="W617" i="52"/>
  <c r="W616" i="52"/>
  <c r="W615" i="52"/>
  <c r="W614" i="52"/>
  <c r="W613" i="52"/>
  <c r="W612" i="52"/>
  <c r="W611" i="52"/>
  <c r="W610" i="52"/>
  <c r="W609" i="52"/>
  <c r="W608" i="52"/>
  <c r="W607" i="52"/>
  <c r="W606" i="52"/>
  <c r="W605" i="52"/>
  <c r="W604" i="52"/>
  <c r="W603" i="52"/>
  <c r="W602" i="52"/>
  <c r="W601" i="52"/>
  <c r="W600" i="52"/>
  <c r="W599" i="52"/>
  <c r="W598" i="52"/>
  <c r="W597" i="52"/>
  <c r="W596" i="52"/>
  <c r="W595" i="52"/>
  <c r="W594" i="52"/>
  <c r="W593" i="52"/>
  <c r="W592" i="52"/>
  <c r="W591" i="52"/>
  <c r="W590" i="52"/>
  <c r="W589" i="52"/>
  <c r="W588" i="52"/>
  <c r="W587" i="52"/>
  <c r="W586" i="52"/>
  <c r="W585" i="52"/>
  <c r="W584" i="52"/>
  <c r="W583" i="52"/>
  <c r="W582" i="52"/>
  <c r="W581" i="52"/>
  <c r="W580" i="52"/>
  <c r="W579" i="52"/>
  <c r="W578" i="52"/>
  <c r="W577" i="52"/>
  <c r="W576" i="52"/>
  <c r="W575" i="52"/>
  <c r="W574" i="52"/>
  <c r="W573" i="52"/>
  <c r="W572" i="52"/>
  <c r="W571" i="52"/>
  <c r="W570" i="52"/>
  <c r="W569" i="52"/>
  <c r="W568" i="52"/>
  <c r="W567" i="52"/>
  <c r="W566" i="52"/>
  <c r="W565" i="52"/>
  <c r="W564" i="52"/>
  <c r="W563" i="52"/>
  <c r="W562" i="52"/>
  <c r="W561" i="52"/>
  <c r="W560" i="52"/>
  <c r="W559" i="52"/>
  <c r="W558" i="52"/>
  <c r="W557" i="52"/>
  <c r="W556" i="52"/>
  <c r="W555" i="52"/>
  <c r="W554" i="52"/>
  <c r="W553" i="52"/>
  <c r="W552" i="52"/>
  <c r="W551" i="52"/>
  <c r="W550" i="52"/>
  <c r="W549" i="52"/>
  <c r="W548" i="52"/>
  <c r="W547" i="52"/>
  <c r="W546" i="52"/>
  <c r="W545" i="52"/>
  <c r="W544" i="52"/>
  <c r="W543" i="52"/>
  <c r="W542" i="52"/>
  <c r="W541" i="52"/>
  <c r="W540" i="52"/>
  <c r="W539" i="52"/>
  <c r="W538" i="52"/>
  <c r="W537" i="52"/>
  <c r="W536" i="52"/>
  <c r="W535" i="52"/>
  <c r="W534" i="52"/>
  <c r="W533" i="52"/>
  <c r="W532" i="52"/>
  <c r="W531" i="52"/>
  <c r="W530" i="52"/>
  <c r="W529" i="52"/>
  <c r="W528" i="52"/>
  <c r="W527" i="52"/>
  <c r="W526" i="52"/>
  <c r="W525" i="52"/>
  <c r="W524" i="52"/>
  <c r="W523" i="52"/>
  <c r="W522" i="52"/>
  <c r="W521" i="52"/>
  <c r="W520" i="52"/>
  <c r="W519" i="52"/>
  <c r="W518" i="52"/>
  <c r="W517" i="52"/>
  <c r="W516" i="52"/>
  <c r="W515" i="52"/>
  <c r="W514" i="52"/>
  <c r="W513" i="52"/>
  <c r="W512" i="52"/>
  <c r="W511" i="52"/>
  <c r="W510" i="52"/>
  <c r="W509" i="52"/>
  <c r="W508" i="52"/>
  <c r="W507" i="52"/>
  <c r="W506" i="52"/>
  <c r="W505" i="52"/>
  <c r="W504" i="52"/>
  <c r="W503" i="52"/>
  <c r="W502" i="52"/>
  <c r="W501" i="52"/>
  <c r="W500" i="52"/>
  <c r="W499" i="52"/>
  <c r="W498" i="52"/>
  <c r="W497" i="52"/>
  <c r="W496" i="52"/>
  <c r="W495" i="52"/>
  <c r="W494" i="52"/>
  <c r="W493" i="52"/>
  <c r="W492" i="52"/>
  <c r="W491" i="52"/>
  <c r="W490" i="52"/>
  <c r="W489" i="52"/>
  <c r="W488" i="52"/>
  <c r="W487" i="52"/>
  <c r="W486" i="52"/>
  <c r="W485" i="52"/>
  <c r="W484" i="52"/>
  <c r="W483" i="52"/>
  <c r="W482" i="52"/>
  <c r="W481" i="52"/>
  <c r="W480" i="52"/>
  <c r="W479" i="52"/>
  <c r="W478" i="52"/>
  <c r="W477" i="52"/>
  <c r="W476" i="52"/>
  <c r="W475" i="52"/>
  <c r="W474" i="52"/>
  <c r="W473" i="52"/>
  <c r="W472" i="52"/>
  <c r="W471" i="52"/>
  <c r="W470" i="52"/>
  <c r="W469" i="52"/>
  <c r="W468" i="52"/>
  <c r="W467" i="52"/>
  <c r="W466" i="52"/>
  <c r="W465" i="52"/>
  <c r="W464" i="52"/>
  <c r="W463" i="52"/>
  <c r="W462" i="52"/>
  <c r="W461" i="52"/>
  <c r="W460" i="52"/>
  <c r="W459" i="52"/>
  <c r="W458" i="52"/>
  <c r="W457" i="52"/>
  <c r="W456" i="52"/>
  <c r="W455" i="52"/>
  <c r="W454" i="52"/>
  <c r="W453" i="52"/>
  <c r="W452" i="52"/>
  <c r="W451" i="52"/>
  <c r="W450" i="52"/>
  <c r="W449" i="52"/>
  <c r="W448" i="52"/>
  <c r="W447" i="52"/>
  <c r="W446" i="52"/>
  <c r="W445" i="52"/>
  <c r="W444" i="52"/>
  <c r="W443" i="52"/>
  <c r="W442" i="52"/>
  <c r="W441" i="52"/>
  <c r="W440" i="52"/>
  <c r="W439" i="52"/>
  <c r="W438" i="52"/>
  <c r="W437" i="52"/>
  <c r="W436" i="52"/>
  <c r="W435" i="52"/>
  <c r="W434" i="52"/>
  <c r="W433" i="52"/>
  <c r="W432" i="52"/>
  <c r="W431" i="52"/>
  <c r="W430" i="52"/>
  <c r="W429" i="52"/>
  <c r="W428" i="52"/>
  <c r="W427" i="52"/>
  <c r="W426" i="52"/>
  <c r="W425" i="52"/>
  <c r="W424" i="52"/>
  <c r="W423" i="52"/>
  <c r="W422" i="52"/>
  <c r="W421" i="52"/>
  <c r="W420" i="52"/>
  <c r="W419" i="52"/>
  <c r="W418" i="52"/>
  <c r="W417" i="52"/>
  <c r="W416" i="52"/>
  <c r="W415" i="52"/>
  <c r="W414" i="52"/>
  <c r="W413" i="52"/>
  <c r="W412" i="52"/>
  <c r="W411" i="52"/>
  <c r="W410" i="52"/>
  <c r="W409" i="52"/>
  <c r="W408" i="52"/>
  <c r="W407" i="52"/>
  <c r="W406" i="52"/>
  <c r="W405" i="52"/>
  <c r="W404" i="52"/>
  <c r="W403" i="52"/>
  <c r="W402" i="52"/>
  <c r="W401" i="52"/>
  <c r="W400" i="52"/>
  <c r="W399" i="52"/>
  <c r="W398" i="52"/>
  <c r="W397" i="52"/>
  <c r="W396" i="52"/>
  <c r="W395" i="52"/>
  <c r="W394" i="52"/>
  <c r="W393" i="52"/>
  <c r="W392" i="52"/>
  <c r="W391" i="52"/>
  <c r="W390" i="52"/>
  <c r="W389" i="52"/>
  <c r="W388" i="52"/>
  <c r="W387" i="52"/>
  <c r="W386" i="52"/>
  <c r="W385" i="52"/>
  <c r="W384" i="52"/>
  <c r="W383" i="52"/>
  <c r="W382" i="52"/>
  <c r="W381" i="52"/>
  <c r="W380" i="52"/>
  <c r="W379" i="52"/>
  <c r="W378" i="52"/>
  <c r="W377" i="52"/>
  <c r="W376" i="52"/>
  <c r="W375" i="52"/>
  <c r="W374" i="52"/>
  <c r="W373" i="52"/>
  <c r="W372" i="52"/>
  <c r="W371" i="52"/>
  <c r="W370" i="52"/>
  <c r="W369" i="52"/>
  <c r="W368" i="52"/>
  <c r="W367" i="52"/>
  <c r="W366" i="52"/>
  <c r="W365" i="52"/>
  <c r="W364" i="52"/>
  <c r="W363" i="52"/>
  <c r="W362" i="52"/>
  <c r="W361" i="52"/>
  <c r="W360" i="52"/>
  <c r="W359" i="52"/>
  <c r="W358" i="52"/>
  <c r="W357" i="52"/>
  <c r="W356" i="52"/>
  <c r="W355" i="52"/>
  <c r="W354" i="52"/>
  <c r="W353" i="52"/>
  <c r="W352" i="52"/>
  <c r="W351" i="52"/>
  <c r="W350" i="52"/>
  <c r="W349" i="52"/>
  <c r="W348" i="52"/>
  <c r="W347" i="52"/>
  <c r="W346" i="52"/>
  <c r="W345" i="52"/>
  <c r="W344" i="52"/>
  <c r="W343" i="52"/>
  <c r="W342" i="52"/>
  <c r="W341" i="52"/>
  <c r="W340" i="52"/>
  <c r="W339" i="52"/>
  <c r="W338" i="52"/>
  <c r="W337" i="52"/>
  <c r="W336" i="52"/>
  <c r="W335" i="52"/>
  <c r="W334" i="52"/>
  <c r="W333" i="52"/>
  <c r="W332" i="52"/>
  <c r="W331" i="52"/>
  <c r="W330" i="52"/>
  <c r="W329" i="52"/>
  <c r="W328" i="52"/>
  <c r="W327" i="52"/>
  <c r="W326" i="52"/>
  <c r="W325" i="52"/>
  <c r="W324" i="52"/>
  <c r="W323" i="52"/>
  <c r="W322" i="52"/>
  <c r="W321" i="52"/>
  <c r="W320" i="52"/>
  <c r="W319" i="52"/>
  <c r="W318" i="52"/>
  <c r="W317" i="52"/>
  <c r="W316" i="52"/>
  <c r="W315" i="52"/>
  <c r="W314" i="52"/>
  <c r="W313" i="52"/>
  <c r="W312" i="52"/>
  <c r="W311" i="52"/>
  <c r="W310" i="52"/>
  <c r="W309" i="52"/>
  <c r="W308" i="52"/>
  <c r="W307" i="52"/>
  <c r="W306" i="52"/>
  <c r="W305" i="52"/>
  <c r="W304" i="52"/>
  <c r="W303" i="52"/>
  <c r="W302" i="52"/>
  <c r="W301" i="52"/>
  <c r="W300" i="52"/>
  <c r="W299" i="52"/>
  <c r="W298" i="52"/>
  <c r="W297" i="52"/>
  <c r="W296" i="52"/>
  <c r="W295" i="52"/>
  <c r="W294" i="52"/>
  <c r="W293" i="52"/>
  <c r="W292" i="52"/>
  <c r="W291" i="52"/>
  <c r="W290" i="52"/>
  <c r="W289" i="52"/>
  <c r="W288" i="52"/>
  <c r="W287" i="52"/>
  <c r="W286" i="52"/>
  <c r="W285" i="52"/>
  <c r="W284" i="52"/>
  <c r="W283" i="52"/>
  <c r="W282" i="52"/>
  <c r="W281" i="52"/>
  <c r="W280" i="52"/>
  <c r="W279" i="52"/>
  <c r="W278" i="52"/>
  <c r="W277" i="52"/>
  <c r="W276" i="52"/>
  <c r="W275" i="52"/>
  <c r="W274" i="52"/>
  <c r="W273" i="52"/>
  <c r="W272" i="52"/>
  <c r="W271" i="52"/>
  <c r="W270" i="52"/>
  <c r="W269" i="52"/>
  <c r="W268" i="52"/>
  <c r="W267" i="52"/>
  <c r="W266" i="52"/>
  <c r="W265" i="52"/>
  <c r="W264" i="52"/>
  <c r="W263" i="52"/>
  <c r="W262" i="52"/>
  <c r="W261" i="52"/>
  <c r="W260" i="52"/>
  <c r="W259" i="52"/>
  <c r="W258" i="52"/>
  <c r="W257" i="52"/>
  <c r="W256" i="52"/>
  <c r="W255" i="52"/>
  <c r="W254" i="52"/>
  <c r="W253" i="52"/>
  <c r="W252" i="52"/>
  <c r="W251" i="52"/>
  <c r="W250" i="52"/>
  <c r="W249" i="52"/>
  <c r="W248" i="52"/>
  <c r="W247" i="52"/>
  <c r="W246" i="52"/>
  <c r="W245" i="52"/>
  <c r="W244" i="52"/>
  <c r="W243" i="52"/>
  <c r="W242" i="52"/>
  <c r="W241" i="52"/>
  <c r="W240" i="52"/>
  <c r="W239" i="52"/>
  <c r="W238" i="52"/>
  <c r="W237" i="52"/>
  <c r="W236" i="52"/>
  <c r="W235" i="52"/>
  <c r="W234" i="52"/>
  <c r="W233" i="52"/>
  <c r="W232" i="52"/>
  <c r="W231" i="52"/>
  <c r="W230" i="52"/>
  <c r="W229" i="52"/>
  <c r="W228" i="52"/>
  <c r="W227" i="52"/>
  <c r="W226" i="52"/>
  <c r="W225" i="52"/>
  <c r="W224" i="52"/>
  <c r="W223" i="52"/>
  <c r="W222" i="52"/>
  <c r="W221" i="52"/>
  <c r="W220" i="52"/>
  <c r="W219" i="52"/>
  <c r="W218" i="52"/>
  <c r="W217" i="52"/>
  <c r="W216" i="52"/>
  <c r="W215" i="52"/>
  <c r="W214" i="52"/>
  <c r="W213" i="52"/>
  <c r="W212" i="52"/>
  <c r="W211" i="52"/>
  <c r="W210" i="52"/>
  <c r="W209" i="52"/>
  <c r="W208" i="52"/>
  <c r="W207" i="52"/>
  <c r="W206" i="52"/>
  <c r="W205" i="52"/>
  <c r="W204" i="52"/>
  <c r="W203" i="52"/>
  <c r="W202" i="52"/>
  <c r="W201" i="52"/>
  <c r="W200" i="52"/>
  <c r="W199" i="52"/>
  <c r="W198" i="52"/>
  <c r="W197" i="52"/>
  <c r="W196" i="52"/>
  <c r="W195" i="52"/>
  <c r="W194" i="52"/>
  <c r="W193" i="52"/>
  <c r="W192" i="52"/>
  <c r="W191" i="52"/>
  <c r="W190" i="52"/>
  <c r="W189" i="52"/>
  <c r="W188" i="52"/>
  <c r="W187" i="52"/>
  <c r="W186" i="52"/>
  <c r="W185" i="52"/>
  <c r="W184" i="52"/>
  <c r="W183" i="52"/>
  <c r="W182" i="52"/>
  <c r="W181" i="52"/>
  <c r="W180" i="52"/>
  <c r="W179" i="52"/>
  <c r="W178" i="52"/>
  <c r="W177" i="52"/>
  <c r="W176" i="52"/>
  <c r="W175" i="52"/>
  <c r="W174" i="52"/>
  <c r="W173" i="52"/>
  <c r="W172" i="52"/>
  <c r="W171" i="52"/>
  <c r="W170" i="52"/>
  <c r="W169" i="52"/>
  <c r="W168" i="52"/>
  <c r="W167" i="52"/>
  <c r="W166" i="52"/>
  <c r="W165" i="52"/>
  <c r="W164" i="52"/>
  <c r="W163" i="52"/>
  <c r="W162" i="52"/>
  <c r="W161" i="52"/>
  <c r="W160" i="52"/>
  <c r="W159" i="52"/>
  <c r="W158" i="52"/>
  <c r="W157" i="52"/>
  <c r="W156" i="52"/>
  <c r="W155" i="52"/>
  <c r="W154" i="52"/>
  <c r="W153" i="52"/>
  <c r="W152" i="52"/>
  <c r="W151" i="52"/>
  <c r="W150" i="52"/>
  <c r="W149" i="52"/>
  <c r="W148" i="52"/>
  <c r="W147" i="52"/>
  <c r="W146" i="52"/>
  <c r="W145" i="52"/>
  <c r="W144" i="52"/>
  <c r="W143" i="52"/>
  <c r="W142" i="52"/>
  <c r="W141" i="52"/>
  <c r="W140" i="52"/>
  <c r="W139" i="52"/>
  <c r="W138" i="52"/>
  <c r="W137" i="52"/>
  <c r="W136" i="52"/>
  <c r="W135" i="52"/>
  <c r="W134" i="52"/>
  <c r="W133" i="52"/>
  <c r="W132" i="52"/>
  <c r="W131" i="52"/>
  <c r="W130" i="52"/>
  <c r="W129" i="52"/>
  <c r="W128" i="52"/>
  <c r="W127" i="52"/>
  <c r="W126" i="52"/>
  <c r="W125" i="52"/>
  <c r="W124" i="52"/>
  <c r="W123" i="52"/>
  <c r="W122" i="52"/>
  <c r="W121" i="52"/>
  <c r="W120" i="52"/>
  <c r="W119" i="52"/>
  <c r="W118" i="52"/>
  <c r="W117" i="52"/>
  <c r="W116" i="52"/>
  <c r="W115" i="52"/>
  <c r="W114" i="52"/>
  <c r="W113" i="52"/>
  <c r="W112" i="52"/>
  <c r="W111" i="52"/>
  <c r="W110" i="52"/>
  <c r="W109" i="52"/>
  <c r="W108" i="52"/>
  <c r="W107" i="52"/>
  <c r="W106" i="52"/>
  <c r="W105" i="52"/>
  <c r="W104" i="52"/>
  <c r="W103" i="52"/>
  <c r="W102" i="52"/>
  <c r="W101" i="52"/>
  <c r="W100" i="52"/>
  <c r="W99" i="52"/>
  <c r="W98" i="52"/>
  <c r="W97" i="52"/>
  <c r="W96" i="52"/>
  <c r="W95" i="52"/>
  <c r="W94" i="52"/>
  <c r="W93" i="52"/>
  <c r="W92" i="52"/>
  <c r="W91" i="52"/>
  <c r="W90" i="52"/>
  <c r="W89" i="52"/>
  <c r="W88" i="52"/>
  <c r="W87" i="52"/>
  <c r="W86" i="52"/>
  <c r="W85" i="52"/>
  <c r="W84" i="52"/>
  <c r="W83" i="52"/>
  <c r="W82" i="52"/>
  <c r="W81" i="52"/>
  <c r="W80" i="52"/>
  <c r="W79" i="52"/>
  <c r="W78" i="52"/>
  <c r="W77" i="52"/>
  <c r="W76" i="52"/>
  <c r="W75" i="52"/>
  <c r="W74" i="52"/>
  <c r="W73" i="52"/>
  <c r="W72" i="52"/>
  <c r="W71" i="52"/>
  <c r="W70" i="52"/>
  <c r="W69" i="52"/>
  <c r="W68" i="52"/>
  <c r="W67" i="52"/>
  <c r="W66" i="52"/>
  <c r="W65" i="52"/>
  <c r="W64" i="52"/>
  <c r="W63" i="52"/>
  <c r="W62" i="52"/>
  <c r="W61" i="52"/>
  <c r="W60" i="52"/>
  <c r="W59" i="52"/>
  <c r="W58" i="52"/>
  <c r="W57" i="52"/>
  <c r="W56" i="52"/>
  <c r="W55" i="52"/>
  <c r="W54" i="52"/>
  <c r="W53" i="52"/>
  <c r="W52" i="52"/>
  <c r="W51" i="52"/>
  <c r="W50" i="52"/>
  <c r="W49" i="52"/>
  <c r="W48" i="52"/>
  <c r="W47" i="52"/>
  <c r="W46" i="52"/>
  <c r="W45" i="52"/>
  <c r="W44" i="52"/>
  <c r="W43" i="52"/>
  <c r="W42" i="52"/>
  <c r="W41" i="52"/>
  <c r="W40" i="52"/>
  <c r="W39" i="52"/>
  <c r="W38" i="52"/>
  <c r="W37" i="52"/>
  <c r="W36" i="52"/>
  <c r="W35" i="52"/>
  <c r="W34" i="52"/>
  <c r="W33" i="52"/>
  <c r="W32" i="52"/>
  <c r="W31" i="52"/>
  <c r="W30" i="52"/>
  <c r="W29" i="52"/>
  <c r="W28" i="52"/>
  <c r="W27" i="52"/>
  <c r="W26" i="52"/>
  <c r="W25" i="52"/>
  <c r="W24" i="52"/>
  <c r="W23" i="52"/>
  <c r="W22" i="52"/>
  <c r="W21" i="52"/>
  <c r="W20" i="52"/>
  <c r="W19" i="52"/>
  <c r="W18" i="52"/>
  <c r="W17" i="52"/>
  <c r="W16" i="52"/>
  <c r="W15" i="52"/>
  <c r="W14" i="52"/>
  <c r="W13" i="52"/>
  <c r="W12" i="52"/>
  <c r="W11" i="52"/>
  <c r="W10" i="52"/>
  <c r="W9" i="52"/>
  <c r="W8" i="52"/>
  <c r="W7" i="52"/>
  <c r="W6" i="52"/>
  <c r="W5" i="52"/>
  <c r="W4" i="52"/>
  <c r="S1461" i="52"/>
  <c r="S1460" i="52"/>
  <c r="S1459" i="52"/>
  <c r="S1458" i="52"/>
  <c r="S1457" i="52"/>
  <c r="S1456" i="52"/>
  <c r="S1455" i="52"/>
  <c r="S1454" i="52"/>
  <c r="S1453" i="52"/>
  <c r="S1452" i="52"/>
  <c r="S1451" i="52"/>
  <c r="S1450" i="52"/>
  <c r="S1449" i="52"/>
  <c r="S1448" i="52"/>
  <c r="S1447" i="52"/>
  <c r="S1446" i="52"/>
  <c r="S1445" i="52"/>
  <c r="S1444" i="52"/>
  <c r="S1443" i="52"/>
  <c r="S1442" i="52"/>
  <c r="S1441" i="52"/>
  <c r="S1440" i="52"/>
  <c r="S1439" i="52"/>
  <c r="S1438" i="52"/>
  <c r="S1437" i="52"/>
  <c r="S1436" i="52"/>
  <c r="S1435" i="52"/>
  <c r="S1434" i="52"/>
  <c r="S1433" i="52"/>
  <c r="S1432" i="52"/>
  <c r="S1431" i="52"/>
  <c r="S1430" i="52"/>
  <c r="S1429" i="52"/>
  <c r="S1428" i="52"/>
  <c r="S1427" i="52"/>
  <c r="S1426" i="52"/>
  <c r="S1425" i="52"/>
  <c r="S1424" i="52"/>
  <c r="S1423" i="52"/>
  <c r="S1422" i="52"/>
  <c r="S1421" i="52"/>
  <c r="S1420" i="52"/>
  <c r="S1419" i="52"/>
  <c r="S1418" i="52"/>
  <c r="S1417" i="52"/>
  <c r="S1416" i="52"/>
  <c r="S1415" i="52"/>
  <c r="S1414" i="52"/>
  <c r="S1413" i="52"/>
  <c r="S1412" i="52"/>
  <c r="S1411" i="52"/>
  <c r="S1410" i="52"/>
  <c r="S1409" i="52"/>
  <c r="S1408" i="52"/>
  <c r="S1407" i="52"/>
  <c r="S1406" i="52"/>
  <c r="S1405" i="52"/>
  <c r="S1404" i="52"/>
  <c r="S1403" i="52"/>
  <c r="S1402" i="52"/>
  <c r="S1401" i="52"/>
  <c r="S1400" i="52"/>
  <c r="S1399" i="52"/>
  <c r="S1398" i="52"/>
  <c r="S1397" i="52"/>
  <c r="S1396" i="52"/>
  <c r="S1395" i="52"/>
  <c r="S1394" i="52"/>
  <c r="S1393" i="52"/>
  <c r="S1392" i="52"/>
  <c r="S1391" i="52"/>
  <c r="S1390" i="52"/>
  <c r="S1389" i="52"/>
  <c r="S1388" i="52"/>
  <c r="S1387" i="52"/>
  <c r="S1386" i="52"/>
  <c r="S1385" i="52"/>
  <c r="S1384" i="52"/>
  <c r="S1383" i="52"/>
  <c r="S1382" i="52"/>
  <c r="S1381" i="52"/>
  <c r="S1380" i="52"/>
  <c r="S1379" i="52"/>
  <c r="S1378" i="52"/>
  <c r="S1377" i="52"/>
  <c r="S1376" i="52"/>
  <c r="S1375" i="52"/>
  <c r="S1374" i="52"/>
  <c r="S1373" i="52"/>
  <c r="S1372" i="52"/>
  <c r="S1371" i="52"/>
  <c r="S1370" i="52"/>
  <c r="S1369" i="52"/>
  <c r="S1368" i="52"/>
  <c r="S1367" i="52"/>
  <c r="S1366" i="52"/>
  <c r="S1365" i="52"/>
  <c r="S1364" i="52"/>
  <c r="S1363" i="52"/>
  <c r="S1362" i="52"/>
  <c r="S1361" i="52"/>
  <c r="S1360" i="52"/>
  <c r="S1359" i="52"/>
  <c r="S1358" i="52"/>
  <c r="S1357" i="52"/>
  <c r="S1356" i="52"/>
  <c r="S1355" i="52"/>
  <c r="S1354" i="52"/>
  <c r="S1353" i="52"/>
  <c r="S1352" i="52"/>
  <c r="S1351" i="52"/>
  <c r="S1350" i="52"/>
  <c r="S1349" i="52"/>
  <c r="S1348" i="52"/>
  <c r="S1347" i="52"/>
  <c r="S1346" i="52"/>
  <c r="S1345" i="52"/>
  <c r="S1344" i="52"/>
  <c r="S1343" i="52"/>
  <c r="S1342" i="52"/>
  <c r="S1341" i="52"/>
  <c r="S1340" i="52"/>
  <c r="S1339" i="52"/>
  <c r="S1338" i="52"/>
  <c r="S1337" i="52"/>
  <c r="S1336" i="52"/>
  <c r="S1335" i="52"/>
  <c r="S1334" i="52"/>
  <c r="S1333" i="52"/>
  <c r="S1332" i="52"/>
  <c r="S1331" i="52"/>
  <c r="S1330" i="52"/>
  <c r="S1329" i="52"/>
  <c r="S1328" i="52"/>
  <c r="S1327" i="52"/>
  <c r="S1326" i="52"/>
  <c r="S1325" i="52"/>
  <c r="S1324" i="52"/>
  <c r="S1323" i="52"/>
  <c r="S1322" i="52"/>
  <c r="S1321" i="52"/>
  <c r="S1320" i="52"/>
  <c r="S1319" i="52"/>
  <c r="S1318" i="52"/>
  <c r="S1317" i="52"/>
  <c r="S1316" i="52"/>
  <c r="S1315" i="52"/>
  <c r="S1314" i="52"/>
  <c r="S1313" i="52"/>
  <c r="S1312" i="52"/>
  <c r="S1311" i="52"/>
  <c r="S1310" i="52"/>
  <c r="S1309" i="52"/>
  <c r="S1308" i="52"/>
  <c r="S1307" i="52"/>
  <c r="S1306" i="52"/>
  <c r="S1305" i="52"/>
  <c r="S1304" i="52"/>
  <c r="S1303" i="52"/>
  <c r="S1302" i="52"/>
  <c r="S1301" i="52"/>
  <c r="S1300" i="52"/>
  <c r="S1299" i="52"/>
  <c r="S1298" i="52"/>
  <c r="S1297" i="52"/>
  <c r="S1296" i="52"/>
  <c r="S1295" i="52"/>
  <c r="S1294" i="52"/>
  <c r="S1293" i="52"/>
  <c r="S1292" i="52"/>
  <c r="S1291" i="52"/>
  <c r="S1290" i="52"/>
  <c r="S1289" i="52"/>
  <c r="S1288" i="52"/>
  <c r="S1287" i="52"/>
  <c r="S1286" i="52"/>
  <c r="S1285" i="52"/>
  <c r="S1284" i="52"/>
  <c r="S1283" i="52"/>
  <c r="S1282" i="52"/>
  <c r="S1281" i="52"/>
  <c r="S1280" i="52"/>
  <c r="S1279" i="52"/>
  <c r="S1278" i="52"/>
  <c r="S1277" i="52"/>
  <c r="S1276" i="52"/>
  <c r="S1275" i="52"/>
  <c r="S1274" i="52"/>
  <c r="S1273" i="52"/>
  <c r="S1272" i="52"/>
  <c r="S1271" i="52"/>
  <c r="S1270" i="52"/>
  <c r="S1269" i="52"/>
  <c r="S1268" i="52"/>
  <c r="S1267" i="52"/>
  <c r="S1266" i="52"/>
  <c r="S1265" i="52"/>
  <c r="S1264" i="52"/>
  <c r="S1263" i="52"/>
  <c r="S1262" i="52"/>
  <c r="S1261" i="52"/>
  <c r="S1260" i="52"/>
  <c r="S1259" i="52"/>
  <c r="S1258" i="52"/>
  <c r="S1257" i="52"/>
  <c r="S1256" i="52"/>
  <c r="S1255" i="52"/>
  <c r="S1254" i="52"/>
  <c r="S1253" i="52"/>
  <c r="S1252" i="52"/>
  <c r="S1251" i="52"/>
  <c r="S1250" i="52"/>
  <c r="S1249" i="52"/>
  <c r="S1248" i="52"/>
  <c r="S1247" i="52"/>
  <c r="S1246" i="52"/>
  <c r="S1245" i="52"/>
  <c r="S1244" i="52"/>
  <c r="S1243" i="52"/>
  <c r="S1242" i="52"/>
  <c r="S1241" i="52"/>
  <c r="S1240" i="52"/>
  <c r="S1239" i="52"/>
  <c r="S1238" i="52"/>
  <c r="S1237" i="52"/>
  <c r="S1236" i="52"/>
  <c r="S1235" i="52"/>
  <c r="S1234" i="52"/>
  <c r="S1233" i="52"/>
  <c r="S1232" i="52"/>
  <c r="S1231" i="52"/>
  <c r="S1230" i="52"/>
  <c r="S1229" i="52"/>
  <c r="S1228" i="52"/>
  <c r="S1227" i="52"/>
  <c r="S1226" i="52"/>
  <c r="S1225" i="52"/>
  <c r="S1224" i="52"/>
  <c r="S1223" i="52"/>
  <c r="S1222" i="52"/>
  <c r="S1221" i="52"/>
  <c r="S1220" i="52"/>
  <c r="S1219" i="52"/>
  <c r="S1218" i="52"/>
  <c r="S1217" i="52"/>
  <c r="S1216" i="52"/>
  <c r="S1215" i="52"/>
  <c r="S1214" i="52"/>
  <c r="S1213" i="52"/>
  <c r="S1212" i="52"/>
  <c r="S1211" i="52"/>
  <c r="S1210" i="52"/>
  <c r="S1209" i="52"/>
  <c r="S1208" i="52"/>
  <c r="S1207" i="52"/>
  <c r="S1206" i="52"/>
  <c r="S1205" i="52"/>
  <c r="S1204" i="52"/>
  <c r="S1203" i="52"/>
  <c r="S1202" i="52"/>
  <c r="S1201" i="52"/>
  <c r="S1200" i="52"/>
  <c r="S1199" i="52"/>
  <c r="S1198" i="52"/>
  <c r="S1197" i="52"/>
  <c r="S1196" i="52"/>
  <c r="S1195" i="52"/>
  <c r="S1194" i="52"/>
  <c r="S1193" i="52"/>
  <c r="S1192" i="52"/>
  <c r="S1191" i="52"/>
  <c r="S1190" i="52"/>
  <c r="S1189" i="52"/>
  <c r="S1188" i="52"/>
  <c r="S1187" i="52"/>
  <c r="S1186" i="52"/>
  <c r="S1185" i="52"/>
  <c r="S1184" i="52"/>
  <c r="S1183" i="52"/>
  <c r="S1182" i="52"/>
  <c r="S1181" i="52"/>
  <c r="S1180" i="52"/>
  <c r="S1179" i="52"/>
  <c r="S1178" i="52"/>
  <c r="S1177" i="52"/>
  <c r="S1176" i="52"/>
  <c r="S1175" i="52"/>
  <c r="S1174" i="52"/>
  <c r="S1173" i="52"/>
  <c r="S1172" i="52"/>
  <c r="S1171" i="52"/>
  <c r="S1170" i="52"/>
  <c r="S1169" i="52"/>
  <c r="S1168" i="52"/>
  <c r="S1167" i="52"/>
  <c r="S1166" i="52"/>
  <c r="S1165" i="52"/>
  <c r="S1164" i="52"/>
  <c r="S1163" i="52"/>
  <c r="S1162" i="52"/>
  <c r="S1161" i="52"/>
  <c r="S1160" i="52"/>
  <c r="S1159" i="52"/>
  <c r="S1158" i="52"/>
  <c r="S1157" i="52"/>
  <c r="S1156" i="52"/>
  <c r="S1155" i="52"/>
  <c r="S1154" i="52"/>
  <c r="S1153" i="52"/>
  <c r="S1152" i="52"/>
  <c r="S1151" i="52"/>
  <c r="S1150" i="52"/>
  <c r="S1149" i="52"/>
  <c r="S1148" i="52"/>
  <c r="S1147" i="52"/>
  <c r="S1146" i="52"/>
  <c r="S1145" i="52"/>
  <c r="S1144" i="52"/>
  <c r="S1143" i="52"/>
  <c r="S1142" i="52"/>
  <c r="S1141" i="52"/>
  <c r="S1140" i="52"/>
  <c r="S1139" i="52"/>
  <c r="S1138" i="52"/>
  <c r="S1137" i="52"/>
  <c r="S1136" i="52"/>
  <c r="S1135" i="52"/>
  <c r="S1134" i="52"/>
  <c r="S1133" i="52"/>
  <c r="S1132" i="52"/>
  <c r="S1131" i="52"/>
  <c r="S1130" i="52"/>
  <c r="S1129" i="52"/>
  <c r="S1128" i="52"/>
  <c r="S1127" i="52"/>
  <c r="S1126" i="52"/>
  <c r="S1125" i="52"/>
  <c r="S1124" i="52"/>
  <c r="S1123" i="52"/>
  <c r="S1122" i="52"/>
  <c r="S1121" i="52"/>
  <c r="S1120" i="52"/>
  <c r="S1119" i="52"/>
  <c r="S1118" i="52"/>
  <c r="S1117" i="52"/>
  <c r="S1116" i="52"/>
  <c r="S1115" i="52"/>
  <c r="S1114" i="52"/>
  <c r="S1113" i="52"/>
  <c r="S1112" i="52"/>
  <c r="S1111" i="52"/>
  <c r="S1110" i="52"/>
  <c r="S1109" i="52"/>
  <c r="S1108" i="52"/>
  <c r="S1107" i="52"/>
  <c r="S1106" i="52"/>
  <c r="S1105" i="52"/>
  <c r="S1104" i="52"/>
  <c r="S1103" i="52"/>
  <c r="S1102" i="52"/>
  <c r="S1101" i="52"/>
  <c r="S1100" i="52"/>
  <c r="S1099" i="52"/>
  <c r="S1098" i="52"/>
  <c r="S1097" i="52"/>
  <c r="S1096" i="52"/>
  <c r="S1095" i="52"/>
  <c r="S1094" i="52"/>
  <c r="S1093" i="52"/>
  <c r="S1092" i="52"/>
  <c r="S1091" i="52"/>
  <c r="S1090" i="52"/>
  <c r="S1089" i="52"/>
  <c r="S1088" i="52"/>
  <c r="S1087" i="52"/>
  <c r="S1086" i="52"/>
  <c r="S1085" i="52"/>
  <c r="S1084" i="52"/>
  <c r="S1083" i="52"/>
  <c r="S1082" i="52"/>
  <c r="S1081" i="52"/>
  <c r="S1080" i="52"/>
  <c r="S1079" i="52"/>
  <c r="S1078" i="52"/>
  <c r="S1077" i="52"/>
  <c r="S1076" i="52"/>
  <c r="S1075" i="52"/>
  <c r="S1074" i="52"/>
  <c r="S1073" i="52"/>
  <c r="S1072" i="52"/>
  <c r="S1071" i="52"/>
  <c r="S1070" i="52"/>
  <c r="S1069" i="52"/>
  <c r="S1068" i="52"/>
  <c r="S1067" i="52"/>
  <c r="S1066" i="52"/>
  <c r="S1065" i="52"/>
  <c r="S1064" i="52"/>
  <c r="S1063" i="52"/>
  <c r="S1062" i="52"/>
  <c r="S1061" i="52"/>
  <c r="S1060" i="52"/>
  <c r="S1059" i="52"/>
  <c r="S1058" i="52"/>
  <c r="S1057" i="52"/>
  <c r="S1056" i="52"/>
  <c r="S1055" i="52"/>
  <c r="S1054" i="52"/>
  <c r="S1053" i="52"/>
  <c r="S1052" i="52"/>
  <c r="S1051" i="52"/>
  <c r="S1050" i="52"/>
  <c r="S1049" i="52"/>
  <c r="S1048" i="52"/>
  <c r="S1047" i="52"/>
  <c r="S1046" i="52"/>
  <c r="S1045" i="52"/>
  <c r="S1044" i="52"/>
  <c r="S1043" i="52"/>
  <c r="S1042" i="52"/>
  <c r="S1041" i="52"/>
  <c r="S1040" i="52"/>
  <c r="S1039" i="52"/>
  <c r="S1038" i="52"/>
  <c r="S1037" i="52"/>
  <c r="S1036" i="52"/>
  <c r="S1035" i="52"/>
  <c r="S1034" i="52"/>
  <c r="S1033" i="52"/>
  <c r="S1032" i="52"/>
  <c r="S1031" i="52"/>
  <c r="S1030" i="52"/>
  <c r="S1029" i="52"/>
  <c r="S1028" i="52"/>
  <c r="S1027" i="52"/>
  <c r="S1026" i="52"/>
  <c r="S1025" i="52"/>
  <c r="S1024" i="52"/>
  <c r="S1023" i="52"/>
  <c r="S1022" i="52"/>
  <c r="S1021" i="52"/>
  <c r="S1020" i="52"/>
  <c r="S1019" i="52"/>
  <c r="S1018" i="52"/>
  <c r="S1017" i="52"/>
  <c r="S1016" i="52"/>
  <c r="S1015" i="52"/>
  <c r="S1014" i="52"/>
  <c r="S1013" i="52"/>
  <c r="S1012" i="52"/>
  <c r="S1011" i="52"/>
  <c r="S1010" i="52"/>
  <c r="S1009" i="52"/>
  <c r="S1008" i="52"/>
  <c r="S1007" i="52"/>
  <c r="S1006" i="52"/>
  <c r="S1005" i="52"/>
  <c r="S1004" i="52"/>
  <c r="S1003" i="52"/>
  <c r="S1002" i="52"/>
  <c r="S1001" i="52"/>
  <c r="S1000" i="52"/>
  <c r="S999" i="52"/>
  <c r="S998" i="52"/>
  <c r="S997" i="52"/>
  <c r="S996" i="52"/>
  <c r="S995" i="52"/>
  <c r="S994" i="52"/>
  <c r="S993" i="52"/>
  <c r="S992" i="52"/>
  <c r="S991" i="52"/>
  <c r="S990" i="52"/>
  <c r="S989" i="52"/>
  <c r="S988" i="52"/>
  <c r="S987" i="52"/>
  <c r="S986" i="52"/>
  <c r="S985" i="52"/>
  <c r="S984" i="52"/>
  <c r="S983" i="52"/>
  <c r="S982" i="52"/>
  <c r="S981" i="52"/>
  <c r="S980" i="52"/>
  <c r="S979" i="52"/>
  <c r="S978" i="52"/>
  <c r="S977" i="52"/>
  <c r="S976" i="52"/>
  <c r="S975" i="52"/>
  <c r="S974" i="52"/>
  <c r="S973" i="52"/>
  <c r="S972" i="52"/>
  <c r="S971" i="52"/>
  <c r="S970" i="52"/>
  <c r="S969" i="52"/>
  <c r="S968" i="52"/>
  <c r="S967" i="52"/>
  <c r="S966" i="52"/>
  <c r="S965" i="52"/>
  <c r="S964" i="52"/>
  <c r="S963" i="52"/>
  <c r="S962" i="52"/>
  <c r="S961" i="52"/>
  <c r="S960" i="52"/>
  <c r="S959" i="52"/>
  <c r="S958" i="52"/>
  <c r="S957" i="52"/>
  <c r="S956" i="52"/>
  <c r="S955" i="52"/>
  <c r="S954" i="52"/>
  <c r="S953" i="52"/>
  <c r="S952" i="52"/>
  <c r="S951" i="52"/>
  <c r="S950" i="52"/>
  <c r="S949" i="52"/>
  <c r="S948" i="52"/>
  <c r="S947" i="52"/>
  <c r="S946" i="52"/>
  <c r="S945" i="52"/>
  <c r="S944" i="52"/>
  <c r="S943" i="52"/>
  <c r="S942" i="52"/>
  <c r="S941" i="52"/>
  <c r="S940" i="52"/>
  <c r="S939" i="52"/>
  <c r="S938" i="52"/>
  <c r="S937" i="52"/>
  <c r="S936" i="52"/>
  <c r="S935" i="52"/>
  <c r="S934" i="52"/>
  <c r="S933" i="52"/>
  <c r="S932" i="52"/>
  <c r="S931" i="52"/>
  <c r="S930" i="52"/>
  <c r="S929" i="52"/>
  <c r="S928" i="52"/>
  <c r="S927" i="52"/>
  <c r="S926" i="52"/>
  <c r="S925" i="52"/>
  <c r="S924" i="52"/>
  <c r="S923" i="52"/>
  <c r="S922" i="52"/>
  <c r="S921" i="52"/>
  <c r="S920" i="52"/>
  <c r="S919" i="52"/>
  <c r="S918" i="52"/>
  <c r="S917" i="52"/>
  <c r="S916" i="52"/>
  <c r="S915" i="52"/>
  <c r="S914" i="52"/>
  <c r="S913" i="52"/>
  <c r="S912" i="52"/>
  <c r="S911" i="52"/>
  <c r="S910" i="52"/>
  <c r="S909" i="52"/>
  <c r="S908" i="52"/>
  <c r="S907" i="52"/>
  <c r="S906" i="52"/>
  <c r="S905" i="52"/>
  <c r="S904" i="52"/>
  <c r="S903" i="52"/>
  <c r="S902" i="52"/>
  <c r="S901" i="52"/>
  <c r="S900" i="52"/>
  <c r="S899" i="52"/>
  <c r="S898" i="52"/>
  <c r="S897" i="52"/>
  <c r="S896" i="52"/>
  <c r="S895" i="52"/>
  <c r="S894" i="52"/>
  <c r="S893" i="52"/>
  <c r="S892" i="52"/>
  <c r="S891" i="52"/>
  <c r="S890" i="52"/>
  <c r="S889" i="52"/>
  <c r="S888" i="52"/>
  <c r="S887" i="52"/>
  <c r="S886" i="52"/>
  <c r="S885" i="52"/>
  <c r="S884" i="52"/>
  <c r="S883" i="52"/>
  <c r="S882" i="52"/>
  <c r="S881" i="52"/>
  <c r="S880" i="52"/>
  <c r="S879" i="52"/>
  <c r="S878" i="52"/>
  <c r="S877" i="52"/>
  <c r="S876" i="52"/>
  <c r="S875" i="52"/>
  <c r="S874" i="52"/>
  <c r="S873" i="52"/>
  <c r="S872" i="52"/>
  <c r="S871" i="52"/>
  <c r="S870" i="52"/>
  <c r="S869" i="52"/>
  <c r="S868" i="52"/>
  <c r="S867" i="52"/>
  <c r="S866" i="52"/>
  <c r="S865" i="52"/>
  <c r="S864" i="52"/>
  <c r="S863" i="52"/>
  <c r="S862" i="52"/>
  <c r="S861" i="52"/>
  <c r="S860" i="52"/>
  <c r="S859" i="52"/>
  <c r="S858" i="52"/>
  <c r="S857" i="52"/>
  <c r="S856" i="52"/>
  <c r="S855" i="52"/>
  <c r="S854" i="52"/>
  <c r="S853" i="52"/>
  <c r="S852" i="52"/>
  <c r="S851" i="52"/>
  <c r="S850" i="52"/>
  <c r="S849" i="52"/>
  <c r="S848" i="52"/>
  <c r="S847" i="52"/>
  <c r="S846" i="52"/>
  <c r="S845" i="52"/>
  <c r="S844" i="52"/>
  <c r="S843" i="52"/>
  <c r="S842" i="52"/>
  <c r="S841" i="52"/>
  <c r="S840" i="52"/>
  <c r="S839" i="52"/>
  <c r="S838" i="52"/>
  <c r="S837" i="52"/>
  <c r="S836" i="52"/>
  <c r="S835" i="52"/>
  <c r="S834" i="52"/>
  <c r="S833" i="52"/>
  <c r="S832" i="52"/>
  <c r="S831" i="52"/>
  <c r="S830" i="52"/>
  <c r="S829" i="52"/>
  <c r="S828" i="52"/>
  <c r="S827" i="52"/>
  <c r="S826" i="52"/>
  <c r="S825" i="52"/>
  <c r="S824" i="52"/>
  <c r="S823" i="52"/>
  <c r="S822" i="52"/>
  <c r="S821" i="52"/>
  <c r="S820" i="52"/>
  <c r="S819" i="52"/>
  <c r="S818" i="52"/>
  <c r="S817" i="52"/>
  <c r="S816" i="52"/>
  <c r="S815" i="52"/>
  <c r="S814" i="52"/>
  <c r="S813" i="52"/>
  <c r="S812" i="52"/>
  <c r="S811" i="52"/>
  <c r="S810" i="52"/>
  <c r="S809" i="52"/>
  <c r="S808" i="52"/>
  <c r="S807" i="52"/>
  <c r="S806" i="52"/>
  <c r="S805" i="52"/>
  <c r="S804" i="52"/>
  <c r="S803" i="52"/>
  <c r="S802" i="52"/>
  <c r="S801" i="52"/>
  <c r="S800" i="52"/>
  <c r="S799" i="52"/>
  <c r="S798" i="52"/>
  <c r="S797" i="52"/>
  <c r="S796" i="52"/>
  <c r="S795" i="52"/>
  <c r="S794" i="52"/>
  <c r="S793" i="52"/>
  <c r="S792" i="52"/>
  <c r="S791" i="52"/>
  <c r="S790" i="52"/>
  <c r="S789" i="52"/>
  <c r="S788" i="52"/>
  <c r="S787" i="52"/>
  <c r="S786" i="52"/>
  <c r="S785" i="52"/>
  <c r="S784" i="52"/>
  <c r="S783" i="52"/>
  <c r="S782" i="52"/>
  <c r="S781" i="52"/>
  <c r="S780" i="52"/>
  <c r="S779" i="52"/>
  <c r="S778" i="52"/>
  <c r="S777" i="52"/>
  <c r="S776" i="52"/>
  <c r="S775" i="52"/>
  <c r="S774" i="52"/>
  <c r="S773" i="52"/>
  <c r="S772" i="52"/>
  <c r="S771" i="52"/>
  <c r="S770" i="52"/>
  <c r="S769" i="52"/>
  <c r="S768" i="52"/>
  <c r="S767" i="52"/>
  <c r="S766" i="52"/>
  <c r="S765" i="52"/>
  <c r="S764" i="52"/>
  <c r="S763" i="52"/>
  <c r="S762" i="52"/>
  <c r="S761" i="52"/>
  <c r="S760" i="52"/>
  <c r="S759" i="52"/>
  <c r="S758" i="52"/>
  <c r="S757" i="52"/>
  <c r="S756" i="52"/>
  <c r="S755" i="52"/>
  <c r="S754" i="52"/>
  <c r="S753" i="52"/>
  <c r="S752" i="52"/>
  <c r="S751" i="52"/>
  <c r="S750" i="52"/>
  <c r="S749" i="52"/>
  <c r="S748" i="52"/>
  <c r="S747" i="52"/>
  <c r="S746" i="52"/>
  <c r="S745" i="52"/>
  <c r="S744" i="52"/>
  <c r="S743" i="52"/>
  <c r="S742" i="52"/>
  <c r="S741" i="52"/>
  <c r="S740" i="52"/>
  <c r="S739" i="52"/>
  <c r="S738" i="52"/>
  <c r="S737" i="52"/>
  <c r="S736" i="52"/>
  <c r="S735" i="52"/>
  <c r="S734" i="52"/>
  <c r="S733" i="52"/>
  <c r="S732" i="52"/>
  <c r="S731" i="52"/>
  <c r="S730" i="52"/>
  <c r="S729" i="52"/>
  <c r="S728" i="52"/>
  <c r="S727" i="52"/>
  <c r="S726" i="52"/>
  <c r="S725" i="52"/>
  <c r="S724" i="52"/>
  <c r="S723" i="52"/>
  <c r="S722" i="52"/>
  <c r="S721" i="52"/>
  <c r="S720" i="52"/>
  <c r="S719" i="52"/>
  <c r="S718" i="52"/>
  <c r="S717" i="52"/>
  <c r="S716" i="52"/>
  <c r="S715" i="52"/>
  <c r="S714" i="52"/>
  <c r="S713" i="52"/>
  <c r="S712" i="52"/>
  <c r="S711" i="52"/>
  <c r="S710" i="52"/>
  <c r="S709" i="52"/>
  <c r="S708" i="52"/>
  <c r="S707" i="52"/>
  <c r="S706" i="52"/>
  <c r="S705" i="52"/>
  <c r="S704" i="52"/>
  <c r="S703" i="52"/>
  <c r="S702" i="52"/>
  <c r="S701" i="52"/>
  <c r="S700" i="52"/>
  <c r="S699" i="52"/>
  <c r="S698" i="52"/>
  <c r="S697" i="52"/>
  <c r="S696" i="52"/>
  <c r="S695" i="52"/>
  <c r="S694" i="52"/>
  <c r="S693" i="52"/>
  <c r="S692" i="52"/>
  <c r="S691" i="52"/>
  <c r="S690" i="52"/>
  <c r="S689" i="52"/>
  <c r="S688" i="52"/>
  <c r="S687" i="52"/>
  <c r="S686" i="52"/>
  <c r="S685" i="52"/>
  <c r="S684" i="52"/>
  <c r="S683" i="52"/>
  <c r="S682" i="52"/>
  <c r="S681" i="52"/>
  <c r="S680" i="52"/>
  <c r="S679" i="52"/>
  <c r="S678" i="52"/>
  <c r="S677" i="52"/>
  <c r="S676" i="52"/>
  <c r="S675" i="52"/>
  <c r="S674" i="52"/>
  <c r="S673" i="52"/>
  <c r="S672" i="52"/>
  <c r="S671" i="52"/>
  <c r="S670" i="52"/>
  <c r="S669" i="52"/>
  <c r="S668" i="52"/>
  <c r="S667" i="52"/>
  <c r="S666" i="52"/>
  <c r="S665" i="52"/>
  <c r="S664" i="52"/>
  <c r="S663" i="52"/>
  <c r="S662" i="52"/>
  <c r="S661" i="52"/>
  <c r="S660" i="52"/>
  <c r="S659" i="52"/>
  <c r="S658" i="52"/>
  <c r="S657" i="52"/>
  <c r="S656" i="52"/>
  <c r="S655" i="52"/>
  <c r="S654" i="52"/>
  <c r="S653" i="52"/>
  <c r="S652" i="52"/>
  <c r="S651" i="52"/>
  <c r="S650" i="52"/>
  <c r="S649" i="52"/>
  <c r="S648" i="52"/>
  <c r="S647" i="52"/>
  <c r="S646" i="52"/>
  <c r="S645" i="52"/>
  <c r="S644" i="52"/>
  <c r="S643" i="52"/>
  <c r="S642" i="52"/>
  <c r="S641" i="52"/>
  <c r="S640" i="52"/>
  <c r="S639" i="52"/>
  <c r="S638" i="52"/>
  <c r="S637" i="52"/>
  <c r="S636" i="52"/>
  <c r="S635"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S4" i="52"/>
  <c r="S3" i="52"/>
  <c r="Y1461" i="52"/>
  <c r="Y1460" i="52"/>
  <c r="Y1459" i="52"/>
  <c r="Y1458" i="52"/>
  <c r="Y1457" i="52"/>
  <c r="Y1456" i="52"/>
  <c r="Y1455" i="52"/>
  <c r="Y1454" i="52"/>
  <c r="Y1453" i="52"/>
  <c r="Y1452" i="52"/>
  <c r="Y1451" i="52"/>
  <c r="Y1450" i="52"/>
  <c r="Y1449" i="52"/>
  <c r="Y1448" i="52"/>
  <c r="Y1447" i="52"/>
  <c r="Y1446" i="52"/>
  <c r="Y1445" i="52"/>
  <c r="Y1444" i="52"/>
  <c r="Y1443" i="52"/>
  <c r="Y1442" i="52"/>
  <c r="Y1441" i="52"/>
  <c r="Y1440" i="52"/>
  <c r="Y1439" i="52"/>
  <c r="Y1438" i="52"/>
  <c r="Y1437" i="52"/>
  <c r="Y1436" i="52"/>
  <c r="Y1435" i="52"/>
  <c r="Y1434" i="52"/>
  <c r="Y1433" i="52"/>
  <c r="Y1432" i="52"/>
  <c r="Y1431" i="52"/>
  <c r="Y1430" i="52"/>
  <c r="Y1429" i="52"/>
  <c r="Y1428" i="52"/>
  <c r="Y1427" i="52"/>
  <c r="Y1426" i="52"/>
  <c r="Y1425" i="52"/>
  <c r="Y1424" i="52"/>
  <c r="Y1423" i="52"/>
  <c r="Y1422" i="52"/>
  <c r="Y1421" i="52"/>
  <c r="Y1420" i="52"/>
  <c r="Y1419" i="52"/>
  <c r="Y1418" i="52"/>
  <c r="Y1417" i="52"/>
  <c r="Y1416" i="52"/>
  <c r="Y1415" i="52"/>
  <c r="Y1414" i="52"/>
  <c r="Y1413" i="52"/>
  <c r="Y1412" i="52"/>
  <c r="Y1411" i="52"/>
  <c r="Y1410" i="52"/>
  <c r="Y1409" i="52"/>
  <c r="Y1408" i="52"/>
  <c r="Y1407" i="52"/>
  <c r="Y1406" i="52"/>
  <c r="Y1405" i="52"/>
  <c r="Y1404" i="52"/>
  <c r="Y1403" i="52"/>
  <c r="Y1402" i="52"/>
  <c r="Y1401" i="52"/>
  <c r="Y1400" i="52"/>
  <c r="Y1399" i="52"/>
  <c r="Y1398" i="52"/>
  <c r="Y1397" i="52"/>
  <c r="Y1396" i="52"/>
  <c r="Y1395" i="52"/>
  <c r="Y1394" i="52"/>
  <c r="Y1393" i="52"/>
  <c r="Y1392" i="52"/>
  <c r="Y1391" i="52"/>
  <c r="Y1390" i="52"/>
  <c r="Y1389" i="52"/>
  <c r="Y1388" i="52"/>
  <c r="Y1387" i="52"/>
  <c r="Y1386" i="52"/>
  <c r="Y1385" i="52"/>
  <c r="Y1384" i="52"/>
  <c r="Y1383" i="52"/>
  <c r="Y1382" i="52"/>
  <c r="Y1381" i="52"/>
  <c r="Y1380" i="52"/>
  <c r="Y1379" i="52"/>
  <c r="Y1378" i="52"/>
  <c r="Y1377" i="52"/>
  <c r="Y1376" i="52"/>
  <c r="Y1375" i="52"/>
  <c r="Y1374" i="52"/>
  <c r="Y1373" i="52"/>
  <c r="Y1372" i="52"/>
  <c r="Y1371" i="52"/>
  <c r="Y1370" i="52"/>
  <c r="Y1369" i="52"/>
  <c r="Y1368" i="52"/>
  <c r="Y1367" i="52"/>
  <c r="Y1366" i="52"/>
  <c r="Y1365" i="52"/>
  <c r="Y1364" i="52"/>
  <c r="Y1363" i="52"/>
  <c r="Y1362" i="52"/>
  <c r="Y1361" i="52"/>
  <c r="Y1360" i="52"/>
  <c r="Y1359" i="52"/>
  <c r="Y1358" i="52"/>
  <c r="Y1357" i="52"/>
  <c r="Y1356" i="52"/>
  <c r="Y1355" i="52"/>
  <c r="Y1354" i="52"/>
  <c r="Y1353" i="52"/>
  <c r="Y1352" i="52"/>
  <c r="Y1351" i="52"/>
  <c r="Y1350" i="52"/>
  <c r="Y1349" i="52"/>
  <c r="Y1348" i="52"/>
  <c r="Y1347" i="52"/>
  <c r="Y1346" i="52"/>
  <c r="Y1345" i="52"/>
  <c r="Y1344" i="52"/>
  <c r="Y1343" i="52"/>
  <c r="Y1342" i="52"/>
  <c r="Y1341" i="52"/>
  <c r="Y1340" i="52"/>
  <c r="Y1339" i="52"/>
  <c r="Y1338" i="52"/>
  <c r="Y1337" i="52"/>
  <c r="Y1336" i="52"/>
  <c r="Y1335" i="52"/>
  <c r="Y1334" i="52"/>
  <c r="Y1333" i="52"/>
  <c r="Y1332" i="52"/>
  <c r="Y1331" i="52"/>
  <c r="Y1330" i="52"/>
  <c r="Y1329" i="52"/>
  <c r="Y1328" i="52"/>
  <c r="Y1327" i="52"/>
  <c r="Y1326" i="52"/>
  <c r="Y1325" i="52"/>
  <c r="Y1324" i="52"/>
  <c r="Y1323" i="52"/>
  <c r="Y1322" i="52"/>
  <c r="Y1321" i="52"/>
  <c r="Y1320" i="52"/>
  <c r="Y1319" i="52"/>
  <c r="Y1318" i="52"/>
  <c r="Y1317" i="52"/>
  <c r="Y1316" i="52"/>
  <c r="Y1315" i="52"/>
  <c r="Y1314" i="52"/>
  <c r="Y1313" i="52"/>
  <c r="Y1312" i="52"/>
  <c r="Y1311" i="52"/>
  <c r="Y1310" i="52"/>
  <c r="Y1309" i="52"/>
  <c r="Y1308" i="52"/>
  <c r="Y1307" i="52"/>
  <c r="Y1306" i="52"/>
  <c r="Y1305" i="52"/>
  <c r="Y1304" i="52"/>
  <c r="Y1303" i="52"/>
  <c r="Y1302" i="52"/>
  <c r="Y1301" i="52"/>
  <c r="Y1300" i="52"/>
  <c r="Y1299" i="52"/>
  <c r="Y1298" i="52"/>
  <c r="Y1297" i="52"/>
  <c r="Y1296" i="52"/>
  <c r="Y1295" i="52"/>
  <c r="Y1294" i="52"/>
  <c r="Y1293" i="52"/>
  <c r="Y1292" i="52"/>
  <c r="Y1291" i="52"/>
  <c r="Y1290" i="52"/>
  <c r="Y1289" i="52"/>
  <c r="Y1288" i="52"/>
  <c r="Y1287" i="52"/>
  <c r="Y1286" i="52"/>
  <c r="Y1285" i="52"/>
  <c r="Y1284" i="52"/>
  <c r="Y1283" i="52"/>
  <c r="Y1282" i="52"/>
  <c r="Y1281" i="52"/>
  <c r="Y1280" i="52"/>
  <c r="Y1279" i="52"/>
  <c r="Y1278" i="52"/>
  <c r="Y1277" i="52"/>
  <c r="Y1276" i="52"/>
  <c r="Y1275" i="52"/>
  <c r="Y1274" i="52"/>
  <c r="Y1273" i="52"/>
  <c r="Y1272" i="52"/>
  <c r="Y1271" i="52"/>
  <c r="Y1270" i="52"/>
  <c r="Y1269" i="52"/>
  <c r="Y1268" i="52"/>
  <c r="Y1267" i="52"/>
  <c r="Y1266" i="52"/>
  <c r="Y1265" i="52"/>
  <c r="Y1264" i="52"/>
  <c r="Y1263" i="52"/>
  <c r="Y1262" i="52"/>
  <c r="Y1261" i="52"/>
  <c r="Y1260" i="52"/>
  <c r="Y1259" i="52"/>
  <c r="Y1258" i="52"/>
  <c r="Y1257" i="52"/>
  <c r="Y1256" i="52"/>
  <c r="Y1255" i="52"/>
  <c r="Y1254" i="52"/>
  <c r="Y1253" i="52"/>
  <c r="Y1252" i="52"/>
  <c r="Y1251" i="52"/>
  <c r="Y1250" i="52"/>
  <c r="Y1249" i="52"/>
  <c r="Y1248" i="52"/>
  <c r="Y1247" i="52"/>
  <c r="Y1246" i="52"/>
  <c r="Y1245" i="52"/>
  <c r="Y1244" i="52"/>
  <c r="Y1243" i="52"/>
  <c r="Y1242" i="52"/>
  <c r="Y1241" i="52"/>
  <c r="Y1240" i="52"/>
  <c r="Y1239" i="52"/>
  <c r="Y1238" i="52"/>
  <c r="Y1237" i="52"/>
  <c r="Y1236" i="52"/>
  <c r="Y1235" i="52"/>
  <c r="Y1234" i="52"/>
  <c r="Y1233" i="52"/>
  <c r="Y1232" i="52"/>
  <c r="Y1231" i="52"/>
  <c r="Y1230" i="52"/>
  <c r="Y1229" i="52"/>
  <c r="Y1228" i="52"/>
  <c r="Y1227" i="52"/>
  <c r="Y1226" i="52"/>
  <c r="Y1225" i="52"/>
  <c r="Y1224" i="52"/>
  <c r="Y1223" i="52"/>
  <c r="Y1222" i="52"/>
  <c r="Y1221" i="52"/>
  <c r="Y1220" i="52"/>
  <c r="Y1219" i="52"/>
  <c r="Y1218" i="52"/>
  <c r="Y1217" i="52"/>
  <c r="Y1216" i="52"/>
  <c r="Y1215" i="52"/>
  <c r="Y1214" i="52"/>
  <c r="Y1213" i="52"/>
  <c r="Y1212" i="52"/>
  <c r="Y1211" i="52"/>
  <c r="Y1210" i="52"/>
  <c r="Y1209" i="52"/>
  <c r="Y1208" i="52"/>
  <c r="Y1207" i="52"/>
  <c r="Y1206" i="52"/>
  <c r="Y1205" i="52"/>
  <c r="Y1204" i="52"/>
  <c r="Y1203" i="52"/>
  <c r="Y1202" i="52"/>
  <c r="Y1201" i="52"/>
  <c r="Y1200" i="52"/>
  <c r="Y1199" i="52"/>
  <c r="Y1198" i="52"/>
  <c r="Y1197" i="52"/>
  <c r="Y1196" i="52"/>
  <c r="Y1195" i="52"/>
  <c r="Y1194" i="52"/>
  <c r="Y1193" i="52"/>
  <c r="Y1192" i="52"/>
  <c r="Y1191" i="52"/>
  <c r="Y1190" i="52"/>
  <c r="Y1189" i="52"/>
  <c r="Y1188" i="52"/>
  <c r="Y1187" i="52"/>
  <c r="Y1186" i="52"/>
  <c r="Y1185" i="52"/>
  <c r="Y1184" i="52"/>
  <c r="Y1183" i="52"/>
  <c r="Y1182" i="52"/>
  <c r="Y1181" i="52"/>
  <c r="Y1180" i="52"/>
  <c r="Y1179" i="52"/>
  <c r="Y1178" i="52"/>
  <c r="Y1177" i="52"/>
  <c r="Y1176" i="52"/>
  <c r="Y1175" i="52"/>
  <c r="Y1174" i="52"/>
  <c r="Y1173" i="52"/>
  <c r="Y1172" i="52"/>
  <c r="Y1171" i="52"/>
  <c r="Y1170" i="52"/>
  <c r="Y1169" i="52"/>
  <c r="Y1168" i="52"/>
  <c r="Y1167" i="52"/>
  <c r="Y1166" i="52"/>
  <c r="Y1165" i="52"/>
  <c r="Y1164" i="52"/>
  <c r="Y1163" i="52"/>
  <c r="Y1162" i="52"/>
  <c r="Y1161" i="52"/>
  <c r="Y1160" i="52"/>
  <c r="Y1159" i="52"/>
  <c r="Y1158" i="52"/>
  <c r="Y1157" i="52"/>
  <c r="Y1156" i="52"/>
  <c r="Y1155" i="52"/>
  <c r="Y1154" i="52"/>
  <c r="Y1153" i="52"/>
  <c r="Y1152" i="52"/>
  <c r="Y1151" i="52"/>
  <c r="Y1150" i="52"/>
  <c r="Y1149" i="52"/>
  <c r="Y1148" i="52"/>
  <c r="Y1147" i="52"/>
  <c r="Y1146" i="52"/>
  <c r="Y1145" i="52"/>
  <c r="Y1144" i="52"/>
  <c r="Y1143" i="52"/>
  <c r="Y1142" i="52"/>
  <c r="Y1141" i="52"/>
  <c r="Y1140" i="52"/>
  <c r="Y1139" i="52"/>
  <c r="Y1138" i="52"/>
  <c r="Y1137" i="52"/>
  <c r="Y1136" i="52"/>
  <c r="Y1135" i="52"/>
  <c r="Y1134" i="52"/>
  <c r="Y1133" i="52"/>
  <c r="Y1132" i="52"/>
  <c r="Y1131" i="52"/>
  <c r="Y1130" i="52"/>
  <c r="Y1129" i="52"/>
  <c r="Y1128" i="52"/>
  <c r="Y1127" i="52"/>
  <c r="Y1126" i="52"/>
  <c r="Y1125" i="52"/>
  <c r="Y1124" i="52"/>
  <c r="Y1123" i="52"/>
  <c r="Y1122" i="52"/>
  <c r="Y1121" i="52"/>
  <c r="Y1120" i="52"/>
  <c r="Y1119" i="52"/>
  <c r="Y1118" i="52"/>
  <c r="Y1117" i="52"/>
  <c r="Y1116" i="52"/>
  <c r="Y1115" i="52"/>
  <c r="Y1114" i="52"/>
  <c r="Y1113" i="52"/>
  <c r="Y1112" i="52"/>
  <c r="Y1111" i="52"/>
  <c r="Y1110" i="52"/>
  <c r="Y1109" i="52"/>
  <c r="Y1108" i="52"/>
  <c r="Y1107" i="52"/>
  <c r="Y1106" i="52"/>
  <c r="Y1105" i="52"/>
  <c r="Y1104" i="52"/>
  <c r="Y1103" i="52"/>
  <c r="Y1102" i="52"/>
  <c r="Y1101" i="52"/>
  <c r="Y1100" i="52"/>
  <c r="Y1099" i="52"/>
  <c r="Y1098" i="52"/>
  <c r="Y1097" i="52"/>
  <c r="Y1096" i="52"/>
  <c r="Y1095" i="52"/>
  <c r="Y1094" i="52"/>
  <c r="Y1093" i="52"/>
  <c r="Y1092" i="52"/>
  <c r="Y1091" i="52"/>
  <c r="Y1090" i="52"/>
  <c r="Y1089" i="52"/>
  <c r="Y1088" i="52"/>
  <c r="Y1087" i="52"/>
  <c r="Y1086" i="52"/>
  <c r="Y1085" i="52"/>
  <c r="Y1084" i="52"/>
  <c r="Y1083" i="52"/>
  <c r="Y1082" i="52"/>
  <c r="Y1081" i="52"/>
  <c r="Y1080" i="52"/>
  <c r="Y1079" i="52"/>
  <c r="Y1078" i="52"/>
  <c r="Y1077" i="52"/>
  <c r="Y1076" i="52"/>
  <c r="Y1075" i="52"/>
  <c r="Y1074" i="52"/>
  <c r="Y1073" i="52"/>
  <c r="Y1072" i="52"/>
  <c r="Y1071" i="52"/>
  <c r="Y1070" i="52"/>
  <c r="Y1069" i="52"/>
  <c r="Y1068" i="52"/>
  <c r="Y1067" i="52"/>
  <c r="Y1066" i="52"/>
  <c r="Y1065" i="52"/>
  <c r="Y1064" i="52"/>
  <c r="Y1063" i="52"/>
  <c r="Y1062" i="52"/>
  <c r="Y1061" i="52"/>
  <c r="Y1060" i="52"/>
  <c r="Y1059" i="52"/>
  <c r="Y1058" i="52"/>
  <c r="Y1057" i="52"/>
  <c r="Y1056" i="52"/>
  <c r="Y1055" i="52"/>
  <c r="Y1054" i="52"/>
  <c r="Y1053" i="52"/>
  <c r="Y1052" i="52"/>
  <c r="Y1051" i="52"/>
  <c r="Y1050" i="52"/>
  <c r="Y1049" i="52"/>
  <c r="Y1048" i="52"/>
  <c r="Y1047" i="52"/>
  <c r="Y1046" i="52"/>
  <c r="Y1045" i="52"/>
  <c r="Y1044" i="52"/>
  <c r="Y1043" i="52"/>
  <c r="Y1042" i="52"/>
  <c r="Y1041" i="52"/>
  <c r="Y1040" i="52"/>
  <c r="Y1039" i="52"/>
  <c r="Y1038" i="52"/>
  <c r="Y1037" i="52"/>
  <c r="Y1036" i="52"/>
  <c r="Y1035" i="52"/>
  <c r="Y1034" i="52"/>
  <c r="Y1033" i="52"/>
  <c r="Y1032" i="52"/>
  <c r="Y1031" i="52"/>
  <c r="Y1030" i="52"/>
  <c r="Y1029" i="52"/>
  <c r="Y1028" i="52"/>
  <c r="Y1027" i="52"/>
  <c r="Y1026" i="52"/>
  <c r="Y1025" i="52"/>
  <c r="Y1024" i="52"/>
  <c r="Y1023" i="52"/>
  <c r="Y1022" i="52"/>
  <c r="Y1021" i="52"/>
  <c r="Y1020" i="52"/>
  <c r="Y1019" i="52"/>
  <c r="Y1018" i="52"/>
  <c r="Y1017" i="52"/>
  <c r="Y1016" i="52"/>
  <c r="Y1015" i="52"/>
  <c r="Y1014" i="52"/>
  <c r="Y1013" i="52"/>
  <c r="Y1012" i="52"/>
  <c r="Y1011" i="52"/>
  <c r="Y1010" i="52"/>
  <c r="Y1009" i="52"/>
  <c r="Y1008" i="52"/>
  <c r="Y1007" i="52"/>
  <c r="Y1006" i="52"/>
  <c r="Y1005" i="52"/>
  <c r="Y1004" i="52"/>
  <c r="Y1003" i="52"/>
  <c r="Y1002" i="52"/>
  <c r="Y1001" i="52"/>
  <c r="Y1000" i="52"/>
  <c r="Y999" i="52"/>
  <c r="Y998" i="52"/>
  <c r="Y997" i="52"/>
  <c r="Y996" i="52"/>
  <c r="Y995" i="52"/>
  <c r="Y994" i="52"/>
  <c r="Y993" i="52"/>
  <c r="Y992" i="52"/>
  <c r="Y991" i="52"/>
  <c r="Y990" i="52"/>
  <c r="Y989" i="52"/>
  <c r="Y988" i="52"/>
  <c r="Y987" i="52"/>
  <c r="Y986" i="52"/>
  <c r="Y985" i="52"/>
  <c r="Y984" i="52"/>
  <c r="Y983" i="52"/>
  <c r="Y982" i="52"/>
  <c r="Y981" i="52"/>
  <c r="Y980" i="52"/>
  <c r="Y979" i="52"/>
  <c r="Y978" i="52"/>
  <c r="Y977" i="52"/>
  <c r="Y976" i="52"/>
  <c r="Y975" i="52"/>
  <c r="Y974" i="52"/>
  <c r="Y973" i="52"/>
  <c r="Y972" i="52"/>
  <c r="Y971" i="52"/>
  <c r="Y970" i="52"/>
  <c r="Y969" i="52"/>
  <c r="Y968" i="52"/>
  <c r="Y967" i="52"/>
  <c r="Y966" i="52"/>
  <c r="Y965" i="52"/>
  <c r="Y964" i="52"/>
  <c r="Y963" i="52"/>
  <c r="Y962" i="52"/>
  <c r="Y961" i="52"/>
  <c r="Y960" i="52"/>
  <c r="Y959" i="52"/>
  <c r="Y958" i="52"/>
  <c r="Y957" i="52"/>
  <c r="Y956" i="52"/>
  <c r="Y955" i="52"/>
  <c r="Y954" i="52"/>
  <c r="Y953" i="52"/>
  <c r="Y952" i="52"/>
  <c r="Y951" i="52"/>
  <c r="Y950" i="52"/>
  <c r="Y949" i="52"/>
  <c r="Y948" i="52"/>
  <c r="Y947" i="52"/>
  <c r="Y946" i="52"/>
  <c r="Y945" i="52"/>
  <c r="Y944" i="52"/>
  <c r="Y943" i="52"/>
  <c r="Y942" i="52"/>
  <c r="Y941" i="52"/>
  <c r="Y940" i="52"/>
  <c r="Y939" i="52"/>
  <c r="Y938" i="52"/>
  <c r="Y937" i="52"/>
  <c r="Y936" i="52"/>
  <c r="Y935" i="52"/>
  <c r="Y934" i="52"/>
  <c r="Y933" i="52"/>
  <c r="Y932" i="52"/>
  <c r="Y931" i="52"/>
  <c r="Y930" i="52"/>
  <c r="Y929" i="52"/>
  <c r="Y928" i="52"/>
  <c r="Y927" i="52"/>
  <c r="Y926" i="52"/>
  <c r="Y925" i="52"/>
  <c r="Y924" i="52"/>
  <c r="Y923" i="52"/>
  <c r="Y922" i="52"/>
  <c r="Y921" i="52"/>
  <c r="Y920" i="52"/>
  <c r="Y919" i="52"/>
  <c r="Y918" i="52"/>
  <c r="Y917" i="52"/>
  <c r="Y916" i="52"/>
  <c r="Y915" i="52"/>
  <c r="Y914" i="52"/>
  <c r="Y913" i="52"/>
  <c r="Y912" i="52"/>
  <c r="Y911" i="52"/>
  <c r="Y910" i="52"/>
  <c r="Y909" i="52"/>
  <c r="Y908" i="52"/>
  <c r="Y907" i="52"/>
  <c r="Y906" i="52"/>
  <c r="Y905" i="52"/>
  <c r="Y904" i="52"/>
  <c r="Y903" i="52"/>
  <c r="Y902" i="52"/>
  <c r="Y901" i="52"/>
  <c r="Y900" i="52"/>
  <c r="Y899" i="52"/>
  <c r="Y898" i="52"/>
  <c r="Y897" i="52"/>
  <c r="Y896" i="52"/>
  <c r="Y895" i="52"/>
  <c r="Y894" i="52"/>
  <c r="Y893" i="52"/>
  <c r="Y892" i="52"/>
  <c r="Y891" i="52"/>
  <c r="Y890" i="52"/>
  <c r="Y889" i="52"/>
  <c r="Y888" i="52"/>
  <c r="Y887" i="52"/>
  <c r="Y886" i="52"/>
  <c r="Y885" i="52"/>
  <c r="Y884" i="52"/>
  <c r="Y883" i="52"/>
  <c r="Y882" i="52"/>
  <c r="Y881" i="52"/>
  <c r="Y880" i="52"/>
  <c r="Y879" i="52"/>
  <c r="Y878" i="52"/>
  <c r="Y877" i="52"/>
  <c r="Y876" i="52"/>
  <c r="Y875" i="52"/>
  <c r="Y874" i="52"/>
  <c r="Y873" i="52"/>
  <c r="Y872" i="52"/>
  <c r="Y871" i="52"/>
  <c r="Y870" i="52"/>
  <c r="Y869" i="52"/>
  <c r="Y868" i="52"/>
  <c r="Y867" i="52"/>
  <c r="Y866" i="52"/>
  <c r="Y865" i="52"/>
  <c r="Y864" i="52"/>
  <c r="Y863" i="52"/>
  <c r="Y862" i="52"/>
  <c r="Y861" i="52"/>
  <c r="Y860" i="52"/>
  <c r="Y859" i="52"/>
  <c r="Y858" i="52"/>
  <c r="Y857" i="52"/>
  <c r="Y856" i="52"/>
  <c r="Y855" i="52"/>
  <c r="Y854" i="52"/>
  <c r="Y853" i="52"/>
  <c r="Y852" i="52"/>
  <c r="Y851" i="52"/>
  <c r="Y850" i="52"/>
  <c r="Y849" i="52"/>
  <c r="Y848" i="52"/>
  <c r="Y847" i="52"/>
  <c r="Y846" i="52"/>
  <c r="Y845" i="52"/>
  <c r="Y844" i="52"/>
  <c r="Y843" i="52"/>
  <c r="Y842" i="52"/>
  <c r="Y841" i="52"/>
  <c r="Y840" i="52"/>
  <c r="Y839" i="52"/>
  <c r="Y838" i="52"/>
  <c r="Y837" i="52"/>
  <c r="Y836" i="52"/>
  <c r="Y835" i="52"/>
  <c r="Y834" i="52"/>
  <c r="Y833" i="52"/>
  <c r="Y832" i="52"/>
  <c r="Y831" i="52"/>
  <c r="Y830" i="52"/>
  <c r="Y829" i="52"/>
  <c r="Y828" i="52"/>
  <c r="Y827" i="52"/>
  <c r="Y826" i="52"/>
  <c r="Y825" i="52"/>
  <c r="Y824" i="52"/>
  <c r="Y823" i="52"/>
  <c r="Y822" i="52"/>
  <c r="Y821" i="52"/>
  <c r="Y820" i="52"/>
  <c r="Y819" i="52"/>
  <c r="Y818" i="52"/>
  <c r="Y817" i="52"/>
  <c r="Y816" i="52"/>
  <c r="Y815" i="52"/>
  <c r="Y814" i="52"/>
  <c r="Y813" i="52"/>
  <c r="Y812" i="52"/>
  <c r="Y811" i="52"/>
  <c r="Y810" i="52"/>
  <c r="Y809" i="52"/>
  <c r="Y808" i="52"/>
  <c r="Y807" i="52"/>
  <c r="Y806" i="52"/>
  <c r="Y805" i="52"/>
  <c r="Y804" i="52"/>
  <c r="Y803" i="52"/>
  <c r="Y802" i="52"/>
  <c r="Y801" i="52"/>
  <c r="Y800" i="52"/>
  <c r="Y799" i="52"/>
  <c r="Y798" i="52"/>
  <c r="Y797" i="52"/>
  <c r="Y796" i="52"/>
  <c r="Y795" i="52"/>
  <c r="Y794" i="52"/>
  <c r="Y793" i="52"/>
  <c r="Y792" i="52"/>
  <c r="Y791" i="52"/>
  <c r="Y790" i="52"/>
  <c r="Y789" i="52"/>
  <c r="Y788" i="52"/>
  <c r="Y787" i="52"/>
  <c r="Y786" i="52"/>
  <c r="Y785" i="52"/>
  <c r="Y784" i="52"/>
  <c r="Y783" i="52"/>
  <c r="Y782" i="52"/>
  <c r="Y781" i="52"/>
  <c r="Y780" i="52"/>
  <c r="Y779" i="52"/>
  <c r="Y778" i="52"/>
  <c r="Y777" i="52"/>
  <c r="Y776" i="52"/>
  <c r="Y775" i="52"/>
  <c r="Y774" i="52"/>
  <c r="Y773" i="52"/>
  <c r="Y772" i="52"/>
  <c r="Y771" i="52"/>
  <c r="Y770" i="52"/>
  <c r="Y769" i="52"/>
  <c r="Y768" i="52"/>
  <c r="Y767" i="52"/>
  <c r="Y766" i="52"/>
  <c r="Y765" i="52"/>
  <c r="Y764" i="52"/>
  <c r="Y763" i="52"/>
  <c r="Y762" i="52"/>
  <c r="Y761" i="52"/>
  <c r="Y760" i="52"/>
  <c r="Y759" i="52"/>
  <c r="Y758" i="52"/>
  <c r="Y757" i="52"/>
  <c r="Y756" i="52"/>
  <c r="Y755" i="52"/>
  <c r="Y754" i="52"/>
  <c r="Y753" i="52"/>
  <c r="Y752" i="52"/>
  <c r="Y751" i="52"/>
  <c r="Y750" i="52"/>
  <c r="Y749" i="52"/>
  <c r="Y748" i="52"/>
  <c r="Y747" i="52"/>
  <c r="Y746" i="52"/>
  <c r="Y745" i="52"/>
  <c r="Y744" i="52"/>
  <c r="Y743" i="52"/>
  <c r="Y742" i="52"/>
  <c r="Y741" i="52"/>
  <c r="Y740" i="52"/>
  <c r="Y739" i="52"/>
  <c r="Y738" i="52"/>
  <c r="Y737" i="52"/>
  <c r="Y736" i="52"/>
  <c r="Y735" i="52"/>
  <c r="Y734" i="52"/>
  <c r="Y733" i="52"/>
  <c r="Y732" i="52"/>
  <c r="Y731" i="52"/>
  <c r="Y730" i="52"/>
  <c r="Y729" i="52"/>
  <c r="Y728" i="52"/>
  <c r="Y727" i="52"/>
  <c r="Y726" i="52"/>
  <c r="Y725" i="52"/>
  <c r="Y724" i="52"/>
  <c r="Y723" i="52"/>
  <c r="Y722" i="52"/>
  <c r="Y721" i="52"/>
  <c r="Y720" i="52"/>
  <c r="Y719" i="52"/>
  <c r="Y718" i="52"/>
  <c r="Y717" i="52"/>
  <c r="Y716" i="52"/>
  <c r="Y715" i="52"/>
  <c r="Y714" i="52"/>
  <c r="Y713" i="52"/>
  <c r="Y712" i="52"/>
  <c r="Y711" i="52"/>
  <c r="Y710" i="52"/>
  <c r="Y709" i="52"/>
  <c r="Y708" i="52"/>
  <c r="Y707" i="52"/>
  <c r="Y706" i="52"/>
  <c r="Y705" i="52"/>
  <c r="Y704" i="52"/>
  <c r="Y703" i="52"/>
  <c r="Y702" i="52"/>
  <c r="Y701" i="52"/>
  <c r="Y700" i="52"/>
  <c r="Y699" i="52"/>
  <c r="Y698" i="52"/>
  <c r="Y697" i="52"/>
  <c r="Y696" i="52"/>
  <c r="Y695" i="52"/>
  <c r="Y694" i="52"/>
  <c r="Y693" i="52"/>
  <c r="Y692" i="52"/>
  <c r="Y691" i="52"/>
  <c r="Y690" i="52"/>
  <c r="Y689" i="52"/>
  <c r="Y688" i="52"/>
  <c r="Y687" i="52"/>
  <c r="Y686" i="52"/>
  <c r="Y685" i="52"/>
  <c r="Y684" i="52"/>
  <c r="Y683" i="52"/>
  <c r="Y682" i="52"/>
  <c r="Y681" i="52"/>
  <c r="Y680" i="52"/>
  <c r="Y679" i="52"/>
  <c r="Y678" i="52"/>
  <c r="Y677" i="52"/>
  <c r="Y676" i="52"/>
  <c r="Y675" i="52"/>
  <c r="Y674" i="52"/>
  <c r="Y673" i="52"/>
  <c r="Y672" i="52"/>
  <c r="Y671" i="52"/>
  <c r="Y670" i="52"/>
  <c r="Y669" i="52"/>
  <c r="Y668" i="52"/>
  <c r="Y667" i="52"/>
  <c r="Y666" i="52"/>
  <c r="Y665" i="52"/>
  <c r="Y664" i="52"/>
  <c r="Y663" i="52"/>
  <c r="Y662" i="52"/>
  <c r="Y661" i="52"/>
  <c r="Y660" i="52"/>
  <c r="Y659" i="52"/>
  <c r="Y658" i="52"/>
  <c r="Y657" i="52"/>
  <c r="Y656" i="52"/>
  <c r="Y655" i="52"/>
  <c r="Y654" i="52"/>
  <c r="Y653" i="52"/>
  <c r="Y652" i="52"/>
  <c r="Y651" i="52"/>
  <c r="Y650" i="52"/>
  <c r="Y649" i="52"/>
  <c r="Y648" i="52"/>
  <c r="Y647" i="52"/>
  <c r="Y646" i="52"/>
  <c r="Y645" i="52"/>
  <c r="Y644" i="52"/>
  <c r="Y643" i="52"/>
  <c r="Y642" i="52"/>
  <c r="Y641" i="52"/>
  <c r="Y640" i="52"/>
  <c r="Y639" i="52"/>
  <c r="Y638" i="52"/>
  <c r="Y637" i="52"/>
  <c r="Y636" i="52"/>
  <c r="Y635" i="52"/>
  <c r="Y634" i="52"/>
  <c r="Y633" i="52"/>
  <c r="Y632" i="52"/>
  <c r="Y631" i="52"/>
  <c r="Y630" i="52"/>
  <c r="Y629" i="52"/>
  <c r="Y628" i="52"/>
  <c r="Y627" i="52"/>
  <c r="Y626" i="52"/>
  <c r="Y625" i="52"/>
  <c r="Y624" i="52"/>
  <c r="Y623" i="52"/>
  <c r="Y622" i="52"/>
  <c r="Y621" i="52"/>
  <c r="Y620" i="52"/>
  <c r="Y619" i="52"/>
  <c r="Y618" i="52"/>
  <c r="Y617" i="52"/>
  <c r="Y616" i="52"/>
  <c r="Y615" i="52"/>
  <c r="Y614" i="52"/>
  <c r="Y613" i="52"/>
  <c r="Y612" i="52"/>
  <c r="Y611" i="52"/>
  <c r="Y610" i="52"/>
  <c r="Y609" i="52"/>
  <c r="Y608" i="52"/>
  <c r="Y607" i="52"/>
  <c r="Y606" i="52"/>
  <c r="Y605" i="52"/>
  <c r="Y604" i="52"/>
  <c r="Y603" i="52"/>
  <c r="Y602" i="52"/>
  <c r="Y601" i="52"/>
  <c r="Y600" i="52"/>
  <c r="Y599" i="52"/>
  <c r="Y598" i="52"/>
  <c r="Y597" i="52"/>
  <c r="Y596" i="52"/>
  <c r="Y595" i="52"/>
  <c r="Y594" i="52"/>
  <c r="Y593" i="52"/>
  <c r="Y592" i="52"/>
  <c r="Y591" i="52"/>
  <c r="Y590" i="52"/>
  <c r="Y589" i="52"/>
  <c r="Y588" i="52"/>
  <c r="Y587" i="52"/>
  <c r="Y586" i="52"/>
  <c r="Y585" i="52"/>
  <c r="Y584" i="52"/>
  <c r="Y583" i="52"/>
  <c r="Y582" i="52"/>
  <c r="Y581" i="52"/>
  <c r="Y580" i="52"/>
  <c r="Y579" i="52"/>
  <c r="Y578" i="52"/>
  <c r="Y577" i="52"/>
  <c r="Y576" i="52"/>
  <c r="Y575" i="52"/>
  <c r="Y574" i="52"/>
  <c r="Y573" i="52"/>
  <c r="Y572" i="52"/>
  <c r="Y571" i="52"/>
  <c r="Y570" i="52"/>
  <c r="Y569" i="52"/>
  <c r="Y568" i="52"/>
  <c r="Y567" i="52"/>
  <c r="Y566" i="52"/>
  <c r="Y565" i="52"/>
  <c r="Y564" i="52"/>
  <c r="Y563" i="52"/>
  <c r="Y562" i="52"/>
  <c r="Y561" i="52"/>
  <c r="Y560" i="52"/>
  <c r="Y559" i="52"/>
  <c r="Y558" i="52"/>
  <c r="Y557" i="52"/>
  <c r="Y556" i="52"/>
  <c r="Y555" i="52"/>
  <c r="Y554" i="52"/>
  <c r="Y553" i="52"/>
  <c r="Y552" i="52"/>
  <c r="Y551" i="52"/>
  <c r="Y550" i="52"/>
  <c r="Y549" i="52"/>
  <c r="Y548" i="52"/>
  <c r="Y547" i="52"/>
  <c r="Y546" i="52"/>
  <c r="Y545" i="52"/>
  <c r="Y544" i="52"/>
  <c r="Y543" i="52"/>
  <c r="Y542" i="52"/>
  <c r="Y541" i="52"/>
  <c r="Y540" i="52"/>
  <c r="Y539" i="52"/>
  <c r="Y538" i="52"/>
  <c r="Y537" i="52"/>
  <c r="Y536" i="52"/>
  <c r="Y535" i="52"/>
  <c r="Y534" i="52"/>
  <c r="Y533" i="52"/>
  <c r="Y532" i="52"/>
  <c r="Y531" i="52"/>
  <c r="Y530" i="52"/>
  <c r="Y529" i="52"/>
  <c r="Y528" i="52"/>
  <c r="Y527" i="52"/>
  <c r="Y526" i="52"/>
  <c r="Y525" i="52"/>
  <c r="Y524" i="52"/>
  <c r="Y523" i="52"/>
  <c r="Y522" i="52"/>
  <c r="Y521" i="52"/>
  <c r="Y520" i="52"/>
  <c r="Y519" i="52"/>
  <c r="Y518" i="52"/>
  <c r="Y517" i="52"/>
  <c r="Y516" i="52"/>
  <c r="Y515" i="52"/>
  <c r="Y514" i="52"/>
  <c r="Y513" i="52"/>
  <c r="Y512" i="52"/>
  <c r="Y511" i="52"/>
  <c r="Y510" i="52"/>
  <c r="Y509" i="52"/>
  <c r="Y508" i="52"/>
  <c r="Y507" i="52"/>
  <c r="Y506" i="52"/>
  <c r="Y505" i="52"/>
  <c r="Y504" i="52"/>
  <c r="Y503" i="52"/>
  <c r="Y502" i="52"/>
  <c r="Y501" i="52"/>
  <c r="Y500" i="52"/>
  <c r="Y499" i="52"/>
  <c r="Y498" i="52"/>
  <c r="Y497" i="52"/>
  <c r="Y496" i="52"/>
  <c r="Y495" i="52"/>
  <c r="Y494" i="52"/>
  <c r="Y493" i="52"/>
  <c r="Y492" i="52"/>
  <c r="Y491" i="52"/>
  <c r="Y490" i="52"/>
  <c r="Y489" i="52"/>
  <c r="Y488" i="52"/>
  <c r="Y487" i="52"/>
  <c r="Y486" i="52"/>
  <c r="Y485" i="52"/>
  <c r="Y484" i="52"/>
  <c r="Y483" i="52"/>
  <c r="Y482" i="52"/>
  <c r="Y481" i="52"/>
  <c r="Y480" i="52"/>
  <c r="Y479" i="52"/>
  <c r="Y478" i="52"/>
  <c r="Y477" i="52"/>
  <c r="Y476" i="52"/>
  <c r="Y475" i="52"/>
  <c r="Y474" i="52"/>
  <c r="Y473" i="52"/>
  <c r="Y472" i="52"/>
  <c r="Y471" i="52"/>
  <c r="Y470" i="52"/>
  <c r="Y469" i="52"/>
  <c r="Y468" i="52"/>
  <c r="Y467" i="52"/>
  <c r="Y466" i="52"/>
  <c r="Y465" i="52"/>
  <c r="Y464" i="52"/>
  <c r="Y463" i="52"/>
  <c r="Y462" i="52"/>
  <c r="Y461" i="52"/>
  <c r="Y460" i="52"/>
  <c r="Y459" i="52"/>
  <c r="Y458" i="52"/>
  <c r="Y457" i="52"/>
  <c r="Y456" i="52"/>
  <c r="Y455" i="52"/>
  <c r="Y454" i="52"/>
  <c r="Y453" i="52"/>
  <c r="Y452" i="52"/>
  <c r="Y451" i="52"/>
  <c r="Y450" i="52"/>
  <c r="Y449" i="52"/>
  <c r="Y448" i="52"/>
  <c r="Y447" i="52"/>
  <c r="Y446" i="52"/>
  <c r="Y445" i="52"/>
  <c r="Y444" i="52"/>
  <c r="Y443" i="52"/>
  <c r="Y442" i="52"/>
  <c r="Y441" i="52"/>
  <c r="Y440" i="52"/>
  <c r="Y439" i="52"/>
  <c r="Y438" i="52"/>
  <c r="Y437" i="52"/>
  <c r="Y436" i="52"/>
  <c r="Y435" i="52"/>
  <c r="Y434" i="52"/>
  <c r="Y433" i="52"/>
  <c r="Y432" i="52"/>
  <c r="Y431" i="52"/>
  <c r="Y430" i="52"/>
  <c r="Y429" i="52"/>
  <c r="Y428" i="52"/>
  <c r="Y427" i="52"/>
  <c r="Y426" i="52"/>
  <c r="Y425" i="52"/>
  <c r="Y424" i="52"/>
  <c r="Y423" i="52"/>
  <c r="Y422" i="52"/>
  <c r="Y421" i="52"/>
  <c r="Y420" i="52"/>
  <c r="Y419" i="52"/>
  <c r="Y418" i="52"/>
  <c r="Y417" i="52"/>
  <c r="Y416" i="52"/>
  <c r="Y415" i="52"/>
  <c r="Y414" i="52"/>
  <c r="Y413" i="52"/>
  <c r="Y412" i="52"/>
  <c r="Y411" i="52"/>
  <c r="Y410" i="52"/>
  <c r="Y409" i="52"/>
  <c r="Y408" i="52"/>
  <c r="Y407" i="52"/>
  <c r="Y406" i="52"/>
  <c r="Y405" i="52"/>
  <c r="Y404" i="52"/>
  <c r="Y403" i="52"/>
  <c r="Y402" i="52"/>
  <c r="Y401" i="52"/>
  <c r="Y400" i="52"/>
  <c r="Y399" i="52"/>
  <c r="Y398" i="52"/>
  <c r="Y397" i="52"/>
  <c r="Y396" i="52"/>
  <c r="Y395" i="52"/>
  <c r="Y394" i="52"/>
  <c r="Y393" i="52"/>
  <c r="Y392" i="52"/>
  <c r="Y391" i="52"/>
  <c r="Y390" i="52"/>
  <c r="Y389" i="52"/>
  <c r="Y388" i="52"/>
  <c r="Y387" i="52"/>
  <c r="Y386" i="52"/>
  <c r="Y385" i="52"/>
  <c r="Y384" i="52"/>
  <c r="Y383" i="52"/>
  <c r="Y382" i="52"/>
  <c r="Y381" i="52"/>
  <c r="Y380" i="52"/>
  <c r="Y379" i="52"/>
  <c r="Y378" i="52"/>
  <c r="Y377" i="52"/>
  <c r="Y376" i="52"/>
  <c r="Y375" i="52"/>
  <c r="Y374" i="52"/>
  <c r="Y373" i="52"/>
  <c r="Y372" i="52"/>
  <c r="Y371" i="52"/>
  <c r="Y370" i="52"/>
  <c r="Y369" i="52"/>
  <c r="Y368" i="52"/>
  <c r="Y367" i="52"/>
  <c r="Y366" i="52"/>
  <c r="Y365" i="52"/>
  <c r="Y364" i="52"/>
  <c r="Y363" i="52"/>
  <c r="Y362" i="52"/>
  <c r="Y361" i="52"/>
  <c r="Y360" i="52"/>
  <c r="Y359" i="52"/>
  <c r="Y358" i="52"/>
  <c r="Y357" i="52"/>
  <c r="Y356" i="52"/>
  <c r="Y355" i="52"/>
  <c r="Y354" i="52"/>
  <c r="Y353" i="52"/>
  <c r="Y352" i="52"/>
  <c r="Y351" i="52"/>
  <c r="Y350" i="52"/>
  <c r="Y349" i="52"/>
  <c r="Y348" i="52"/>
  <c r="Y347" i="52"/>
  <c r="Y346" i="52"/>
  <c r="Y345" i="52"/>
  <c r="Y344" i="52"/>
  <c r="Y343" i="52"/>
  <c r="Y342" i="52"/>
  <c r="Y341" i="52"/>
  <c r="Y340" i="52"/>
  <c r="Y339" i="52"/>
  <c r="Y338" i="52"/>
  <c r="Y337" i="52"/>
  <c r="Y336" i="52"/>
  <c r="Y335" i="52"/>
  <c r="Y334" i="52"/>
  <c r="Y333" i="52"/>
  <c r="Y332" i="52"/>
  <c r="Y331" i="52"/>
  <c r="Y330" i="52"/>
  <c r="Y329" i="52"/>
  <c r="Y328" i="52"/>
  <c r="Y327" i="52"/>
  <c r="Y326" i="52"/>
  <c r="Y325" i="52"/>
  <c r="Y324" i="52"/>
  <c r="Y323" i="52"/>
  <c r="Y322" i="52"/>
  <c r="Y321" i="52"/>
  <c r="Y320" i="52"/>
  <c r="Y319" i="52"/>
  <c r="Y318" i="52"/>
  <c r="Y317" i="52"/>
  <c r="Y316" i="52"/>
  <c r="Y315" i="52"/>
  <c r="Y314" i="52"/>
  <c r="Y313" i="52"/>
  <c r="Y312" i="52"/>
  <c r="Y311" i="52"/>
  <c r="Y310" i="52"/>
  <c r="Y309" i="52"/>
  <c r="Y308" i="52"/>
  <c r="Y307" i="52"/>
  <c r="Y306" i="52"/>
  <c r="Y305" i="52"/>
  <c r="Y304" i="52"/>
  <c r="Y303" i="52"/>
  <c r="Y302" i="52"/>
  <c r="Y301" i="52"/>
  <c r="Y300" i="52"/>
  <c r="Y299" i="52"/>
  <c r="Y298" i="52"/>
  <c r="Y297" i="52"/>
  <c r="Y296" i="52"/>
  <c r="Y295" i="52"/>
  <c r="Y294" i="52"/>
  <c r="Y293" i="52"/>
  <c r="Y292" i="52"/>
  <c r="Y291" i="52"/>
  <c r="Y290" i="52"/>
  <c r="Y289" i="52"/>
  <c r="Y288" i="52"/>
  <c r="Y287" i="52"/>
  <c r="Y286" i="52"/>
  <c r="Y285" i="52"/>
  <c r="Y284" i="52"/>
  <c r="Y283" i="52"/>
  <c r="Y282" i="52"/>
  <c r="Y281" i="52"/>
  <c r="Y280" i="52"/>
  <c r="Y279" i="52"/>
  <c r="Y278" i="52"/>
  <c r="Y277" i="52"/>
  <c r="Y276" i="52"/>
  <c r="Y275" i="52"/>
  <c r="Y274" i="52"/>
  <c r="Y273" i="52"/>
  <c r="Y272" i="52"/>
  <c r="Y271" i="52"/>
  <c r="Y270" i="52"/>
  <c r="Y269" i="52"/>
  <c r="Y268" i="52"/>
  <c r="Y267" i="52"/>
  <c r="Y266" i="52"/>
  <c r="Y265" i="52"/>
  <c r="Y264" i="52"/>
  <c r="Y263" i="52"/>
  <c r="Y262" i="52"/>
  <c r="Y261" i="52"/>
  <c r="Y260" i="52"/>
  <c r="Y259" i="52"/>
  <c r="Y258" i="52"/>
  <c r="Y257" i="52"/>
  <c r="Y256" i="52"/>
  <c r="Y255" i="52"/>
  <c r="Y254" i="52"/>
  <c r="Y253" i="52"/>
  <c r="Y252" i="52"/>
  <c r="Y251" i="52"/>
  <c r="Y250" i="52"/>
  <c r="Y249" i="52"/>
  <c r="Y248" i="52"/>
  <c r="Y247" i="52"/>
  <c r="Y246" i="52"/>
  <c r="Y245" i="52"/>
  <c r="Y244" i="52"/>
  <c r="Y243" i="52"/>
  <c r="Y242" i="52"/>
  <c r="Y241" i="52"/>
  <c r="Y240" i="52"/>
  <c r="Y239" i="52"/>
  <c r="Y238" i="52"/>
  <c r="Y237" i="52"/>
  <c r="Y236" i="52"/>
  <c r="Y235" i="52"/>
  <c r="Y234" i="52"/>
  <c r="Y233" i="52"/>
  <c r="Y232" i="52"/>
  <c r="Y231" i="52"/>
  <c r="Y230" i="52"/>
  <c r="Y229" i="52"/>
  <c r="Y228" i="52"/>
  <c r="Y227" i="52"/>
  <c r="Y226" i="52"/>
  <c r="Y225" i="52"/>
  <c r="Y224" i="52"/>
  <c r="Y223" i="52"/>
  <c r="Y222" i="52"/>
  <c r="Y221" i="52"/>
  <c r="Y220" i="52"/>
  <c r="Y219" i="52"/>
  <c r="Y218" i="52"/>
  <c r="Y217" i="52"/>
  <c r="Y216" i="52"/>
  <c r="Y215" i="52"/>
  <c r="Y214" i="52"/>
  <c r="Y213" i="52"/>
  <c r="Y212" i="52"/>
  <c r="Y211" i="52"/>
  <c r="Y210" i="52"/>
  <c r="Y209" i="52"/>
  <c r="Y208" i="52"/>
  <c r="Y207" i="52"/>
  <c r="Y206" i="52"/>
  <c r="Y205" i="52"/>
  <c r="Y204" i="52"/>
  <c r="Y203" i="52"/>
  <c r="Y202" i="52"/>
  <c r="Y201" i="52"/>
  <c r="Y200" i="52"/>
  <c r="Y199" i="52"/>
  <c r="Y198" i="52"/>
  <c r="Y197" i="52"/>
  <c r="Y196" i="52"/>
  <c r="Y195" i="52"/>
  <c r="Y194" i="52"/>
  <c r="Y193" i="52"/>
  <c r="Y192" i="52"/>
  <c r="Y191" i="52"/>
  <c r="Y190" i="52"/>
  <c r="Y189" i="52"/>
  <c r="Y188" i="52"/>
  <c r="Y187" i="52"/>
  <c r="Y186" i="52"/>
  <c r="Y185" i="52"/>
  <c r="Y184" i="52"/>
  <c r="Y183" i="52"/>
  <c r="Y182" i="52"/>
  <c r="Y181" i="52"/>
  <c r="Y180" i="52"/>
  <c r="Y179" i="52"/>
  <c r="Y178" i="52"/>
  <c r="Y177" i="52"/>
  <c r="Y176" i="52"/>
  <c r="Y175" i="52"/>
  <c r="Y174" i="52"/>
  <c r="Y173" i="52"/>
  <c r="Y172" i="52"/>
  <c r="Y171" i="52"/>
  <c r="Y170" i="52"/>
  <c r="Y169" i="52"/>
  <c r="Y168" i="52"/>
  <c r="Y167" i="52"/>
  <c r="Y166" i="52"/>
  <c r="Y165" i="52"/>
  <c r="Y164" i="52"/>
  <c r="Y163" i="52"/>
  <c r="Y162" i="52"/>
  <c r="Y161" i="52"/>
  <c r="Y160" i="52"/>
  <c r="Y159" i="52"/>
  <c r="Y158" i="52"/>
  <c r="Y157" i="52"/>
  <c r="Y156" i="52"/>
  <c r="Y155" i="52"/>
  <c r="Y154" i="52"/>
  <c r="Y153" i="52"/>
  <c r="Y152" i="52"/>
  <c r="Y151" i="52"/>
  <c r="Y150" i="52"/>
  <c r="Y149" i="52"/>
  <c r="Y148" i="52"/>
  <c r="Y147" i="52"/>
  <c r="Y146" i="52"/>
  <c r="Y145" i="52"/>
  <c r="Y144" i="52"/>
  <c r="Y143" i="52"/>
  <c r="Y142" i="52"/>
  <c r="Y141" i="52"/>
  <c r="Y140" i="52"/>
  <c r="Y139" i="52"/>
  <c r="Y138" i="52"/>
  <c r="Y137" i="52"/>
  <c r="Y136" i="52"/>
  <c r="Y135" i="52"/>
  <c r="Y134" i="52"/>
  <c r="Y133" i="52"/>
  <c r="Y132" i="52"/>
  <c r="Y131" i="52"/>
  <c r="Y130" i="52"/>
  <c r="Y129" i="52"/>
  <c r="Y128" i="52"/>
  <c r="Y127" i="52"/>
  <c r="Y126" i="52"/>
  <c r="Y125" i="52"/>
  <c r="Y124" i="52"/>
  <c r="Y123" i="52"/>
  <c r="Y122" i="52"/>
  <c r="Y121" i="52"/>
  <c r="Y120" i="52"/>
  <c r="Y119" i="52"/>
  <c r="Y118" i="52"/>
  <c r="Y117" i="52"/>
  <c r="Y116" i="52"/>
  <c r="Y115" i="52"/>
  <c r="Y114" i="52"/>
  <c r="Y113" i="52"/>
  <c r="Y112" i="52"/>
  <c r="Y111" i="52"/>
  <c r="Y110" i="52"/>
  <c r="Y109" i="52"/>
  <c r="Y108" i="52"/>
  <c r="Y107" i="52"/>
  <c r="Y106" i="52"/>
  <c r="Y105" i="52"/>
  <c r="Y104" i="52"/>
  <c r="Y103" i="52"/>
  <c r="Y102" i="52"/>
  <c r="Y101" i="52"/>
  <c r="Y100" i="52"/>
  <c r="Y99" i="52"/>
  <c r="Y98" i="52"/>
  <c r="Y97" i="52"/>
  <c r="Y96" i="52"/>
  <c r="Y95" i="52"/>
  <c r="Y94" i="52"/>
  <c r="Y93" i="52"/>
  <c r="Y92" i="52"/>
  <c r="Y91" i="52"/>
  <c r="Y90" i="52"/>
  <c r="Y89" i="52"/>
  <c r="Y88" i="52"/>
  <c r="Y87" i="52"/>
  <c r="Y86" i="52"/>
  <c r="Y85" i="52"/>
  <c r="Y84" i="52"/>
  <c r="Y83" i="52"/>
  <c r="Y82" i="52"/>
  <c r="Y81" i="52"/>
  <c r="Y80" i="52"/>
  <c r="Y79" i="52"/>
  <c r="Y78" i="52"/>
  <c r="Y77" i="52"/>
  <c r="Y76" i="52"/>
  <c r="Y75" i="52"/>
  <c r="Y74" i="52"/>
  <c r="Y73" i="52"/>
  <c r="Y72" i="52"/>
  <c r="Y71" i="52"/>
  <c r="Y70" i="52"/>
  <c r="Y69" i="52"/>
  <c r="Y68" i="52"/>
  <c r="Y67" i="52"/>
  <c r="Y66" i="52"/>
  <c r="Y65" i="52"/>
  <c r="Y64" i="52"/>
  <c r="Y63" i="52"/>
  <c r="Y62" i="52"/>
  <c r="Y61" i="52"/>
  <c r="Y60" i="52"/>
  <c r="Y59" i="52"/>
  <c r="Y58" i="52"/>
  <c r="Y57" i="52"/>
  <c r="Y56" i="52"/>
  <c r="Y55" i="52"/>
  <c r="Y54" i="52"/>
  <c r="Y53" i="52"/>
  <c r="Y52" i="52"/>
  <c r="Y51" i="52"/>
  <c r="Y50" i="52"/>
  <c r="Y49" i="52"/>
  <c r="Y48" i="52"/>
  <c r="Y47" i="52"/>
  <c r="Y46" i="52"/>
  <c r="Y45" i="52"/>
  <c r="Y44" i="52"/>
  <c r="Y43" i="52"/>
  <c r="Y42" i="52"/>
  <c r="Y41" i="52"/>
  <c r="Y40" i="52"/>
  <c r="Y39" i="52"/>
  <c r="Y38" i="52"/>
  <c r="Y37" i="52"/>
  <c r="Y36" i="52"/>
  <c r="Y35" i="52"/>
  <c r="Y34" i="52"/>
  <c r="Y33" i="52"/>
  <c r="Y32" i="52"/>
  <c r="Y31" i="52"/>
  <c r="Y30" i="52"/>
  <c r="Y29" i="52"/>
  <c r="Y28" i="52"/>
  <c r="Y27" i="52"/>
  <c r="Y26" i="52"/>
  <c r="Y25" i="52"/>
  <c r="Y24" i="52"/>
  <c r="Y23" i="52"/>
  <c r="Y22" i="52"/>
  <c r="Y21" i="52"/>
  <c r="Y20" i="52"/>
  <c r="Y19" i="52"/>
  <c r="Y18" i="52"/>
  <c r="Y17" i="52"/>
  <c r="Y16" i="52"/>
  <c r="Y15" i="52"/>
  <c r="Y14" i="52"/>
  <c r="Y13" i="52"/>
  <c r="Y12" i="52"/>
  <c r="Y11" i="52"/>
  <c r="Y10" i="52"/>
  <c r="Y9" i="52"/>
  <c r="Y8" i="52"/>
  <c r="Y7" i="52"/>
  <c r="Y6" i="52"/>
  <c r="Y5" i="52"/>
  <c r="Y4" i="52"/>
  <c r="Y3" i="52"/>
  <c r="U1461" i="52"/>
  <c r="U1460" i="52"/>
  <c r="U1459" i="52"/>
  <c r="U1458" i="52"/>
  <c r="U1457" i="52"/>
  <c r="U1456" i="52"/>
  <c r="U1455" i="52"/>
  <c r="U1454" i="52"/>
  <c r="U1453" i="52"/>
  <c r="U1452" i="52"/>
  <c r="U1451" i="52"/>
  <c r="U1450" i="52"/>
  <c r="U1449" i="52"/>
  <c r="U1448" i="52"/>
  <c r="U1447" i="52"/>
  <c r="U1446" i="52"/>
  <c r="U1445" i="52"/>
  <c r="U1444" i="52"/>
  <c r="U1443" i="52"/>
  <c r="U1442" i="52"/>
  <c r="U1441" i="52"/>
  <c r="U1440" i="52"/>
  <c r="U1439" i="52"/>
  <c r="U1438" i="52"/>
  <c r="U1437" i="52"/>
  <c r="U1436" i="52"/>
  <c r="U1435" i="52"/>
  <c r="U1434" i="52"/>
  <c r="U1433" i="52"/>
  <c r="U1432" i="52"/>
  <c r="U1431" i="52"/>
  <c r="U1430" i="52"/>
  <c r="U1429" i="52"/>
  <c r="U1428" i="52"/>
  <c r="U1427" i="52"/>
  <c r="U1426" i="52"/>
  <c r="U1425" i="52"/>
  <c r="U1424" i="52"/>
  <c r="U1423" i="52"/>
  <c r="U1422" i="52"/>
  <c r="U1421" i="52"/>
  <c r="U1420" i="52"/>
  <c r="U1419" i="52"/>
  <c r="U1418" i="52"/>
  <c r="U1417" i="52"/>
  <c r="U1416" i="52"/>
  <c r="U1415" i="52"/>
  <c r="U1414" i="52"/>
  <c r="U1413" i="52"/>
  <c r="U1412" i="52"/>
  <c r="U1411" i="52"/>
  <c r="U1410" i="52"/>
  <c r="U1409" i="52"/>
  <c r="U1408" i="52"/>
  <c r="U1407" i="52"/>
  <c r="U1406" i="52"/>
  <c r="U1405" i="52"/>
  <c r="U1404" i="52"/>
  <c r="U1403" i="52"/>
  <c r="U1402" i="52"/>
  <c r="U1401" i="52"/>
  <c r="U1400" i="52"/>
  <c r="U1399" i="52"/>
  <c r="U1398" i="52"/>
  <c r="U1397" i="52"/>
  <c r="U1396" i="52"/>
  <c r="U1395" i="52"/>
  <c r="U1394" i="52"/>
  <c r="U1393" i="52"/>
  <c r="U1392" i="52"/>
  <c r="U1391" i="52"/>
  <c r="U1390" i="52"/>
  <c r="U1389" i="52"/>
  <c r="U1388" i="52"/>
  <c r="U1387" i="52"/>
  <c r="U1386" i="52"/>
  <c r="U1385" i="52"/>
  <c r="U1384" i="52"/>
  <c r="U1383" i="52"/>
  <c r="U1382" i="52"/>
  <c r="U1381" i="52"/>
  <c r="U1380" i="52"/>
  <c r="U1379" i="52"/>
  <c r="U1378" i="52"/>
  <c r="U1377" i="52"/>
  <c r="U1376" i="52"/>
  <c r="U1375" i="52"/>
  <c r="U1374" i="52"/>
  <c r="U1373" i="52"/>
  <c r="U1372" i="52"/>
  <c r="U1371" i="52"/>
  <c r="U1370" i="52"/>
  <c r="U1369" i="52"/>
  <c r="U1368" i="52"/>
  <c r="U1367" i="52"/>
  <c r="U1366" i="52"/>
  <c r="U1365" i="52"/>
  <c r="U1364" i="52"/>
  <c r="U1363" i="52"/>
  <c r="U1362" i="52"/>
  <c r="U1361" i="52"/>
  <c r="U1360" i="52"/>
  <c r="U1359" i="52"/>
  <c r="U1358" i="52"/>
  <c r="U1357" i="52"/>
  <c r="U1356" i="52"/>
  <c r="U1355" i="52"/>
  <c r="U1354" i="52"/>
  <c r="U1353" i="52"/>
  <c r="U1352" i="52"/>
  <c r="U1351" i="52"/>
  <c r="U1350" i="52"/>
  <c r="U1349" i="52"/>
  <c r="U1348" i="52"/>
  <c r="U1347" i="52"/>
  <c r="U1346" i="52"/>
  <c r="U1345" i="52"/>
  <c r="U1344" i="52"/>
  <c r="U1343" i="52"/>
  <c r="U1342" i="52"/>
  <c r="U1341" i="52"/>
  <c r="U1340" i="52"/>
  <c r="U1339" i="52"/>
  <c r="U1338" i="52"/>
  <c r="U1337" i="52"/>
  <c r="U1336" i="52"/>
  <c r="U1335" i="52"/>
  <c r="U1334" i="52"/>
  <c r="U1333" i="52"/>
  <c r="U1332" i="52"/>
  <c r="U1331" i="52"/>
  <c r="U1330" i="52"/>
  <c r="U1329" i="52"/>
  <c r="U1328" i="52"/>
  <c r="U1327" i="52"/>
  <c r="U1326" i="52"/>
  <c r="U1325" i="52"/>
  <c r="U1324" i="52"/>
  <c r="U1323" i="52"/>
  <c r="U1322" i="52"/>
  <c r="U1321" i="52"/>
  <c r="U1320" i="52"/>
  <c r="U1319" i="52"/>
  <c r="U1318" i="52"/>
  <c r="U1317" i="52"/>
  <c r="U1316" i="52"/>
  <c r="U1315" i="52"/>
  <c r="U1314" i="52"/>
  <c r="U1313" i="52"/>
  <c r="U1312" i="52"/>
  <c r="U1311" i="52"/>
  <c r="U1310" i="52"/>
  <c r="U1309" i="52"/>
  <c r="U1308" i="52"/>
  <c r="U1307" i="52"/>
  <c r="U1306" i="52"/>
  <c r="U1305" i="52"/>
  <c r="U1304" i="52"/>
  <c r="U1303" i="52"/>
  <c r="U1302" i="52"/>
  <c r="U1301" i="52"/>
  <c r="U1300" i="52"/>
  <c r="U1299" i="52"/>
  <c r="U1298" i="52"/>
  <c r="U1297" i="52"/>
  <c r="U1296" i="52"/>
  <c r="U1295" i="52"/>
  <c r="U1294" i="52"/>
  <c r="U1293" i="52"/>
  <c r="U1292" i="52"/>
  <c r="U1291" i="52"/>
  <c r="U1290" i="52"/>
  <c r="U1289" i="52"/>
  <c r="U1288" i="52"/>
  <c r="U1287" i="52"/>
  <c r="U1286" i="52"/>
  <c r="U1285" i="52"/>
  <c r="U1284" i="52"/>
  <c r="U1283" i="52"/>
  <c r="U1282" i="52"/>
  <c r="U1281" i="52"/>
  <c r="U1280" i="52"/>
  <c r="U1279" i="52"/>
  <c r="U1278" i="52"/>
  <c r="U1277" i="52"/>
  <c r="U1276" i="52"/>
  <c r="U1275" i="52"/>
  <c r="U1274" i="52"/>
  <c r="U1273" i="52"/>
  <c r="U1272" i="52"/>
  <c r="U1271" i="52"/>
  <c r="U1270" i="52"/>
  <c r="U1269" i="52"/>
  <c r="U1268" i="52"/>
  <c r="U1267" i="52"/>
  <c r="U1266" i="52"/>
  <c r="U1265" i="52"/>
  <c r="U1264" i="52"/>
  <c r="U1263" i="52"/>
  <c r="U1262" i="52"/>
  <c r="U1261" i="52"/>
  <c r="U1260" i="52"/>
  <c r="U1259" i="52"/>
  <c r="U1258" i="52"/>
  <c r="U1257" i="52"/>
  <c r="U1256" i="52"/>
  <c r="U1255" i="52"/>
  <c r="U1254" i="52"/>
  <c r="U1253" i="52"/>
  <c r="U1252" i="52"/>
  <c r="U1251" i="52"/>
  <c r="U1250" i="52"/>
  <c r="U1249" i="52"/>
  <c r="U1248" i="52"/>
  <c r="U1247" i="52"/>
  <c r="U1246" i="52"/>
  <c r="U1245" i="52"/>
  <c r="U1244" i="52"/>
  <c r="U1243" i="52"/>
  <c r="U1242" i="52"/>
  <c r="U1241" i="52"/>
  <c r="U1240" i="52"/>
  <c r="U1239" i="52"/>
  <c r="U1238" i="52"/>
  <c r="U1237" i="52"/>
  <c r="U1236" i="52"/>
  <c r="U1235" i="52"/>
  <c r="U1234" i="52"/>
  <c r="U1233" i="52"/>
  <c r="U1232" i="52"/>
  <c r="U1231" i="52"/>
  <c r="U1230" i="52"/>
  <c r="U1229" i="52"/>
  <c r="U1228" i="52"/>
  <c r="U1227" i="52"/>
  <c r="U1226" i="52"/>
  <c r="U1225" i="52"/>
  <c r="U1224" i="52"/>
  <c r="U1223" i="52"/>
  <c r="U1222" i="52"/>
  <c r="U1221" i="52"/>
  <c r="U1220" i="52"/>
  <c r="U1219" i="52"/>
  <c r="U1218" i="52"/>
  <c r="U1217" i="52"/>
  <c r="U1216" i="52"/>
  <c r="U1215" i="52"/>
  <c r="U1214" i="52"/>
  <c r="U1213" i="52"/>
  <c r="U1212" i="52"/>
  <c r="U1211" i="52"/>
  <c r="U1210" i="52"/>
  <c r="U1209" i="52"/>
  <c r="U1208" i="52"/>
  <c r="U1207" i="52"/>
  <c r="U1206" i="52"/>
  <c r="U1205" i="52"/>
  <c r="U1204" i="52"/>
  <c r="U1203" i="52"/>
  <c r="U1202" i="52"/>
  <c r="U1201" i="52"/>
  <c r="U1200" i="52"/>
  <c r="U1199" i="52"/>
  <c r="U1198" i="52"/>
  <c r="U1197" i="52"/>
  <c r="U1196" i="52"/>
  <c r="U1195" i="52"/>
  <c r="U1194" i="52"/>
  <c r="U1193" i="52"/>
  <c r="U1192" i="52"/>
  <c r="U1191" i="52"/>
  <c r="U1190" i="52"/>
  <c r="U1189" i="52"/>
  <c r="U1188" i="52"/>
  <c r="U1187" i="52"/>
  <c r="U1186" i="52"/>
  <c r="U1185" i="52"/>
  <c r="U1184" i="52"/>
  <c r="U1183" i="52"/>
  <c r="U1182" i="52"/>
  <c r="U1181" i="52"/>
  <c r="U1180" i="52"/>
  <c r="U1179" i="52"/>
  <c r="U1178" i="52"/>
  <c r="U1177" i="52"/>
  <c r="U1176" i="52"/>
  <c r="U1175" i="52"/>
  <c r="U1174" i="52"/>
  <c r="U1173" i="52"/>
  <c r="U1172" i="52"/>
  <c r="U1171" i="52"/>
  <c r="U1170" i="52"/>
  <c r="U1169" i="52"/>
  <c r="U1168" i="52"/>
  <c r="U1167" i="52"/>
  <c r="U1166" i="52"/>
  <c r="U1165" i="52"/>
  <c r="U1164" i="52"/>
  <c r="U1163" i="52"/>
  <c r="U1162" i="52"/>
  <c r="U1161" i="52"/>
  <c r="U1160" i="52"/>
  <c r="U1159" i="52"/>
  <c r="U1158" i="52"/>
  <c r="U1157" i="52"/>
  <c r="U1156" i="52"/>
  <c r="U1155" i="52"/>
  <c r="U1154" i="52"/>
  <c r="U1153" i="52"/>
  <c r="U1152" i="52"/>
  <c r="U1151" i="52"/>
  <c r="U1150" i="52"/>
  <c r="U1149" i="52"/>
  <c r="U1148" i="52"/>
  <c r="U1147" i="52"/>
  <c r="U1146" i="52"/>
  <c r="U1145" i="52"/>
  <c r="U1144" i="52"/>
  <c r="U1143" i="52"/>
  <c r="U1142" i="52"/>
  <c r="U1141" i="52"/>
  <c r="U1140" i="52"/>
  <c r="U1139" i="52"/>
  <c r="U1138" i="52"/>
  <c r="U1137" i="52"/>
  <c r="U1136" i="52"/>
  <c r="U1135" i="52"/>
  <c r="U1134" i="52"/>
  <c r="U1133" i="52"/>
  <c r="U1132" i="52"/>
  <c r="U1131" i="52"/>
  <c r="U1130" i="52"/>
  <c r="U1129" i="52"/>
  <c r="U1128" i="52"/>
  <c r="U1127" i="52"/>
  <c r="U1126" i="52"/>
  <c r="U1125" i="52"/>
  <c r="U1124" i="52"/>
  <c r="U1123" i="52"/>
  <c r="U1122" i="52"/>
  <c r="U1121" i="52"/>
  <c r="U1120" i="52"/>
  <c r="U1119" i="52"/>
  <c r="U1118" i="52"/>
  <c r="U1117" i="52"/>
  <c r="U1116" i="52"/>
  <c r="U1115" i="52"/>
  <c r="U1114" i="52"/>
  <c r="U1113" i="52"/>
  <c r="U1112" i="52"/>
  <c r="U1111" i="52"/>
  <c r="U1110" i="52"/>
  <c r="U1109" i="52"/>
  <c r="U1108" i="52"/>
  <c r="U1107" i="52"/>
  <c r="U1106" i="52"/>
  <c r="U1105" i="52"/>
  <c r="U1104" i="52"/>
  <c r="U1103" i="52"/>
  <c r="U1102" i="52"/>
  <c r="U1101" i="52"/>
  <c r="U1100" i="52"/>
  <c r="U1099" i="52"/>
  <c r="U1098" i="52"/>
  <c r="U1097" i="52"/>
  <c r="U1096" i="52"/>
  <c r="U1095" i="52"/>
  <c r="U1094" i="52"/>
  <c r="U1093" i="52"/>
  <c r="U1092" i="52"/>
  <c r="U1091" i="52"/>
  <c r="U1090" i="52"/>
  <c r="U1089" i="52"/>
  <c r="U1088" i="52"/>
  <c r="U1087" i="52"/>
  <c r="U1086" i="52"/>
  <c r="U1085" i="52"/>
  <c r="U1084" i="52"/>
  <c r="U1083" i="52"/>
  <c r="U1082" i="52"/>
  <c r="U1081" i="52"/>
  <c r="U1080" i="52"/>
  <c r="U1079" i="52"/>
  <c r="U1078" i="52"/>
  <c r="U1077" i="52"/>
  <c r="U1076" i="52"/>
  <c r="U1075" i="52"/>
  <c r="U1074" i="52"/>
  <c r="U1073" i="52"/>
  <c r="U1072" i="52"/>
  <c r="U1071" i="52"/>
  <c r="U1070" i="52"/>
  <c r="U1069" i="52"/>
  <c r="U1068" i="52"/>
  <c r="U1067" i="52"/>
  <c r="U1066" i="52"/>
  <c r="U1065" i="52"/>
  <c r="U1064" i="52"/>
  <c r="U1063" i="52"/>
  <c r="U1062" i="52"/>
  <c r="U1061" i="52"/>
  <c r="U1060" i="52"/>
  <c r="U1059" i="52"/>
  <c r="U1058" i="52"/>
  <c r="U1057" i="52"/>
  <c r="U1056" i="52"/>
  <c r="U1055" i="52"/>
  <c r="U1054" i="52"/>
  <c r="U1053" i="52"/>
  <c r="U1052" i="52"/>
  <c r="U1051" i="52"/>
  <c r="U1050" i="52"/>
  <c r="U1049" i="52"/>
  <c r="U1048" i="52"/>
  <c r="U1047" i="52"/>
  <c r="U1046" i="52"/>
  <c r="U1045" i="52"/>
  <c r="U1044" i="52"/>
  <c r="U1043" i="52"/>
  <c r="U1042" i="52"/>
  <c r="U1041" i="52"/>
  <c r="U1040" i="52"/>
  <c r="U1039" i="52"/>
  <c r="U1038" i="52"/>
  <c r="U1037" i="52"/>
  <c r="U1036" i="52"/>
  <c r="U1035" i="52"/>
  <c r="U1034" i="52"/>
  <c r="U1033" i="52"/>
  <c r="U1032" i="52"/>
  <c r="U1031" i="52"/>
  <c r="U1030" i="52"/>
  <c r="U1029" i="52"/>
  <c r="U1028" i="52"/>
  <c r="U1027" i="52"/>
  <c r="U1026" i="52"/>
  <c r="U1025" i="52"/>
  <c r="U1024" i="52"/>
  <c r="U1023" i="52"/>
  <c r="U1022" i="52"/>
  <c r="U1021" i="52"/>
  <c r="U1020" i="52"/>
  <c r="U1019" i="52"/>
  <c r="U1018" i="52"/>
  <c r="U1017" i="52"/>
  <c r="U1016" i="52"/>
  <c r="U1015" i="52"/>
  <c r="U1014" i="52"/>
  <c r="U1013" i="52"/>
  <c r="U1012" i="52"/>
  <c r="U1011" i="52"/>
  <c r="U1010" i="52"/>
  <c r="U1009" i="52"/>
  <c r="U1008" i="52"/>
  <c r="U1007" i="52"/>
  <c r="U1006" i="52"/>
  <c r="U1005" i="52"/>
  <c r="U1004" i="52"/>
  <c r="U1003" i="52"/>
  <c r="U1002" i="52"/>
  <c r="U1001" i="52"/>
  <c r="U1000" i="52"/>
  <c r="U999" i="52"/>
  <c r="U998" i="52"/>
  <c r="U997" i="52"/>
  <c r="U996" i="52"/>
  <c r="U995" i="52"/>
  <c r="U994" i="52"/>
  <c r="U993" i="52"/>
  <c r="U992" i="52"/>
  <c r="U991" i="52"/>
  <c r="U990" i="52"/>
  <c r="U989" i="52"/>
  <c r="U988" i="52"/>
  <c r="U987" i="52"/>
  <c r="U986" i="52"/>
  <c r="U985" i="52"/>
  <c r="U984" i="52"/>
  <c r="U983" i="52"/>
  <c r="U982" i="52"/>
  <c r="U981" i="52"/>
  <c r="U980" i="52"/>
  <c r="U979" i="52"/>
  <c r="U978" i="52"/>
  <c r="U977" i="52"/>
  <c r="U976" i="52"/>
  <c r="U975" i="52"/>
  <c r="U974" i="52"/>
  <c r="U973" i="52"/>
  <c r="U972" i="52"/>
  <c r="U971" i="52"/>
  <c r="U970" i="52"/>
  <c r="U969" i="52"/>
  <c r="U968" i="52"/>
  <c r="U967" i="52"/>
  <c r="U966" i="52"/>
  <c r="U965" i="52"/>
  <c r="U964" i="52"/>
  <c r="U963" i="52"/>
  <c r="U962" i="52"/>
  <c r="U961" i="52"/>
  <c r="U960" i="52"/>
  <c r="U959" i="52"/>
  <c r="U958" i="52"/>
  <c r="U957" i="52"/>
  <c r="U956" i="52"/>
  <c r="U955" i="52"/>
  <c r="U954" i="52"/>
  <c r="U953" i="52"/>
  <c r="U952" i="52"/>
  <c r="U951" i="52"/>
  <c r="U950" i="52"/>
  <c r="U949" i="52"/>
  <c r="U948" i="52"/>
  <c r="U947" i="52"/>
  <c r="U946" i="52"/>
  <c r="U945" i="52"/>
  <c r="U944" i="52"/>
  <c r="U943" i="52"/>
  <c r="U942" i="52"/>
  <c r="U941" i="52"/>
  <c r="U940" i="52"/>
  <c r="U939" i="52"/>
  <c r="U938" i="52"/>
  <c r="U937" i="52"/>
  <c r="U936" i="52"/>
  <c r="U935" i="52"/>
  <c r="U934" i="52"/>
  <c r="U933" i="52"/>
  <c r="U932" i="52"/>
  <c r="U931" i="52"/>
  <c r="U930" i="52"/>
  <c r="U929" i="52"/>
  <c r="U928" i="52"/>
  <c r="U927" i="52"/>
  <c r="U926" i="52"/>
  <c r="U925" i="52"/>
  <c r="U924" i="52"/>
  <c r="U923" i="52"/>
  <c r="U922" i="52"/>
  <c r="U921" i="52"/>
  <c r="U920" i="52"/>
  <c r="U919" i="52"/>
  <c r="U918" i="52"/>
  <c r="U917" i="52"/>
  <c r="U916" i="52"/>
  <c r="U915" i="52"/>
  <c r="U914" i="52"/>
  <c r="U913" i="52"/>
  <c r="U912" i="52"/>
  <c r="U911" i="52"/>
  <c r="U910" i="52"/>
  <c r="U909" i="52"/>
  <c r="U908" i="52"/>
  <c r="U907" i="52"/>
  <c r="U906" i="52"/>
  <c r="U905" i="52"/>
  <c r="U904" i="52"/>
  <c r="U903" i="52"/>
  <c r="U902" i="52"/>
  <c r="U901" i="52"/>
  <c r="U900" i="52"/>
  <c r="U899" i="52"/>
  <c r="U898" i="52"/>
  <c r="U897" i="52"/>
  <c r="U896" i="52"/>
  <c r="U895" i="52"/>
  <c r="U894" i="52"/>
  <c r="U893" i="52"/>
  <c r="U892" i="52"/>
  <c r="U891" i="52"/>
  <c r="U890" i="52"/>
  <c r="U889" i="52"/>
  <c r="U888" i="52"/>
  <c r="U887" i="52"/>
  <c r="U886" i="52"/>
  <c r="U885" i="52"/>
  <c r="U884" i="52"/>
  <c r="U883" i="52"/>
  <c r="U882" i="52"/>
  <c r="U881" i="52"/>
  <c r="U880" i="52"/>
  <c r="U879" i="52"/>
  <c r="U878" i="52"/>
  <c r="U877" i="52"/>
  <c r="U876" i="52"/>
  <c r="U875" i="52"/>
  <c r="U874" i="52"/>
  <c r="U873" i="52"/>
  <c r="U872" i="52"/>
  <c r="U871" i="52"/>
  <c r="U870" i="52"/>
  <c r="U869" i="52"/>
  <c r="U868" i="52"/>
  <c r="U867" i="52"/>
  <c r="U866" i="52"/>
  <c r="U865" i="52"/>
  <c r="U864" i="52"/>
  <c r="U863" i="52"/>
  <c r="U862" i="52"/>
  <c r="U861" i="52"/>
  <c r="U860" i="52"/>
  <c r="U859" i="52"/>
  <c r="U858" i="52"/>
  <c r="U857" i="52"/>
  <c r="U856" i="52"/>
  <c r="U855" i="52"/>
  <c r="U854" i="52"/>
  <c r="U853" i="52"/>
  <c r="U852" i="52"/>
  <c r="U851" i="52"/>
  <c r="U850" i="52"/>
  <c r="U849" i="52"/>
  <c r="U848" i="52"/>
  <c r="U847" i="52"/>
  <c r="U846" i="52"/>
  <c r="U845" i="52"/>
  <c r="U844" i="52"/>
  <c r="U843" i="52"/>
  <c r="U842" i="52"/>
  <c r="U841" i="52"/>
  <c r="U840" i="52"/>
  <c r="U839" i="52"/>
  <c r="U838" i="52"/>
  <c r="U837" i="52"/>
  <c r="U836" i="52"/>
  <c r="U835" i="52"/>
  <c r="U834" i="52"/>
  <c r="U833" i="52"/>
  <c r="U832" i="52"/>
  <c r="U831" i="52"/>
  <c r="U830" i="52"/>
  <c r="U829" i="52"/>
  <c r="U828" i="52"/>
  <c r="U827" i="52"/>
  <c r="U826" i="52"/>
  <c r="U825" i="52"/>
  <c r="U824" i="52"/>
  <c r="U823" i="52"/>
  <c r="U822" i="52"/>
  <c r="U821" i="52"/>
  <c r="U820" i="52"/>
  <c r="U819" i="52"/>
  <c r="U818" i="52"/>
  <c r="U817" i="52"/>
  <c r="U816" i="52"/>
  <c r="U815" i="52"/>
  <c r="U814" i="52"/>
  <c r="U813" i="52"/>
  <c r="U812" i="52"/>
  <c r="U811" i="52"/>
  <c r="U810" i="52"/>
  <c r="U809" i="52"/>
  <c r="U808" i="52"/>
  <c r="U807" i="52"/>
  <c r="U806" i="52"/>
  <c r="U805" i="52"/>
  <c r="U804" i="52"/>
  <c r="U803" i="52"/>
  <c r="U802" i="52"/>
  <c r="U801" i="52"/>
  <c r="U800" i="52"/>
  <c r="U799" i="52"/>
  <c r="U798" i="52"/>
  <c r="U797" i="52"/>
  <c r="U796" i="52"/>
  <c r="U795" i="52"/>
  <c r="U794" i="52"/>
  <c r="U793" i="52"/>
  <c r="U792" i="52"/>
  <c r="U791" i="52"/>
  <c r="U790" i="52"/>
  <c r="U789" i="52"/>
  <c r="U788" i="52"/>
  <c r="U787" i="52"/>
  <c r="U786" i="52"/>
  <c r="U785" i="52"/>
  <c r="U784" i="52"/>
  <c r="U783" i="52"/>
  <c r="U782" i="52"/>
  <c r="U781" i="52"/>
  <c r="U780" i="52"/>
  <c r="U779" i="52"/>
  <c r="U778" i="52"/>
  <c r="U777" i="52"/>
  <c r="U776" i="52"/>
  <c r="U775" i="52"/>
  <c r="U774" i="52"/>
  <c r="U773" i="52"/>
  <c r="U772" i="52"/>
  <c r="U771" i="52"/>
  <c r="U770" i="52"/>
  <c r="U769" i="52"/>
  <c r="U768" i="52"/>
  <c r="U767" i="52"/>
  <c r="U766" i="52"/>
  <c r="U765" i="52"/>
  <c r="U764" i="52"/>
  <c r="U763" i="52"/>
  <c r="U762" i="52"/>
  <c r="U761" i="52"/>
  <c r="U760" i="52"/>
  <c r="U759" i="52"/>
  <c r="U758" i="52"/>
  <c r="U757" i="52"/>
  <c r="U756" i="52"/>
  <c r="U755" i="52"/>
  <c r="U754" i="52"/>
  <c r="U753" i="52"/>
  <c r="U752" i="52"/>
  <c r="U751" i="52"/>
  <c r="U750" i="52"/>
  <c r="U749" i="52"/>
  <c r="U748" i="52"/>
  <c r="U747" i="52"/>
  <c r="U746" i="52"/>
  <c r="U745" i="52"/>
  <c r="U744" i="52"/>
  <c r="U743" i="52"/>
  <c r="U742" i="52"/>
  <c r="U741" i="52"/>
  <c r="U740" i="52"/>
  <c r="U739" i="52"/>
  <c r="U738" i="52"/>
  <c r="U737" i="52"/>
  <c r="U736" i="52"/>
  <c r="U735" i="52"/>
  <c r="U734" i="52"/>
  <c r="U733" i="52"/>
  <c r="U732" i="52"/>
  <c r="U731" i="52"/>
  <c r="U730" i="52"/>
  <c r="U729" i="52"/>
  <c r="U728" i="52"/>
  <c r="U727" i="52"/>
  <c r="U726" i="52"/>
  <c r="U725" i="52"/>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U634" i="52"/>
  <c r="U633" i="52"/>
  <c r="U632" i="52"/>
  <c r="U631" i="52"/>
  <c r="U630" i="52"/>
  <c r="U629" i="52"/>
  <c r="U628" i="52"/>
  <c r="U627" i="52"/>
  <c r="U626" i="52"/>
  <c r="U625" i="52"/>
  <c r="U624" i="52"/>
  <c r="U623" i="52"/>
  <c r="U622" i="52"/>
  <c r="U621" i="52"/>
  <c r="U620" i="52"/>
  <c r="U619" i="52"/>
  <c r="U618" i="52"/>
  <c r="U617" i="52"/>
  <c r="U616" i="52"/>
  <c r="U615" i="52"/>
  <c r="U614" i="52"/>
  <c r="U613" i="52"/>
  <c r="U612" i="52"/>
  <c r="U611" i="52"/>
  <c r="U610" i="52"/>
  <c r="U609" i="52"/>
  <c r="U608" i="52"/>
  <c r="U607" i="52"/>
  <c r="U606" i="52"/>
  <c r="U605" i="52"/>
  <c r="U604" i="52"/>
  <c r="U603" i="52"/>
  <c r="U602" i="52"/>
  <c r="U601" i="52"/>
  <c r="U600" i="52"/>
  <c r="U599" i="52"/>
  <c r="U598" i="52"/>
  <c r="U597" i="52"/>
  <c r="U596" i="52"/>
  <c r="U595" i="52"/>
  <c r="U594" i="52"/>
  <c r="U593" i="52"/>
  <c r="U592" i="52"/>
  <c r="U591" i="52"/>
  <c r="U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U409" i="52"/>
  <c r="U408" i="52"/>
  <c r="U407" i="52"/>
  <c r="U406" i="52"/>
  <c r="U405" i="52"/>
  <c r="U404" i="52"/>
  <c r="U403" i="52"/>
  <c r="U402" i="52"/>
  <c r="U401" i="52"/>
  <c r="U400" i="52"/>
  <c r="U399" i="52"/>
  <c r="U398" i="52"/>
  <c r="U397" i="52"/>
  <c r="U396" i="52"/>
  <c r="U395" i="52"/>
  <c r="U394" i="52"/>
  <c r="U393" i="52"/>
  <c r="U392" i="52"/>
  <c r="U391" i="52"/>
  <c r="U390" i="52"/>
  <c r="U389" i="52"/>
  <c r="U388" i="52"/>
  <c r="U387" i="52"/>
  <c r="U386" i="52"/>
  <c r="U385" i="52"/>
  <c r="U384" i="52"/>
  <c r="U383" i="52"/>
  <c r="U382" i="52"/>
  <c r="U381" i="52"/>
  <c r="U380" i="52"/>
  <c r="U379" i="52"/>
  <c r="U378" i="52"/>
  <c r="U377" i="52"/>
  <c r="U376" i="52"/>
  <c r="U375" i="52"/>
  <c r="U374" i="52"/>
  <c r="U373" i="52"/>
  <c r="U372" i="52"/>
  <c r="U371" i="52"/>
  <c r="U370" i="52"/>
  <c r="U369" i="52"/>
  <c r="U368" i="52"/>
  <c r="U367" i="52"/>
  <c r="U366" i="52"/>
  <c r="U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U274" i="52"/>
  <c r="U273" i="52"/>
  <c r="U272" i="52"/>
  <c r="U271" i="52"/>
  <c r="U270" i="52"/>
  <c r="U269" i="52"/>
  <c r="U268" i="52"/>
  <c r="U267" i="52"/>
  <c r="U266" i="52"/>
  <c r="U265" i="52"/>
  <c r="U264" i="52"/>
  <c r="U263" i="52"/>
  <c r="U262" i="52"/>
  <c r="U261" i="52"/>
  <c r="U260" i="52"/>
  <c r="U259" i="52"/>
  <c r="U258" i="52"/>
  <c r="U257" i="52"/>
  <c r="U256" i="52"/>
  <c r="U255" i="52"/>
  <c r="U254" i="52"/>
  <c r="U253" i="52"/>
  <c r="U252" i="52"/>
  <c r="U251" i="52"/>
  <c r="U250" i="52"/>
  <c r="U249" i="52"/>
  <c r="U248" i="52"/>
  <c r="U247" i="52"/>
  <c r="U246" i="52"/>
  <c r="U245" i="52"/>
  <c r="U244" i="52"/>
  <c r="U243" i="52"/>
  <c r="U242" i="52"/>
  <c r="U241" i="52"/>
  <c r="U240" i="52"/>
  <c r="U239" i="52"/>
  <c r="U238" i="52"/>
  <c r="U237" i="52"/>
  <c r="U236" i="52"/>
  <c r="U235" i="52"/>
  <c r="U234" i="52"/>
  <c r="U233" i="52"/>
  <c r="U232" i="52"/>
  <c r="U231" i="52"/>
  <c r="U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U49" i="52"/>
  <c r="U48" i="52"/>
  <c r="U47" i="52"/>
  <c r="U46" i="52"/>
  <c r="U45" i="52"/>
  <c r="U44" i="52"/>
  <c r="U43" i="52"/>
  <c r="U42" i="52"/>
  <c r="U41" i="52"/>
  <c r="U40" i="52"/>
  <c r="U39" i="52"/>
  <c r="U38" i="52"/>
  <c r="U37" i="52"/>
  <c r="U36" i="52"/>
  <c r="U35" i="52"/>
  <c r="U34" i="52"/>
  <c r="U33" i="52"/>
  <c r="U32" i="52"/>
  <c r="U31" i="52"/>
  <c r="U30" i="52"/>
  <c r="U29" i="52"/>
  <c r="U28" i="52"/>
  <c r="U27" i="52"/>
  <c r="U26" i="52"/>
  <c r="U25" i="52"/>
  <c r="U24" i="52"/>
  <c r="U23" i="52"/>
  <c r="U22" i="52"/>
  <c r="U21" i="52"/>
  <c r="U20" i="52"/>
  <c r="U19" i="52"/>
  <c r="U18" i="52"/>
  <c r="U17" i="52"/>
  <c r="U16" i="52"/>
  <c r="U15" i="52"/>
  <c r="U14" i="52"/>
  <c r="U13" i="52"/>
  <c r="U12" i="52"/>
  <c r="U11" i="52"/>
  <c r="U10" i="52"/>
  <c r="U9" i="52"/>
  <c r="U8" i="52"/>
  <c r="U7" i="52"/>
  <c r="U6" i="52"/>
  <c r="U5" i="52"/>
  <c r="U4" i="52"/>
  <c r="U3" i="52"/>
  <c r="Q1461" i="52"/>
  <c r="Q1460" i="52"/>
  <c r="Q1459" i="52"/>
  <c r="Q1458" i="52"/>
  <c r="Q1457" i="52"/>
  <c r="Q1456" i="52"/>
  <c r="Q1455" i="52"/>
  <c r="Q1454" i="52"/>
  <c r="Q1453" i="52"/>
  <c r="Q1452" i="52"/>
  <c r="Q1451" i="52"/>
  <c r="Q1450" i="52"/>
  <c r="Q1449" i="52"/>
  <c r="Q1448" i="52"/>
  <c r="Q1447" i="52"/>
  <c r="Q1446" i="52"/>
  <c r="Q1445" i="52"/>
  <c r="Q1444" i="52"/>
  <c r="Q1443" i="52"/>
  <c r="Q1442" i="52"/>
  <c r="Q1441" i="52"/>
  <c r="Q1440" i="52"/>
  <c r="Q1439" i="52"/>
  <c r="Q1438" i="52"/>
  <c r="Q1437" i="52"/>
  <c r="Q1436" i="52"/>
  <c r="Q1435" i="52"/>
  <c r="Q1434" i="52"/>
  <c r="Q1433" i="52"/>
  <c r="Q1432" i="52"/>
  <c r="Q1431" i="52"/>
  <c r="Q1430" i="52"/>
  <c r="Q1429" i="52"/>
  <c r="Q1428" i="52"/>
  <c r="Q1427" i="52"/>
  <c r="Q1426" i="52"/>
  <c r="Q1425" i="52"/>
  <c r="Q1424" i="52"/>
  <c r="Q1423" i="52"/>
  <c r="Q1422" i="52"/>
  <c r="Q1421" i="52"/>
  <c r="Q1420" i="52"/>
  <c r="Q1419" i="52"/>
  <c r="Q1418" i="52"/>
  <c r="Q1417" i="52"/>
  <c r="Q1416" i="52"/>
  <c r="Q1415" i="52"/>
  <c r="Q1414" i="52"/>
  <c r="Q1413" i="52"/>
  <c r="Q1412" i="52"/>
  <c r="Q1411" i="52"/>
  <c r="Q1410" i="52"/>
  <c r="Q1409" i="52"/>
  <c r="Q1408" i="52"/>
  <c r="Q1407" i="52"/>
  <c r="Q1406" i="52"/>
  <c r="Q1405" i="52"/>
  <c r="Q1404" i="52"/>
  <c r="Q1403" i="52"/>
  <c r="Q1402" i="52"/>
  <c r="Q1401" i="52"/>
  <c r="Q1400" i="52"/>
  <c r="Q1399" i="52"/>
  <c r="Q1398" i="52"/>
  <c r="Q1397" i="52"/>
  <c r="Q1396" i="52"/>
  <c r="Q1395" i="52"/>
  <c r="Q1394" i="52"/>
  <c r="Q1393" i="52"/>
  <c r="Q1392" i="52"/>
  <c r="Q1391" i="52"/>
  <c r="Q1390" i="52"/>
  <c r="Q1389" i="52"/>
  <c r="Q1388" i="52"/>
  <c r="Q1387" i="52"/>
  <c r="Q1386" i="52"/>
  <c r="Q1385" i="52"/>
  <c r="Q1384" i="52"/>
  <c r="Q1383" i="52"/>
  <c r="Q1382" i="52"/>
  <c r="Q1381" i="52"/>
  <c r="Q1380" i="52"/>
  <c r="Q1379" i="52"/>
  <c r="Q1378" i="52"/>
  <c r="Q1377" i="52"/>
  <c r="Q1376" i="52"/>
  <c r="Q1375" i="52"/>
  <c r="Q1374" i="52"/>
  <c r="Q1373" i="52"/>
  <c r="Q1372" i="52"/>
  <c r="Q1371" i="52"/>
  <c r="Q1370" i="52"/>
  <c r="Q1369" i="52"/>
  <c r="Q1368" i="52"/>
  <c r="Q1367" i="52"/>
  <c r="Q1366" i="52"/>
  <c r="Q1365" i="52"/>
  <c r="Q1364" i="52"/>
  <c r="Q1363" i="52"/>
  <c r="Q1362" i="52"/>
  <c r="Q1361" i="52"/>
  <c r="Q1360" i="52"/>
  <c r="Q1359" i="52"/>
  <c r="Q1358" i="52"/>
  <c r="Q1357" i="52"/>
  <c r="Q1356" i="52"/>
  <c r="Q1355" i="52"/>
  <c r="Q1354" i="52"/>
  <c r="Q1353" i="52"/>
  <c r="Q1352" i="52"/>
  <c r="Q1351" i="52"/>
  <c r="Q1350" i="52"/>
  <c r="Q1349" i="52"/>
  <c r="Q1348" i="52"/>
  <c r="Q1347" i="52"/>
  <c r="Q1346" i="52"/>
  <c r="Q1345" i="52"/>
  <c r="Q1344" i="52"/>
  <c r="Q1343" i="52"/>
  <c r="Q1342" i="52"/>
  <c r="Q1341" i="52"/>
  <c r="Q1340" i="52"/>
  <c r="Q1339" i="52"/>
  <c r="Q1338" i="52"/>
  <c r="Q1337" i="52"/>
  <c r="Q1336" i="52"/>
  <c r="Q1335" i="52"/>
  <c r="Q1334" i="52"/>
  <c r="Q1333" i="52"/>
  <c r="Q1332" i="52"/>
  <c r="Q1331" i="52"/>
  <c r="Q1330" i="52"/>
  <c r="Q1329" i="52"/>
  <c r="Q1328" i="52"/>
  <c r="Q1327" i="52"/>
  <c r="Q1326" i="52"/>
  <c r="Q1325" i="52"/>
  <c r="Q1324" i="52"/>
  <c r="Q1323" i="52"/>
  <c r="Q1322" i="52"/>
  <c r="Q1321" i="52"/>
  <c r="Q1320" i="52"/>
  <c r="Q1319" i="52"/>
  <c r="Q1318" i="52"/>
  <c r="Q1317" i="52"/>
  <c r="Q1316" i="52"/>
  <c r="Q1315" i="52"/>
  <c r="Q1314" i="52"/>
  <c r="Q1313" i="52"/>
  <c r="Q1312" i="52"/>
  <c r="Q1311" i="52"/>
  <c r="Q1310" i="52"/>
  <c r="Q1309" i="52"/>
  <c r="Q1308" i="52"/>
  <c r="Q1307" i="52"/>
  <c r="Q1306" i="52"/>
  <c r="Q1305" i="52"/>
  <c r="Q1304" i="52"/>
  <c r="Q1303" i="52"/>
  <c r="Q1302" i="52"/>
  <c r="Q1301" i="52"/>
  <c r="Q1300" i="52"/>
  <c r="Q1299" i="52"/>
  <c r="Q1298" i="52"/>
  <c r="Q1297" i="52"/>
  <c r="Q1296" i="52"/>
  <c r="Q1295" i="52"/>
  <c r="Q1294" i="52"/>
  <c r="Q1293" i="52"/>
  <c r="Q1292" i="52"/>
  <c r="Q1291" i="52"/>
  <c r="Q1290" i="52"/>
  <c r="Q1289" i="52"/>
  <c r="Q1288" i="52"/>
  <c r="Q1287" i="52"/>
  <c r="Q1286" i="52"/>
  <c r="Q1285" i="52"/>
  <c r="Q1284" i="52"/>
  <c r="Q1283" i="52"/>
  <c r="Q1282" i="52"/>
  <c r="Q1281" i="52"/>
  <c r="Q1280" i="52"/>
  <c r="Q1279" i="52"/>
  <c r="Q1278" i="52"/>
  <c r="Q1277" i="52"/>
  <c r="Q1276" i="52"/>
  <c r="Q1275" i="52"/>
  <c r="Q1274" i="52"/>
  <c r="Q1273" i="52"/>
  <c r="Q1272" i="52"/>
  <c r="Q1271" i="52"/>
  <c r="Q1270" i="52"/>
  <c r="Q1269" i="52"/>
  <c r="Q1268" i="52"/>
  <c r="Q1267" i="52"/>
  <c r="Q1266" i="52"/>
  <c r="Q1265" i="52"/>
  <c r="Q1264" i="52"/>
  <c r="Q1263" i="52"/>
  <c r="Q1262" i="52"/>
  <c r="Q1261" i="52"/>
  <c r="Q1260" i="52"/>
  <c r="Q1259" i="52"/>
  <c r="Q1258" i="52"/>
  <c r="Q1257" i="52"/>
  <c r="Q1256" i="52"/>
  <c r="Q1255" i="52"/>
  <c r="Q1254" i="52"/>
  <c r="Q1253" i="52"/>
  <c r="Q1252" i="52"/>
  <c r="Q1251" i="52"/>
  <c r="Q1250" i="52"/>
  <c r="Q1249" i="52"/>
  <c r="Q1248" i="52"/>
  <c r="Q1247" i="52"/>
  <c r="Q1246" i="52"/>
  <c r="Q1245" i="52"/>
  <c r="Q1244" i="52"/>
  <c r="Q1243" i="52"/>
  <c r="Q1242" i="52"/>
  <c r="Q1241" i="52"/>
  <c r="Q1240" i="52"/>
  <c r="Q1239" i="52"/>
  <c r="Q1238" i="52"/>
  <c r="Q1237" i="52"/>
  <c r="Q1236" i="52"/>
  <c r="Q1235" i="52"/>
  <c r="Q1234" i="52"/>
  <c r="Q1233" i="52"/>
  <c r="Q1232" i="52"/>
  <c r="Q1231" i="52"/>
  <c r="Q1230" i="52"/>
  <c r="Q1229" i="52"/>
  <c r="Q1228" i="52"/>
  <c r="Q1227" i="52"/>
  <c r="Q1226" i="52"/>
  <c r="Q1225" i="52"/>
  <c r="Q1224" i="52"/>
  <c r="Q1223" i="52"/>
  <c r="Q1222" i="52"/>
  <c r="Q1221" i="52"/>
  <c r="Q1220" i="52"/>
  <c r="Q1219" i="52"/>
  <c r="Q1218" i="52"/>
  <c r="Q1217" i="52"/>
  <c r="Q1216" i="52"/>
  <c r="Q1215" i="52"/>
  <c r="Q1214" i="52"/>
  <c r="Q1213" i="52"/>
  <c r="Q1212" i="52"/>
  <c r="Q1211" i="52"/>
  <c r="Q1210" i="52"/>
  <c r="Q1209" i="52"/>
  <c r="Q1208" i="52"/>
  <c r="Q1207" i="52"/>
  <c r="Q1206" i="52"/>
  <c r="Q1205" i="52"/>
  <c r="Q1204" i="52"/>
  <c r="Q1203" i="52"/>
  <c r="Q1202" i="52"/>
  <c r="Q1201" i="52"/>
  <c r="Q1200" i="52"/>
  <c r="Q1199" i="52"/>
  <c r="Q1198" i="52"/>
  <c r="Q1197" i="52"/>
  <c r="Q1196" i="52"/>
  <c r="Q1195" i="52"/>
  <c r="Q1194" i="52"/>
  <c r="Q1193" i="52"/>
  <c r="Q1192" i="52"/>
  <c r="Q1191" i="52"/>
  <c r="Q1190" i="52"/>
  <c r="Q1189" i="52"/>
  <c r="Q1188" i="52"/>
  <c r="Q1187" i="52"/>
  <c r="Q1186" i="52"/>
  <c r="Q1185" i="52"/>
  <c r="Q1184" i="52"/>
  <c r="Q1183" i="52"/>
  <c r="Q1182" i="52"/>
  <c r="Q1181" i="52"/>
  <c r="Q1180" i="52"/>
  <c r="Q1179" i="52"/>
  <c r="Q1178" i="52"/>
  <c r="Q1177" i="52"/>
  <c r="Q1176" i="52"/>
  <c r="Q1175" i="52"/>
  <c r="Q1174" i="52"/>
  <c r="Q1173" i="52"/>
  <c r="Q1172" i="52"/>
  <c r="Q1171" i="52"/>
  <c r="Q1170" i="52"/>
  <c r="Q1169" i="52"/>
  <c r="Q1168" i="52"/>
  <c r="Q1167" i="52"/>
  <c r="Q1166" i="52"/>
  <c r="Q1165" i="52"/>
  <c r="Q1164" i="52"/>
  <c r="Q1163" i="52"/>
  <c r="Q1162" i="52"/>
  <c r="Q1161" i="52"/>
  <c r="Q1160" i="52"/>
  <c r="Q1159" i="52"/>
  <c r="Q1158" i="52"/>
  <c r="Q1157" i="52"/>
  <c r="Q1156" i="52"/>
  <c r="Q1155" i="52"/>
  <c r="Q1154" i="52"/>
  <c r="Q1153" i="52"/>
  <c r="Q1152" i="52"/>
  <c r="Q1151" i="52"/>
  <c r="Q1150" i="52"/>
  <c r="Q1149" i="52"/>
  <c r="Q1148" i="52"/>
  <c r="Q1147" i="52"/>
  <c r="Q1146" i="52"/>
  <c r="Q1145" i="52"/>
  <c r="Q1144" i="52"/>
  <c r="Q1143" i="52"/>
  <c r="Q1142" i="52"/>
  <c r="Q1141" i="52"/>
  <c r="Q1140" i="52"/>
  <c r="Q1139" i="52"/>
  <c r="Q1138" i="52"/>
  <c r="Q1137" i="52"/>
  <c r="Q1136" i="52"/>
  <c r="Q1135" i="52"/>
  <c r="Q1134" i="52"/>
  <c r="Q1133" i="52"/>
  <c r="Q1132" i="52"/>
  <c r="Q1131" i="52"/>
  <c r="Q1130" i="52"/>
  <c r="Q1129" i="52"/>
  <c r="Q1128" i="52"/>
  <c r="Q1127" i="52"/>
  <c r="Q1126" i="52"/>
  <c r="Q1125" i="52"/>
  <c r="Q1124" i="52"/>
  <c r="Q1123" i="52"/>
  <c r="Q1122" i="52"/>
  <c r="Q1121" i="52"/>
  <c r="Q1120" i="52"/>
  <c r="Q1119" i="52"/>
  <c r="Q1118" i="52"/>
  <c r="Q1117" i="52"/>
  <c r="Q1116" i="52"/>
  <c r="Q1115" i="52"/>
  <c r="Q1114" i="52"/>
  <c r="Q1113" i="52"/>
  <c r="Q1112" i="52"/>
  <c r="Q1111" i="52"/>
  <c r="Q1110" i="52"/>
  <c r="Q1109" i="52"/>
  <c r="Q1108" i="52"/>
  <c r="Q1107" i="52"/>
  <c r="Q1106" i="52"/>
  <c r="Q1105" i="52"/>
  <c r="Q1104" i="52"/>
  <c r="Q1103" i="52"/>
  <c r="Q1102" i="52"/>
  <c r="Q1101" i="52"/>
  <c r="Q1100" i="52"/>
  <c r="Q1099" i="52"/>
  <c r="Q1098" i="52"/>
  <c r="Q1097" i="52"/>
  <c r="Q1096" i="52"/>
  <c r="Q1095" i="52"/>
  <c r="Q1094" i="52"/>
  <c r="Q1093" i="52"/>
  <c r="Q1092" i="52"/>
  <c r="Q1091" i="52"/>
  <c r="Q1090" i="52"/>
  <c r="Q1089" i="52"/>
  <c r="Q1088" i="52"/>
  <c r="Q1087" i="52"/>
  <c r="Q1086" i="52"/>
  <c r="Q1085" i="52"/>
  <c r="Q1084" i="52"/>
  <c r="Q1083" i="52"/>
  <c r="Q1082" i="52"/>
  <c r="Q1081" i="52"/>
  <c r="Q1080" i="52"/>
  <c r="Q1079" i="52"/>
  <c r="Q1078" i="52"/>
  <c r="Q1077" i="52"/>
  <c r="Q1076" i="52"/>
  <c r="Q1075" i="52"/>
  <c r="Q1074" i="52"/>
  <c r="Q1073" i="52"/>
  <c r="Q1072" i="52"/>
  <c r="Q1071" i="52"/>
  <c r="Q1070" i="52"/>
  <c r="Q1069" i="52"/>
  <c r="Q1068" i="52"/>
  <c r="Q1067" i="52"/>
  <c r="Q1066" i="52"/>
  <c r="Q1065" i="52"/>
  <c r="Q1064" i="52"/>
  <c r="Q1063" i="52"/>
  <c r="Q1062" i="52"/>
  <c r="Q1061" i="52"/>
  <c r="Q1060" i="52"/>
  <c r="Q1059" i="52"/>
  <c r="Q1058" i="52"/>
  <c r="Q1057" i="52"/>
  <c r="Q1056" i="52"/>
  <c r="Q1055" i="52"/>
  <c r="Q1054" i="52"/>
  <c r="Q1053" i="52"/>
  <c r="Q1052" i="52"/>
  <c r="Q1051" i="52"/>
  <c r="Q1050" i="52"/>
  <c r="Q1049" i="52"/>
  <c r="Q1048" i="52"/>
  <c r="Q1047" i="52"/>
  <c r="Q1046" i="52"/>
  <c r="Q1045" i="52"/>
  <c r="Q1044" i="52"/>
  <c r="Q1043" i="52"/>
  <c r="Q1042" i="52"/>
  <c r="Q1041" i="52"/>
  <c r="Q1040" i="52"/>
  <c r="Q1039" i="52"/>
  <c r="Q1038" i="52"/>
  <c r="Q1037" i="52"/>
  <c r="Q1036" i="52"/>
  <c r="Q1035" i="52"/>
  <c r="Q1034" i="52"/>
  <c r="Q1033" i="52"/>
  <c r="Q1032" i="52"/>
  <c r="Q1031" i="52"/>
  <c r="Q1030" i="52"/>
  <c r="Q1029" i="52"/>
  <c r="Q1028" i="52"/>
  <c r="Q1027" i="52"/>
  <c r="Q1026" i="52"/>
  <c r="Q1025" i="52"/>
  <c r="Q1024" i="52"/>
  <c r="Q1023" i="52"/>
  <c r="Q1022" i="52"/>
  <c r="Q1021" i="52"/>
  <c r="Q1020" i="52"/>
  <c r="Q1019" i="52"/>
  <c r="Q1018" i="52"/>
  <c r="Q1017" i="52"/>
  <c r="Q1016" i="52"/>
  <c r="Q1015" i="52"/>
  <c r="Q1014" i="52"/>
  <c r="Q1013" i="52"/>
  <c r="Q1012" i="52"/>
  <c r="Q1011" i="52"/>
  <c r="Q1010" i="52"/>
  <c r="Q1009" i="52"/>
  <c r="Q1008" i="52"/>
  <c r="Q1007" i="52"/>
  <c r="Q1006" i="52"/>
  <c r="Q1005" i="52"/>
  <c r="Q1004" i="52"/>
  <c r="Q1003" i="52"/>
  <c r="Q1002" i="52"/>
  <c r="Q1001" i="52"/>
  <c r="Q1000" i="52"/>
  <c r="Q999" i="52"/>
  <c r="Q998" i="52"/>
  <c r="Q997" i="52"/>
  <c r="Q996" i="52"/>
  <c r="Q995" i="52"/>
  <c r="Q994" i="52"/>
  <c r="Q993" i="52"/>
  <c r="Q992" i="52"/>
  <c r="Q991" i="52"/>
  <c r="Q990" i="52"/>
  <c r="Q989" i="52"/>
  <c r="Q988" i="52"/>
  <c r="Q987" i="52"/>
  <c r="Q986" i="52"/>
  <c r="Q985" i="52"/>
  <c r="Q984" i="52"/>
  <c r="Q983" i="52"/>
  <c r="Q982" i="52"/>
  <c r="Q981" i="52"/>
  <c r="Q980" i="52"/>
  <c r="Q979" i="52"/>
  <c r="Q978" i="52"/>
  <c r="Q977" i="52"/>
  <c r="Q976" i="52"/>
  <c r="Q975" i="52"/>
  <c r="Q974" i="52"/>
  <c r="Q973" i="52"/>
  <c r="Q972" i="52"/>
  <c r="Q971" i="52"/>
  <c r="Q970" i="52"/>
  <c r="Q969" i="52"/>
  <c r="Q968" i="52"/>
  <c r="Q967" i="52"/>
  <c r="Q966" i="52"/>
  <c r="Q965" i="52"/>
  <c r="Q964" i="52"/>
  <c r="Q963" i="52"/>
  <c r="Q962" i="52"/>
  <c r="Q961" i="52"/>
  <c r="Q960" i="52"/>
  <c r="Q959" i="52"/>
  <c r="Q958" i="52"/>
  <c r="Q957" i="52"/>
  <c r="Q956" i="52"/>
  <c r="Q955" i="52"/>
  <c r="Q954" i="52"/>
  <c r="Q953" i="52"/>
  <c r="Q952" i="52"/>
  <c r="Q951" i="52"/>
  <c r="Q950" i="52"/>
  <c r="Q949" i="52"/>
  <c r="Q948" i="52"/>
  <c r="Q947" i="52"/>
  <c r="Q946" i="52"/>
  <c r="Q945" i="52"/>
  <c r="Q944" i="52"/>
  <c r="Q943" i="52"/>
  <c r="Q942" i="52"/>
  <c r="Q941" i="52"/>
  <c r="Q940" i="52"/>
  <c r="Q939" i="52"/>
  <c r="Q938" i="52"/>
  <c r="Q937" i="52"/>
  <c r="Q936" i="52"/>
  <c r="Q935" i="52"/>
  <c r="Q934" i="52"/>
  <c r="Q933" i="52"/>
  <c r="Q932" i="52"/>
  <c r="Q931" i="52"/>
  <c r="Q930" i="52"/>
  <c r="Q929" i="52"/>
  <c r="Q928" i="52"/>
  <c r="Q927" i="52"/>
  <c r="Q926" i="52"/>
  <c r="Q925" i="52"/>
  <c r="Q924" i="52"/>
  <c r="Q923" i="52"/>
  <c r="Q922" i="52"/>
  <c r="Q921" i="52"/>
  <c r="Q920" i="52"/>
  <c r="Q919" i="52"/>
  <c r="Q918" i="52"/>
  <c r="Q917" i="52"/>
  <c r="Q916" i="52"/>
  <c r="Q915" i="52"/>
  <c r="Q914" i="52"/>
  <c r="Q913" i="52"/>
  <c r="Q912" i="52"/>
  <c r="Q911" i="52"/>
  <c r="Q910" i="52"/>
  <c r="Q909" i="52"/>
  <c r="Q908" i="52"/>
  <c r="Q907" i="52"/>
  <c r="Q906" i="52"/>
  <c r="Q905" i="52"/>
  <c r="Q904" i="52"/>
  <c r="Q903" i="52"/>
  <c r="Q902" i="52"/>
  <c r="Q901" i="52"/>
  <c r="Q900" i="52"/>
  <c r="Q899" i="52"/>
  <c r="Q898" i="52"/>
  <c r="Q897" i="52"/>
  <c r="Q896" i="52"/>
  <c r="Q895" i="52"/>
  <c r="Q894" i="52"/>
  <c r="Q893" i="52"/>
  <c r="Q892" i="52"/>
  <c r="Q891" i="52"/>
  <c r="Q890" i="52"/>
  <c r="Q889" i="52"/>
  <c r="Q888" i="52"/>
  <c r="Q887" i="52"/>
  <c r="Q886" i="52"/>
  <c r="Q885" i="52"/>
  <c r="Q884" i="52"/>
  <c r="Q883" i="52"/>
  <c r="Q882" i="52"/>
  <c r="Q881" i="52"/>
  <c r="Q880" i="52"/>
  <c r="Q879" i="52"/>
  <c r="Q878" i="52"/>
  <c r="Q877" i="52"/>
  <c r="Q876" i="52"/>
  <c r="Q875" i="52"/>
  <c r="Q874" i="52"/>
  <c r="Q873" i="52"/>
  <c r="Q872" i="52"/>
  <c r="Q871" i="52"/>
  <c r="Q870" i="52"/>
  <c r="Q869" i="52"/>
  <c r="Q868" i="52"/>
  <c r="Q867" i="52"/>
  <c r="Q866" i="52"/>
  <c r="Q865" i="52"/>
  <c r="Q864" i="52"/>
  <c r="Q863" i="52"/>
  <c r="Q862" i="52"/>
  <c r="Q861" i="52"/>
  <c r="Q860" i="52"/>
  <c r="Q859" i="52"/>
  <c r="Q858" i="52"/>
  <c r="Q857" i="52"/>
  <c r="Q856" i="52"/>
  <c r="Q855" i="52"/>
  <c r="Q854" i="52"/>
  <c r="Q853" i="52"/>
  <c r="Q852" i="52"/>
  <c r="Q851" i="52"/>
  <c r="Q850" i="52"/>
  <c r="Q849" i="52"/>
  <c r="Q848" i="52"/>
  <c r="Q847" i="52"/>
  <c r="Q846" i="52"/>
  <c r="Q845" i="52"/>
  <c r="Q844" i="52"/>
  <c r="Q843" i="52"/>
  <c r="Q842" i="52"/>
  <c r="Q841" i="52"/>
  <c r="Q840" i="52"/>
  <c r="Q839" i="52"/>
  <c r="Q838" i="52"/>
  <c r="Q837" i="52"/>
  <c r="Q836" i="52"/>
  <c r="Q835" i="52"/>
  <c r="Q834" i="52"/>
  <c r="Q833" i="52"/>
  <c r="Q832" i="52"/>
  <c r="Q831" i="52"/>
  <c r="Q830" i="52"/>
  <c r="Q829" i="52"/>
  <c r="Q828" i="52"/>
  <c r="Q827" i="52"/>
  <c r="Q826" i="52"/>
  <c r="Q825" i="52"/>
  <c r="Q824" i="52"/>
  <c r="Q823" i="52"/>
  <c r="Q822" i="52"/>
  <c r="Q821" i="52"/>
  <c r="Q820" i="52"/>
  <c r="Q819" i="52"/>
  <c r="Q818" i="52"/>
  <c r="Q817" i="52"/>
  <c r="Q816" i="52"/>
  <c r="Q815" i="52"/>
  <c r="Q814" i="52"/>
  <c r="Q813" i="52"/>
  <c r="Q812" i="52"/>
  <c r="Q811" i="52"/>
  <c r="Q810" i="52"/>
  <c r="Q809" i="52"/>
  <c r="Q808" i="52"/>
  <c r="Q807" i="52"/>
  <c r="Q806" i="52"/>
  <c r="Q805" i="52"/>
  <c r="Q804" i="52"/>
  <c r="Q803" i="52"/>
  <c r="Q802" i="52"/>
  <c r="Q801" i="52"/>
  <c r="Q800" i="52"/>
  <c r="Q799" i="52"/>
  <c r="Q798" i="52"/>
  <c r="Q797" i="52"/>
  <c r="Q796" i="52"/>
  <c r="Q795" i="52"/>
  <c r="Q794" i="52"/>
  <c r="Q793" i="52"/>
  <c r="Q792" i="52"/>
  <c r="Q791" i="52"/>
  <c r="Q790" i="52"/>
  <c r="Q789" i="52"/>
  <c r="Q788" i="52"/>
  <c r="Q787" i="52"/>
  <c r="Q786" i="52"/>
  <c r="Q785" i="52"/>
  <c r="Q784" i="52"/>
  <c r="Q783" i="52"/>
  <c r="Q782" i="52"/>
  <c r="Q781" i="52"/>
  <c r="Q780" i="52"/>
  <c r="Q779" i="52"/>
  <c r="Q778" i="52"/>
  <c r="Q777" i="52"/>
  <c r="Q776" i="52"/>
  <c r="Q775" i="52"/>
  <c r="Q774" i="52"/>
  <c r="Q773" i="52"/>
  <c r="Q772" i="52"/>
  <c r="Q771" i="52"/>
  <c r="Q770" i="52"/>
  <c r="Q769" i="52"/>
  <c r="Q768" i="52"/>
  <c r="Q767" i="52"/>
  <c r="Q766" i="52"/>
  <c r="Q765" i="52"/>
  <c r="Q764" i="52"/>
  <c r="Q763" i="52"/>
  <c r="Q762" i="52"/>
  <c r="Q761" i="52"/>
  <c r="Q760" i="52"/>
  <c r="Q759" i="52"/>
  <c r="Q758" i="52"/>
  <c r="Q757" i="52"/>
  <c r="Q756" i="52"/>
  <c r="Q755" i="52"/>
  <c r="Q754" i="52"/>
  <c r="Q753" i="52"/>
  <c r="Q752" i="52"/>
  <c r="Q751" i="52"/>
  <c r="Q750" i="52"/>
  <c r="Q749" i="52"/>
  <c r="Q748" i="52"/>
  <c r="Q747" i="52"/>
  <c r="Q746" i="52"/>
  <c r="Q745" i="52"/>
  <c r="Q744" i="52"/>
  <c r="Q743" i="52"/>
  <c r="Q742" i="52"/>
  <c r="Q741" i="52"/>
  <c r="Q740" i="52"/>
  <c r="Q739" i="52"/>
  <c r="Q738" i="52"/>
  <c r="Q737" i="52"/>
  <c r="Q736" i="52"/>
  <c r="Q735" i="52"/>
  <c r="Q734" i="52"/>
  <c r="Q733" i="52"/>
  <c r="Q732" i="52"/>
  <c r="Q731" i="52"/>
  <c r="Q730" i="52"/>
  <c r="Q729" i="52"/>
  <c r="Q728" i="52"/>
  <c r="Q727" i="52"/>
  <c r="Q726" i="52"/>
  <c r="Q725" i="52"/>
  <c r="Q724" i="52"/>
  <c r="Q723" i="52"/>
  <c r="Q722" i="52"/>
  <c r="Q721" i="52"/>
  <c r="Q720" i="52"/>
  <c r="Q719" i="52"/>
  <c r="Q718" i="52"/>
  <c r="Q717" i="52"/>
  <c r="Q716" i="52"/>
  <c r="Q715" i="52"/>
  <c r="Q714" i="52"/>
  <c r="Q713" i="52"/>
  <c r="Q712" i="52"/>
  <c r="Q711" i="52"/>
  <c r="Q710" i="52"/>
  <c r="Q709" i="52"/>
  <c r="Q708" i="52"/>
  <c r="Q707" i="52"/>
  <c r="Q706" i="52"/>
  <c r="Q705" i="52"/>
  <c r="Q704" i="52"/>
  <c r="Q703" i="52"/>
  <c r="Q702" i="52"/>
  <c r="Q701" i="52"/>
  <c r="Q700" i="52"/>
  <c r="Q699" i="52"/>
  <c r="Q698" i="52"/>
  <c r="Q697" i="52"/>
  <c r="Q696" i="52"/>
  <c r="Q695" i="52"/>
  <c r="Q694" i="52"/>
  <c r="Q693" i="52"/>
  <c r="Q692" i="52"/>
  <c r="Q691" i="52"/>
  <c r="Q690" i="52"/>
  <c r="Q689" i="52"/>
  <c r="Q688" i="52"/>
  <c r="Q687" i="52"/>
  <c r="Q686" i="52"/>
  <c r="Q685" i="52"/>
  <c r="Q684" i="52"/>
  <c r="Q683" i="52"/>
  <c r="Q682" i="52"/>
  <c r="Q681" i="52"/>
  <c r="Q680" i="52"/>
  <c r="Q679" i="52"/>
  <c r="Q678" i="52"/>
  <c r="Q677" i="52"/>
  <c r="Q676" i="52"/>
  <c r="Q675" i="52"/>
  <c r="Q674" i="52"/>
  <c r="Q673" i="52"/>
  <c r="Q672" i="52"/>
  <c r="Q671" i="52"/>
  <c r="Q670" i="52"/>
  <c r="Q669" i="52"/>
  <c r="Q668" i="52"/>
  <c r="Q667" i="52"/>
  <c r="Q666" i="52"/>
  <c r="Q665" i="52"/>
  <c r="Q664" i="52"/>
  <c r="Q663" i="52"/>
  <c r="Q662" i="52"/>
  <c r="Q661" i="52"/>
  <c r="Q660" i="52"/>
  <c r="Q659" i="52"/>
  <c r="Q658" i="52"/>
  <c r="Q657" i="52"/>
  <c r="Q656" i="52"/>
  <c r="Q655" i="52"/>
  <c r="Q654" i="52"/>
  <c r="Q653" i="52"/>
  <c r="Q652" i="52"/>
  <c r="Q651" i="52"/>
  <c r="Q650" i="52"/>
  <c r="Q649" i="52"/>
  <c r="Q648" i="52"/>
  <c r="Q647" i="52"/>
  <c r="Q646" i="52"/>
  <c r="Q645" i="52"/>
  <c r="Q644" i="52"/>
  <c r="Q643" i="52"/>
  <c r="Q642" i="52"/>
  <c r="Q641" i="52"/>
  <c r="Q640" i="52"/>
  <c r="Q639" i="52"/>
  <c r="Q638" i="52"/>
  <c r="Q637" i="52"/>
  <c r="Q636" i="52"/>
  <c r="Q635" i="52"/>
  <c r="Q634" i="52"/>
  <c r="Q633" i="52"/>
  <c r="Q632" i="52"/>
  <c r="Q631" i="52"/>
  <c r="Q630" i="52"/>
  <c r="Q629" i="52"/>
  <c r="Q628" i="52"/>
  <c r="Q627" i="52"/>
  <c r="Q626" i="52"/>
  <c r="Q625" i="52"/>
  <c r="Q624" i="52"/>
  <c r="Q623" i="52"/>
  <c r="Q622" i="52"/>
  <c r="Q621" i="52"/>
  <c r="Q620" i="52"/>
  <c r="Q619" i="52"/>
  <c r="Q618" i="52"/>
  <c r="Q617" i="52"/>
  <c r="Q616" i="52"/>
  <c r="Q615" i="52"/>
  <c r="Q614" i="52"/>
  <c r="Q613" i="52"/>
  <c r="Q612" i="52"/>
  <c r="Q611" i="52"/>
  <c r="Q610" i="52"/>
  <c r="Q609" i="52"/>
  <c r="Q608" i="52"/>
  <c r="Q607" i="52"/>
  <c r="Q606" i="52"/>
  <c r="Q605" i="52"/>
  <c r="Q604" i="52"/>
  <c r="Q603" i="52"/>
  <c r="Q602" i="52"/>
  <c r="Q601" i="52"/>
  <c r="Q600" i="52"/>
  <c r="Q599" i="52"/>
  <c r="Q598" i="52"/>
  <c r="Q597" i="52"/>
  <c r="Q596" i="52"/>
  <c r="Q595" i="52"/>
  <c r="Q594" i="52"/>
  <c r="Q593" i="52"/>
  <c r="Q592" i="52"/>
  <c r="Q591" i="52"/>
  <c r="Q590" i="52"/>
  <c r="Q589" i="52"/>
  <c r="Q588" i="52"/>
  <c r="Q587" i="52"/>
  <c r="Q586" i="52"/>
  <c r="Q585" i="52"/>
  <c r="Q584" i="52"/>
  <c r="Q583" i="52"/>
  <c r="Q582" i="52"/>
  <c r="Q581" i="52"/>
  <c r="Q580" i="52"/>
  <c r="Q579" i="52"/>
  <c r="Q578" i="52"/>
  <c r="Q577" i="52"/>
  <c r="Q576" i="52"/>
  <c r="Q575" i="52"/>
  <c r="Q574" i="52"/>
  <c r="Q573" i="52"/>
  <c r="Q572" i="52"/>
  <c r="Q571" i="52"/>
  <c r="Q570" i="52"/>
  <c r="Q569" i="52"/>
  <c r="Q568" i="52"/>
  <c r="Q567" i="52"/>
  <c r="Q566" i="52"/>
  <c r="Q565" i="52"/>
  <c r="Q564" i="52"/>
  <c r="Q563" i="52"/>
  <c r="Q562" i="52"/>
  <c r="Q561" i="52"/>
  <c r="Q560" i="52"/>
  <c r="Q559" i="52"/>
  <c r="Q558" i="52"/>
  <c r="Q557" i="52"/>
  <c r="Q556" i="52"/>
  <c r="Q555" i="52"/>
  <c r="Q554" i="52"/>
  <c r="Q553" i="52"/>
  <c r="Q552" i="52"/>
  <c r="Q551" i="52"/>
  <c r="Q550" i="52"/>
  <c r="Q549" i="52"/>
  <c r="Q548" i="52"/>
  <c r="Q547" i="52"/>
  <c r="Q546" i="52"/>
  <c r="Q545" i="52"/>
  <c r="Q544" i="52"/>
  <c r="Q543" i="52"/>
  <c r="Q542" i="52"/>
  <c r="Q541" i="52"/>
  <c r="Q540" i="52"/>
  <c r="Q539" i="52"/>
  <c r="Q538" i="52"/>
  <c r="Q537" i="52"/>
  <c r="Q536" i="52"/>
  <c r="Q535" i="52"/>
  <c r="Q534" i="52"/>
  <c r="Q533" i="52"/>
  <c r="Q532" i="52"/>
  <c r="Q531" i="52"/>
  <c r="Q530" i="52"/>
  <c r="Q529" i="52"/>
  <c r="Q528" i="52"/>
  <c r="Q527" i="52"/>
  <c r="Q526" i="52"/>
  <c r="Q525" i="52"/>
  <c r="Q524" i="52"/>
  <c r="Q523" i="52"/>
  <c r="Q522" i="52"/>
  <c r="Q521" i="52"/>
  <c r="Q520" i="52"/>
  <c r="Q519" i="52"/>
  <c r="Q518" i="52"/>
  <c r="Q517" i="52"/>
  <c r="Q516" i="52"/>
  <c r="Q515" i="52"/>
  <c r="Q514" i="52"/>
  <c r="Q513" i="52"/>
  <c r="Q512" i="52"/>
  <c r="Q511" i="52"/>
  <c r="Q510" i="52"/>
  <c r="Q509" i="52"/>
  <c r="Q508" i="52"/>
  <c r="Q507" i="52"/>
  <c r="Q506" i="52"/>
  <c r="Q505" i="52"/>
  <c r="Q504" i="52"/>
  <c r="Q503" i="52"/>
  <c r="Q502" i="52"/>
  <c r="Q501" i="52"/>
  <c r="Q500" i="52"/>
  <c r="Q499" i="52"/>
  <c r="Q498" i="52"/>
  <c r="Q497" i="52"/>
  <c r="Q496" i="52"/>
  <c r="Q495" i="52"/>
  <c r="Q494" i="52"/>
  <c r="Q493" i="52"/>
  <c r="Q492" i="52"/>
  <c r="Q491" i="52"/>
  <c r="Q490" i="52"/>
  <c r="Q489" i="52"/>
  <c r="Q488" i="52"/>
  <c r="Q487" i="52"/>
  <c r="Q486" i="52"/>
  <c r="Q485" i="52"/>
  <c r="Q484" i="52"/>
  <c r="Q483" i="52"/>
  <c r="Q482" i="52"/>
  <c r="Q481" i="52"/>
  <c r="Q480" i="52"/>
  <c r="Q479" i="52"/>
  <c r="Q478" i="52"/>
  <c r="Q477" i="52"/>
  <c r="Q476" i="52"/>
  <c r="Q475" i="52"/>
  <c r="Q474" i="52"/>
  <c r="Q473" i="52"/>
  <c r="Q472" i="52"/>
  <c r="Q471" i="52"/>
  <c r="Q470" i="52"/>
  <c r="Q469" i="52"/>
  <c r="Q468" i="52"/>
  <c r="Q467" i="52"/>
  <c r="Q466" i="52"/>
  <c r="Q465" i="52"/>
  <c r="Q464" i="52"/>
  <c r="Q463" i="52"/>
  <c r="Q462" i="52"/>
  <c r="Q461" i="52"/>
  <c r="Q460" i="52"/>
  <c r="Q459" i="52"/>
  <c r="Q458" i="52"/>
  <c r="Q457" i="52"/>
  <c r="Q456" i="52"/>
  <c r="Q455" i="52"/>
  <c r="Q454" i="52"/>
  <c r="Q453" i="52"/>
  <c r="Q452" i="52"/>
  <c r="Q451" i="52"/>
  <c r="Q450" i="52"/>
  <c r="Q449" i="52"/>
  <c r="Q448" i="52"/>
  <c r="Q447" i="52"/>
  <c r="Q446" i="52"/>
  <c r="Q445" i="52"/>
  <c r="Q444" i="52"/>
  <c r="Q443" i="52"/>
  <c r="Q442" i="52"/>
  <c r="Q441" i="52"/>
  <c r="Q440" i="52"/>
  <c r="Q439" i="52"/>
  <c r="Q438" i="52"/>
  <c r="Q437" i="52"/>
  <c r="Q436" i="52"/>
  <c r="Q435" i="52"/>
  <c r="Q434" i="52"/>
  <c r="Q433" i="52"/>
  <c r="Q432" i="52"/>
  <c r="Q431" i="52"/>
  <c r="Q430" i="52"/>
  <c r="Q429" i="52"/>
  <c r="Q428" i="52"/>
  <c r="Q427" i="52"/>
  <c r="Q426" i="52"/>
  <c r="Q425" i="52"/>
  <c r="Q424" i="52"/>
  <c r="Q423" i="52"/>
  <c r="Q422" i="52"/>
  <c r="Q421" i="52"/>
  <c r="Q420" i="52"/>
  <c r="Q419" i="52"/>
  <c r="Q418" i="52"/>
  <c r="Q417" i="52"/>
  <c r="Q416" i="52"/>
  <c r="Q415" i="52"/>
  <c r="Q414" i="52"/>
  <c r="Q413" i="52"/>
  <c r="Q412" i="52"/>
  <c r="Q411" i="52"/>
  <c r="Q410" i="52"/>
  <c r="Q409" i="52"/>
  <c r="Q408" i="52"/>
  <c r="Q407" i="52"/>
  <c r="Q406" i="52"/>
  <c r="Q405" i="52"/>
  <c r="Q404" i="52"/>
  <c r="Q403" i="52"/>
  <c r="Q402" i="52"/>
  <c r="Q401" i="52"/>
  <c r="Q400" i="52"/>
  <c r="Q399" i="52"/>
  <c r="Q398" i="52"/>
  <c r="Q397" i="52"/>
  <c r="Q396" i="52"/>
  <c r="Q395" i="52"/>
  <c r="Q394" i="52"/>
  <c r="Q393" i="52"/>
  <c r="Q392" i="52"/>
  <c r="Q391" i="52"/>
  <c r="Q390" i="52"/>
  <c r="Q389" i="52"/>
  <c r="Q388" i="52"/>
  <c r="Q387" i="52"/>
  <c r="Q386" i="52"/>
  <c r="Q385" i="52"/>
  <c r="Q384" i="52"/>
  <c r="Q383" i="52"/>
  <c r="Q382" i="52"/>
  <c r="Q381" i="52"/>
  <c r="Q380" i="52"/>
  <c r="Q379" i="52"/>
  <c r="Q378" i="52"/>
  <c r="Q377" i="52"/>
  <c r="Q376" i="52"/>
  <c r="Q375" i="52"/>
  <c r="Q374" i="52"/>
  <c r="Q373" i="52"/>
  <c r="Q372" i="52"/>
  <c r="Q371" i="52"/>
  <c r="Q370" i="52"/>
  <c r="Q369" i="52"/>
  <c r="Q368" i="52"/>
  <c r="Q367" i="52"/>
  <c r="Q366" i="52"/>
  <c r="Q365" i="52"/>
  <c r="Q364" i="52"/>
  <c r="Q363" i="52"/>
  <c r="Q362" i="52"/>
  <c r="Q361" i="52"/>
  <c r="Q360" i="52"/>
  <c r="Q359" i="52"/>
  <c r="Q358" i="52"/>
  <c r="Q357" i="52"/>
  <c r="Q356" i="52"/>
  <c r="Q355" i="52"/>
  <c r="Q354" i="52"/>
  <c r="Q353" i="52"/>
  <c r="Q352" i="52"/>
  <c r="Q351" i="52"/>
  <c r="Q350" i="52"/>
  <c r="Q349" i="52"/>
  <c r="Q348" i="52"/>
  <c r="Q347" i="52"/>
  <c r="Q346" i="52"/>
  <c r="Q345" i="52"/>
  <c r="Q344" i="52"/>
  <c r="Q343" i="52"/>
  <c r="Q342" i="52"/>
  <c r="Q341" i="52"/>
  <c r="Q340" i="52"/>
  <c r="Q339" i="52"/>
  <c r="Q338" i="52"/>
  <c r="Q337" i="52"/>
  <c r="Q336" i="52"/>
  <c r="Q335" i="52"/>
  <c r="Q334" i="52"/>
  <c r="Q333" i="52"/>
  <c r="Q332" i="52"/>
  <c r="Q331" i="52"/>
  <c r="Q330" i="52"/>
  <c r="Q329" i="52"/>
  <c r="Q328" i="52"/>
  <c r="Q327" i="52"/>
  <c r="Q326" i="52"/>
  <c r="Q325" i="52"/>
  <c r="Q324" i="52"/>
  <c r="Q323" i="52"/>
  <c r="Q322" i="52"/>
  <c r="Q321" i="52"/>
  <c r="Q320" i="52"/>
  <c r="Q319" i="52"/>
  <c r="Q318" i="52"/>
  <c r="Q317" i="52"/>
  <c r="Q316" i="52"/>
  <c r="Q315" i="52"/>
  <c r="Q314" i="52"/>
  <c r="Q313" i="52"/>
  <c r="Q312" i="52"/>
  <c r="Q311" i="52"/>
  <c r="Q310" i="52"/>
  <c r="Q309" i="52"/>
  <c r="Q308" i="52"/>
  <c r="Q307" i="52"/>
  <c r="Q306" i="52"/>
  <c r="Q305" i="52"/>
  <c r="Q304" i="52"/>
  <c r="Q303" i="52"/>
  <c r="Q302" i="52"/>
  <c r="Q301" i="52"/>
  <c r="Q300" i="52"/>
  <c r="Q299" i="52"/>
  <c r="Q298" i="52"/>
  <c r="Q297" i="52"/>
  <c r="Q296" i="52"/>
  <c r="Q295" i="52"/>
  <c r="Q294" i="52"/>
  <c r="Q293" i="52"/>
  <c r="Q292" i="52"/>
  <c r="Q291" i="52"/>
  <c r="Q290" i="52"/>
  <c r="Q289" i="52"/>
  <c r="Q288" i="52"/>
  <c r="Q287" i="52"/>
  <c r="Q286" i="52"/>
  <c r="Q285" i="52"/>
  <c r="Q284" i="52"/>
  <c r="Q283" i="52"/>
  <c r="Q282" i="52"/>
  <c r="Q281" i="52"/>
  <c r="Q280" i="52"/>
  <c r="Q279" i="52"/>
  <c r="Q278" i="52"/>
  <c r="Q277" i="52"/>
  <c r="Q276" i="52"/>
  <c r="Q275" i="52"/>
  <c r="Q274" i="52"/>
  <c r="Q273" i="52"/>
  <c r="Q272" i="52"/>
  <c r="Q271" i="52"/>
  <c r="Q270" i="52"/>
  <c r="Q269" i="52"/>
  <c r="Q268" i="52"/>
  <c r="Q267" i="52"/>
  <c r="Q266" i="52"/>
  <c r="Q265" i="52"/>
  <c r="Q264" i="52"/>
  <c r="Q263" i="52"/>
  <c r="Q262" i="52"/>
  <c r="Q261" i="52"/>
  <c r="Q260" i="52"/>
  <c r="Q259" i="52"/>
  <c r="Q258" i="52"/>
  <c r="Q257" i="52"/>
  <c r="Q256" i="52"/>
  <c r="Q255" i="52"/>
  <c r="Q254" i="52"/>
  <c r="Q253" i="52"/>
  <c r="Q252" i="52"/>
  <c r="Q251" i="52"/>
  <c r="Q250" i="52"/>
  <c r="Q249" i="52"/>
  <c r="Q248" i="52"/>
  <c r="Q247" i="52"/>
  <c r="Q246" i="52"/>
  <c r="Q245" i="52"/>
  <c r="Q244" i="52"/>
  <c r="Q243" i="52"/>
  <c r="Q242" i="52"/>
  <c r="Q241" i="52"/>
  <c r="Q240" i="52"/>
  <c r="Q239" i="52"/>
  <c r="Q238" i="52"/>
  <c r="Q237" i="52"/>
  <c r="Q236" i="52"/>
  <c r="Q235" i="52"/>
  <c r="Q234" i="52"/>
  <c r="Q233" i="52"/>
  <c r="Q232" i="52"/>
  <c r="Q231" i="52"/>
  <c r="Q230" i="52"/>
  <c r="Q229" i="52"/>
  <c r="Q228" i="52"/>
  <c r="Q227" i="52"/>
  <c r="Q226" i="52"/>
  <c r="Q225" i="52"/>
  <c r="Q224" i="52"/>
  <c r="Q223" i="52"/>
  <c r="Q222" i="52"/>
  <c r="Q221" i="52"/>
  <c r="Q220" i="52"/>
  <c r="Q219" i="52"/>
  <c r="Q218" i="52"/>
  <c r="Q217" i="52"/>
  <c r="Q216" i="52"/>
  <c r="Q215" i="52"/>
  <c r="Q214" i="52"/>
  <c r="Q213" i="52"/>
  <c r="Q212" i="52"/>
  <c r="Q211" i="52"/>
  <c r="Q210" i="52"/>
  <c r="Q209" i="52"/>
  <c r="Q208" i="52"/>
  <c r="Q207" i="52"/>
  <c r="Q206" i="52"/>
  <c r="Q205" i="52"/>
  <c r="Q204" i="52"/>
  <c r="Q203" i="52"/>
  <c r="Q202" i="52"/>
  <c r="Q201" i="52"/>
  <c r="Q200" i="52"/>
  <c r="Q199" i="52"/>
  <c r="Q198" i="52"/>
  <c r="Q197" i="52"/>
  <c r="Q196" i="52"/>
  <c r="Q195" i="52"/>
  <c r="Q194" i="52"/>
  <c r="Q193" i="52"/>
  <c r="Q192" i="52"/>
  <c r="Q191" i="52"/>
  <c r="Q190" i="52"/>
  <c r="Q189" i="52"/>
  <c r="Q188" i="52"/>
  <c r="Q187" i="52"/>
  <c r="Q186" i="52"/>
  <c r="Q185" i="52"/>
  <c r="Q184" i="52"/>
  <c r="Q183" i="52"/>
  <c r="Q182" i="52"/>
  <c r="Q181" i="52"/>
  <c r="Q180" i="52"/>
  <c r="Q179" i="52"/>
  <c r="Q178" i="52"/>
  <c r="Q177" i="52"/>
  <c r="Q176" i="52"/>
  <c r="Q175" i="52"/>
  <c r="Q174" i="52"/>
  <c r="Q173" i="52"/>
  <c r="Q172" i="52"/>
  <c r="Q171" i="52"/>
  <c r="Q170" i="52"/>
  <c r="Q169" i="52"/>
  <c r="Q168" i="52"/>
  <c r="Q167" i="52"/>
  <c r="Q166" i="52"/>
  <c r="Q165" i="52"/>
  <c r="Q164" i="52"/>
  <c r="Q163" i="52"/>
  <c r="Q162" i="52"/>
  <c r="Q161" i="52"/>
  <c r="Q160" i="52"/>
  <c r="Q159" i="52"/>
  <c r="Q158" i="52"/>
  <c r="Q157" i="52"/>
  <c r="Q156" i="52"/>
  <c r="Q155" i="52"/>
  <c r="Q154" i="52"/>
  <c r="Q153" i="52"/>
  <c r="Q152" i="52"/>
  <c r="Q151" i="52"/>
  <c r="Q150" i="52"/>
  <c r="Q149" i="52"/>
  <c r="Q148" i="52"/>
  <c r="Q147" i="52"/>
  <c r="Q146" i="52"/>
  <c r="Q145" i="52"/>
  <c r="Q144" i="52"/>
  <c r="Q143" i="52"/>
  <c r="Q142" i="52"/>
  <c r="Q141" i="52"/>
  <c r="Q140" i="52"/>
  <c r="Q139" i="52"/>
  <c r="Q138" i="52"/>
  <c r="Q137" i="52"/>
  <c r="Q136" i="52"/>
  <c r="Q135" i="52"/>
  <c r="Q134" i="52"/>
  <c r="Q133" i="52"/>
  <c r="Q132" i="52"/>
  <c r="Q131" i="52"/>
  <c r="Q130" i="52"/>
  <c r="Q129" i="52"/>
  <c r="Q128" i="52"/>
  <c r="Q127" i="52"/>
  <c r="Q126" i="52"/>
  <c r="Q125" i="52"/>
  <c r="Q124" i="52"/>
  <c r="Q123" i="52"/>
  <c r="Q122" i="52"/>
  <c r="Q121" i="52"/>
  <c r="Q120" i="52"/>
  <c r="Q119" i="52"/>
  <c r="Q118" i="52"/>
  <c r="Q117" i="52"/>
  <c r="Q116" i="52"/>
  <c r="Q115" i="52"/>
  <c r="Q114" i="52"/>
  <c r="Q113" i="52"/>
  <c r="Q112" i="52"/>
  <c r="Q111" i="52"/>
  <c r="Q110" i="52"/>
  <c r="Q109" i="52"/>
  <c r="Q108" i="52"/>
  <c r="Q107" i="52"/>
  <c r="Q106" i="52"/>
  <c r="Q105" i="52"/>
  <c r="Q104" i="52"/>
  <c r="Q103" i="52"/>
  <c r="Q102" i="52"/>
  <c r="Q101" i="52"/>
  <c r="Q100" i="52"/>
  <c r="Q99" i="52"/>
  <c r="Q98" i="52"/>
  <c r="Q97" i="52"/>
  <c r="Q96" i="52"/>
  <c r="Q95" i="52"/>
  <c r="Q94" i="52"/>
  <c r="Q93" i="52"/>
  <c r="Q92" i="52"/>
  <c r="Q91" i="52"/>
  <c r="Q90" i="52"/>
  <c r="Q89" i="52"/>
  <c r="Q88" i="52"/>
  <c r="Q87" i="52"/>
  <c r="Q86" i="52"/>
  <c r="Q85" i="52"/>
  <c r="Q84" i="52"/>
  <c r="Q83" i="52"/>
  <c r="Q82" i="52"/>
  <c r="Q81" i="52"/>
  <c r="Q80" i="52"/>
  <c r="Q79" i="52"/>
  <c r="Q78" i="52"/>
  <c r="Q77" i="52"/>
  <c r="Q76" i="52"/>
  <c r="Q75" i="52"/>
  <c r="Q74" i="52"/>
  <c r="Q73" i="52"/>
  <c r="Q72" i="52"/>
  <c r="Q71" i="52"/>
  <c r="Q70" i="52"/>
  <c r="Q69" i="52"/>
  <c r="Q68" i="52"/>
  <c r="Q67" i="52"/>
  <c r="Q66" i="52"/>
  <c r="Q65" i="52"/>
  <c r="Q64" i="52"/>
  <c r="Q63" i="52"/>
  <c r="Q62" i="52"/>
  <c r="Q61" i="52"/>
  <c r="Q60" i="52"/>
  <c r="Q59" i="52"/>
  <c r="Q58" i="52"/>
  <c r="Q57" i="52"/>
  <c r="Q56" i="52"/>
  <c r="Q55" i="52"/>
  <c r="Q54" i="52"/>
  <c r="Q53" i="52"/>
  <c r="Q52" i="52"/>
  <c r="Q51" i="52"/>
  <c r="Q50" i="52"/>
  <c r="Q49" i="52"/>
  <c r="Q48" i="52"/>
  <c r="Q47" i="52"/>
  <c r="Q46" i="52"/>
  <c r="Q45" i="52"/>
  <c r="Q44" i="52"/>
  <c r="Q43" i="52"/>
  <c r="Q42" i="52"/>
  <c r="Q41" i="52"/>
  <c r="Q40" i="52"/>
  <c r="Q39" i="52"/>
  <c r="Q38" i="52"/>
  <c r="Q37" i="52"/>
  <c r="Q36" i="52"/>
  <c r="Q35" i="52"/>
  <c r="Q34" i="52"/>
  <c r="Q33" i="52"/>
  <c r="Q32" i="52"/>
  <c r="Q31" i="52"/>
  <c r="Q30" i="52"/>
  <c r="Q29" i="52"/>
  <c r="Q28" i="52"/>
  <c r="Q27" i="52"/>
  <c r="Q26" i="52"/>
  <c r="Q25" i="52"/>
  <c r="Q24" i="52"/>
  <c r="Q23" i="52"/>
  <c r="Q22" i="52"/>
  <c r="Q21" i="52"/>
  <c r="Q20" i="52"/>
  <c r="Q19" i="52"/>
  <c r="Q18" i="52"/>
  <c r="Q17" i="52"/>
  <c r="Q16" i="52"/>
  <c r="Q15" i="52"/>
  <c r="Q14" i="52"/>
  <c r="Q13" i="52"/>
  <c r="Q12" i="52"/>
  <c r="Q11" i="52"/>
  <c r="Q10" i="52"/>
  <c r="Q9" i="52"/>
  <c r="Q8" i="52"/>
  <c r="Q7" i="52"/>
  <c r="Q6" i="52"/>
  <c r="Q5" i="52"/>
  <c r="Q4" i="52"/>
  <c r="Q3" i="52"/>
  <c r="O1461" i="52"/>
  <c r="O1460" i="52"/>
  <c r="O1459" i="52"/>
  <c r="O1458" i="52"/>
  <c r="O1457" i="52"/>
  <c r="O1456" i="52"/>
  <c r="O1455" i="52"/>
  <c r="O1454" i="52"/>
  <c r="O1453" i="52"/>
  <c r="O1452" i="52"/>
  <c r="O1451" i="52"/>
  <c r="O1450" i="52"/>
  <c r="O1449" i="52"/>
  <c r="O1448" i="52"/>
  <c r="O1447" i="52"/>
  <c r="O1446" i="52"/>
  <c r="O1445" i="52"/>
  <c r="O1444" i="52"/>
  <c r="O1443" i="52"/>
  <c r="O1442" i="52"/>
  <c r="O1441" i="52"/>
  <c r="O1440" i="52"/>
  <c r="O1439" i="52"/>
  <c r="O1438" i="52"/>
  <c r="O1437" i="52"/>
  <c r="O1436" i="52"/>
  <c r="O1435" i="52"/>
  <c r="O1434" i="52"/>
  <c r="O1433" i="52"/>
  <c r="O1432" i="52"/>
  <c r="O1431" i="52"/>
  <c r="O1430" i="52"/>
  <c r="O1429" i="52"/>
  <c r="O1428" i="52"/>
  <c r="O1427" i="52"/>
  <c r="O1426" i="52"/>
  <c r="O1425" i="52"/>
  <c r="O1424" i="52"/>
  <c r="O1423" i="52"/>
  <c r="O1422" i="52"/>
  <c r="O1421" i="52"/>
  <c r="O1420" i="52"/>
  <c r="O1419" i="52"/>
  <c r="O1418" i="52"/>
  <c r="O1417" i="52"/>
  <c r="O1416" i="52"/>
  <c r="O1415" i="52"/>
  <c r="O1414" i="52"/>
  <c r="O1413" i="52"/>
  <c r="O1412" i="52"/>
  <c r="O1411" i="52"/>
  <c r="O1410" i="52"/>
  <c r="O1409" i="52"/>
  <c r="O1408" i="52"/>
  <c r="O1407" i="52"/>
  <c r="O1406" i="52"/>
  <c r="O1405" i="52"/>
  <c r="O1404" i="52"/>
  <c r="O1403" i="52"/>
  <c r="O1402" i="52"/>
  <c r="O1401" i="52"/>
  <c r="O1400" i="52"/>
  <c r="O1399" i="52"/>
  <c r="O1398" i="52"/>
  <c r="O1397" i="52"/>
  <c r="O1396" i="52"/>
  <c r="O1395" i="52"/>
  <c r="O1394" i="52"/>
  <c r="O1393" i="52"/>
  <c r="O1392" i="52"/>
  <c r="O1391" i="52"/>
  <c r="O1390" i="52"/>
  <c r="O1389" i="52"/>
  <c r="O1388" i="52"/>
  <c r="O1387" i="52"/>
  <c r="O1386" i="52"/>
  <c r="O1385" i="52"/>
  <c r="O1384" i="52"/>
  <c r="O1383" i="52"/>
  <c r="O1382" i="52"/>
  <c r="O1381" i="52"/>
  <c r="O1380" i="52"/>
  <c r="O1379" i="52"/>
  <c r="O1378" i="52"/>
  <c r="O1377" i="52"/>
  <c r="O1376" i="52"/>
  <c r="O1375" i="52"/>
  <c r="O1374" i="52"/>
  <c r="O1373" i="52"/>
  <c r="O1372" i="52"/>
  <c r="O1371" i="52"/>
  <c r="O1370" i="52"/>
  <c r="O1369" i="52"/>
  <c r="O1368" i="52"/>
  <c r="O1367" i="52"/>
  <c r="O1366" i="52"/>
  <c r="O1365" i="52"/>
  <c r="O1364" i="52"/>
  <c r="O1363" i="52"/>
  <c r="O1362" i="52"/>
  <c r="O1361" i="52"/>
  <c r="O1360" i="52"/>
  <c r="O1359" i="52"/>
  <c r="O1358" i="52"/>
  <c r="O1357" i="52"/>
  <c r="O1356" i="52"/>
  <c r="O1355" i="52"/>
  <c r="O1354" i="52"/>
  <c r="O1353" i="52"/>
  <c r="O1352" i="52"/>
  <c r="O1351" i="52"/>
  <c r="O1350" i="52"/>
  <c r="O1349" i="52"/>
  <c r="O1348" i="52"/>
  <c r="O1347" i="52"/>
  <c r="O1346" i="52"/>
  <c r="O1345" i="52"/>
  <c r="O1344" i="52"/>
  <c r="O1343" i="52"/>
  <c r="O1342" i="52"/>
  <c r="O1341" i="52"/>
  <c r="O1340" i="52"/>
  <c r="O1339" i="52"/>
  <c r="O1338" i="52"/>
  <c r="O1337" i="52"/>
  <c r="O1336" i="52"/>
  <c r="O1335" i="52"/>
  <c r="O1334" i="52"/>
  <c r="O1333" i="52"/>
  <c r="O1332" i="52"/>
  <c r="O1331" i="52"/>
  <c r="O1330" i="52"/>
  <c r="O1329" i="52"/>
  <c r="O1328" i="52"/>
  <c r="O1327" i="52"/>
  <c r="O1326" i="52"/>
  <c r="O1325" i="52"/>
  <c r="O1324" i="52"/>
  <c r="O1323" i="52"/>
  <c r="O1322" i="52"/>
  <c r="O1321" i="52"/>
  <c r="O1320" i="52"/>
  <c r="O1319" i="52"/>
  <c r="O1318" i="52"/>
  <c r="O1317" i="52"/>
  <c r="O1316" i="52"/>
  <c r="O1315" i="52"/>
  <c r="O1314" i="52"/>
  <c r="O1313" i="52"/>
  <c r="O1312" i="52"/>
  <c r="O1311" i="52"/>
  <c r="O1310" i="52"/>
  <c r="O1309" i="52"/>
  <c r="O1308" i="52"/>
  <c r="O1307" i="52"/>
  <c r="O1306" i="52"/>
  <c r="O1305" i="52"/>
  <c r="O1304" i="52"/>
  <c r="O1303" i="52"/>
  <c r="O1302" i="52"/>
  <c r="O1301" i="52"/>
  <c r="O1300" i="52"/>
  <c r="O1299" i="52"/>
  <c r="O1298" i="52"/>
  <c r="O1297" i="52"/>
  <c r="O1296" i="52"/>
  <c r="O1295" i="52"/>
  <c r="O1294" i="52"/>
  <c r="O1293" i="52"/>
  <c r="O1292" i="52"/>
  <c r="O1291" i="52"/>
  <c r="O1290" i="52"/>
  <c r="O1289" i="52"/>
  <c r="O1288" i="52"/>
  <c r="O1287" i="52"/>
  <c r="O1286" i="52"/>
  <c r="O1285" i="52"/>
  <c r="O1284" i="52"/>
  <c r="O1283" i="52"/>
  <c r="O1282" i="52"/>
  <c r="O1281" i="52"/>
  <c r="O1280" i="52"/>
  <c r="O1279" i="52"/>
  <c r="O1278" i="52"/>
  <c r="O1277" i="52"/>
  <c r="O1276" i="52"/>
  <c r="O1275" i="52"/>
  <c r="O1274" i="52"/>
  <c r="O1273" i="52"/>
  <c r="O1272" i="52"/>
  <c r="O1271" i="52"/>
  <c r="O1270" i="52"/>
  <c r="O1269" i="52"/>
  <c r="O1268" i="52"/>
  <c r="O1267" i="52"/>
  <c r="O1266" i="52"/>
  <c r="O1265" i="52"/>
  <c r="O1264" i="52"/>
  <c r="O1263" i="52"/>
  <c r="O1262" i="52"/>
  <c r="O1261" i="52"/>
  <c r="O1260" i="52"/>
  <c r="O1259" i="52"/>
  <c r="O1258" i="52"/>
  <c r="O1257" i="52"/>
  <c r="O1256" i="52"/>
  <c r="O1255" i="52"/>
  <c r="O1254" i="52"/>
  <c r="O1253" i="52"/>
  <c r="O1252" i="52"/>
  <c r="O1251" i="52"/>
  <c r="O1250" i="52"/>
  <c r="O1249" i="52"/>
  <c r="O1248" i="52"/>
  <c r="O1247" i="52"/>
  <c r="O1246" i="52"/>
  <c r="O1245" i="52"/>
  <c r="O1244" i="52"/>
  <c r="O1243" i="52"/>
  <c r="O1242" i="52"/>
  <c r="O1241" i="52"/>
  <c r="O1240" i="52"/>
  <c r="O1239" i="52"/>
  <c r="O1238" i="52"/>
  <c r="O1237" i="52"/>
  <c r="O1236" i="52"/>
  <c r="O1235" i="52"/>
  <c r="O1234" i="52"/>
  <c r="O1233" i="52"/>
  <c r="O1232" i="52"/>
  <c r="O1231" i="52"/>
  <c r="O1230" i="52"/>
  <c r="O1229" i="52"/>
  <c r="O1228" i="52"/>
  <c r="O1227" i="52"/>
  <c r="O1226" i="52"/>
  <c r="O1225" i="52"/>
  <c r="O1224" i="52"/>
  <c r="O1223" i="52"/>
  <c r="O1222" i="52"/>
  <c r="O1221" i="52"/>
  <c r="O1220" i="52"/>
  <c r="O1219" i="52"/>
  <c r="O1218" i="52"/>
  <c r="O1217" i="52"/>
  <c r="O1216" i="52"/>
  <c r="O1215" i="52"/>
  <c r="O1214" i="52"/>
  <c r="O1213" i="52"/>
  <c r="O1212" i="52"/>
  <c r="O1211" i="52"/>
  <c r="O1210" i="52"/>
  <c r="O1209" i="52"/>
  <c r="O1208" i="52"/>
  <c r="O1207" i="52"/>
  <c r="O1206" i="52"/>
  <c r="O1205" i="52"/>
  <c r="O1204" i="52"/>
  <c r="O1203" i="52"/>
  <c r="O1202" i="52"/>
  <c r="O1201" i="52"/>
  <c r="O1200" i="52"/>
  <c r="O1199" i="52"/>
  <c r="O1198" i="52"/>
  <c r="O1197" i="52"/>
  <c r="O1196" i="52"/>
  <c r="O1195" i="52"/>
  <c r="O1194" i="52"/>
  <c r="O1193" i="52"/>
  <c r="O1192" i="52"/>
  <c r="O1191" i="52"/>
  <c r="O1190" i="52"/>
  <c r="O1189" i="52"/>
  <c r="O1188" i="52"/>
  <c r="O1187" i="52"/>
  <c r="O1186" i="52"/>
  <c r="O1185" i="52"/>
  <c r="O1184" i="52"/>
  <c r="O1183" i="52"/>
  <c r="O1182" i="52"/>
  <c r="O1181" i="52"/>
  <c r="O1180" i="52"/>
  <c r="O1179" i="52"/>
  <c r="O1178" i="52"/>
  <c r="O1177" i="52"/>
  <c r="O1176" i="52"/>
  <c r="O1175" i="52"/>
  <c r="O1174" i="52"/>
  <c r="O1173" i="52"/>
  <c r="O1172" i="52"/>
  <c r="O1171" i="52"/>
  <c r="O1170" i="52"/>
  <c r="O1169" i="52"/>
  <c r="O1168" i="52"/>
  <c r="O1167" i="52"/>
  <c r="O1166" i="52"/>
  <c r="O1165" i="52"/>
  <c r="O1164" i="52"/>
  <c r="O1163" i="52"/>
  <c r="O1162" i="52"/>
  <c r="O1161" i="52"/>
  <c r="O1160" i="52"/>
  <c r="O1159" i="52"/>
  <c r="O1158" i="52"/>
  <c r="O1157" i="52"/>
  <c r="O1156" i="52"/>
  <c r="O1155" i="52"/>
  <c r="O1154" i="52"/>
  <c r="O1153" i="52"/>
  <c r="O1152" i="52"/>
  <c r="O1151" i="52"/>
  <c r="O1150" i="52"/>
  <c r="O1149" i="52"/>
  <c r="O1148" i="52"/>
  <c r="O1147" i="52"/>
  <c r="O1146" i="52"/>
  <c r="O1145" i="52"/>
  <c r="O1144" i="52"/>
  <c r="O1143" i="52"/>
  <c r="O1142" i="52"/>
  <c r="O1141" i="52"/>
  <c r="O1140" i="52"/>
  <c r="O1139" i="52"/>
  <c r="O1138" i="52"/>
  <c r="O1137" i="52"/>
  <c r="O1136" i="52"/>
  <c r="O1135" i="52"/>
  <c r="O1134" i="52"/>
  <c r="O1133" i="52"/>
  <c r="O1132" i="52"/>
  <c r="O1131" i="52"/>
  <c r="O1130" i="52"/>
  <c r="O1129" i="52"/>
  <c r="O1128" i="52"/>
  <c r="O1127" i="52"/>
  <c r="O1126" i="52"/>
  <c r="O1125" i="52"/>
  <c r="O1124" i="52"/>
  <c r="O1123" i="52"/>
  <c r="O1122" i="52"/>
  <c r="O1121" i="52"/>
  <c r="O1120" i="52"/>
  <c r="O1119" i="52"/>
  <c r="O1118" i="52"/>
  <c r="O1117" i="52"/>
  <c r="O1116" i="52"/>
  <c r="O1115" i="52"/>
  <c r="O1114" i="52"/>
  <c r="O1113" i="52"/>
  <c r="O1112" i="52"/>
  <c r="O1111" i="52"/>
  <c r="O1110" i="52"/>
  <c r="O1109" i="52"/>
  <c r="O1108" i="52"/>
  <c r="O1107" i="52"/>
  <c r="O1106" i="52"/>
  <c r="O1105" i="52"/>
  <c r="O1104" i="52"/>
  <c r="O1103" i="52"/>
  <c r="O1102" i="52"/>
  <c r="O1101" i="52"/>
  <c r="O1100" i="52"/>
  <c r="O1099" i="52"/>
  <c r="O1098" i="52"/>
  <c r="O1097" i="52"/>
  <c r="O1096" i="52"/>
  <c r="O1095" i="52"/>
  <c r="O1094" i="52"/>
  <c r="O1093" i="52"/>
  <c r="O1092" i="52"/>
  <c r="O1091" i="52"/>
  <c r="O1090" i="52"/>
  <c r="O1089" i="52"/>
  <c r="O1088" i="52"/>
  <c r="O1087" i="52"/>
  <c r="O1086" i="52"/>
  <c r="O1085" i="52"/>
  <c r="O1084" i="52"/>
  <c r="O1083" i="52"/>
  <c r="O1082" i="52"/>
  <c r="O1081" i="52"/>
  <c r="O1080" i="52"/>
  <c r="O1079" i="52"/>
  <c r="O1078" i="52"/>
  <c r="O1077" i="52"/>
  <c r="O1076" i="52"/>
  <c r="O1075" i="52"/>
  <c r="O1074" i="52"/>
  <c r="O1073" i="52"/>
  <c r="O1072" i="52"/>
  <c r="O1071" i="52"/>
  <c r="O1070" i="52"/>
  <c r="O1069" i="52"/>
  <c r="O1068" i="52"/>
  <c r="O1067" i="52"/>
  <c r="O1066" i="52"/>
  <c r="O1065" i="52"/>
  <c r="O1064" i="52"/>
  <c r="O1063" i="52"/>
  <c r="O1062" i="52"/>
  <c r="O1061" i="52"/>
  <c r="O1060" i="52"/>
  <c r="O1059" i="52"/>
  <c r="O1058" i="52"/>
  <c r="O1057" i="52"/>
  <c r="O1056" i="52"/>
  <c r="O1055" i="52"/>
  <c r="O1054" i="52"/>
  <c r="O1053" i="52"/>
  <c r="O1052" i="52"/>
  <c r="O1051" i="52"/>
  <c r="O1050" i="52"/>
  <c r="O1049" i="52"/>
  <c r="O1048" i="52"/>
  <c r="O1047" i="52"/>
  <c r="O1046" i="52"/>
  <c r="O1045" i="52"/>
  <c r="O1044" i="52"/>
  <c r="O1043" i="52"/>
  <c r="O1042" i="52"/>
  <c r="O1041" i="52"/>
  <c r="O1040" i="52"/>
  <c r="O1039" i="52"/>
  <c r="O1038" i="52"/>
  <c r="O1037" i="52"/>
  <c r="O1036" i="52"/>
  <c r="O1035" i="52"/>
  <c r="O1034" i="52"/>
  <c r="O1033" i="52"/>
  <c r="O1032" i="52"/>
  <c r="O1031" i="52"/>
  <c r="O1030" i="52"/>
  <c r="O1029" i="52"/>
  <c r="O1028" i="52"/>
  <c r="O1027" i="52"/>
  <c r="O1026" i="52"/>
  <c r="O1025" i="52"/>
  <c r="O1024" i="52"/>
  <c r="O1023" i="52"/>
  <c r="O1022" i="52"/>
  <c r="O1021" i="52"/>
  <c r="O1020" i="52"/>
  <c r="O1019" i="52"/>
  <c r="O1018" i="52"/>
  <c r="O1017" i="52"/>
  <c r="O1016" i="52"/>
  <c r="O1015" i="52"/>
  <c r="O1014" i="52"/>
  <c r="O1013" i="52"/>
  <c r="O1012" i="52"/>
  <c r="O1011" i="52"/>
  <c r="O1010" i="52"/>
  <c r="O1009" i="52"/>
  <c r="O1008" i="52"/>
  <c r="O1007" i="52"/>
  <c r="O1006" i="52"/>
  <c r="O1005" i="52"/>
  <c r="O1004" i="52"/>
  <c r="O1003" i="52"/>
  <c r="O1002" i="52"/>
  <c r="O1001" i="52"/>
  <c r="O1000" i="52"/>
  <c r="O999" i="52"/>
  <c r="O998" i="52"/>
  <c r="O997" i="52"/>
  <c r="O996" i="52"/>
  <c r="O995" i="52"/>
  <c r="O994" i="52"/>
  <c r="O993" i="52"/>
  <c r="O992" i="52"/>
  <c r="O991" i="52"/>
  <c r="O990" i="52"/>
  <c r="O989" i="52"/>
  <c r="O988" i="52"/>
  <c r="O987" i="52"/>
  <c r="O986" i="52"/>
  <c r="O985" i="52"/>
  <c r="O984" i="52"/>
  <c r="O983" i="52"/>
  <c r="O982" i="52"/>
  <c r="O981" i="52"/>
  <c r="O980" i="52"/>
  <c r="O979" i="52"/>
  <c r="O978" i="52"/>
  <c r="O977" i="52"/>
  <c r="O976" i="52"/>
  <c r="O975" i="52"/>
  <c r="O974" i="52"/>
  <c r="O973" i="52"/>
  <c r="O972" i="52"/>
  <c r="O971" i="52"/>
  <c r="O970" i="52"/>
  <c r="O969" i="52"/>
  <c r="O968" i="52"/>
  <c r="O967" i="52"/>
  <c r="O966" i="52"/>
  <c r="O965" i="52"/>
  <c r="O964" i="52"/>
  <c r="O963" i="52"/>
  <c r="O962" i="52"/>
  <c r="O961" i="52"/>
  <c r="O960" i="52"/>
  <c r="O959" i="52"/>
  <c r="O958" i="52"/>
  <c r="O957" i="52"/>
  <c r="O956" i="52"/>
  <c r="O955" i="52"/>
  <c r="O954" i="52"/>
  <c r="O953" i="52"/>
  <c r="O952" i="52"/>
  <c r="O951" i="52"/>
  <c r="O950" i="52"/>
  <c r="O949" i="52"/>
  <c r="O948" i="52"/>
  <c r="O947" i="52"/>
  <c r="O946" i="52"/>
  <c r="O945" i="52"/>
  <c r="O944" i="52"/>
  <c r="O943" i="52"/>
  <c r="O942" i="52"/>
  <c r="O941" i="52"/>
  <c r="O940" i="52"/>
  <c r="O939" i="52"/>
  <c r="O938" i="52"/>
  <c r="O937" i="52"/>
  <c r="O936" i="52"/>
  <c r="O935" i="52"/>
  <c r="O934" i="52"/>
  <c r="O933" i="52"/>
  <c r="O932" i="52"/>
  <c r="O931" i="52"/>
  <c r="O930" i="52"/>
  <c r="O929" i="52"/>
  <c r="O928" i="52"/>
  <c r="O927" i="52"/>
  <c r="O926" i="52"/>
  <c r="O925" i="52"/>
  <c r="O924" i="52"/>
  <c r="O923" i="52"/>
  <c r="O922" i="52"/>
  <c r="O921" i="52"/>
  <c r="O920" i="52"/>
  <c r="O919" i="52"/>
  <c r="O918" i="52"/>
  <c r="O917" i="52"/>
  <c r="O916" i="52"/>
  <c r="O915" i="52"/>
  <c r="O914" i="52"/>
  <c r="O913" i="52"/>
  <c r="O912" i="52"/>
  <c r="O911" i="52"/>
  <c r="O910" i="52"/>
  <c r="O909" i="52"/>
  <c r="O908" i="52"/>
  <c r="O907" i="52"/>
  <c r="O906" i="52"/>
  <c r="O905" i="52"/>
  <c r="O904" i="52"/>
  <c r="O903" i="52"/>
  <c r="O902" i="52"/>
  <c r="O901" i="52"/>
  <c r="O900" i="52"/>
  <c r="O899" i="52"/>
  <c r="O898" i="52"/>
  <c r="O897" i="52"/>
  <c r="O896" i="52"/>
  <c r="O895" i="52"/>
  <c r="O894" i="52"/>
  <c r="O893" i="52"/>
  <c r="O892" i="52"/>
  <c r="O891" i="52"/>
  <c r="O890" i="52"/>
  <c r="O889" i="52"/>
  <c r="O888" i="52"/>
  <c r="O887" i="52"/>
  <c r="O886" i="52"/>
  <c r="O885" i="52"/>
  <c r="O884" i="52"/>
  <c r="O883" i="52"/>
  <c r="O882" i="52"/>
  <c r="O881" i="52"/>
  <c r="O880" i="52"/>
  <c r="O879" i="52"/>
  <c r="O878" i="52"/>
  <c r="O877" i="52"/>
  <c r="O876" i="52"/>
  <c r="O875" i="52"/>
  <c r="O874" i="52"/>
  <c r="O873" i="52"/>
  <c r="O872" i="52"/>
  <c r="O871" i="52"/>
  <c r="O870" i="52"/>
  <c r="O869" i="52"/>
  <c r="O868" i="52"/>
  <c r="O867" i="52"/>
  <c r="O866" i="52"/>
  <c r="O865" i="52"/>
  <c r="O864" i="52"/>
  <c r="O863" i="52"/>
  <c r="O862" i="52"/>
  <c r="O861" i="52"/>
  <c r="O860" i="52"/>
  <c r="O859" i="52"/>
  <c r="O858" i="52"/>
  <c r="O857" i="52"/>
  <c r="O856" i="52"/>
  <c r="O855" i="52"/>
  <c r="O854" i="52"/>
  <c r="O853" i="52"/>
  <c r="O852" i="52"/>
  <c r="O851" i="52"/>
  <c r="O850" i="52"/>
  <c r="O849" i="52"/>
  <c r="O848" i="52"/>
  <c r="O847" i="52"/>
  <c r="O846" i="52"/>
  <c r="O845" i="52"/>
  <c r="O844" i="52"/>
  <c r="O843" i="52"/>
  <c r="O842" i="52"/>
  <c r="O841" i="52"/>
  <c r="O840" i="52"/>
  <c r="O839" i="52"/>
  <c r="O838" i="52"/>
  <c r="O837" i="52"/>
  <c r="O836" i="52"/>
  <c r="O835" i="52"/>
  <c r="O834" i="52"/>
  <c r="O833" i="52"/>
  <c r="O832" i="52"/>
  <c r="O831" i="52"/>
  <c r="O830" i="52"/>
  <c r="O829" i="52"/>
  <c r="O828" i="52"/>
  <c r="O827" i="52"/>
  <c r="O826" i="52"/>
  <c r="O825" i="52"/>
  <c r="O824" i="52"/>
  <c r="O823" i="52"/>
  <c r="O822" i="52"/>
  <c r="O821" i="52"/>
  <c r="O820" i="52"/>
  <c r="O819" i="52"/>
  <c r="O818" i="52"/>
  <c r="O817" i="52"/>
  <c r="O816" i="52"/>
  <c r="O815" i="52"/>
  <c r="O814" i="52"/>
  <c r="O813" i="52"/>
  <c r="O812" i="52"/>
  <c r="O811" i="52"/>
  <c r="O810" i="52"/>
  <c r="O809" i="52"/>
  <c r="O808" i="52"/>
  <c r="O807" i="52"/>
  <c r="O806" i="52"/>
  <c r="O805" i="52"/>
  <c r="O804" i="52"/>
  <c r="O803" i="52"/>
  <c r="O802" i="52"/>
  <c r="O801" i="52"/>
  <c r="O800" i="52"/>
  <c r="O799" i="52"/>
  <c r="O798" i="52"/>
  <c r="O797" i="52"/>
  <c r="O796" i="52"/>
  <c r="O795" i="52"/>
  <c r="O794" i="52"/>
  <c r="O793" i="52"/>
  <c r="O792" i="52"/>
  <c r="O791" i="52"/>
  <c r="O790" i="52"/>
  <c r="O789" i="52"/>
  <c r="O788" i="52"/>
  <c r="O787" i="52"/>
  <c r="O786" i="52"/>
  <c r="O785" i="52"/>
  <c r="O784" i="52"/>
  <c r="O783" i="52"/>
  <c r="O782" i="52"/>
  <c r="O781" i="52"/>
  <c r="O780" i="52"/>
  <c r="O779" i="52"/>
  <c r="O778" i="52"/>
  <c r="O777" i="52"/>
  <c r="O776" i="52"/>
  <c r="O775" i="52"/>
  <c r="O774" i="52"/>
  <c r="O773" i="52"/>
  <c r="O772" i="52"/>
  <c r="O771" i="52"/>
  <c r="O770" i="52"/>
  <c r="O769" i="52"/>
  <c r="O768" i="52"/>
  <c r="O767" i="52"/>
  <c r="O766" i="52"/>
  <c r="O765" i="52"/>
  <c r="O764" i="52"/>
  <c r="O763" i="52"/>
  <c r="O762" i="52"/>
  <c r="O761" i="52"/>
  <c r="O760" i="52"/>
  <c r="O759" i="52"/>
  <c r="O758" i="52"/>
  <c r="O757" i="52"/>
  <c r="O756" i="52"/>
  <c r="O755" i="52"/>
  <c r="O754" i="52"/>
  <c r="O753" i="52"/>
  <c r="O752" i="52"/>
  <c r="O751" i="52"/>
  <c r="O750" i="52"/>
  <c r="O749" i="52"/>
  <c r="O748" i="52"/>
  <c r="O747" i="52"/>
  <c r="O746" i="52"/>
  <c r="O745" i="52"/>
  <c r="O744" i="52"/>
  <c r="O743" i="52"/>
  <c r="O742" i="52"/>
  <c r="O741" i="52"/>
  <c r="O740" i="52"/>
  <c r="O739" i="52"/>
  <c r="O738" i="52"/>
  <c r="O737" i="52"/>
  <c r="O736" i="52"/>
  <c r="O735" i="52"/>
  <c r="O734" i="52"/>
  <c r="O733" i="52"/>
  <c r="O732" i="52"/>
  <c r="O731" i="52"/>
  <c r="O730" i="52"/>
  <c r="O729" i="52"/>
  <c r="O728" i="52"/>
  <c r="O727" i="52"/>
  <c r="O726" i="52"/>
  <c r="O725" i="52"/>
  <c r="O724" i="52"/>
  <c r="O723" i="52"/>
  <c r="O722" i="52"/>
  <c r="O721" i="52"/>
  <c r="O720" i="52"/>
  <c r="O719" i="52"/>
  <c r="O718" i="52"/>
  <c r="O717" i="52"/>
  <c r="O716" i="52"/>
  <c r="O715" i="52"/>
  <c r="O714" i="52"/>
  <c r="O713" i="52"/>
  <c r="O712" i="52"/>
  <c r="O711" i="52"/>
  <c r="O710" i="52"/>
  <c r="O709" i="52"/>
  <c r="O708" i="52"/>
  <c r="O707" i="52"/>
  <c r="O706" i="52"/>
  <c r="O705" i="52"/>
  <c r="O704" i="52"/>
  <c r="O703" i="52"/>
  <c r="O702" i="52"/>
  <c r="O701" i="52"/>
  <c r="O700" i="52"/>
  <c r="O699" i="52"/>
  <c r="O698" i="52"/>
  <c r="O697" i="52"/>
  <c r="O696" i="52"/>
  <c r="O695" i="52"/>
  <c r="O694" i="52"/>
  <c r="O693" i="52"/>
  <c r="O692" i="52"/>
  <c r="O691" i="52"/>
  <c r="O690" i="52"/>
  <c r="O689" i="52"/>
  <c r="O688" i="52"/>
  <c r="O687" i="52"/>
  <c r="O686" i="52"/>
  <c r="O685" i="52"/>
  <c r="O684" i="52"/>
  <c r="O683" i="52"/>
  <c r="O682" i="52"/>
  <c r="O681" i="52"/>
  <c r="O680" i="52"/>
  <c r="O679" i="52"/>
  <c r="O678" i="52"/>
  <c r="O677" i="52"/>
  <c r="O676" i="52"/>
  <c r="O675" i="52"/>
  <c r="O674" i="52"/>
  <c r="O673" i="52"/>
  <c r="O672" i="52"/>
  <c r="O671" i="52"/>
  <c r="O670" i="52"/>
  <c r="O669" i="52"/>
  <c r="O668" i="52"/>
  <c r="O667" i="52"/>
  <c r="O666" i="52"/>
  <c r="O665" i="52"/>
  <c r="O664" i="52"/>
  <c r="O663" i="52"/>
  <c r="O662" i="52"/>
  <c r="O661" i="52"/>
  <c r="O660" i="52"/>
  <c r="O659" i="52"/>
  <c r="O658" i="52"/>
  <c r="O657" i="52"/>
  <c r="O656" i="52"/>
  <c r="O655" i="52"/>
  <c r="O654" i="52"/>
  <c r="O653" i="52"/>
  <c r="O652" i="52"/>
  <c r="O651" i="52"/>
  <c r="O650" i="52"/>
  <c r="O649" i="52"/>
  <c r="O648" i="52"/>
  <c r="O647" i="52"/>
  <c r="O646" i="52"/>
  <c r="O645" i="52"/>
  <c r="O644" i="52"/>
  <c r="O643" i="52"/>
  <c r="O642" i="52"/>
  <c r="O641" i="52"/>
  <c r="O640" i="52"/>
  <c r="O639" i="52"/>
  <c r="O638" i="52"/>
  <c r="O637" i="52"/>
  <c r="O636" i="52"/>
  <c r="O635" i="52"/>
  <c r="O634" i="52"/>
  <c r="O633" i="52"/>
  <c r="O632" i="52"/>
  <c r="O631" i="52"/>
  <c r="O630" i="52"/>
  <c r="O629" i="52"/>
  <c r="O628" i="52"/>
  <c r="O627" i="52"/>
  <c r="O626" i="52"/>
  <c r="O625" i="52"/>
  <c r="O624" i="52"/>
  <c r="O623" i="52"/>
  <c r="O622" i="52"/>
  <c r="O621" i="52"/>
  <c r="O620" i="52"/>
  <c r="O619" i="52"/>
  <c r="O618" i="52"/>
  <c r="O617" i="52"/>
  <c r="O616" i="52"/>
  <c r="O615" i="52"/>
  <c r="O614" i="52"/>
  <c r="O613" i="52"/>
  <c r="O612" i="52"/>
  <c r="O611" i="52"/>
  <c r="O610" i="52"/>
  <c r="O609" i="52"/>
  <c r="O608" i="52"/>
  <c r="O607" i="52"/>
  <c r="O606" i="52"/>
  <c r="O605" i="52"/>
  <c r="O604" i="52"/>
  <c r="O603" i="52"/>
  <c r="O602" i="52"/>
  <c r="O601" i="52"/>
  <c r="O600" i="52"/>
  <c r="O599" i="52"/>
  <c r="O598" i="52"/>
  <c r="O597" i="52"/>
  <c r="O596" i="52"/>
  <c r="O595" i="52"/>
  <c r="O594" i="52"/>
  <c r="O593" i="52"/>
  <c r="O592" i="52"/>
  <c r="O591" i="52"/>
  <c r="O590" i="52"/>
  <c r="O589" i="52"/>
  <c r="O588" i="52"/>
  <c r="O587" i="52"/>
  <c r="O586" i="52"/>
  <c r="O585" i="52"/>
  <c r="O584" i="52"/>
  <c r="O583" i="52"/>
  <c r="O582" i="52"/>
  <c r="O581" i="52"/>
  <c r="O580" i="52"/>
  <c r="O579" i="52"/>
  <c r="O578" i="52"/>
  <c r="O577" i="52"/>
  <c r="O576" i="52"/>
  <c r="O575" i="52"/>
  <c r="O574" i="52"/>
  <c r="O573" i="52"/>
  <c r="O572" i="52"/>
  <c r="O571" i="52"/>
  <c r="O570" i="52"/>
  <c r="O569" i="52"/>
  <c r="O568" i="52"/>
  <c r="O567" i="52"/>
  <c r="O566" i="52"/>
  <c r="O565" i="52"/>
  <c r="O564" i="52"/>
  <c r="O563" i="52"/>
  <c r="O562" i="52"/>
  <c r="O561" i="52"/>
  <c r="O560" i="52"/>
  <c r="O559" i="52"/>
  <c r="O558" i="52"/>
  <c r="O557" i="52"/>
  <c r="O556" i="52"/>
  <c r="O555" i="52"/>
  <c r="O554" i="52"/>
  <c r="O553" i="52"/>
  <c r="O552" i="52"/>
  <c r="O551" i="52"/>
  <c r="O550" i="52"/>
  <c r="O549" i="52"/>
  <c r="O548" i="52"/>
  <c r="O547" i="52"/>
  <c r="O546" i="52"/>
  <c r="O545" i="52"/>
  <c r="O544" i="52"/>
  <c r="O543" i="52"/>
  <c r="O542" i="52"/>
  <c r="O541" i="52"/>
  <c r="O540" i="52"/>
  <c r="O539" i="52"/>
  <c r="O538" i="52"/>
  <c r="O537" i="52"/>
  <c r="O536" i="52"/>
  <c r="O535" i="52"/>
  <c r="O534" i="52"/>
  <c r="O533" i="52"/>
  <c r="O532" i="52"/>
  <c r="O531" i="52"/>
  <c r="O530" i="52"/>
  <c r="O529" i="52"/>
  <c r="O528" i="52"/>
  <c r="O527" i="52"/>
  <c r="O526" i="52"/>
  <c r="O525" i="52"/>
  <c r="O524" i="52"/>
  <c r="O523" i="52"/>
  <c r="O522" i="52"/>
  <c r="O521" i="52"/>
  <c r="O520" i="52"/>
  <c r="O519" i="52"/>
  <c r="O518" i="52"/>
  <c r="O517" i="52"/>
  <c r="O516" i="52"/>
  <c r="O515" i="52"/>
  <c r="O514" i="52"/>
  <c r="O513" i="52"/>
  <c r="O512" i="52"/>
  <c r="O511" i="52"/>
  <c r="O510" i="52"/>
  <c r="O509" i="52"/>
  <c r="O508" i="52"/>
  <c r="O507" i="52"/>
  <c r="O506" i="52"/>
  <c r="O505" i="52"/>
  <c r="O504" i="52"/>
  <c r="O503" i="52"/>
  <c r="O502" i="52"/>
  <c r="O501" i="52"/>
  <c r="O500" i="52"/>
  <c r="O499" i="52"/>
  <c r="O498" i="52"/>
  <c r="O497" i="52"/>
  <c r="O496" i="52"/>
  <c r="O495" i="52"/>
  <c r="O494" i="52"/>
  <c r="O493" i="52"/>
  <c r="O492" i="52"/>
  <c r="O491" i="52"/>
  <c r="O490" i="52"/>
  <c r="O489" i="52"/>
  <c r="O488" i="52"/>
  <c r="O487" i="52"/>
  <c r="O486" i="52"/>
  <c r="O485" i="52"/>
  <c r="O484" i="52"/>
  <c r="O483" i="52"/>
  <c r="O482" i="52"/>
  <c r="O481" i="52"/>
  <c r="O480" i="52"/>
  <c r="O479" i="52"/>
  <c r="O478" i="52"/>
  <c r="O477" i="52"/>
  <c r="O476" i="52"/>
  <c r="O475" i="52"/>
  <c r="O474" i="52"/>
  <c r="O473" i="52"/>
  <c r="O472" i="52"/>
  <c r="O471" i="52"/>
  <c r="O470" i="52"/>
  <c r="O469" i="52"/>
  <c r="O468" i="52"/>
  <c r="O467" i="52"/>
  <c r="O466" i="52"/>
  <c r="O465" i="52"/>
  <c r="O464" i="52"/>
  <c r="O463" i="52"/>
  <c r="O462" i="52"/>
  <c r="O461" i="52"/>
  <c r="O460" i="52"/>
  <c r="O459" i="52"/>
  <c r="O458" i="52"/>
  <c r="O457" i="52"/>
  <c r="O456" i="52"/>
  <c r="O455" i="52"/>
  <c r="O454" i="52"/>
  <c r="O453" i="52"/>
  <c r="O452" i="52"/>
  <c r="O451" i="52"/>
  <c r="O450" i="52"/>
  <c r="O449" i="52"/>
  <c r="O448" i="52"/>
  <c r="O447" i="52"/>
  <c r="O446" i="52"/>
  <c r="O445" i="52"/>
  <c r="O444" i="52"/>
  <c r="O443" i="52"/>
  <c r="O442" i="52"/>
  <c r="O441" i="52"/>
  <c r="O440" i="52"/>
  <c r="O439" i="52"/>
  <c r="O438" i="52"/>
  <c r="O437" i="52"/>
  <c r="O436" i="52"/>
  <c r="O435" i="52"/>
  <c r="O434" i="52"/>
  <c r="O433" i="52"/>
  <c r="O432" i="52"/>
  <c r="O431" i="52"/>
  <c r="O430" i="52"/>
  <c r="O429" i="52"/>
  <c r="O428" i="52"/>
  <c r="O427" i="52"/>
  <c r="O426" i="52"/>
  <c r="O425" i="52"/>
  <c r="O424" i="52"/>
  <c r="O423" i="52"/>
  <c r="O422" i="52"/>
  <c r="O421" i="52"/>
  <c r="O420" i="52"/>
  <c r="O419" i="52"/>
  <c r="O418" i="52"/>
  <c r="O417" i="52"/>
  <c r="O416" i="52"/>
  <c r="O415" i="52"/>
  <c r="O414" i="52"/>
  <c r="O413" i="52"/>
  <c r="O412" i="52"/>
  <c r="O411" i="52"/>
  <c r="O410" i="52"/>
  <c r="O409" i="52"/>
  <c r="O408" i="52"/>
  <c r="O407" i="52"/>
  <c r="O406" i="52"/>
  <c r="O405" i="52"/>
  <c r="O404" i="52"/>
  <c r="O403" i="52"/>
  <c r="O402" i="52"/>
  <c r="O401" i="52"/>
  <c r="O400" i="52"/>
  <c r="O399" i="52"/>
  <c r="O398" i="52"/>
  <c r="O397" i="52"/>
  <c r="O396" i="52"/>
  <c r="O395" i="52"/>
  <c r="O394" i="52"/>
  <c r="O393" i="52"/>
  <c r="O392" i="52"/>
  <c r="O391" i="52"/>
  <c r="O390" i="52"/>
  <c r="O389" i="52"/>
  <c r="O388" i="52"/>
  <c r="O387" i="52"/>
  <c r="O386" i="52"/>
  <c r="O385" i="52"/>
  <c r="O384" i="52"/>
  <c r="O383" i="52"/>
  <c r="O382" i="52"/>
  <c r="O381" i="52"/>
  <c r="O380" i="52"/>
  <c r="O379" i="52"/>
  <c r="O378" i="52"/>
  <c r="O377" i="52"/>
  <c r="O376" i="52"/>
  <c r="O375" i="52"/>
  <c r="O374" i="52"/>
  <c r="O373" i="52"/>
  <c r="O372" i="52"/>
  <c r="O371" i="52"/>
  <c r="O370" i="52"/>
  <c r="O369" i="52"/>
  <c r="O368" i="52"/>
  <c r="O367" i="52"/>
  <c r="O366" i="52"/>
  <c r="O365" i="52"/>
  <c r="O364" i="52"/>
  <c r="O363" i="52"/>
  <c r="O362" i="52"/>
  <c r="O361" i="52"/>
  <c r="O360" i="52"/>
  <c r="O359" i="52"/>
  <c r="O358" i="52"/>
  <c r="O357" i="52"/>
  <c r="O356" i="52"/>
  <c r="O355" i="52"/>
  <c r="O354" i="52"/>
  <c r="O353" i="52"/>
  <c r="O352" i="52"/>
  <c r="O351" i="52"/>
  <c r="O350" i="52"/>
  <c r="O349" i="52"/>
  <c r="O348" i="52"/>
  <c r="O347" i="52"/>
  <c r="O346" i="52"/>
  <c r="O345" i="52"/>
  <c r="O344" i="52"/>
  <c r="O343" i="52"/>
  <c r="O342" i="52"/>
  <c r="O341" i="52"/>
  <c r="O340" i="52"/>
  <c r="O339" i="52"/>
  <c r="O338" i="52"/>
  <c r="O337" i="52"/>
  <c r="O336" i="52"/>
  <c r="O335" i="52"/>
  <c r="O334" i="52"/>
  <c r="O333" i="52"/>
  <c r="O332" i="52"/>
  <c r="O331" i="52"/>
  <c r="O330" i="52"/>
  <c r="O329" i="52"/>
  <c r="O328" i="52"/>
  <c r="O327" i="52"/>
  <c r="O326" i="52"/>
  <c r="O325" i="52"/>
  <c r="O324" i="52"/>
  <c r="O323" i="52"/>
  <c r="O322" i="52"/>
  <c r="O321" i="52"/>
  <c r="O320" i="52"/>
  <c r="O319" i="52"/>
  <c r="O318" i="52"/>
  <c r="O317" i="52"/>
  <c r="O316" i="52"/>
  <c r="O315" i="52"/>
  <c r="O314" i="52"/>
  <c r="O313" i="52"/>
  <c r="O312" i="52"/>
  <c r="O311" i="52"/>
  <c r="O310" i="52"/>
  <c r="O309" i="52"/>
  <c r="O308" i="52"/>
  <c r="O307" i="52"/>
  <c r="O306" i="52"/>
  <c r="O305" i="52"/>
  <c r="O304" i="52"/>
  <c r="O303" i="52"/>
  <c r="O302" i="52"/>
  <c r="O301" i="52"/>
  <c r="O300" i="52"/>
  <c r="O299" i="52"/>
  <c r="O298" i="52"/>
  <c r="O297" i="52"/>
  <c r="O296" i="52"/>
  <c r="O295" i="52"/>
  <c r="O294" i="52"/>
  <c r="O293" i="52"/>
  <c r="O292" i="52"/>
  <c r="O291" i="52"/>
  <c r="O290" i="52"/>
  <c r="O289" i="52"/>
  <c r="O288" i="52"/>
  <c r="O287" i="52"/>
  <c r="O286" i="52"/>
  <c r="O285" i="52"/>
  <c r="O284" i="52"/>
  <c r="O283" i="52"/>
  <c r="O282" i="52"/>
  <c r="O281" i="52"/>
  <c r="O280" i="52"/>
  <c r="O279" i="52"/>
  <c r="O278" i="52"/>
  <c r="O277" i="52"/>
  <c r="O276" i="52"/>
  <c r="O275" i="52"/>
  <c r="O274" i="52"/>
  <c r="O273" i="52"/>
  <c r="O272" i="52"/>
  <c r="O271" i="52"/>
  <c r="O270" i="52"/>
  <c r="O269" i="52"/>
  <c r="O268" i="52"/>
  <c r="O267" i="52"/>
  <c r="O266" i="52"/>
  <c r="O265" i="52"/>
  <c r="O264" i="52"/>
  <c r="O263" i="52"/>
  <c r="O262" i="52"/>
  <c r="O261" i="52"/>
  <c r="O260" i="52"/>
  <c r="O259" i="52"/>
  <c r="O258" i="52"/>
  <c r="O257" i="52"/>
  <c r="O256" i="52"/>
  <c r="O255" i="52"/>
  <c r="O254" i="52"/>
  <c r="O253" i="52"/>
  <c r="O252" i="52"/>
  <c r="O251" i="52"/>
  <c r="O250" i="52"/>
  <c r="O249" i="52"/>
  <c r="O248" i="52"/>
  <c r="O247" i="52"/>
  <c r="O246" i="52"/>
  <c r="O245" i="52"/>
  <c r="O244" i="52"/>
  <c r="O243" i="52"/>
  <c r="O242" i="52"/>
  <c r="O241" i="52"/>
  <c r="O240" i="52"/>
  <c r="O239" i="52"/>
  <c r="O238" i="52"/>
  <c r="O237" i="52"/>
  <c r="O236" i="52"/>
  <c r="O235" i="52"/>
  <c r="O234" i="52"/>
  <c r="O233" i="52"/>
  <c r="O232" i="52"/>
  <c r="O231" i="52"/>
  <c r="O230" i="52"/>
  <c r="O229" i="52"/>
  <c r="O228" i="52"/>
  <c r="O227" i="52"/>
  <c r="O226" i="52"/>
  <c r="O225" i="52"/>
  <c r="O224" i="52"/>
  <c r="O223" i="52"/>
  <c r="O222" i="52"/>
  <c r="O221" i="52"/>
  <c r="O220" i="52"/>
  <c r="O219" i="52"/>
  <c r="O218" i="52"/>
  <c r="O217" i="52"/>
  <c r="O216" i="52"/>
  <c r="O215" i="52"/>
  <c r="O214" i="52"/>
  <c r="O213" i="52"/>
  <c r="O212" i="52"/>
  <c r="O211" i="52"/>
  <c r="O210" i="52"/>
  <c r="O209" i="52"/>
  <c r="O208" i="52"/>
  <c r="O207" i="52"/>
  <c r="O206" i="52"/>
  <c r="O205" i="52"/>
  <c r="O204" i="52"/>
  <c r="O203" i="52"/>
  <c r="O202" i="52"/>
  <c r="O201" i="52"/>
  <c r="O200" i="52"/>
  <c r="O199" i="52"/>
  <c r="O198" i="52"/>
  <c r="O197" i="52"/>
  <c r="O196" i="52"/>
  <c r="O195" i="52"/>
  <c r="O194" i="52"/>
  <c r="O193" i="52"/>
  <c r="O192" i="52"/>
  <c r="O191" i="52"/>
  <c r="O190" i="52"/>
  <c r="O189" i="52"/>
  <c r="O188" i="52"/>
  <c r="O187" i="52"/>
  <c r="O186" i="52"/>
  <c r="O185" i="52"/>
  <c r="O184" i="52"/>
  <c r="O183" i="52"/>
  <c r="O182" i="52"/>
  <c r="O181" i="52"/>
  <c r="O180" i="52"/>
  <c r="O179" i="52"/>
  <c r="O178" i="52"/>
  <c r="O177" i="52"/>
  <c r="O176" i="52"/>
  <c r="O175" i="52"/>
  <c r="O174" i="52"/>
  <c r="O173" i="52"/>
  <c r="O172" i="52"/>
  <c r="O171" i="52"/>
  <c r="O170" i="52"/>
  <c r="O169" i="52"/>
  <c r="O168" i="52"/>
  <c r="O167" i="52"/>
  <c r="O166" i="52"/>
  <c r="O165" i="52"/>
  <c r="O164" i="52"/>
  <c r="O163" i="52"/>
  <c r="O162" i="52"/>
  <c r="O161" i="52"/>
  <c r="O160" i="52"/>
  <c r="O159" i="52"/>
  <c r="O158" i="52"/>
  <c r="O157" i="52"/>
  <c r="O156" i="52"/>
  <c r="O155" i="52"/>
  <c r="O154" i="52"/>
  <c r="O153" i="52"/>
  <c r="O152" i="52"/>
  <c r="O151" i="52"/>
  <c r="O150" i="52"/>
  <c r="O149" i="52"/>
  <c r="O148" i="52"/>
  <c r="O147" i="52"/>
  <c r="O146" i="52"/>
  <c r="O145" i="52"/>
  <c r="O144" i="52"/>
  <c r="O143" i="52"/>
  <c r="O142" i="52"/>
  <c r="O141" i="52"/>
  <c r="O140" i="52"/>
  <c r="O139" i="52"/>
  <c r="O138" i="52"/>
  <c r="O137" i="52"/>
  <c r="O136" i="52"/>
  <c r="O135" i="52"/>
  <c r="O134" i="52"/>
  <c r="O133" i="52"/>
  <c r="O132" i="52"/>
  <c r="O131" i="52"/>
  <c r="O130" i="52"/>
  <c r="O129" i="52"/>
  <c r="O128" i="52"/>
  <c r="O127" i="52"/>
  <c r="O126" i="52"/>
  <c r="O125" i="52"/>
  <c r="O124" i="52"/>
  <c r="O123" i="52"/>
  <c r="O122" i="52"/>
  <c r="O121" i="52"/>
  <c r="O120" i="52"/>
  <c r="O119" i="52"/>
  <c r="O118" i="52"/>
  <c r="O117" i="52"/>
  <c r="O116" i="52"/>
  <c r="O115" i="52"/>
  <c r="O114" i="52"/>
  <c r="O113" i="52"/>
  <c r="O112" i="52"/>
  <c r="O111" i="52"/>
  <c r="O110" i="52"/>
  <c r="O109" i="52"/>
  <c r="O108" i="52"/>
  <c r="O107" i="52"/>
  <c r="O106" i="52"/>
  <c r="O105" i="52"/>
  <c r="O104" i="52"/>
  <c r="O103" i="52"/>
  <c r="O102" i="52"/>
  <c r="O101" i="52"/>
  <c r="O100" i="52"/>
  <c r="O99" i="52"/>
  <c r="O98" i="52"/>
  <c r="O97" i="52"/>
  <c r="O96" i="52"/>
  <c r="O95" i="52"/>
  <c r="O94" i="52"/>
  <c r="O93" i="52"/>
  <c r="O92" i="52"/>
  <c r="O91" i="52"/>
  <c r="O90" i="52"/>
  <c r="O89" i="52"/>
  <c r="O88" i="52"/>
  <c r="O87" i="52"/>
  <c r="O86" i="52"/>
  <c r="O85" i="52"/>
  <c r="O84" i="52"/>
  <c r="O83" i="52"/>
  <c r="O82" i="52"/>
  <c r="O81" i="52"/>
  <c r="O80" i="52"/>
  <c r="O79" i="52"/>
  <c r="O78" i="52"/>
  <c r="O77" i="52"/>
  <c r="O76" i="52"/>
  <c r="O75" i="52"/>
  <c r="O74" i="52"/>
  <c r="O73" i="52"/>
  <c r="O72" i="52"/>
  <c r="O71" i="52"/>
  <c r="O70" i="52"/>
  <c r="O69" i="52"/>
  <c r="O68" i="52"/>
  <c r="O67" i="52"/>
  <c r="O66" i="52"/>
  <c r="O65" i="52"/>
  <c r="O64" i="52"/>
  <c r="O63" i="52"/>
  <c r="O62" i="52"/>
  <c r="O61" i="52"/>
  <c r="O60" i="52"/>
  <c r="O59" i="52"/>
  <c r="O58" i="52"/>
  <c r="O57" i="52"/>
  <c r="O56" i="52"/>
  <c r="O55" i="52"/>
  <c r="O54" i="52"/>
  <c r="O53" i="52"/>
  <c r="O52" i="52"/>
  <c r="O51" i="52"/>
  <c r="O50" i="52"/>
  <c r="O49" i="52"/>
  <c r="O48" i="52"/>
  <c r="O47" i="52"/>
  <c r="O46" i="52"/>
  <c r="O45" i="52"/>
  <c r="O44" i="52"/>
  <c r="O43" i="52"/>
  <c r="O42" i="52"/>
  <c r="O41" i="52"/>
  <c r="O40" i="52"/>
  <c r="O39" i="52"/>
  <c r="O38" i="52"/>
  <c r="O37" i="52"/>
  <c r="O36" i="52"/>
  <c r="O35" i="52"/>
  <c r="O34" i="52"/>
  <c r="O33" i="52"/>
  <c r="O32" i="52"/>
  <c r="O31" i="52"/>
  <c r="O30" i="52"/>
  <c r="O29" i="52"/>
  <c r="O28" i="52"/>
  <c r="O27" i="52"/>
  <c r="O26" i="52"/>
  <c r="O25" i="52"/>
  <c r="O24" i="52"/>
  <c r="O23" i="52"/>
  <c r="O22" i="52"/>
  <c r="O21" i="52"/>
  <c r="O20" i="52"/>
  <c r="O19" i="52"/>
  <c r="O18" i="52"/>
  <c r="O17" i="52"/>
  <c r="O16" i="52"/>
  <c r="O15" i="52"/>
  <c r="O14" i="52"/>
  <c r="O13" i="52"/>
  <c r="O12" i="52"/>
  <c r="O11" i="52"/>
  <c r="O10" i="52"/>
  <c r="O9" i="52"/>
  <c r="O8" i="52"/>
  <c r="O7" i="52"/>
  <c r="O6" i="52"/>
  <c r="O5" i="52"/>
  <c r="O4" i="52"/>
  <c r="O3" i="52"/>
  <c r="M1461" i="52"/>
  <c r="M1460" i="52"/>
  <c r="M1459" i="52"/>
  <c r="M1458" i="52"/>
  <c r="M1457" i="52"/>
  <c r="M1456" i="52"/>
  <c r="M1455" i="52"/>
  <c r="M1454" i="52"/>
  <c r="M1453" i="52"/>
  <c r="M1452" i="52"/>
  <c r="M1451" i="52"/>
  <c r="M1450" i="52"/>
  <c r="M1449" i="52"/>
  <c r="M1448" i="52"/>
  <c r="M1447" i="52"/>
  <c r="M1446" i="52"/>
  <c r="M1445" i="52"/>
  <c r="M1444" i="52"/>
  <c r="M1443" i="52"/>
  <c r="M1442" i="52"/>
  <c r="M1441" i="52"/>
  <c r="M1440" i="52"/>
  <c r="M1439" i="52"/>
  <c r="M1438" i="52"/>
  <c r="M1437" i="52"/>
  <c r="M1436" i="52"/>
  <c r="M1435" i="52"/>
  <c r="M1434" i="52"/>
  <c r="M1433" i="52"/>
  <c r="M1432" i="52"/>
  <c r="M1431" i="52"/>
  <c r="M1430" i="52"/>
  <c r="M1429" i="52"/>
  <c r="M1428" i="52"/>
  <c r="M1427" i="52"/>
  <c r="M1426" i="52"/>
  <c r="M1425" i="52"/>
  <c r="M1424" i="52"/>
  <c r="M1423" i="52"/>
  <c r="M1422" i="52"/>
  <c r="M1421" i="52"/>
  <c r="M1420" i="52"/>
  <c r="M1419" i="52"/>
  <c r="M1418" i="52"/>
  <c r="M1417" i="52"/>
  <c r="M1416" i="52"/>
  <c r="M1415" i="52"/>
  <c r="M1414" i="52"/>
  <c r="M1413" i="52"/>
  <c r="M1412" i="52"/>
  <c r="M1411" i="52"/>
  <c r="M1410" i="52"/>
  <c r="M1409" i="52"/>
  <c r="M1408" i="52"/>
  <c r="M1407" i="52"/>
  <c r="M1406" i="52"/>
  <c r="M1405" i="52"/>
  <c r="M1404" i="52"/>
  <c r="M1403" i="52"/>
  <c r="M1402" i="52"/>
  <c r="M1401" i="52"/>
  <c r="M1400" i="52"/>
  <c r="M1399" i="52"/>
  <c r="M1398" i="52"/>
  <c r="M1397" i="52"/>
  <c r="M1396" i="52"/>
  <c r="M1395" i="52"/>
  <c r="M1394" i="52"/>
  <c r="M1393" i="52"/>
  <c r="M1392" i="52"/>
  <c r="M1391" i="52"/>
  <c r="M1390" i="52"/>
  <c r="M1389" i="52"/>
  <c r="M1388" i="52"/>
  <c r="M1387" i="52"/>
  <c r="M1386" i="52"/>
  <c r="M1385" i="52"/>
  <c r="M1384" i="52"/>
  <c r="M1383" i="52"/>
  <c r="M1382" i="52"/>
  <c r="M1381" i="52"/>
  <c r="M1380" i="52"/>
  <c r="M1379" i="52"/>
  <c r="M1378" i="52"/>
  <c r="M1377" i="52"/>
  <c r="M1376" i="52"/>
  <c r="M1375" i="52"/>
  <c r="M1374" i="52"/>
  <c r="M1373" i="52"/>
  <c r="M1372" i="52"/>
  <c r="M1371" i="52"/>
  <c r="M1370" i="52"/>
  <c r="M1369" i="52"/>
  <c r="M1368" i="52"/>
  <c r="M1367" i="52"/>
  <c r="M1366" i="52"/>
  <c r="M1365" i="52"/>
  <c r="M1364" i="52"/>
  <c r="M1363" i="52"/>
  <c r="M1362" i="52"/>
  <c r="M1361" i="52"/>
  <c r="M1360" i="52"/>
  <c r="M1359" i="52"/>
  <c r="M1358" i="52"/>
  <c r="M1357" i="52"/>
  <c r="M1356" i="52"/>
  <c r="M1355" i="52"/>
  <c r="M1354" i="52"/>
  <c r="M1353" i="52"/>
  <c r="M1352" i="52"/>
  <c r="M1351" i="52"/>
  <c r="M1350" i="52"/>
  <c r="M1349" i="52"/>
  <c r="M1348" i="52"/>
  <c r="M1347" i="52"/>
  <c r="M1346" i="52"/>
  <c r="M1345" i="52"/>
  <c r="M1344" i="52"/>
  <c r="M1343" i="52"/>
  <c r="M1342" i="52"/>
  <c r="M1341" i="52"/>
  <c r="M1340" i="52"/>
  <c r="M1339" i="52"/>
  <c r="M1338" i="52"/>
  <c r="M1337" i="52"/>
  <c r="M1336" i="52"/>
  <c r="M1335" i="52"/>
  <c r="M1334" i="52"/>
  <c r="M1333" i="52"/>
  <c r="M1332" i="52"/>
  <c r="M1331" i="52"/>
  <c r="M1330" i="52"/>
  <c r="M1329" i="52"/>
  <c r="M1328" i="52"/>
  <c r="M1327" i="52"/>
  <c r="M1326" i="52"/>
  <c r="M1325" i="52"/>
  <c r="M1324" i="52"/>
  <c r="M1323" i="52"/>
  <c r="M1322" i="52"/>
  <c r="M1321" i="52"/>
  <c r="M1320" i="52"/>
  <c r="M1319" i="52"/>
  <c r="M1318" i="52"/>
  <c r="M1317" i="52"/>
  <c r="M1316" i="52"/>
  <c r="M1315" i="52"/>
  <c r="M1314" i="52"/>
  <c r="M1313" i="52"/>
  <c r="M1312" i="52"/>
  <c r="M1311" i="52"/>
  <c r="M1310" i="52"/>
  <c r="M1309" i="52"/>
  <c r="M1308" i="52"/>
  <c r="M1307" i="52"/>
  <c r="M1306" i="52"/>
  <c r="M1305" i="52"/>
  <c r="M1304" i="52"/>
  <c r="M1303" i="52"/>
  <c r="M1302" i="52"/>
  <c r="M1301" i="52"/>
  <c r="M1300" i="52"/>
  <c r="M1299" i="52"/>
  <c r="M1298" i="52"/>
  <c r="M1297" i="52"/>
  <c r="M1296" i="52"/>
  <c r="M1295" i="52"/>
  <c r="M1294" i="52"/>
  <c r="M1293" i="52"/>
  <c r="M1292" i="52"/>
  <c r="M1291" i="52"/>
  <c r="M1290" i="52"/>
  <c r="M1289" i="52"/>
  <c r="M1288" i="52"/>
  <c r="M1287" i="52"/>
  <c r="M1286" i="52"/>
  <c r="M1285" i="52"/>
  <c r="M1284" i="52"/>
  <c r="M1283" i="52"/>
  <c r="M1282" i="52"/>
  <c r="M1281" i="52"/>
  <c r="M1280" i="52"/>
  <c r="M1279" i="52"/>
  <c r="M1278" i="52"/>
  <c r="M1277" i="52"/>
  <c r="M1276" i="52"/>
  <c r="M1275" i="52"/>
  <c r="M1274" i="52"/>
  <c r="M1273" i="52"/>
  <c r="M1272" i="52"/>
  <c r="M1271" i="52"/>
  <c r="M1270" i="52"/>
  <c r="M1269" i="52"/>
  <c r="M1268" i="52"/>
  <c r="M1267" i="52"/>
  <c r="M1266" i="52"/>
  <c r="M1265" i="52"/>
  <c r="M1264" i="52"/>
  <c r="M1263" i="52"/>
  <c r="M1262" i="52"/>
  <c r="M1261" i="52"/>
  <c r="M1260" i="52"/>
  <c r="M1259" i="52"/>
  <c r="M1258" i="52"/>
  <c r="M1257" i="52"/>
  <c r="M1256" i="52"/>
  <c r="M1255" i="52"/>
  <c r="M1254" i="52"/>
  <c r="M1253" i="52"/>
  <c r="M1252" i="52"/>
  <c r="M1251" i="52"/>
  <c r="M1250" i="52"/>
  <c r="M1249" i="52"/>
  <c r="M1248" i="52"/>
  <c r="M1247" i="52"/>
  <c r="M1246" i="52"/>
  <c r="M1245" i="52"/>
  <c r="M1244" i="52"/>
  <c r="M1243" i="52"/>
  <c r="M1242" i="52"/>
  <c r="M1241" i="52"/>
  <c r="M1240" i="52"/>
  <c r="M1239" i="52"/>
  <c r="M1238" i="52"/>
  <c r="M1237" i="52"/>
  <c r="M1236" i="52"/>
  <c r="M1235" i="52"/>
  <c r="M1234" i="52"/>
  <c r="M1233" i="52"/>
  <c r="M1232" i="52"/>
  <c r="M1231" i="52"/>
  <c r="M1230" i="52"/>
  <c r="M1229" i="52"/>
  <c r="M1228" i="52"/>
  <c r="M1227" i="52"/>
  <c r="M1226" i="52"/>
  <c r="M1225" i="52"/>
  <c r="M1224" i="52"/>
  <c r="M1223" i="52"/>
  <c r="M1222" i="52"/>
  <c r="M1221" i="52"/>
  <c r="M1220" i="52"/>
  <c r="M1219" i="52"/>
  <c r="M1218" i="52"/>
  <c r="M1217" i="52"/>
  <c r="M1216" i="52"/>
  <c r="M1215" i="52"/>
  <c r="M1214" i="52"/>
  <c r="M1213" i="52"/>
  <c r="M1212" i="52"/>
  <c r="M1211" i="52"/>
  <c r="M1210" i="52"/>
  <c r="M1209" i="52"/>
  <c r="M1208" i="52"/>
  <c r="M1207" i="52"/>
  <c r="M1206" i="52"/>
  <c r="M1205" i="52"/>
  <c r="M1204" i="52"/>
  <c r="M1203" i="52"/>
  <c r="M1202" i="52"/>
  <c r="M1201" i="52"/>
  <c r="M1200" i="52"/>
  <c r="M1199" i="52"/>
  <c r="M1198" i="52"/>
  <c r="M1197" i="52"/>
  <c r="M1196" i="52"/>
  <c r="M1195" i="52"/>
  <c r="M1194" i="52"/>
  <c r="M1193" i="52"/>
  <c r="M1192" i="52"/>
  <c r="M1191" i="52"/>
  <c r="M1190" i="52"/>
  <c r="M1189" i="52"/>
  <c r="M1188" i="52"/>
  <c r="M1187" i="52"/>
  <c r="M1186" i="52"/>
  <c r="M1185" i="52"/>
  <c r="M1184" i="52"/>
  <c r="M1183" i="52"/>
  <c r="M1182" i="52"/>
  <c r="M1181" i="52"/>
  <c r="M1180" i="52"/>
  <c r="M1179" i="52"/>
  <c r="M1178" i="52"/>
  <c r="M1177" i="52"/>
  <c r="M1176" i="52"/>
  <c r="M1175" i="52"/>
  <c r="M1174" i="52"/>
  <c r="M1173" i="52"/>
  <c r="M1172" i="52"/>
  <c r="M1171" i="52"/>
  <c r="M1170" i="52"/>
  <c r="M1169" i="52"/>
  <c r="M1168" i="52"/>
  <c r="M1167" i="52"/>
  <c r="M1166" i="52"/>
  <c r="M1165" i="52"/>
  <c r="M1164" i="52"/>
  <c r="M1163" i="52"/>
  <c r="M1162" i="52"/>
  <c r="M1161" i="52"/>
  <c r="M1160" i="52"/>
  <c r="M1159" i="52"/>
  <c r="M1158" i="52"/>
  <c r="M1157" i="52"/>
  <c r="M1156" i="52"/>
  <c r="M1155" i="52"/>
  <c r="M1154" i="52"/>
  <c r="M1153" i="52"/>
  <c r="M1152" i="52"/>
  <c r="M1151" i="52"/>
  <c r="M1150" i="52"/>
  <c r="M1149" i="52"/>
  <c r="M1148" i="52"/>
  <c r="M1147" i="52"/>
  <c r="M1146" i="52"/>
  <c r="M1145" i="52"/>
  <c r="M1144" i="52"/>
  <c r="M1143" i="52"/>
  <c r="M1142" i="52"/>
  <c r="M1141" i="52"/>
  <c r="M1140" i="52"/>
  <c r="M1139" i="52"/>
  <c r="M1138" i="52"/>
  <c r="M1137" i="52"/>
  <c r="M1136" i="52"/>
  <c r="M1135" i="52"/>
  <c r="M1134" i="52"/>
  <c r="M1133" i="52"/>
  <c r="M1132" i="52"/>
  <c r="M1131" i="52"/>
  <c r="M1130" i="52"/>
  <c r="M1129" i="52"/>
  <c r="M1128" i="52"/>
  <c r="M1127" i="52"/>
  <c r="M1126" i="52"/>
  <c r="M1125" i="52"/>
  <c r="M1124" i="52"/>
  <c r="M1123" i="52"/>
  <c r="M1122" i="52"/>
  <c r="M1121" i="52"/>
  <c r="M1120" i="52"/>
  <c r="M1119" i="52"/>
  <c r="M1118" i="52"/>
  <c r="M1117" i="52"/>
  <c r="M1116" i="52"/>
  <c r="M1115" i="52"/>
  <c r="M1114" i="52"/>
  <c r="M1113" i="52"/>
  <c r="M1112" i="52"/>
  <c r="M1111" i="52"/>
  <c r="M1110" i="52"/>
  <c r="M1109" i="52"/>
  <c r="M1108" i="52"/>
  <c r="M1107" i="52"/>
  <c r="M1106" i="52"/>
  <c r="M1105" i="52"/>
  <c r="M1104" i="52"/>
  <c r="M1103" i="52"/>
  <c r="M1102" i="52"/>
  <c r="M1101" i="52"/>
  <c r="M1100" i="52"/>
  <c r="M1099" i="52"/>
  <c r="M1098" i="52"/>
  <c r="M1097" i="52"/>
  <c r="M1096" i="52"/>
  <c r="M1095" i="52"/>
  <c r="M1094" i="52"/>
  <c r="M1093" i="52"/>
  <c r="M1092" i="52"/>
  <c r="M1091" i="52"/>
  <c r="M1090" i="52"/>
  <c r="M1089" i="52"/>
  <c r="M1088" i="52"/>
  <c r="M1087" i="52"/>
  <c r="M1086" i="52"/>
  <c r="M1085" i="52"/>
  <c r="M1084" i="52"/>
  <c r="M1083" i="52"/>
  <c r="M1082" i="52"/>
  <c r="M1081" i="52"/>
  <c r="M1080" i="52"/>
  <c r="M1079" i="52"/>
  <c r="M1078" i="52"/>
  <c r="M1077" i="52"/>
  <c r="M1076" i="52"/>
  <c r="M1075" i="52"/>
  <c r="M1074" i="52"/>
  <c r="M1073" i="52"/>
  <c r="M1072" i="52"/>
  <c r="M1071" i="52"/>
  <c r="M1070" i="52"/>
  <c r="M1069" i="52"/>
  <c r="M1068" i="52"/>
  <c r="M1067" i="52"/>
  <c r="M1066" i="52"/>
  <c r="M1065" i="52"/>
  <c r="M1064" i="52"/>
  <c r="M1063" i="52"/>
  <c r="M1062" i="52"/>
  <c r="M1061" i="52"/>
  <c r="M1060" i="52"/>
  <c r="M1059" i="52"/>
  <c r="M1058" i="52"/>
  <c r="M1057" i="52"/>
  <c r="M1056" i="52"/>
  <c r="M1055" i="52"/>
  <c r="M1054" i="52"/>
  <c r="M1053" i="52"/>
  <c r="M1052" i="52"/>
  <c r="M1051" i="52"/>
  <c r="M1050" i="52"/>
  <c r="M1049" i="52"/>
  <c r="M1048" i="52"/>
  <c r="M1047" i="52"/>
  <c r="M1046" i="52"/>
  <c r="M1045" i="52"/>
  <c r="M1044" i="52"/>
  <c r="M1043" i="52"/>
  <c r="M1042" i="52"/>
  <c r="M1041" i="52"/>
  <c r="M1040" i="52"/>
  <c r="M1039" i="52"/>
  <c r="M1038" i="52"/>
  <c r="M1037" i="52"/>
  <c r="M1036" i="52"/>
  <c r="M1035" i="52"/>
  <c r="M1034" i="52"/>
  <c r="M1033" i="52"/>
  <c r="M1032" i="52"/>
  <c r="M1031" i="52"/>
  <c r="M1030" i="52"/>
  <c r="M1029" i="52"/>
  <c r="M1028" i="52"/>
  <c r="M1027" i="52"/>
  <c r="M1026" i="52"/>
  <c r="M1025" i="52"/>
  <c r="M1024" i="52"/>
  <c r="M1023" i="52"/>
  <c r="M1022" i="52"/>
  <c r="M1021" i="52"/>
  <c r="M1020" i="52"/>
  <c r="M1019" i="52"/>
  <c r="M1018" i="52"/>
  <c r="M1017" i="52"/>
  <c r="M1016" i="52"/>
  <c r="M1015" i="52"/>
  <c r="M1014" i="52"/>
  <c r="M1013" i="52"/>
  <c r="M1012" i="52"/>
  <c r="M1011" i="52"/>
  <c r="M1010" i="52"/>
  <c r="M1009" i="52"/>
  <c r="M1008" i="52"/>
  <c r="M1007" i="52"/>
  <c r="M1006" i="52"/>
  <c r="M1005" i="52"/>
  <c r="M1004" i="52"/>
  <c r="M1003" i="52"/>
  <c r="M1002" i="52"/>
  <c r="M1001" i="52"/>
  <c r="M1000" i="52"/>
  <c r="M999" i="52"/>
  <c r="M998" i="52"/>
  <c r="M997" i="52"/>
  <c r="M996" i="52"/>
  <c r="M995" i="52"/>
  <c r="M994" i="52"/>
  <c r="M993" i="52"/>
  <c r="M992" i="52"/>
  <c r="M991" i="52"/>
  <c r="M990" i="52"/>
  <c r="M989" i="52"/>
  <c r="M988" i="52"/>
  <c r="M987" i="52"/>
  <c r="M986" i="52"/>
  <c r="M985" i="52"/>
  <c r="M984" i="52"/>
  <c r="M983" i="52"/>
  <c r="M982" i="52"/>
  <c r="M981" i="52"/>
  <c r="M980" i="52"/>
  <c r="M979" i="52"/>
  <c r="M978" i="52"/>
  <c r="M977" i="52"/>
  <c r="M976" i="52"/>
  <c r="M975" i="52"/>
  <c r="M974" i="52"/>
  <c r="M973" i="52"/>
  <c r="M972" i="52"/>
  <c r="M971" i="52"/>
  <c r="M970" i="52"/>
  <c r="M969" i="52"/>
  <c r="M968" i="52"/>
  <c r="M967" i="52"/>
  <c r="M966" i="52"/>
  <c r="M965" i="52"/>
  <c r="M964" i="52"/>
  <c r="M963" i="52"/>
  <c r="M962" i="52"/>
  <c r="M961" i="52"/>
  <c r="M960" i="52"/>
  <c r="M959" i="52"/>
  <c r="M958" i="52"/>
  <c r="M957" i="52"/>
  <c r="M956" i="52"/>
  <c r="M955" i="52"/>
  <c r="M954" i="52"/>
  <c r="M953" i="52"/>
  <c r="M952" i="52"/>
  <c r="M951" i="52"/>
  <c r="M950" i="52"/>
  <c r="M949" i="52"/>
  <c r="M948" i="52"/>
  <c r="M947" i="52"/>
  <c r="M946" i="52"/>
  <c r="M945" i="52"/>
  <c r="M944" i="52"/>
  <c r="M943" i="52"/>
  <c r="M942" i="52"/>
  <c r="M941" i="52"/>
  <c r="M940" i="52"/>
  <c r="M939" i="52"/>
  <c r="M938" i="52"/>
  <c r="M937" i="52"/>
  <c r="M936" i="52"/>
  <c r="M935" i="52"/>
  <c r="M934" i="52"/>
  <c r="M933" i="52"/>
  <c r="M932" i="52"/>
  <c r="M931" i="52"/>
  <c r="M930" i="52"/>
  <c r="M929" i="52"/>
  <c r="M928" i="52"/>
  <c r="M927" i="52"/>
  <c r="M926" i="52"/>
  <c r="M925" i="52"/>
  <c r="M924" i="52"/>
  <c r="M923" i="52"/>
  <c r="M922" i="52"/>
  <c r="M921" i="52"/>
  <c r="M920" i="52"/>
  <c r="M919" i="52"/>
  <c r="M918" i="52"/>
  <c r="M917" i="52"/>
  <c r="M916" i="52"/>
  <c r="M915" i="52"/>
  <c r="M914" i="52"/>
  <c r="M913" i="52"/>
  <c r="M912" i="52"/>
  <c r="M911" i="52"/>
  <c r="M910" i="52"/>
  <c r="M909" i="52"/>
  <c r="M908" i="52"/>
  <c r="M907" i="52"/>
  <c r="M906" i="52"/>
  <c r="M905" i="52"/>
  <c r="M904" i="52"/>
  <c r="M903" i="52"/>
  <c r="M902" i="52"/>
  <c r="M901" i="52"/>
  <c r="M900" i="52"/>
  <c r="M899" i="52"/>
  <c r="M898" i="52"/>
  <c r="M897" i="52"/>
  <c r="M896" i="52"/>
  <c r="M895" i="52"/>
  <c r="M894" i="52"/>
  <c r="M893" i="52"/>
  <c r="M892" i="52"/>
  <c r="M891" i="52"/>
  <c r="M890" i="52"/>
  <c r="M889" i="52"/>
  <c r="M888" i="52"/>
  <c r="M887" i="52"/>
  <c r="M886" i="52"/>
  <c r="M885" i="52"/>
  <c r="M884" i="52"/>
  <c r="M883" i="52"/>
  <c r="M882" i="52"/>
  <c r="M881" i="52"/>
  <c r="M880" i="52"/>
  <c r="M879" i="52"/>
  <c r="M878" i="52"/>
  <c r="M877" i="52"/>
  <c r="M876" i="52"/>
  <c r="M875" i="52"/>
  <c r="M874" i="52"/>
  <c r="M873" i="52"/>
  <c r="M872" i="52"/>
  <c r="M871" i="52"/>
  <c r="M870" i="52"/>
  <c r="M869" i="52"/>
  <c r="M868" i="52"/>
  <c r="M867" i="52"/>
  <c r="M866" i="52"/>
  <c r="M865" i="52"/>
  <c r="M864" i="52"/>
  <c r="M863" i="52"/>
  <c r="M862" i="52"/>
  <c r="M861" i="52"/>
  <c r="M860" i="52"/>
  <c r="M859" i="52"/>
  <c r="M858" i="52"/>
  <c r="M857" i="52"/>
  <c r="M856" i="52"/>
  <c r="M855" i="52"/>
  <c r="M854" i="52"/>
  <c r="M853" i="52"/>
  <c r="M852" i="52"/>
  <c r="M851" i="52"/>
  <c r="M850" i="52"/>
  <c r="M849" i="52"/>
  <c r="M848" i="52"/>
  <c r="M847" i="52"/>
  <c r="M846" i="52"/>
  <c r="M845" i="52"/>
  <c r="M844" i="52"/>
  <c r="M843" i="52"/>
  <c r="M842" i="52"/>
  <c r="M841" i="52"/>
  <c r="M840" i="52"/>
  <c r="M839" i="52"/>
  <c r="M838" i="52"/>
  <c r="M837" i="52"/>
  <c r="M836" i="52"/>
  <c r="M835" i="52"/>
  <c r="M834" i="52"/>
  <c r="M833" i="52"/>
  <c r="M832" i="52"/>
  <c r="M831" i="52"/>
  <c r="M830" i="52"/>
  <c r="M829" i="52"/>
  <c r="M828" i="52"/>
  <c r="M827" i="52"/>
  <c r="M826" i="52"/>
  <c r="M825" i="52"/>
  <c r="M824" i="52"/>
  <c r="M823" i="52"/>
  <c r="M822" i="52"/>
  <c r="M821" i="52"/>
  <c r="M820" i="52"/>
  <c r="M819" i="52"/>
  <c r="M818" i="52"/>
  <c r="M817" i="52"/>
  <c r="M816" i="52"/>
  <c r="M815" i="52"/>
  <c r="M814" i="52"/>
  <c r="M813" i="52"/>
  <c r="M812" i="52"/>
  <c r="M811" i="52"/>
  <c r="M810" i="52"/>
  <c r="M809" i="52"/>
  <c r="M808" i="52"/>
  <c r="M807" i="52"/>
  <c r="M806" i="52"/>
  <c r="M805" i="52"/>
  <c r="M804" i="52"/>
  <c r="M803" i="52"/>
  <c r="M802" i="52"/>
  <c r="M801" i="52"/>
  <c r="M800" i="52"/>
  <c r="M799" i="52"/>
  <c r="M798" i="52"/>
  <c r="M797" i="52"/>
  <c r="M796" i="52"/>
  <c r="M795" i="52"/>
  <c r="M794" i="52"/>
  <c r="M793" i="52"/>
  <c r="M792" i="52"/>
  <c r="M791" i="52"/>
  <c r="M790" i="52"/>
  <c r="M789" i="52"/>
  <c r="M788" i="52"/>
  <c r="M787" i="52"/>
  <c r="M786" i="52"/>
  <c r="M785" i="52"/>
  <c r="M784" i="52"/>
  <c r="M783" i="52"/>
  <c r="M782" i="52"/>
  <c r="M781" i="52"/>
  <c r="M780" i="52"/>
  <c r="M779" i="52"/>
  <c r="M778" i="52"/>
  <c r="M777" i="52"/>
  <c r="M776" i="52"/>
  <c r="M775" i="52"/>
  <c r="M774" i="52"/>
  <c r="M773" i="52"/>
  <c r="M772" i="52"/>
  <c r="M771" i="52"/>
  <c r="M770" i="52"/>
  <c r="M769" i="52"/>
  <c r="M768" i="52"/>
  <c r="M767" i="52"/>
  <c r="M766" i="52"/>
  <c r="M765" i="52"/>
  <c r="M764" i="52"/>
  <c r="M763" i="52"/>
  <c r="M762" i="52"/>
  <c r="M761" i="52"/>
  <c r="M760" i="52"/>
  <c r="M759" i="52"/>
  <c r="M758" i="52"/>
  <c r="M757" i="52"/>
  <c r="M756" i="52"/>
  <c r="M755" i="52"/>
  <c r="M754" i="52"/>
  <c r="M753" i="52"/>
  <c r="M752" i="52"/>
  <c r="M751" i="52"/>
  <c r="M750" i="52"/>
  <c r="M749" i="52"/>
  <c r="M748" i="52"/>
  <c r="M747" i="52"/>
  <c r="M746" i="52"/>
  <c r="M745" i="52"/>
  <c r="M744" i="52"/>
  <c r="M743" i="52"/>
  <c r="M742" i="52"/>
  <c r="M741" i="52"/>
  <c r="M740" i="52"/>
  <c r="M739" i="52"/>
  <c r="M738" i="52"/>
  <c r="M737" i="52"/>
  <c r="M736" i="52"/>
  <c r="M735" i="52"/>
  <c r="M734" i="52"/>
  <c r="M733" i="52"/>
  <c r="M732" i="52"/>
  <c r="M731" i="52"/>
  <c r="M730" i="52"/>
  <c r="M729" i="52"/>
  <c r="M728" i="52"/>
  <c r="M727" i="52"/>
  <c r="M726" i="52"/>
  <c r="M725" i="52"/>
  <c r="M724" i="52"/>
  <c r="M723" i="52"/>
  <c r="M722" i="52"/>
  <c r="M721" i="52"/>
  <c r="M720" i="52"/>
  <c r="M719" i="52"/>
  <c r="M718" i="52"/>
  <c r="M717" i="52"/>
  <c r="M716" i="52"/>
  <c r="M715" i="52"/>
  <c r="M714" i="52"/>
  <c r="M713" i="52"/>
  <c r="M712" i="52"/>
  <c r="M711" i="52"/>
  <c r="M710" i="52"/>
  <c r="M709" i="52"/>
  <c r="M708" i="52"/>
  <c r="M707" i="52"/>
  <c r="M706" i="52"/>
  <c r="M705" i="52"/>
  <c r="M704" i="52"/>
  <c r="M703" i="52"/>
  <c r="M702" i="52"/>
  <c r="M701" i="52"/>
  <c r="M700" i="52"/>
  <c r="M699" i="52"/>
  <c r="M698" i="52"/>
  <c r="M697" i="52"/>
  <c r="M696" i="52"/>
  <c r="M695" i="52"/>
  <c r="M694" i="52"/>
  <c r="M693" i="52"/>
  <c r="M692" i="52"/>
  <c r="M691" i="52"/>
  <c r="M690" i="52"/>
  <c r="M689" i="52"/>
  <c r="M688" i="52"/>
  <c r="M687" i="52"/>
  <c r="M686" i="52"/>
  <c r="M685" i="52"/>
  <c r="M684" i="52"/>
  <c r="M683" i="52"/>
  <c r="M682" i="52"/>
  <c r="M681" i="52"/>
  <c r="M680" i="52"/>
  <c r="M679" i="52"/>
  <c r="M678" i="52"/>
  <c r="M677" i="52"/>
  <c r="M676" i="52"/>
  <c r="M675" i="52"/>
  <c r="M674" i="52"/>
  <c r="M673" i="52"/>
  <c r="M672" i="52"/>
  <c r="M671" i="52"/>
  <c r="M670" i="52"/>
  <c r="M669" i="52"/>
  <c r="M668" i="52"/>
  <c r="M667" i="52"/>
  <c r="M666" i="52"/>
  <c r="M665" i="52"/>
  <c r="M664" i="52"/>
  <c r="M663" i="52"/>
  <c r="M662" i="52"/>
  <c r="M661" i="52"/>
  <c r="M660" i="52"/>
  <c r="M659" i="52"/>
  <c r="M658" i="52"/>
  <c r="M657" i="52"/>
  <c r="M656" i="52"/>
  <c r="M655" i="52"/>
  <c r="M654" i="52"/>
  <c r="M653" i="52"/>
  <c r="M652" i="52"/>
  <c r="M651" i="52"/>
  <c r="M650" i="52"/>
  <c r="M649" i="52"/>
  <c r="M648" i="52"/>
  <c r="M647" i="52"/>
  <c r="M646" i="52"/>
  <c r="M645" i="52"/>
  <c r="M644" i="52"/>
  <c r="M643" i="52"/>
  <c r="M642" i="52"/>
  <c r="M641" i="52"/>
  <c r="M640" i="52"/>
  <c r="M639" i="52"/>
  <c r="M638" i="52"/>
  <c r="M637" i="52"/>
  <c r="M636" i="52"/>
  <c r="M635" i="52"/>
  <c r="M634" i="52"/>
  <c r="M633" i="52"/>
  <c r="M632" i="52"/>
  <c r="M631" i="52"/>
  <c r="M630" i="52"/>
  <c r="M629" i="52"/>
  <c r="M628" i="52"/>
  <c r="M627" i="52"/>
  <c r="M626" i="52"/>
  <c r="M625" i="52"/>
  <c r="M624" i="52"/>
  <c r="M623" i="52"/>
  <c r="M622" i="52"/>
  <c r="M621" i="52"/>
  <c r="M620" i="52"/>
  <c r="M619" i="52"/>
  <c r="M618" i="52"/>
  <c r="M617" i="52"/>
  <c r="M616" i="52"/>
  <c r="M615" i="52"/>
  <c r="M614" i="52"/>
  <c r="M613" i="52"/>
  <c r="M612" i="52"/>
  <c r="M611" i="52"/>
  <c r="M610" i="52"/>
  <c r="M609" i="52"/>
  <c r="M608" i="52"/>
  <c r="M607" i="52"/>
  <c r="M606" i="52"/>
  <c r="M605" i="52"/>
  <c r="M604" i="52"/>
  <c r="M603" i="52"/>
  <c r="M602" i="52"/>
  <c r="M601" i="52"/>
  <c r="M600" i="52"/>
  <c r="M599" i="52"/>
  <c r="M598" i="52"/>
  <c r="M597" i="52"/>
  <c r="M596" i="52"/>
  <c r="M595" i="52"/>
  <c r="M594" i="52"/>
  <c r="M593" i="52"/>
  <c r="M592" i="52"/>
  <c r="M591" i="52"/>
  <c r="M590" i="52"/>
  <c r="M589" i="52"/>
  <c r="M588" i="52"/>
  <c r="M587" i="52"/>
  <c r="M586" i="52"/>
  <c r="M585" i="52"/>
  <c r="M584" i="52"/>
  <c r="M583" i="52"/>
  <c r="M582" i="52"/>
  <c r="M581" i="52"/>
  <c r="M580" i="52"/>
  <c r="M579" i="52"/>
  <c r="M578" i="52"/>
  <c r="M577" i="52"/>
  <c r="M576" i="52"/>
  <c r="M575" i="52"/>
  <c r="M574" i="52"/>
  <c r="M573" i="52"/>
  <c r="M572" i="52"/>
  <c r="M571" i="52"/>
  <c r="M570" i="52"/>
  <c r="M569" i="52"/>
  <c r="M568" i="52"/>
  <c r="M567" i="52"/>
  <c r="M566" i="52"/>
  <c r="M565" i="52"/>
  <c r="M564" i="52"/>
  <c r="M563" i="52"/>
  <c r="M562" i="52"/>
  <c r="M561" i="52"/>
  <c r="M560" i="52"/>
  <c r="M559" i="52"/>
  <c r="M558" i="52"/>
  <c r="M557" i="52"/>
  <c r="M556" i="52"/>
  <c r="M555" i="52"/>
  <c r="M554" i="52"/>
  <c r="M553" i="52"/>
  <c r="M552" i="52"/>
  <c r="M551" i="52"/>
  <c r="M550" i="52"/>
  <c r="M549" i="52"/>
  <c r="M548" i="52"/>
  <c r="M547" i="52"/>
  <c r="M546" i="52"/>
  <c r="M545" i="52"/>
  <c r="M544" i="52"/>
  <c r="M543" i="52"/>
  <c r="M542" i="52"/>
  <c r="M541" i="52"/>
  <c r="M540" i="52"/>
  <c r="M539" i="52"/>
  <c r="M538" i="52"/>
  <c r="M537" i="52"/>
  <c r="M536" i="52"/>
  <c r="M535" i="52"/>
  <c r="M534" i="52"/>
  <c r="M533" i="52"/>
  <c r="M532" i="52"/>
  <c r="M531" i="52"/>
  <c r="M530" i="52"/>
  <c r="M529" i="52"/>
  <c r="M528" i="52"/>
  <c r="M527" i="52"/>
  <c r="M526" i="52"/>
  <c r="M525" i="52"/>
  <c r="M524" i="52"/>
  <c r="M523" i="52"/>
  <c r="M522" i="52"/>
  <c r="M521" i="52"/>
  <c r="M520" i="52"/>
  <c r="M519" i="52"/>
  <c r="M518" i="52"/>
  <c r="M517" i="52"/>
  <c r="M516" i="52"/>
  <c r="M515" i="52"/>
  <c r="M514" i="52"/>
  <c r="M513" i="52"/>
  <c r="M512" i="52"/>
  <c r="M511" i="52"/>
  <c r="M510" i="52"/>
  <c r="M509" i="52"/>
  <c r="M508" i="52"/>
  <c r="M507" i="52"/>
  <c r="M506" i="52"/>
  <c r="M505" i="52"/>
  <c r="M504" i="52"/>
  <c r="M503" i="52"/>
  <c r="M502" i="52"/>
  <c r="M501" i="52"/>
  <c r="M500" i="52"/>
  <c r="M499" i="52"/>
  <c r="M498" i="52"/>
  <c r="M497" i="52"/>
  <c r="M496" i="52"/>
  <c r="M495" i="52"/>
  <c r="M494" i="52"/>
  <c r="M493" i="52"/>
  <c r="M492" i="52"/>
  <c r="M491" i="52"/>
  <c r="M490" i="52"/>
  <c r="M489" i="52"/>
  <c r="M488" i="52"/>
  <c r="M487" i="52"/>
  <c r="M486" i="52"/>
  <c r="M485" i="52"/>
  <c r="M484" i="52"/>
  <c r="M483" i="52"/>
  <c r="M482" i="52"/>
  <c r="M481" i="52"/>
  <c r="M480" i="52"/>
  <c r="M479" i="52"/>
  <c r="M478" i="52"/>
  <c r="M477" i="52"/>
  <c r="M476" i="52"/>
  <c r="M475" i="52"/>
  <c r="M474" i="52"/>
  <c r="M473" i="52"/>
  <c r="M472" i="52"/>
  <c r="M471" i="52"/>
  <c r="M470" i="52"/>
  <c r="M469" i="52"/>
  <c r="M468" i="52"/>
  <c r="M467" i="52"/>
  <c r="M466" i="52"/>
  <c r="M465" i="52"/>
  <c r="M464" i="52"/>
  <c r="M463" i="52"/>
  <c r="M462" i="52"/>
  <c r="M461" i="52"/>
  <c r="M460" i="52"/>
  <c r="M459" i="52"/>
  <c r="M458" i="52"/>
  <c r="M457" i="52"/>
  <c r="M456" i="52"/>
  <c r="M455" i="52"/>
  <c r="M454" i="52"/>
  <c r="M453" i="52"/>
  <c r="M452" i="52"/>
  <c r="M451" i="52"/>
  <c r="M450" i="52"/>
  <c r="M449" i="52"/>
  <c r="M448" i="52"/>
  <c r="M447" i="52"/>
  <c r="M446" i="52"/>
  <c r="M445" i="52"/>
  <c r="M444" i="52"/>
  <c r="M443" i="52"/>
  <c r="M442" i="52"/>
  <c r="M441" i="52"/>
  <c r="M440" i="52"/>
  <c r="M439" i="52"/>
  <c r="M438" i="52"/>
  <c r="M437" i="52"/>
  <c r="M436" i="52"/>
  <c r="M435" i="52"/>
  <c r="M434" i="52"/>
  <c r="M433" i="52"/>
  <c r="M432" i="52"/>
  <c r="M431" i="52"/>
  <c r="M430" i="52"/>
  <c r="M429" i="52"/>
  <c r="M428" i="52"/>
  <c r="M427" i="52"/>
  <c r="M426" i="52"/>
  <c r="M425" i="52"/>
  <c r="M424" i="52"/>
  <c r="M423" i="52"/>
  <c r="M422" i="52"/>
  <c r="M421" i="52"/>
  <c r="M420" i="52"/>
  <c r="M419" i="52"/>
  <c r="M418" i="52"/>
  <c r="M417" i="52"/>
  <c r="M416" i="52"/>
  <c r="M415" i="52"/>
  <c r="M414" i="52"/>
  <c r="M413" i="52"/>
  <c r="M412" i="52"/>
  <c r="M411" i="52"/>
  <c r="M410" i="52"/>
  <c r="M409" i="52"/>
  <c r="M408" i="52"/>
  <c r="M407" i="52"/>
  <c r="M406" i="52"/>
  <c r="M405" i="52"/>
  <c r="M404" i="52"/>
  <c r="M403" i="52"/>
  <c r="M402" i="52"/>
  <c r="M401" i="52"/>
  <c r="M400" i="52"/>
  <c r="M399" i="52"/>
  <c r="M398" i="52"/>
  <c r="M397" i="52"/>
  <c r="M396" i="52"/>
  <c r="M395" i="52"/>
  <c r="M394" i="52"/>
  <c r="M393" i="52"/>
  <c r="M392" i="52"/>
  <c r="M391" i="52"/>
  <c r="M390" i="52"/>
  <c r="M389" i="52"/>
  <c r="M388" i="52"/>
  <c r="M387" i="52"/>
  <c r="M386" i="52"/>
  <c r="M385" i="52"/>
  <c r="M384" i="52"/>
  <c r="M383" i="52"/>
  <c r="M382" i="52"/>
  <c r="M381" i="52"/>
  <c r="M380" i="52"/>
  <c r="M379" i="52"/>
  <c r="M378" i="52"/>
  <c r="M377" i="52"/>
  <c r="M376" i="52"/>
  <c r="M375" i="52"/>
  <c r="M374" i="52"/>
  <c r="M373" i="52"/>
  <c r="M372" i="52"/>
  <c r="M371" i="52"/>
  <c r="M370" i="52"/>
  <c r="M369" i="52"/>
  <c r="M368" i="52"/>
  <c r="M367" i="52"/>
  <c r="M366" i="52"/>
  <c r="M365" i="52"/>
  <c r="M364" i="52"/>
  <c r="M363" i="52"/>
  <c r="M362" i="52"/>
  <c r="M361" i="52"/>
  <c r="M360" i="52"/>
  <c r="M359" i="52"/>
  <c r="M358" i="52"/>
  <c r="M357" i="52"/>
  <c r="M356" i="52"/>
  <c r="M355" i="52"/>
  <c r="M354" i="52"/>
  <c r="M353" i="52"/>
  <c r="M352" i="52"/>
  <c r="M351" i="52"/>
  <c r="M350" i="52"/>
  <c r="M349" i="52"/>
  <c r="M348" i="52"/>
  <c r="M347" i="52"/>
  <c r="M346" i="52"/>
  <c r="M345" i="52"/>
  <c r="M344" i="52"/>
  <c r="M343" i="52"/>
  <c r="M342" i="52"/>
  <c r="M341" i="52"/>
  <c r="M340" i="52"/>
  <c r="M339" i="52"/>
  <c r="M338" i="52"/>
  <c r="M337" i="52"/>
  <c r="M336" i="52"/>
  <c r="M335" i="52"/>
  <c r="M334" i="52"/>
  <c r="M333" i="52"/>
  <c r="M332" i="52"/>
  <c r="M331" i="52"/>
  <c r="M330" i="52"/>
  <c r="M329" i="52"/>
  <c r="M328" i="52"/>
  <c r="M327" i="52"/>
  <c r="M326" i="52"/>
  <c r="M325" i="52"/>
  <c r="M324" i="52"/>
  <c r="M323" i="52"/>
  <c r="M322" i="52"/>
  <c r="M321" i="52"/>
  <c r="M320" i="52"/>
  <c r="M319" i="52"/>
  <c r="M318" i="52"/>
  <c r="M317" i="52"/>
  <c r="M316" i="52"/>
  <c r="M315" i="52"/>
  <c r="M314" i="52"/>
  <c r="M313" i="52"/>
  <c r="M312" i="52"/>
  <c r="M311" i="52"/>
  <c r="M310" i="52"/>
  <c r="M309" i="52"/>
  <c r="M308" i="52"/>
  <c r="M307" i="52"/>
  <c r="M306" i="52"/>
  <c r="M305" i="52"/>
  <c r="M304" i="52"/>
  <c r="M303" i="52"/>
  <c r="M302" i="52"/>
  <c r="M301" i="52"/>
  <c r="M300" i="52"/>
  <c r="M299" i="52"/>
  <c r="M298" i="52"/>
  <c r="M297" i="52"/>
  <c r="M296" i="52"/>
  <c r="M295" i="52"/>
  <c r="M294" i="52"/>
  <c r="M293" i="52"/>
  <c r="M292" i="52"/>
  <c r="M291" i="52"/>
  <c r="M290" i="52"/>
  <c r="M289" i="52"/>
  <c r="M288" i="52"/>
  <c r="M287" i="52"/>
  <c r="M286" i="52"/>
  <c r="M285" i="52"/>
  <c r="M284" i="52"/>
  <c r="M283" i="52"/>
  <c r="M282" i="52"/>
  <c r="M281" i="52"/>
  <c r="M280" i="52"/>
  <c r="M279" i="52"/>
  <c r="M278" i="52"/>
  <c r="M277" i="52"/>
  <c r="M276" i="52"/>
  <c r="M275" i="52"/>
  <c r="M274" i="52"/>
  <c r="M273" i="52"/>
  <c r="M272" i="52"/>
  <c r="M271" i="52"/>
  <c r="M270" i="52"/>
  <c r="M269" i="52"/>
  <c r="M268" i="52"/>
  <c r="M267" i="52"/>
  <c r="M266" i="52"/>
  <c r="M265" i="52"/>
  <c r="M264" i="52"/>
  <c r="M263" i="52"/>
  <c r="M262" i="52"/>
  <c r="M261" i="52"/>
  <c r="M260" i="52"/>
  <c r="M259" i="52"/>
  <c r="M258" i="52"/>
  <c r="M257" i="52"/>
  <c r="M256" i="52"/>
  <c r="M255" i="52"/>
  <c r="M254" i="52"/>
  <c r="M253" i="52"/>
  <c r="M252" i="52"/>
  <c r="M251" i="52"/>
  <c r="M250" i="52"/>
  <c r="M249" i="52"/>
  <c r="M248" i="52"/>
  <c r="M247" i="52"/>
  <c r="M246" i="52"/>
  <c r="M245" i="52"/>
  <c r="M244" i="52"/>
  <c r="M243" i="52"/>
  <c r="M242" i="52"/>
  <c r="M241" i="52"/>
  <c r="M240" i="52"/>
  <c r="M239" i="52"/>
  <c r="M238" i="52"/>
  <c r="M237" i="52"/>
  <c r="M236" i="52"/>
  <c r="M235" i="52"/>
  <c r="M234" i="52"/>
  <c r="M233" i="52"/>
  <c r="M232" i="52"/>
  <c r="M231" i="52"/>
  <c r="M230" i="52"/>
  <c r="M229" i="52"/>
  <c r="M228" i="52"/>
  <c r="M227" i="52"/>
  <c r="M226" i="52"/>
  <c r="M225" i="52"/>
  <c r="M224" i="52"/>
  <c r="M223" i="52"/>
  <c r="M222" i="52"/>
  <c r="M221" i="52"/>
  <c r="M220" i="52"/>
  <c r="M219" i="52"/>
  <c r="M218" i="52"/>
  <c r="M217" i="52"/>
  <c r="M216" i="52"/>
  <c r="M215" i="52"/>
  <c r="M214" i="52"/>
  <c r="M213" i="52"/>
  <c r="M212" i="52"/>
  <c r="M211" i="52"/>
  <c r="M210" i="52"/>
  <c r="M209" i="52"/>
  <c r="M208" i="52"/>
  <c r="M207" i="52"/>
  <c r="M206" i="52"/>
  <c r="M205" i="52"/>
  <c r="M204" i="52"/>
  <c r="M203" i="52"/>
  <c r="M202" i="52"/>
  <c r="M201" i="52"/>
  <c r="M200" i="52"/>
  <c r="M199" i="52"/>
  <c r="M198" i="52"/>
  <c r="M197" i="52"/>
  <c r="M196" i="52"/>
  <c r="M195" i="52"/>
  <c r="M194" i="52"/>
  <c r="M193" i="52"/>
  <c r="M192" i="52"/>
  <c r="M191" i="52"/>
  <c r="M190" i="52"/>
  <c r="M189" i="52"/>
  <c r="M188" i="52"/>
  <c r="M187" i="52"/>
  <c r="M186" i="52"/>
  <c r="M185" i="52"/>
  <c r="M184" i="52"/>
  <c r="M183" i="52"/>
  <c r="M182" i="52"/>
  <c r="M181" i="52"/>
  <c r="M180" i="52"/>
  <c r="M179" i="52"/>
  <c r="M178" i="52"/>
  <c r="M177" i="52"/>
  <c r="M176" i="52"/>
  <c r="M175" i="52"/>
  <c r="M174" i="52"/>
  <c r="M173" i="52"/>
  <c r="M172" i="52"/>
  <c r="M171" i="52"/>
  <c r="M170" i="52"/>
  <c r="M169" i="52"/>
  <c r="M168" i="52"/>
  <c r="M167" i="52"/>
  <c r="M166" i="52"/>
  <c r="M165" i="52"/>
  <c r="M164" i="52"/>
  <c r="M163" i="52"/>
  <c r="M162" i="52"/>
  <c r="M161" i="52"/>
  <c r="M160" i="52"/>
  <c r="M159" i="52"/>
  <c r="M158" i="52"/>
  <c r="M157" i="52"/>
  <c r="M156" i="52"/>
  <c r="M155" i="52"/>
  <c r="M154" i="52"/>
  <c r="M153" i="52"/>
  <c r="M152" i="52"/>
  <c r="M151" i="52"/>
  <c r="M150" i="52"/>
  <c r="M149" i="52"/>
  <c r="M148" i="52"/>
  <c r="M147" i="52"/>
  <c r="M146" i="52"/>
  <c r="M145" i="52"/>
  <c r="M144" i="52"/>
  <c r="M143" i="52"/>
  <c r="M142" i="52"/>
  <c r="M141" i="52"/>
  <c r="M140" i="52"/>
  <c r="M139" i="52"/>
  <c r="M138" i="52"/>
  <c r="M137" i="52"/>
  <c r="M136" i="52"/>
  <c r="M135" i="52"/>
  <c r="M134" i="52"/>
  <c r="M133" i="52"/>
  <c r="M132" i="52"/>
  <c r="M131" i="52"/>
  <c r="M130" i="52"/>
  <c r="M129"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9" i="52"/>
  <c r="M98" i="52"/>
  <c r="M97" i="52"/>
  <c r="M96" i="52"/>
  <c r="M95" i="52"/>
  <c r="M94" i="52"/>
  <c r="M93" i="52"/>
  <c r="M92" i="52"/>
  <c r="M91" i="52"/>
  <c r="M90" i="52"/>
  <c r="M89" i="52"/>
  <c r="M88" i="52"/>
  <c r="M87" i="52"/>
  <c r="M86" i="52"/>
  <c r="M85" i="52"/>
  <c r="M84" i="52"/>
  <c r="M83" i="52"/>
  <c r="M82" i="52"/>
  <c r="M81" i="52"/>
  <c r="M80" i="52"/>
  <c r="M79" i="52"/>
  <c r="M78" i="52"/>
  <c r="M77" i="52"/>
  <c r="M76" i="52"/>
  <c r="M75" i="52"/>
  <c r="M74" i="52"/>
  <c r="M73" i="52"/>
  <c r="M72" i="52"/>
  <c r="M71" i="52"/>
  <c r="M70" i="52"/>
  <c r="M69" i="52"/>
  <c r="M68" i="52"/>
  <c r="M67" i="52"/>
  <c r="M66" i="52"/>
  <c r="M65" i="52"/>
  <c r="M64" i="52"/>
  <c r="M63" i="52"/>
  <c r="M62" i="52"/>
  <c r="M61" i="52"/>
  <c r="M60" i="52"/>
  <c r="M59" i="52"/>
  <c r="M58" i="52"/>
  <c r="M57" i="52"/>
  <c r="M56" i="52"/>
  <c r="M55" i="52"/>
  <c r="M54" i="52"/>
  <c r="M53" i="52"/>
  <c r="M52" i="52"/>
  <c r="M51" i="52"/>
  <c r="M50"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M4" i="52"/>
  <c r="M3" i="52"/>
  <c r="J29" i="1"/>
  <c r="I29" i="1"/>
  <c r="H29" i="1"/>
  <c r="G29" i="1"/>
  <c r="F29" i="1"/>
  <c r="E29" i="1"/>
  <c r="J27" i="1"/>
  <c r="I27" i="1"/>
  <c r="H27" i="1"/>
  <c r="G27" i="1"/>
  <c r="F27" i="1"/>
  <c r="E27" i="1"/>
  <c r="D27" i="1"/>
  <c r="J25" i="1"/>
  <c r="I25" i="1"/>
  <c r="H25" i="1"/>
  <c r="G25" i="1"/>
  <c r="F25" i="1"/>
  <c r="E25" i="1"/>
  <c r="J23" i="1"/>
  <c r="I23" i="1"/>
  <c r="H23" i="1"/>
  <c r="G23" i="1"/>
  <c r="F23" i="1"/>
  <c r="E23" i="1"/>
  <c r="J21" i="1"/>
  <c r="I21" i="1"/>
  <c r="H21" i="1"/>
  <c r="G21" i="1"/>
  <c r="F21" i="1"/>
  <c r="E21" i="1"/>
  <c r="J19" i="1"/>
  <c r="I19" i="1"/>
  <c r="H19" i="1"/>
  <c r="G19" i="1"/>
  <c r="F19" i="1"/>
  <c r="E19" i="1"/>
  <c r="D29" i="1"/>
  <c r="D25" i="1"/>
  <c r="D23" i="1"/>
  <c r="D21" i="1"/>
  <c r="D19" i="1"/>
  <c r="J17" i="1"/>
  <c r="I17" i="1"/>
  <c r="H17" i="1"/>
  <c r="G17" i="1"/>
  <c r="F17" i="1"/>
  <c r="E17" i="1"/>
  <c r="D17" i="1"/>
  <c r="J15" i="1"/>
  <c r="I15" i="1"/>
  <c r="H15" i="1"/>
  <c r="G15" i="1"/>
  <c r="F15" i="1"/>
  <c r="E15" i="1"/>
  <c r="D15" i="1"/>
  <c r="I1461" i="52"/>
  <c r="J1461" i="52" s="1"/>
  <c r="I1460" i="52"/>
  <c r="J1460" i="52" s="1"/>
  <c r="I1459" i="52"/>
  <c r="J1459" i="52" s="1"/>
  <c r="I1458" i="52"/>
  <c r="J1458" i="52" s="1"/>
  <c r="H1457" i="52"/>
  <c r="I1456" i="52"/>
  <c r="J1456" i="52" s="1"/>
  <c r="I1455" i="52"/>
  <c r="J1455" i="52" s="1"/>
  <c r="I1454" i="52"/>
  <c r="J1454" i="52" s="1"/>
  <c r="I1453" i="52"/>
  <c r="J1453" i="52" s="1"/>
  <c r="I1452" i="52"/>
  <c r="J1452" i="52" s="1"/>
  <c r="H1454" i="52" l="1"/>
  <c r="H1456" i="52"/>
  <c r="I1457" i="52"/>
  <c r="J1457" i="52" s="1"/>
  <c r="H1459" i="52"/>
  <c r="H1453" i="52"/>
  <c r="H1461" i="52"/>
  <c r="H1452" i="52"/>
  <c r="H1455" i="52"/>
  <c r="H1458" i="52"/>
  <c r="H1460" i="52"/>
  <c r="D4" i="53" l="1"/>
  <c r="D9" i="53" s="1"/>
  <c r="B15" i="53"/>
  <c r="B16" i="53" s="1"/>
  <c r="B17" i="53" s="1"/>
  <c r="B18" i="53" s="1"/>
  <c r="B19" i="53" s="1"/>
  <c r="B20" i="53" s="1"/>
  <c r="B21" i="53" s="1"/>
  <c r="B22" i="53" s="1"/>
  <c r="B23" i="53" s="1"/>
  <c r="B24" i="53" s="1"/>
  <c r="B25" i="53" s="1"/>
  <c r="B26" i="53" s="1"/>
  <c r="B27" i="53" s="1"/>
  <c r="B28" i="53" s="1"/>
  <c r="B29" i="53" s="1"/>
  <c r="B30" i="53" s="1"/>
  <c r="B31" i="53" s="1"/>
  <c r="B32" i="53" s="1"/>
  <c r="B33" i="53" s="1"/>
  <c r="B34" i="53" s="1"/>
  <c r="B35" i="53" s="1"/>
  <c r="B36" i="53" s="1"/>
  <c r="B37" i="53" s="1"/>
  <c r="B38" i="53" s="1"/>
  <c r="B39" i="53" s="1"/>
  <c r="B40" i="53" s="1"/>
  <c r="B41" i="53" s="1"/>
  <c r="B42" i="53" s="1"/>
  <c r="B43" i="53" s="1"/>
  <c r="B44" i="53" s="1"/>
  <c r="B45" i="53" s="1"/>
  <c r="B46" i="53" s="1"/>
  <c r="B47" i="53" s="1"/>
  <c r="B48" i="53" s="1"/>
  <c r="B49" i="53" s="1"/>
  <c r="B50" i="53" s="1"/>
  <c r="B51" i="53" s="1"/>
  <c r="B52" i="53" s="1"/>
  <c r="B53" i="53" s="1"/>
  <c r="B54" i="53" s="1"/>
  <c r="B55" i="53" s="1"/>
  <c r="B56" i="53" s="1"/>
  <c r="B57" i="53" s="1"/>
  <c r="B58" i="53" s="1"/>
  <c r="B59" i="53" s="1"/>
  <c r="B60" i="53" s="1"/>
  <c r="B61" i="53" s="1"/>
  <c r="B62" i="53" s="1"/>
  <c r="B63" i="53" s="1"/>
  <c r="B64" i="53" s="1"/>
  <c r="B65" i="53" s="1"/>
  <c r="B66" i="53" s="1"/>
  <c r="B67" i="53" s="1"/>
  <c r="B68" i="53" s="1"/>
  <c r="B69" i="53" s="1"/>
  <c r="B70" i="53" s="1"/>
  <c r="B71" i="53" s="1"/>
  <c r="B72" i="53" s="1"/>
  <c r="B73" i="53" s="1"/>
  <c r="B74" i="53" s="1"/>
  <c r="B75" i="53" s="1"/>
  <c r="B76" i="53" s="1"/>
  <c r="B77" i="53" s="1"/>
  <c r="B78" i="53" s="1"/>
  <c r="B79" i="53" s="1"/>
  <c r="B80" i="53" s="1"/>
  <c r="B81" i="53" s="1"/>
  <c r="B82" i="53" s="1"/>
  <c r="B83" i="53" s="1"/>
  <c r="B84" i="53" s="1"/>
  <c r="B85" i="53" s="1"/>
  <c r="B86" i="53" s="1"/>
  <c r="B87" i="53" s="1"/>
  <c r="B88" i="53" s="1"/>
  <c r="B89" i="53" s="1"/>
  <c r="B90" i="53" s="1"/>
  <c r="B91" i="53" s="1"/>
  <c r="B92" i="53" s="1"/>
  <c r="B93" i="53" s="1"/>
  <c r="B94" i="53" s="1"/>
  <c r="B95" i="53" s="1"/>
  <c r="B96" i="53" s="1"/>
  <c r="B97" i="53" s="1"/>
  <c r="B98" i="53" s="1"/>
  <c r="B99" i="53" s="1"/>
  <c r="B100" i="53" s="1"/>
  <c r="B101" i="53" s="1"/>
  <c r="B102" i="53" s="1"/>
  <c r="B103" i="53" s="1"/>
  <c r="B104" i="53" s="1"/>
  <c r="B105" i="53" s="1"/>
  <c r="B106" i="53" s="1"/>
  <c r="B107" i="53" s="1"/>
  <c r="B108" i="53" s="1"/>
  <c r="B109" i="53" s="1"/>
  <c r="B110" i="53" s="1"/>
  <c r="B111" i="53" s="1"/>
  <c r="B112" i="53" s="1"/>
  <c r="B113" i="53" s="1"/>
  <c r="B114" i="53" s="1"/>
  <c r="B115" i="53" s="1"/>
  <c r="B116" i="53" s="1"/>
  <c r="B117" i="53" s="1"/>
  <c r="B118" i="53" s="1"/>
  <c r="B119" i="53" s="1"/>
  <c r="B120" i="53" s="1"/>
  <c r="B121" i="53" s="1"/>
  <c r="B122" i="53" s="1"/>
  <c r="B123" i="53" s="1"/>
  <c r="B124" i="53" s="1"/>
  <c r="B125" i="53" s="1"/>
  <c r="B126" i="53" s="1"/>
  <c r="B127" i="53" s="1"/>
  <c r="B128" i="53" s="1"/>
  <c r="B129" i="53" s="1"/>
  <c r="B130" i="53" s="1"/>
  <c r="B131" i="53" s="1"/>
  <c r="B132" i="53" s="1"/>
  <c r="B133" i="53" s="1"/>
  <c r="B134" i="53" s="1"/>
  <c r="B135" i="53" s="1"/>
  <c r="B136" i="53" s="1"/>
  <c r="B137" i="53" s="1"/>
  <c r="B138" i="53" s="1"/>
  <c r="B139" i="53" s="1"/>
  <c r="B140" i="53" s="1"/>
  <c r="B141" i="53" s="1"/>
  <c r="B142" i="53" s="1"/>
  <c r="B143" i="53" s="1"/>
  <c r="B144" i="53" s="1"/>
  <c r="B145" i="53" s="1"/>
  <c r="B146" i="53" s="1"/>
  <c r="B147" i="53" s="1"/>
  <c r="B148" i="53" s="1"/>
  <c r="B149" i="53" s="1"/>
  <c r="B150" i="53" s="1"/>
  <c r="B151" i="53" s="1"/>
  <c r="B152" i="53" s="1"/>
  <c r="B153" i="53" s="1"/>
  <c r="B154" i="53" s="1"/>
  <c r="B155" i="53" s="1"/>
  <c r="B156" i="53" s="1"/>
  <c r="B157" i="53" s="1"/>
  <c r="B158" i="53" s="1"/>
  <c r="B159" i="53" s="1"/>
  <c r="B160" i="53" s="1"/>
  <c r="B161" i="53" s="1"/>
  <c r="B162" i="53" s="1"/>
  <c r="B163" i="53" s="1"/>
  <c r="B164" i="53" s="1"/>
  <c r="B165" i="53" s="1"/>
  <c r="B166" i="53" s="1"/>
  <c r="B167" i="53" s="1"/>
  <c r="B168" i="53" s="1"/>
  <c r="B169" i="53" s="1"/>
  <c r="B170" i="53" s="1"/>
  <c r="B171" i="53" s="1"/>
  <c r="B172" i="53" s="1"/>
  <c r="B173" i="53" s="1"/>
  <c r="B174" i="53" s="1"/>
  <c r="B175" i="53" s="1"/>
  <c r="B176" i="53" s="1"/>
  <c r="B177" i="53" s="1"/>
  <c r="B178" i="53" s="1"/>
  <c r="B179" i="53" s="1"/>
  <c r="B180" i="53" s="1"/>
  <c r="B181" i="53" s="1"/>
  <c r="B182" i="53" s="1"/>
  <c r="B183" i="53" s="1"/>
  <c r="B184" i="53" s="1"/>
  <c r="B185" i="53" s="1"/>
  <c r="B186" i="53" s="1"/>
  <c r="B187" i="53" s="1"/>
  <c r="B188" i="53" s="1"/>
  <c r="B189" i="53" s="1"/>
  <c r="B190" i="53" s="1"/>
  <c r="B191" i="53" s="1"/>
  <c r="B192" i="53" s="1"/>
  <c r="B193" i="53" s="1"/>
  <c r="B194" i="53" s="1"/>
  <c r="B195" i="53" s="1"/>
  <c r="B196" i="53" s="1"/>
  <c r="B197" i="53" s="1"/>
  <c r="B198" i="53" s="1"/>
  <c r="B199" i="53" s="1"/>
  <c r="B200" i="53" s="1"/>
  <c r="B201" i="53" s="1"/>
  <c r="B202" i="53" s="1"/>
  <c r="B203" i="53" s="1"/>
  <c r="B204" i="53" s="1"/>
  <c r="B205" i="53" s="1"/>
  <c r="B206" i="53" s="1"/>
  <c r="B207" i="53" s="1"/>
  <c r="B208" i="53" s="1"/>
  <c r="B209" i="53" s="1"/>
  <c r="B210" i="53" s="1"/>
  <c r="B211" i="53" s="1"/>
  <c r="B212" i="53" s="1"/>
  <c r="B213" i="53" s="1"/>
  <c r="B214" i="53" s="1"/>
  <c r="B215" i="53" s="1"/>
  <c r="B216" i="53" s="1"/>
  <c r="B217" i="53" s="1"/>
  <c r="B218" i="53" s="1"/>
  <c r="B219" i="53" s="1"/>
  <c r="B220" i="53" s="1"/>
  <c r="B221" i="53" s="1"/>
  <c r="B222" i="53" s="1"/>
  <c r="B223" i="53" s="1"/>
  <c r="B224" i="53" s="1"/>
  <c r="B225" i="53" s="1"/>
  <c r="B226" i="53" s="1"/>
  <c r="B227" i="53" s="1"/>
  <c r="B228" i="53" s="1"/>
  <c r="B229" i="53" s="1"/>
  <c r="B230" i="53" s="1"/>
  <c r="B231" i="53" s="1"/>
  <c r="B232" i="53" s="1"/>
  <c r="B233" i="53" s="1"/>
  <c r="B234" i="53" s="1"/>
  <c r="B235" i="53" s="1"/>
  <c r="B236" i="53" s="1"/>
  <c r="B237" i="53" s="1"/>
  <c r="B238" i="53" s="1"/>
  <c r="B239" i="53" s="1"/>
  <c r="D8" i="53" l="1"/>
  <c r="Y15" i="53"/>
  <c r="Y16" i="53" s="1"/>
  <c r="Y17" i="53" s="1"/>
  <c r="Y18" i="53" s="1"/>
  <c r="Y19" i="53" s="1"/>
  <c r="Y20" i="53" s="1"/>
  <c r="Y21" i="53" s="1"/>
  <c r="Y22" i="53" s="1"/>
  <c r="Y23" i="53" s="1"/>
  <c r="Y24" i="53" s="1"/>
  <c r="Y25" i="53" s="1"/>
  <c r="Y26" i="53" s="1"/>
  <c r="Y27" i="53" s="1"/>
  <c r="Y28" i="53" s="1"/>
  <c r="Y29" i="53" s="1"/>
  <c r="Y30" i="53" s="1"/>
  <c r="Y31" i="53" s="1"/>
  <c r="Y32" i="53" s="1"/>
  <c r="Y33" i="53" s="1"/>
  <c r="Y34" i="53" s="1"/>
  <c r="Y35" i="53" s="1"/>
  <c r="Y36" i="53" s="1"/>
  <c r="Y37" i="53" s="1"/>
  <c r="Y38" i="53" s="1"/>
  <c r="Y39" i="53" s="1"/>
  <c r="Y40" i="53" s="1"/>
  <c r="Y41" i="53" s="1"/>
  <c r="Y42" i="53" s="1"/>
  <c r="Y43" i="53" s="1"/>
  <c r="Y44" i="53" s="1"/>
  <c r="Y45" i="53" s="1"/>
  <c r="Y46" i="53" s="1"/>
  <c r="Y47" i="53" s="1"/>
  <c r="Y48" i="53" s="1"/>
  <c r="Y49" i="53" s="1"/>
  <c r="Y50" i="53" s="1"/>
  <c r="Y51" i="53" s="1"/>
  <c r="Y52" i="53" s="1"/>
  <c r="Y53" i="53" s="1"/>
  <c r="Y54" i="53" s="1"/>
  <c r="Y55" i="53" s="1"/>
  <c r="Y56" i="53" s="1"/>
  <c r="Y57" i="53" s="1"/>
  <c r="Y58" i="53" s="1"/>
  <c r="Y59" i="53" s="1"/>
  <c r="Y60" i="53" s="1"/>
  <c r="Y61" i="53" s="1"/>
  <c r="Y62" i="53" s="1"/>
  <c r="Y63" i="53" s="1"/>
  <c r="Y64" i="53" s="1"/>
  <c r="Y65" i="53" s="1"/>
  <c r="Y66" i="53" s="1"/>
  <c r="Y67" i="53" s="1"/>
  <c r="Y68" i="53" s="1"/>
  <c r="Y69" i="53" s="1"/>
  <c r="Y70" i="53" s="1"/>
  <c r="Y71" i="53" s="1"/>
  <c r="Y72" i="53" s="1"/>
  <c r="Y73" i="53" s="1"/>
  <c r="Y74" i="53" s="1"/>
  <c r="Y75" i="53" s="1"/>
  <c r="Y76" i="53" s="1"/>
  <c r="Y77" i="53" s="1"/>
  <c r="Y78" i="53" s="1"/>
  <c r="Y79" i="53" s="1"/>
  <c r="Y80" i="53" s="1"/>
  <c r="Y81" i="53" s="1"/>
  <c r="Y82" i="53" s="1"/>
  <c r="Y83" i="53" s="1"/>
  <c r="Y84" i="53" s="1"/>
  <c r="Y85" i="53" s="1"/>
  <c r="Y86" i="53" s="1"/>
  <c r="Y87" i="53" s="1"/>
  <c r="Y88" i="53" s="1"/>
  <c r="Y89" i="53" s="1"/>
  <c r="Y90" i="53" s="1"/>
  <c r="Y91" i="53" s="1"/>
  <c r="Y92" i="53" s="1"/>
  <c r="Y93" i="53" s="1"/>
  <c r="Y94" i="53" s="1"/>
  <c r="Y95" i="53" s="1"/>
  <c r="Y96" i="53" s="1"/>
  <c r="Y97" i="53" s="1"/>
  <c r="Y98" i="53" s="1"/>
  <c r="Y99" i="53" s="1"/>
  <c r="Y100" i="53" s="1"/>
  <c r="Y101" i="53" s="1"/>
  <c r="Y102" i="53" s="1"/>
  <c r="Y103" i="53" s="1"/>
  <c r="Y104" i="53" s="1"/>
  <c r="Y105" i="53" s="1"/>
  <c r="Y106" i="53" s="1"/>
  <c r="Y107" i="53" s="1"/>
  <c r="Y108" i="53" s="1"/>
  <c r="Y109" i="53" s="1"/>
  <c r="Y110" i="53" s="1"/>
  <c r="Y111" i="53" s="1"/>
  <c r="Y112" i="53" s="1"/>
  <c r="Y113" i="53" s="1"/>
  <c r="Y114" i="53" s="1"/>
  <c r="Y115" i="53" s="1"/>
  <c r="Y116" i="53" s="1"/>
  <c r="Y117" i="53" s="1"/>
  <c r="Y118" i="53" s="1"/>
  <c r="Y119" i="53" s="1"/>
  <c r="Y120" i="53" s="1"/>
  <c r="Y121" i="53" s="1"/>
  <c r="Y122" i="53" s="1"/>
  <c r="Y123" i="53" s="1"/>
  <c r="Y124" i="53" s="1"/>
  <c r="Y125" i="53" s="1"/>
  <c r="Y126" i="53" s="1"/>
  <c r="Y127" i="53" s="1"/>
  <c r="Y128" i="53" s="1"/>
  <c r="Y129" i="53" s="1"/>
  <c r="Y130" i="53" s="1"/>
  <c r="Y131" i="53" s="1"/>
  <c r="Y132" i="53" s="1"/>
  <c r="Y133" i="53" s="1"/>
  <c r="Y134" i="53" s="1"/>
  <c r="Y135" i="53" s="1"/>
  <c r="Y136" i="53" s="1"/>
  <c r="Y137" i="53" s="1"/>
  <c r="Y138" i="53" s="1"/>
  <c r="Y139" i="53" s="1"/>
  <c r="Y140" i="53" s="1"/>
  <c r="Y141" i="53" s="1"/>
  <c r="Y142" i="53" s="1"/>
  <c r="Y143" i="53" s="1"/>
  <c r="Y144" i="53" s="1"/>
  <c r="Y145" i="53" s="1"/>
  <c r="Y146" i="53" s="1"/>
  <c r="Y147" i="53" s="1"/>
  <c r="Y148" i="53" s="1"/>
  <c r="Y149" i="53" s="1"/>
  <c r="Y150" i="53" s="1"/>
  <c r="Y151" i="53" s="1"/>
  <c r="Y152" i="53" s="1"/>
  <c r="Y153" i="53" s="1"/>
  <c r="Y154" i="53" s="1"/>
  <c r="Y155" i="53" s="1"/>
  <c r="Y156" i="53" s="1"/>
  <c r="Y157" i="53" s="1"/>
  <c r="Y158" i="53" s="1"/>
  <c r="Y159" i="53" s="1"/>
  <c r="Y160" i="53" s="1"/>
  <c r="Y161" i="53" s="1"/>
  <c r="Y162" i="53" s="1"/>
  <c r="Y163" i="53" s="1"/>
  <c r="Y164" i="53" s="1"/>
  <c r="Y165" i="53" s="1"/>
  <c r="Y166" i="53" s="1"/>
  <c r="Y167" i="53" s="1"/>
  <c r="Y168" i="53" s="1"/>
  <c r="Y169" i="53" s="1"/>
  <c r="Y170" i="53" s="1"/>
  <c r="Y171" i="53" s="1"/>
  <c r="Y172" i="53" s="1"/>
  <c r="Y173" i="53" s="1"/>
  <c r="Y174" i="53" s="1"/>
  <c r="Y175" i="53" s="1"/>
  <c r="Y176" i="53" s="1"/>
  <c r="Y177" i="53" s="1"/>
  <c r="Y178" i="53" s="1"/>
  <c r="Y179" i="53" s="1"/>
  <c r="Y180" i="53" s="1"/>
  <c r="Y181" i="53" s="1"/>
  <c r="Y182" i="53" s="1"/>
  <c r="Y183" i="53" s="1"/>
  <c r="Y184" i="53" s="1"/>
  <c r="Y185" i="53" s="1"/>
  <c r="Y186" i="53" s="1"/>
  <c r="Y187" i="53" s="1"/>
  <c r="Y188" i="53" s="1"/>
  <c r="Y189" i="53" s="1"/>
  <c r="Y190" i="53" s="1"/>
  <c r="Y191" i="53" s="1"/>
  <c r="Y192" i="53" s="1"/>
  <c r="Y193" i="53" s="1"/>
  <c r="Y194" i="53" s="1"/>
  <c r="Y195" i="53" s="1"/>
  <c r="Y196" i="53" s="1"/>
  <c r="Y197" i="53" s="1"/>
  <c r="Y198" i="53" s="1"/>
  <c r="Y199" i="53" s="1"/>
  <c r="Y200" i="53" s="1"/>
  <c r="Y201" i="53" s="1"/>
  <c r="Y202" i="53" s="1"/>
  <c r="Y203" i="53" s="1"/>
  <c r="Y204" i="53" s="1"/>
  <c r="Y205" i="53" s="1"/>
  <c r="Y206" i="53" s="1"/>
  <c r="Y207" i="53" s="1"/>
  <c r="Y208" i="53" s="1"/>
  <c r="Y209" i="53" s="1"/>
  <c r="Y210" i="53" s="1"/>
  <c r="Y211" i="53" s="1"/>
  <c r="Y212" i="53" s="1"/>
  <c r="Y213" i="53" s="1"/>
  <c r="Y214" i="53" s="1"/>
  <c r="Y215" i="53" s="1"/>
  <c r="Y216" i="53" s="1"/>
  <c r="Y217" i="53" s="1"/>
  <c r="Y218" i="53" s="1"/>
  <c r="Y219" i="53" s="1"/>
  <c r="Y220" i="53" s="1"/>
  <c r="Y221" i="53" s="1"/>
  <c r="Y222" i="53" s="1"/>
  <c r="Y223" i="53" s="1"/>
  <c r="Y224" i="53" s="1"/>
  <c r="Y225" i="53" s="1"/>
  <c r="Y226" i="53" s="1"/>
  <c r="Y227" i="53" s="1"/>
  <c r="Y228" i="53" s="1"/>
  <c r="Y229" i="53" s="1"/>
  <c r="Y230" i="53" s="1"/>
  <c r="Y231" i="53" s="1"/>
  <c r="Y232" i="53" s="1"/>
  <c r="Y233" i="53" s="1"/>
  <c r="Y234" i="53" s="1"/>
  <c r="Y235" i="53" s="1"/>
  <c r="Y236" i="53" s="1"/>
  <c r="Y237" i="53" s="1"/>
  <c r="Y238" i="53" s="1"/>
  <c r="Y239" i="53" s="1"/>
  <c r="I1451" i="52"/>
  <c r="J1451" i="52" s="1"/>
  <c r="H1451" i="52"/>
  <c r="I1450" i="52"/>
  <c r="J1450" i="52" s="1"/>
  <c r="H1450" i="52"/>
  <c r="I1449" i="52"/>
  <c r="J1449" i="52" s="1"/>
  <c r="H1449" i="52"/>
  <c r="I1448" i="52"/>
  <c r="J1448" i="52" s="1"/>
  <c r="H1448" i="52"/>
  <c r="I1447" i="52"/>
  <c r="J1447" i="52" s="1"/>
  <c r="H1447" i="52"/>
  <c r="I1446" i="52"/>
  <c r="J1446" i="52" s="1"/>
  <c r="H1446" i="52"/>
  <c r="I1445" i="52"/>
  <c r="J1445" i="52" s="1"/>
  <c r="H1445" i="52"/>
  <c r="I1444" i="52"/>
  <c r="J1444" i="52" s="1"/>
  <c r="H1444" i="52"/>
  <c r="I1443" i="52"/>
  <c r="J1443" i="52" s="1"/>
  <c r="H1443" i="52"/>
  <c r="I1442" i="52"/>
  <c r="J1442" i="52" s="1"/>
  <c r="H1442" i="52"/>
  <c r="I1441" i="52"/>
  <c r="J1441" i="52" s="1"/>
  <c r="H1441" i="52"/>
  <c r="I1440" i="52"/>
  <c r="J1440" i="52" s="1"/>
  <c r="H1440" i="52"/>
  <c r="I1439" i="52"/>
  <c r="J1439" i="52" s="1"/>
  <c r="H1439" i="52"/>
  <c r="I1438" i="52"/>
  <c r="J1438" i="52" s="1"/>
  <c r="H1438" i="52"/>
  <c r="I1437" i="52"/>
  <c r="J1437" i="52" s="1"/>
  <c r="H1437" i="52"/>
  <c r="I1436" i="52"/>
  <c r="J1436" i="52" s="1"/>
  <c r="H1436" i="52"/>
  <c r="I1435" i="52"/>
  <c r="J1435" i="52" s="1"/>
  <c r="H1435" i="52"/>
  <c r="I1434" i="52"/>
  <c r="J1434" i="52" s="1"/>
  <c r="H1434" i="52"/>
  <c r="I1433" i="52"/>
  <c r="J1433" i="52" s="1"/>
  <c r="H1433" i="52"/>
  <c r="I1432" i="52"/>
  <c r="J1432" i="52" s="1"/>
  <c r="H1432" i="52"/>
  <c r="I1431" i="52"/>
  <c r="J1431" i="52" s="1"/>
  <c r="H1431" i="52"/>
  <c r="I1430" i="52"/>
  <c r="J1430" i="52" s="1"/>
  <c r="H1430" i="52"/>
  <c r="I1429" i="52"/>
  <c r="J1429" i="52" s="1"/>
  <c r="H1429" i="52"/>
  <c r="I1428" i="52"/>
  <c r="J1428" i="52" s="1"/>
  <c r="H1428" i="52"/>
  <c r="I1427" i="52"/>
  <c r="J1427" i="52" s="1"/>
  <c r="H1427" i="52"/>
  <c r="I1426" i="52"/>
  <c r="J1426" i="52" s="1"/>
  <c r="H1426" i="52"/>
  <c r="I1425" i="52"/>
  <c r="J1425" i="52" s="1"/>
  <c r="H1425" i="52"/>
  <c r="I1424" i="52"/>
  <c r="J1424" i="52" s="1"/>
  <c r="H1424" i="52"/>
  <c r="I1423" i="52"/>
  <c r="J1423" i="52" s="1"/>
  <c r="H1423" i="52"/>
  <c r="I1422" i="52"/>
  <c r="J1422" i="52" s="1"/>
  <c r="H1422" i="52"/>
  <c r="I1421" i="52"/>
  <c r="J1421" i="52" s="1"/>
  <c r="H1421" i="52"/>
  <c r="I1420" i="52"/>
  <c r="J1420" i="52" s="1"/>
  <c r="H1420" i="52"/>
  <c r="I1419" i="52"/>
  <c r="J1419" i="52" s="1"/>
  <c r="H1419" i="52"/>
  <c r="I1418" i="52"/>
  <c r="J1418" i="52" s="1"/>
  <c r="H1418" i="52"/>
  <c r="I1417" i="52"/>
  <c r="J1417" i="52" s="1"/>
  <c r="H1417" i="52"/>
  <c r="I1416" i="52"/>
  <c r="J1416" i="52" s="1"/>
  <c r="H1416" i="52"/>
  <c r="I1415" i="52"/>
  <c r="J1415" i="52" s="1"/>
  <c r="H1415" i="52"/>
  <c r="I1414" i="52"/>
  <c r="J1414" i="52" s="1"/>
  <c r="H1414" i="52"/>
  <c r="I1413" i="52"/>
  <c r="J1413" i="52" s="1"/>
  <c r="H1413" i="52"/>
  <c r="I1412" i="52"/>
  <c r="J1412" i="52" s="1"/>
  <c r="H1412" i="52"/>
  <c r="I1411" i="52"/>
  <c r="J1411" i="52" s="1"/>
  <c r="H1411" i="52"/>
  <c r="I1410" i="52"/>
  <c r="J1410" i="52" s="1"/>
  <c r="H1410" i="52"/>
  <c r="I1409" i="52"/>
  <c r="J1409" i="52" s="1"/>
  <c r="H1409" i="52"/>
  <c r="I1408" i="52"/>
  <c r="J1408" i="52" s="1"/>
  <c r="H1408" i="52"/>
  <c r="I1407" i="52"/>
  <c r="J1407" i="52" s="1"/>
  <c r="H1407" i="52"/>
  <c r="I1406" i="52"/>
  <c r="J1406" i="52" s="1"/>
  <c r="H1406" i="52"/>
  <c r="I1405" i="52"/>
  <c r="J1405" i="52" s="1"/>
  <c r="H1405" i="52"/>
  <c r="I1404" i="52"/>
  <c r="J1404" i="52" s="1"/>
  <c r="H1404" i="52"/>
  <c r="I1403" i="52"/>
  <c r="J1403" i="52" s="1"/>
  <c r="H1403" i="52"/>
  <c r="I1402" i="52"/>
  <c r="J1402" i="52" s="1"/>
  <c r="H1402" i="52"/>
  <c r="I1401" i="52"/>
  <c r="J1401" i="52" s="1"/>
  <c r="H1401" i="52"/>
  <c r="I1400" i="52"/>
  <c r="J1400" i="52" s="1"/>
  <c r="H1400" i="52"/>
  <c r="I1399" i="52"/>
  <c r="J1399" i="52" s="1"/>
  <c r="H1399" i="52"/>
  <c r="I1398" i="52"/>
  <c r="J1398" i="52" s="1"/>
  <c r="H1398" i="52"/>
  <c r="I1397" i="52"/>
  <c r="J1397" i="52" s="1"/>
  <c r="H1397" i="52"/>
  <c r="I1396" i="52"/>
  <c r="J1396" i="52" s="1"/>
  <c r="H1396" i="52"/>
  <c r="I1395" i="52"/>
  <c r="J1395" i="52" s="1"/>
  <c r="H1395" i="52"/>
  <c r="I1394" i="52"/>
  <c r="J1394" i="52" s="1"/>
  <c r="H1394" i="52"/>
  <c r="I1393" i="52"/>
  <c r="J1393" i="52" s="1"/>
  <c r="H1393" i="52"/>
  <c r="I1392" i="52"/>
  <c r="J1392" i="52" s="1"/>
  <c r="H1392" i="52"/>
  <c r="I1391" i="52"/>
  <c r="J1391" i="52" s="1"/>
  <c r="H1391" i="52"/>
  <c r="I1390" i="52"/>
  <c r="J1390" i="52" s="1"/>
  <c r="H1390" i="52"/>
  <c r="I1389" i="52"/>
  <c r="J1389" i="52" s="1"/>
  <c r="H1389" i="52"/>
  <c r="I1388" i="52"/>
  <c r="J1388" i="52" s="1"/>
  <c r="H1388" i="52"/>
  <c r="I1387" i="52"/>
  <c r="J1387" i="52" s="1"/>
  <c r="H1387" i="52"/>
  <c r="I1386" i="52"/>
  <c r="J1386" i="52" s="1"/>
  <c r="H1386" i="52"/>
  <c r="I1385" i="52"/>
  <c r="J1385" i="52" s="1"/>
  <c r="H1385" i="52"/>
  <c r="I1384" i="52"/>
  <c r="J1384" i="52" s="1"/>
  <c r="H1384" i="52"/>
  <c r="I1383" i="52"/>
  <c r="J1383" i="52" s="1"/>
  <c r="H1383" i="52"/>
  <c r="I1382" i="52"/>
  <c r="J1382" i="52" s="1"/>
  <c r="H1382" i="52"/>
  <c r="I1381" i="52"/>
  <c r="J1381" i="52" s="1"/>
  <c r="H1381" i="52"/>
  <c r="I1380" i="52"/>
  <c r="J1380" i="52" s="1"/>
  <c r="H1380" i="52"/>
  <c r="I1379" i="52"/>
  <c r="J1379" i="52" s="1"/>
  <c r="H1379" i="52"/>
  <c r="I1378" i="52"/>
  <c r="J1378" i="52" s="1"/>
  <c r="H1378" i="52"/>
  <c r="I1377" i="52"/>
  <c r="J1377" i="52" s="1"/>
  <c r="H1377" i="52"/>
  <c r="I1376" i="52"/>
  <c r="J1376" i="52" s="1"/>
  <c r="H1376" i="52"/>
  <c r="I1375" i="52"/>
  <c r="J1375" i="52" s="1"/>
  <c r="H1375" i="52"/>
  <c r="I1374" i="52"/>
  <c r="J1374" i="52" s="1"/>
  <c r="H1374" i="52"/>
  <c r="I1373" i="52"/>
  <c r="J1373" i="52" s="1"/>
  <c r="H1373" i="52"/>
  <c r="I1372" i="52"/>
  <c r="J1372" i="52" s="1"/>
  <c r="H1372" i="52"/>
  <c r="I1371" i="52"/>
  <c r="J1371" i="52" s="1"/>
  <c r="H1371" i="52"/>
  <c r="I1370" i="52"/>
  <c r="J1370" i="52" s="1"/>
  <c r="H1370" i="52"/>
  <c r="I1369" i="52"/>
  <c r="J1369" i="52" s="1"/>
  <c r="H1369" i="52"/>
  <c r="I1368" i="52"/>
  <c r="J1368" i="52" s="1"/>
  <c r="H1368" i="52"/>
  <c r="I1367" i="52"/>
  <c r="J1367" i="52" s="1"/>
  <c r="H1367" i="52"/>
  <c r="I1366" i="52"/>
  <c r="J1366" i="52" s="1"/>
  <c r="H1366" i="52"/>
  <c r="I1365" i="52"/>
  <c r="J1365" i="52" s="1"/>
  <c r="H1365" i="52"/>
  <c r="I1364" i="52"/>
  <c r="J1364" i="52" s="1"/>
  <c r="H1364" i="52"/>
  <c r="I1363" i="52"/>
  <c r="J1363" i="52" s="1"/>
  <c r="H1363" i="52"/>
  <c r="I1362" i="52"/>
  <c r="J1362" i="52" s="1"/>
  <c r="H1362" i="52"/>
  <c r="I1361" i="52"/>
  <c r="J1361" i="52" s="1"/>
  <c r="H1361" i="52"/>
  <c r="I1360" i="52"/>
  <c r="J1360" i="52" s="1"/>
  <c r="H1360" i="52"/>
  <c r="I1359" i="52"/>
  <c r="J1359" i="52" s="1"/>
  <c r="H1359" i="52"/>
  <c r="I1358" i="52"/>
  <c r="J1358" i="52" s="1"/>
  <c r="H1358" i="52"/>
  <c r="I1357" i="52"/>
  <c r="J1357" i="52" s="1"/>
  <c r="H1357" i="52"/>
  <c r="I1356" i="52"/>
  <c r="J1356" i="52" s="1"/>
  <c r="H1356" i="52"/>
  <c r="I1355" i="52"/>
  <c r="J1355" i="52" s="1"/>
  <c r="H1355" i="52"/>
  <c r="I1354" i="52"/>
  <c r="J1354" i="52" s="1"/>
  <c r="H1354" i="52"/>
  <c r="I1353" i="52"/>
  <c r="J1353" i="52" s="1"/>
  <c r="H1353" i="52"/>
  <c r="I1352" i="52"/>
  <c r="J1352" i="52" s="1"/>
  <c r="H1352" i="52"/>
  <c r="I1351" i="52"/>
  <c r="J1351" i="52" s="1"/>
  <c r="H1351" i="52"/>
  <c r="I1350" i="52"/>
  <c r="J1350" i="52" s="1"/>
  <c r="H1350" i="52"/>
  <c r="I1349" i="52"/>
  <c r="J1349" i="52" s="1"/>
  <c r="H1349" i="52"/>
  <c r="I1348" i="52"/>
  <c r="J1348" i="52" s="1"/>
  <c r="H1348" i="52"/>
  <c r="I1347" i="52"/>
  <c r="J1347" i="52" s="1"/>
  <c r="H1347" i="52"/>
  <c r="I1346" i="52"/>
  <c r="J1346" i="52" s="1"/>
  <c r="H1346" i="52"/>
  <c r="I1345" i="52"/>
  <c r="J1345" i="52" s="1"/>
  <c r="H1345" i="52"/>
  <c r="I1344" i="52"/>
  <c r="J1344" i="52" s="1"/>
  <c r="H1344" i="52"/>
  <c r="I1343" i="52"/>
  <c r="J1343" i="52" s="1"/>
  <c r="H1343" i="52"/>
  <c r="I1342" i="52"/>
  <c r="J1342" i="52" s="1"/>
  <c r="H1342" i="52"/>
  <c r="I1341" i="52"/>
  <c r="J1341" i="52" s="1"/>
  <c r="H1341" i="52"/>
  <c r="I1340" i="52"/>
  <c r="J1340" i="52" s="1"/>
  <c r="H1340" i="52"/>
  <c r="I1339" i="52"/>
  <c r="J1339" i="52" s="1"/>
  <c r="H1339" i="52"/>
  <c r="I1338" i="52"/>
  <c r="J1338" i="52" s="1"/>
  <c r="H1338" i="52"/>
  <c r="I1337" i="52"/>
  <c r="J1337" i="52" s="1"/>
  <c r="H1337" i="52"/>
  <c r="I1336" i="52"/>
  <c r="J1336" i="52" s="1"/>
  <c r="H1336" i="52"/>
  <c r="I1335" i="52"/>
  <c r="J1335" i="52" s="1"/>
  <c r="H1335" i="52"/>
  <c r="I1334" i="52"/>
  <c r="J1334" i="52" s="1"/>
  <c r="H1334" i="52"/>
  <c r="I1333" i="52"/>
  <c r="J1333" i="52" s="1"/>
  <c r="H1333" i="52"/>
  <c r="I1332" i="52"/>
  <c r="J1332" i="52" s="1"/>
  <c r="H1332" i="52"/>
  <c r="I1331" i="52"/>
  <c r="J1331" i="52" s="1"/>
  <c r="H1331" i="52"/>
  <c r="I1330" i="52"/>
  <c r="J1330" i="52" s="1"/>
  <c r="H1330" i="52"/>
  <c r="I1329" i="52"/>
  <c r="J1329" i="52" s="1"/>
  <c r="H1329" i="52"/>
  <c r="I1328" i="52"/>
  <c r="J1328" i="52" s="1"/>
  <c r="H1328" i="52"/>
  <c r="I1327" i="52"/>
  <c r="J1327" i="52" s="1"/>
  <c r="H1327" i="52"/>
  <c r="I1326" i="52"/>
  <c r="J1326" i="52" s="1"/>
  <c r="H1326" i="52"/>
  <c r="I1325" i="52"/>
  <c r="J1325" i="52" s="1"/>
  <c r="H1325" i="52"/>
  <c r="I1324" i="52"/>
  <c r="J1324" i="52" s="1"/>
  <c r="H1324" i="52"/>
  <c r="I1323" i="52"/>
  <c r="J1323" i="52" s="1"/>
  <c r="H1323" i="52"/>
  <c r="I1322" i="52"/>
  <c r="J1322" i="52" s="1"/>
  <c r="H1322" i="52"/>
  <c r="I1321" i="52"/>
  <c r="J1321" i="52" s="1"/>
  <c r="H1321" i="52"/>
  <c r="I1320" i="52"/>
  <c r="J1320" i="52" s="1"/>
  <c r="H1320" i="52"/>
  <c r="I1319" i="52"/>
  <c r="J1319" i="52" s="1"/>
  <c r="H1319" i="52"/>
  <c r="I1318" i="52"/>
  <c r="J1318" i="52" s="1"/>
  <c r="H1318" i="52"/>
  <c r="I1317" i="52"/>
  <c r="J1317" i="52" s="1"/>
  <c r="H1317" i="52"/>
  <c r="I1316" i="52"/>
  <c r="J1316" i="52" s="1"/>
  <c r="H1316" i="52"/>
  <c r="I1315" i="52"/>
  <c r="J1315" i="52" s="1"/>
  <c r="H1315" i="52"/>
  <c r="I1314" i="52"/>
  <c r="J1314" i="52" s="1"/>
  <c r="H1314" i="52"/>
  <c r="I1313" i="52"/>
  <c r="J1313" i="52" s="1"/>
  <c r="H1313" i="52"/>
  <c r="I1312" i="52"/>
  <c r="J1312" i="52" s="1"/>
  <c r="H1312" i="52"/>
  <c r="I1311" i="52"/>
  <c r="J1311" i="52" s="1"/>
  <c r="H1311" i="52"/>
  <c r="I1310" i="52"/>
  <c r="J1310" i="52" s="1"/>
  <c r="H1310" i="52"/>
  <c r="I1309" i="52"/>
  <c r="J1309" i="52" s="1"/>
  <c r="H1309" i="52"/>
  <c r="I1308" i="52"/>
  <c r="J1308" i="52" s="1"/>
  <c r="H1308" i="52"/>
  <c r="I1307" i="52"/>
  <c r="J1307" i="52" s="1"/>
  <c r="H1307" i="52"/>
  <c r="I1306" i="52"/>
  <c r="J1306" i="52" s="1"/>
  <c r="H1306" i="52"/>
  <c r="I1305" i="52"/>
  <c r="J1305" i="52" s="1"/>
  <c r="H1305" i="52"/>
  <c r="I1304" i="52"/>
  <c r="J1304" i="52" s="1"/>
  <c r="H1304" i="52"/>
  <c r="I1303" i="52"/>
  <c r="J1303" i="52" s="1"/>
  <c r="H1303" i="52"/>
  <c r="I1302" i="52"/>
  <c r="J1302" i="52" s="1"/>
  <c r="H1302" i="52"/>
  <c r="I1301" i="52"/>
  <c r="J1301" i="52" s="1"/>
  <c r="H1301" i="52"/>
  <c r="I1300" i="52"/>
  <c r="J1300" i="52" s="1"/>
  <c r="H1300" i="52"/>
  <c r="I1299" i="52"/>
  <c r="J1299" i="52" s="1"/>
  <c r="H1299" i="52"/>
  <c r="I1298" i="52"/>
  <c r="J1298" i="52" s="1"/>
  <c r="H1298" i="52"/>
  <c r="I1297" i="52"/>
  <c r="J1297" i="52" s="1"/>
  <c r="H1297" i="52"/>
  <c r="I1296" i="52"/>
  <c r="J1296" i="52" s="1"/>
  <c r="H1296" i="52"/>
  <c r="I1295" i="52"/>
  <c r="J1295" i="52" s="1"/>
  <c r="H1295" i="52"/>
  <c r="I1294" i="52"/>
  <c r="J1294" i="52" s="1"/>
  <c r="H1294" i="52"/>
  <c r="I1293" i="52"/>
  <c r="J1293" i="52" s="1"/>
  <c r="H1293" i="52"/>
  <c r="I1292" i="52"/>
  <c r="J1292" i="52" s="1"/>
  <c r="H1292" i="52"/>
  <c r="I1291" i="52"/>
  <c r="J1291" i="52" s="1"/>
  <c r="H1291" i="52"/>
  <c r="I1290" i="52"/>
  <c r="J1290" i="52" s="1"/>
  <c r="H1290" i="52"/>
  <c r="I1289" i="52"/>
  <c r="J1289" i="52" s="1"/>
  <c r="H1289" i="52"/>
  <c r="I1288" i="52"/>
  <c r="J1288" i="52" s="1"/>
  <c r="H1288" i="52"/>
  <c r="I1287" i="52"/>
  <c r="J1287" i="52" s="1"/>
  <c r="H1287" i="52"/>
  <c r="I1286" i="52"/>
  <c r="J1286" i="52" s="1"/>
  <c r="H1286" i="52"/>
  <c r="I1285" i="52"/>
  <c r="J1285" i="52" s="1"/>
  <c r="H1285" i="52"/>
  <c r="I1284" i="52"/>
  <c r="J1284" i="52" s="1"/>
  <c r="H1284" i="52"/>
  <c r="I1283" i="52"/>
  <c r="J1283" i="52" s="1"/>
  <c r="H1283" i="52"/>
  <c r="I1282" i="52"/>
  <c r="J1282" i="52" s="1"/>
  <c r="H1282" i="52"/>
  <c r="I1281" i="52"/>
  <c r="J1281" i="52" s="1"/>
  <c r="H1281" i="52"/>
  <c r="I1280" i="52"/>
  <c r="J1280" i="52" s="1"/>
  <c r="H1280" i="52"/>
  <c r="I1279" i="52"/>
  <c r="J1279" i="52" s="1"/>
  <c r="H1279" i="52"/>
  <c r="I1278" i="52"/>
  <c r="J1278" i="52" s="1"/>
  <c r="H1278" i="52"/>
  <c r="I1277" i="52"/>
  <c r="J1277" i="52" s="1"/>
  <c r="H1277" i="52"/>
  <c r="I1276" i="52"/>
  <c r="J1276" i="52" s="1"/>
  <c r="H1276" i="52"/>
  <c r="I1275" i="52"/>
  <c r="J1275" i="52" s="1"/>
  <c r="H1275" i="52"/>
  <c r="I1274" i="52"/>
  <c r="J1274" i="52" s="1"/>
  <c r="H1274" i="52"/>
  <c r="I1273" i="52"/>
  <c r="J1273" i="52" s="1"/>
  <c r="H1273" i="52"/>
  <c r="I1272" i="52"/>
  <c r="J1272" i="52" s="1"/>
  <c r="H1272" i="52"/>
  <c r="I1271" i="52"/>
  <c r="J1271" i="52" s="1"/>
  <c r="H1271" i="52"/>
  <c r="I1270" i="52"/>
  <c r="J1270" i="52" s="1"/>
  <c r="H1270" i="52"/>
  <c r="I1269" i="52"/>
  <c r="J1269" i="52" s="1"/>
  <c r="H1269" i="52"/>
  <c r="I1268" i="52"/>
  <c r="J1268" i="52" s="1"/>
  <c r="H1268" i="52"/>
  <c r="I1267" i="52"/>
  <c r="J1267" i="52" s="1"/>
  <c r="H1267" i="52"/>
  <c r="I1266" i="52"/>
  <c r="J1266" i="52" s="1"/>
  <c r="H1266" i="52"/>
  <c r="I1265" i="52"/>
  <c r="J1265" i="52" s="1"/>
  <c r="H1265" i="52"/>
  <c r="I1264" i="52"/>
  <c r="J1264" i="52" s="1"/>
  <c r="H1264" i="52"/>
  <c r="I1263" i="52"/>
  <c r="J1263" i="52" s="1"/>
  <c r="H1263" i="52"/>
  <c r="I1262" i="52"/>
  <c r="J1262" i="52" s="1"/>
  <c r="H1262" i="52"/>
  <c r="I1261" i="52"/>
  <c r="J1261" i="52" s="1"/>
  <c r="H1261" i="52"/>
  <c r="I1260" i="52"/>
  <c r="J1260" i="52" s="1"/>
  <c r="H1260" i="52"/>
  <c r="I1259" i="52"/>
  <c r="J1259" i="52" s="1"/>
  <c r="H1259" i="52"/>
  <c r="I1258" i="52"/>
  <c r="J1258" i="52" s="1"/>
  <c r="H1258" i="52"/>
  <c r="I1257" i="52"/>
  <c r="J1257" i="52" s="1"/>
  <c r="H1257" i="52"/>
  <c r="I1256" i="52"/>
  <c r="J1256" i="52" s="1"/>
  <c r="H1256" i="52"/>
  <c r="I1255" i="52"/>
  <c r="J1255" i="52" s="1"/>
  <c r="H1255" i="52"/>
  <c r="I1254" i="52"/>
  <c r="J1254" i="52" s="1"/>
  <c r="H1254" i="52"/>
  <c r="I1253" i="52"/>
  <c r="J1253" i="52" s="1"/>
  <c r="H1253" i="52"/>
  <c r="I1252" i="52"/>
  <c r="J1252" i="52" s="1"/>
  <c r="H1252" i="52"/>
  <c r="I1251" i="52"/>
  <c r="J1251" i="52" s="1"/>
  <c r="H1251" i="52"/>
  <c r="I1250" i="52"/>
  <c r="J1250" i="52" s="1"/>
  <c r="H1250" i="52"/>
  <c r="I1249" i="52"/>
  <c r="J1249" i="52" s="1"/>
  <c r="H1249" i="52"/>
  <c r="I1248" i="52"/>
  <c r="J1248" i="52" s="1"/>
  <c r="H1248" i="52"/>
  <c r="I1247" i="52"/>
  <c r="J1247" i="52" s="1"/>
  <c r="H1247" i="52"/>
  <c r="I1246" i="52"/>
  <c r="J1246" i="52" s="1"/>
  <c r="H1246" i="52"/>
  <c r="I1245" i="52"/>
  <c r="J1245" i="52" s="1"/>
  <c r="H1245" i="52"/>
  <c r="I1244" i="52"/>
  <c r="J1244" i="52" s="1"/>
  <c r="H1244" i="52"/>
  <c r="I1243" i="52"/>
  <c r="J1243" i="52" s="1"/>
  <c r="H1243" i="52"/>
  <c r="I1242" i="52"/>
  <c r="J1242" i="52" s="1"/>
  <c r="H1242" i="52"/>
  <c r="I1241" i="52"/>
  <c r="J1241" i="52" s="1"/>
  <c r="H1241" i="52"/>
  <c r="I1240" i="52"/>
  <c r="J1240" i="52" s="1"/>
  <c r="H1240" i="52"/>
  <c r="I1239" i="52"/>
  <c r="J1239" i="52" s="1"/>
  <c r="H1239" i="52"/>
  <c r="I1238" i="52"/>
  <c r="J1238" i="52" s="1"/>
  <c r="H1238" i="52"/>
  <c r="I1237" i="52"/>
  <c r="J1237" i="52" s="1"/>
  <c r="H1237" i="52"/>
  <c r="I1236" i="52"/>
  <c r="J1236" i="52" s="1"/>
  <c r="H1236" i="52"/>
  <c r="I1235" i="52"/>
  <c r="J1235" i="52" s="1"/>
  <c r="H1235" i="52"/>
  <c r="I1234" i="52"/>
  <c r="J1234" i="52" s="1"/>
  <c r="H1234" i="52"/>
  <c r="I1233" i="52"/>
  <c r="J1233" i="52" s="1"/>
  <c r="H1233" i="52"/>
  <c r="I1232" i="52"/>
  <c r="J1232" i="52" s="1"/>
  <c r="H1232" i="52"/>
  <c r="I1231" i="52"/>
  <c r="J1231" i="52" s="1"/>
  <c r="H1231" i="52"/>
  <c r="I1230" i="52"/>
  <c r="J1230" i="52" s="1"/>
  <c r="H1230" i="52"/>
  <c r="I1229" i="52"/>
  <c r="J1229" i="52" s="1"/>
  <c r="H1229" i="52"/>
  <c r="I1228" i="52"/>
  <c r="J1228" i="52" s="1"/>
  <c r="H1228" i="52"/>
  <c r="I1227" i="52"/>
  <c r="J1227" i="52" s="1"/>
  <c r="H1227" i="52"/>
  <c r="I1226" i="52"/>
  <c r="J1226" i="52" s="1"/>
  <c r="H1226" i="52"/>
  <c r="I1225" i="52"/>
  <c r="J1225" i="52" s="1"/>
  <c r="H1225" i="52"/>
  <c r="I1224" i="52"/>
  <c r="J1224" i="52" s="1"/>
  <c r="H1224" i="52"/>
  <c r="I1223" i="52"/>
  <c r="J1223" i="52" s="1"/>
  <c r="H1223" i="52"/>
  <c r="I1222" i="52"/>
  <c r="J1222" i="52" s="1"/>
  <c r="H1222" i="52"/>
  <c r="I1221" i="52"/>
  <c r="J1221" i="52" s="1"/>
  <c r="H1221" i="52"/>
  <c r="I1220" i="52"/>
  <c r="J1220" i="52" s="1"/>
  <c r="H1220" i="52"/>
  <c r="I1219" i="52"/>
  <c r="J1219" i="52" s="1"/>
  <c r="H1219" i="52"/>
  <c r="I1218" i="52"/>
  <c r="J1218" i="52" s="1"/>
  <c r="H1218" i="52"/>
  <c r="I1217" i="52"/>
  <c r="J1217" i="52" s="1"/>
  <c r="H1217" i="52"/>
  <c r="I1216" i="52"/>
  <c r="J1216" i="52" s="1"/>
  <c r="H1216" i="52"/>
  <c r="I1215" i="52"/>
  <c r="J1215" i="52" s="1"/>
  <c r="H1215" i="52"/>
  <c r="I1214" i="52"/>
  <c r="J1214" i="52" s="1"/>
  <c r="H1214" i="52"/>
  <c r="I1213" i="52"/>
  <c r="J1213" i="52" s="1"/>
  <c r="H1213" i="52"/>
  <c r="I1212" i="52"/>
  <c r="J1212" i="52" s="1"/>
  <c r="H1212" i="52"/>
  <c r="I1211" i="52"/>
  <c r="J1211" i="52" s="1"/>
  <c r="H1211" i="52"/>
  <c r="I1210" i="52"/>
  <c r="J1210" i="52" s="1"/>
  <c r="H1210" i="52"/>
  <c r="I1209" i="52"/>
  <c r="J1209" i="52" s="1"/>
  <c r="H1209" i="52"/>
  <c r="I1208" i="52"/>
  <c r="J1208" i="52" s="1"/>
  <c r="H1208" i="52"/>
  <c r="I1207" i="52"/>
  <c r="J1207" i="52" s="1"/>
  <c r="H1207" i="52"/>
  <c r="I1206" i="52"/>
  <c r="J1206" i="52" s="1"/>
  <c r="H1206" i="52"/>
  <c r="I1205" i="52"/>
  <c r="J1205" i="52" s="1"/>
  <c r="H1205" i="52"/>
  <c r="I1204" i="52"/>
  <c r="J1204" i="52" s="1"/>
  <c r="H1204" i="52"/>
  <c r="I1203" i="52"/>
  <c r="J1203" i="52" s="1"/>
  <c r="H1203" i="52"/>
  <c r="I1202" i="52"/>
  <c r="J1202" i="52" s="1"/>
  <c r="H1202" i="52"/>
  <c r="I1201" i="52"/>
  <c r="J1201" i="52" s="1"/>
  <c r="H1201" i="52"/>
  <c r="I1200" i="52"/>
  <c r="J1200" i="52" s="1"/>
  <c r="H1200" i="52"/>
  <c r="I1199" i="52"/>
  <c r="J1199" i="52" s="1"/>
  <c r="H1199" i="52"/>
  <c r="I1198" i="52"/>
  <c r="J1198" i="52" s="1"/>
  <c r="H1198" i="52"/>
  <c r="I1197" i="52"/>
  <c r="J1197" i="52" s="1"/>
  <c r="H1197" i="52"/>
  <c r="I1196" i="52"/>
  <c r="J1196" i="52" s="1"/>
  <c r="H1196" i="52"/>
  <c r="I1195" i="52"/>
  <c r="J1195" i="52" s="1"/>
  <c r="H1195" i="52"/>
  <c r="I1194" i="52"/>
  <c r="J1194" i="52" s="1"/>
  <c r="H1194" i="52"/>
  <c r="I1193" i="52"/>
  <c r="J1193" i="52" s="1"/>
  <c r="H1193" i="52"/>
  <c r="I1192" i="52"/>
  <c r="J1192" i="52" s="1"/>
  <c r="H1192" i="52"/>
  <c r="I1191" i="52"/>
  <c r="J1191" i="52" s="1"/>
  <c r="H1191" i="52"/>
  <c r="I1190" i="52"/>
  <c r="J1190" i="52" s="1"/>
  <c r="H1190" i="52"/>
  <c r="I1189" i="52"/>
  <c r="J1189" i="52" s="1"/>
  <c r="H1189" i="52"/>
  <c r="I1188" i="52"/>
  <c r="J1188" i="52" s="1"/>
  <c r="H1188" i="52"/>
  <c r="I1187" i="52"/>
  <c r="J1187" i="52" s="1"/>
  <c r="H1187" i="52"/>
  <c r="I1186" i="52"/>
  <c r="J1186" i="52" s="1"/>
  <c r="H1186" i="52"/>
  <c r="I1185" i="52"/>
  <c r="J1185" i="52" s="1"/>
  <c r="H1185" i="52"/>
  <c r="I1184" i="52"/>
  <c r="J1184" i="52" s="1"/>
  <c r="H1184" i="52"/>
  <c r="I1183" i="52"/>
  <c r="J1183" i="52" s="1"/>
  <c r="H1183" i="52"/>
  <c r="I1182" i="52"/>
  <c r="J1182" i="52" s="1"/>
  <c r="H1182" i="52"/>
  <c r="I1181" i="52"/>
  <c r="J1181" i="52" s="1"/>
  <c r="H1181" i="52"/>
  <c r="I1180" i="52"/>
  <c r="J1180" i="52" s="1"/>
  <c r="H1180" i="52"/>
  <c r="I1179" i="52"/>
  <c r="J1179" i="52" s="1"/>
  <c r="H1179" i="52"/>
  <c r="I1178" i="52"/>
  <c r="J1178" i="52" s="1"/>
  <c r="H1178" i="52"/>
  <c r="I1177" i="52"/>
  <c r="J1177" i="52" s="1"/>
  <c r="H1177" i="52"/>
  <c r="I1176" i="52"/>
  <c r="J1176" i="52" s="1"/>
  <c r="H1176" i="52"/>
  <c r="I1175" i="52"/>
  <c r="J1175" i="52" s="1"/>
  <c r="H1175" i="52"/>
  <c r="I1174" i="52"/>
  <c r="J1174" i="52" s="1"/>
  <c r="H1174" i="52"/>
  <c r="I1173" i="52"/>
  <c r="J1173" i="52" s="1"/>
  <c r="H1173" i="52"/>
  <c r="I1172" i="52"/>
  <c r="J1172" i="52" s="1"/>
  <c r="H1172" i="52"/>
  <c r="I1171" i="52"/>
  <c r="J1171" i="52" s="1"/>
  <c r="H1171" i="52"/>
  <c r="I1170" i="52"/>
  <c r="J1170" i="52" s="1"/>
  <c r="H1170" i="52"/>
  <c r="I1169" i="52"/>
  <c r="J1169" i="52" s="1"/>
  <c r="H1169" i="52"/>
  <c r="I1168" i="52"/>
  <c r="J1168" i="52" s="1"/>
  <c r="H1168" i="52"/>
  <c r="I1167" i="52"/>
  <c r="J1167" i="52" s="1"/>
  <c r="H1167" i="52"/>
  <c r="I1166" i="52"/>
  <c r="J1166" i="52" s="1"/>
  <c r="H1166" i="52"/>
  <c r="I1165" i="52"/>
  <c r="J1165" i="52" s="1"/>
  <c r="H1165" i="52"/>
  <c r="I1164" i="52"/>
  <c r="J1164" i="52" s="1"/>
  <c r="H1164" i="52"/>
  <c r="I1163" i="52"/>
  <c r="J1163" i="52" s="1"/>
  <c r="H1163" i="52"/>
  <c r="I1162" i="52"/>
  <c r="J1162" i="52" s="1"/>
  <c r="H1162" i="52"/>
  <c r="I1161" i="52"/>
  <c r="J1161" i="52" s="1"/>
  <c r="H1161" i="52"/>
  <c r="I1160" i="52"/>
  <c r="J1160" i="52" s="1"/>
  <c r="H1160" i="52"/>
  <c r="I1159" i="52"/>
  <c r="J1159" i="52" s="1"/>
  <c r="H1159" i="52"/>
  <c r="I1158" i="52"/>
  <c r="J1158" i="52" s="1"/>
  <c r="H1158" i="52"/>
  <c r="I1157" i="52"/>
  <c r="J1157" i="52" s="1"/>
  <c r="H1157" i="52"/>
  <c r="I1156" i="52"/>
  <c r="J1156" i="52" s="1"/>
  <c r="H1156" i="52"/>
  <c r="I1155" i="52"/>
  <c r="J1155" i="52" s="1"/>
  <c r="H1155" i="52"/>
  <c r="I1154" i="52"/>
  <c r="J1154" i="52" s="1"/>
  <c r="H1154" i="52"/>
  <c r="I1153" i="52"/>
  <c r="J1153" i="52" s="1"/>
  <c r="H1153" i="52"/>
  <c r="I1152" i="52"/>
  <c r="J1152" i="52" s="1"/>
  <c r="H1152" i="52"/>
  <c r="I1151" i="52"/>
  <c r="J1151" i="52" s="1"/>
  <c r="H1151" i="52"/>
  <c r="I1150" i="52"/>
  <c r="J1150" i="52" s="1"/>
  <c r="H1150" i="52"/>
  <c r="I1149" i="52"/>
  <c r="J1149" i="52" s="1"/>
  <c r="H1149" i="52"/>
  <c r="I1148" i="52"/>
  <c r="J1148" i="52" s="1"/>
  <c r="H1148" i="52"/>
  <c r="I1147" i="52"/>
  <c r="J1147" i="52" s="1"/>
  <c r="H1147" i="52"/>
  <c r="I1146" i="52"/>
  <c r="J1146" i="52" s="1"/>
  <c r="H1146" i="52"/>
  <c r="I1145" i="52"/>
  <c r="J1145" i="52" s="1"/>
  <c r="H1145" i="52"/>
  <c r="I1144" i="52"/>
  <c r="J1144" i="52" s="1"/>
  <c r="H1144" i="52"/>
  <c r="I1143" i="52"/>
  <c r="J1143" i="52" s="1"/>
  <c r="H1143" i="52"/>
  <c r="I1142" i="52"/>
  <c r="J1142" i="52" s="1"/>
  <c r="H1142" i="52"/>
  <c r="I1141" i="52"/>
  <c r="J1141" i="52" s="1"/>
  <c r="H1141" i="52"/>
  <c r="I1140" i="52"/>
  <c r="J1140" i="52" s="1"/>
  <c r="H1140" i="52"/>
  <c r="I1139" i="52"/>
  <c r="J1139" i="52" s="1"/>
  <c r="H1139" i="52"/>
  <c r="I1138" i="52"/>
  <c r="J1138" i="52" s="1"/>
  <c r="H1138" i="52"/>
  <c r="I1137" i="52"/>
  <c r="J1137" i="52" s="1"/>
  <c r="H1137" i="52"/>
  <c r="I1136" i="52"/>
  <c r="J1136" i="52" s="1"/>
  <c r="H1136" i="52"/>
  <c r="I1135" i="52"/>
  <c r="J1135" i="52" s="1"/>
  <c r="H1135" i="52"/>
  <c r="I1134" i="52"/>
  <c r="J1134" i="52" s="1"/>
  <c r="H1134" i="52"/>
  <c r="I1133" i="52"/>
  <c r="J1133" i="52" s="1"/>
  <c r="H1133" i="52"/>
  <c r="I1132" i="52"/>
  <c r="J1132" i="52" s="1"/>
  <c r="H1132" i="52"/>
  <c r="I1131" i="52"/>
  <c r="J1131" i="52" s="1"/>
  <c r="H1131" i="52"/>
  <c r="I1130" i="52"/>
  <c r="J1130" i="52" s="1"/>
  <c r="H1130" i="52"/>
  <c r="I1129" i="52"/>
  <c r="J1129" i="52" s="1"/>
  <c r="H1129" i="52"/>
  <c r="I1128" i="52"/>
  <c r="J1128" i="52" s="1"/>
  <c r="H1128" i="52"/>
  <c r="I1127" i="52"/>
  <c r="J1127" i="52" s="1"/>
  <c r="H1127" i="52"/>
  <c r="I1126" i="52"/>
  <c r="J1126" i="52" s="1"/>
  <c r="H1126" i="52"/>
  <c r="I1125" i="52"/>
  <c r="J1125" i="52" s="1"/>
  <c r="H1125" i="52"/>
  <c r="I1124" i="52"/>
  <c r="J1124" i="52" s="1"/>
  <c r="H1124" i="52"/>
  <c r="I1123" i="52"/>
  <c r="J1123" i="52" s="1"/>
  <c r="H1123" i="52"/>
  <c r="I1122" i="52"/>
  <c r="J1122" i="52" s="1"/>
  <c r="H1122" i="52"/>
  <c r="I1121" i="52"/>
  <c r="J1121" i="52" s="1"/>
  <c r="H1121" i="52"/>
  <c r="I1120" i="52"/>
  <c r="J1120" i="52" s="1"/>
  <c r="H1120" i="52"/>
  <c r="I1119" i="52"/>
  <c r="J1119" i="52" s="1"/>
  <c r="H1119" i="52"/>
  <c r="I1118" i="52"/>
  <c r="J1118" i="52" s="1"/>
  <c r="H1118" i="52"/>
  <c r="I1117" i="52"/>
  <c r="J1117" i="52" s="1"/>
  <c r="H1117" i="52"/>
  <c r="I1116" i="52"/>
  <c r="J1116" i="52" s="1"/>
  <c r="H1116" i="52"/>
  <c r="I1115" i="52"/>
  <c r="J1115" i="52" s="1"/>
  <c r="H1115" i="52"/>
  <c r="I1114" i="52"/>
  <c r="J1114" i="52" s="1"/>
  <c r="H1114" i="52"/>
  <c r="I1113" i="52"/>
  <c r="J1113" i="52" s="1"/>
  <c r="H1113" i="52"/>
  <c r="I1112" i="52"/>
  <c r="J1112" i="52" s="1"/>
  <c r="H1112" i="52"/>
  <c r="I1111" i="52"/>
  <c r="J1111" i="52" s="1"/>
  <c r="H1111" i="52"/>
  <c r="I1110" i="52"/>
  <c r="J1110" i="52" s="1"/>
  <c r="H1110" i="52"/>
  <c r="I1109" i="52"/>
  <c r="J1109" i="52" s="1"/>
  <c r="H1109" i="52"/>
  <c r="I1108" i="52"/>
  <c r="J1108" i="52" s="1"/>
  <c r="H1108" i="52"/>
  <c r="I1107" i="52"/>
  <c r="J1107" i="52" s="1"/>
  <c r="H1107" i="52"/>
  <c r="I1106" i="52"/>
  <c r="J1106" i="52" s="1"/>
  <c r="H1106" i="52"/>
  <c r="I1105" i="52"/>
  <c r="J1105" i="52" s="1"/>
  <c r="H1105" i="52"/>
  <c r="I1104" i="52"/>
  <c r="J1104" i="52" s="1"/>
  <c r="H1104" i="52"/>
  <c r="I1103" i="52"/>
  <c r="J1103" i="52" s="1"/>
  <c r="H1103" i="52"/>
  <c r="I1102" i="52"/>
  <c r="J1102" i="52" s="1"/>
  <c r="H1102" i="52"/>
  <c r="I1101" i="52"/>
  <c r="J1101" i="52" s="1"/>
  <c r="H1101" i="52"/>
  <c r="I1100" i="52"/>
  <c r="J1100" i="52" s="1"/>
  <c r="H1100" i="52"/>
  <c r="I1099" i="52"/>
  <c r="J1099" i="52" s="1"/>
  <c r="H1099" i="52"/>
  <c r="I1098" i="52"/>
  <c r="J1098" i="52" s="1"/>
  <c r="H1098" i="52"/>
  <c r="I1097" i="52"/>
  <c r="J1097" i="52" s="1"/>
  <c r="H1097" i="52"/>
  <c r="I1096" i="52"/>
  <c r="J1096" i="52" s="1"/>
  <c r="H1096" i="52"/>
  <c r="I1095" i="52"/>
  <c r="J1095" i="52" s="1"/>
  <c r="H1095" i="52"/>
  <c r="I1094" i="52"/>
  <c r="J1094" i="52" s="1"/>
  <c r="H1094" i="52"/>
  <c r="I1093" i="52"/>
  <c r="J1093" i="52" s="1"/>
  <c r="H1093" i="52"/>
  <c r="I1092" i="52"/>
  <c r="J1092" i="52" s="1"/>
  <c r="H1092" i="52"/>
  <c r="I1091" i="52"/>
  <c r="J1091" i="52" s="1"/>
  <c r="H1091" i="52"/>
  <c r="I1090" i="52"/>
  <c r="J1090" i="52" s="1"/>
  <c r="H1090" i="52"/>
  <c r="I1089" i="52"/>
  <c r="J1089" i="52" s="1"/>
  <c r="H1089" i="52"/>
  <c r="I1088" i="52"/>
  <c r="J1088" i="52" s="1"/>
  <c r="H1088" i="52"/>
  <c r="I1087" i="52"/>
  <c r="J1087" i="52" s="1"/>
  <c r="H1087" i="52"/>
  <c r="I1086" i="52"/>
  <c r="J1086" i="52" s="1"/>
  <c r="H1086" i="52"/>
  <c r="I1085" i="52"/>
  <c r="J1085" i="52" s="1"/>
  <c r="H1085" i="52"/>
  <c r="I1084" i="52"/>
  <c r="J1084" i="52" s="1"/>
  <c r="H1084" i="52"/>
  <c r="I1083" i="52"/>
  <c r="J1083" i="52" s="1"/>
  <c r="H1083" i="52"/>
  <c r="I1082" i="52"/>
  <c r="J1082" i="52" s="1"/>
  <c r="H1082" i="52"/>
  <c r="I1081" i="52"/>
  <c r="J1081" i="52" s="1"/>
  <c r="H1081" i="52"/>
  <c r="I1080" i="52"/>
  <c r="J1080" i="52" s="1"/>
  <c r="H1080" i="52"/>
  <c r="I1079" i="52"/>
  <c r="J1079" i="52" s="1"/>
  <c r="H1079" i="52"/>
  <c r="I1078" i="52"/>
  <c r="J1078" i="52" s="1"/>
  <c r="H1078" i="52"/>
  <c r="I1077" i="52"/>
  <c r="J1077" i="52" s="1"/>
  <c r="H1077" i="52"/>
  <c r="I1076" i="52"/>
  <c r="J1076" i="52" s="1"/>
  <c r="H1076" i="52"/>
  <c r="I1075" i="52"/>
  <c r="J1075" i="52" s="1"/>
  <c r="H1075" i="52"/>
  <c r="I1074" i="52"/>
  <c r="J1074" i="52" s="1"/>
  <c r="H1074" i="52"/>
  <c r="I1073" i="52"/>
  <c r="J1073" i="52" s="1"/>
  <c r="H1073" i="52"/>
  <c r="I1072" i="52"/>
  <c r="J1072" i="52" s="1"/>
  <c r="H1072" i="52"/>
  <c r="I1071" i="52"/>
  <c r="J1071" i="52" s="1"/>
  <c r="H1071" i="52"/>
  <c r="I1070" i="52"/>
  <c r="J1070" i="52" s="1"/>
  <c r="H1070" i="52"/>
  <c r="I1069" i="52"/>
  <c r="J1069" i="52" s="1"/>
  <c r="H1069" i="52"/>
  <c r="I1068" i="52"/>
  <c r="J1068" i="52" s="1"/>
  <c r="H1068" i="52"/>
  <c r="I1067" i="52"/>
  <c r="J1067" i="52" s="1"/>
  <c r="H1067" i="52"/>
  <c r="I1066" i="52"/>
  <c r="J1066" i="52" s="1"/>
  <c r="H1066" i="52"/>
  <c r="I1065" i="52"/>
  <c r="J1065" i="52" s="1"/>
  <c r="H1065" i="52"/>
  <c r="I1064" i="52"/>
  <c r="J1064" i="52" s="1"/>
  <c r="H1064" i="52"/>
  <c r="I1063" i="52"/>
  <c r="J1063" i="52" s="1"/>
  <c r="H1063" i="52"/>
  <c r="I1062" i="52"/>
  <c r="J1062" i="52" s="1"/>
  <c r="H1062" i="52"/>
  <c r="I1061" i="52"/>
  <c r="J1061" i="52" s="1"/>
  <c r="H1061" i="52"/>
  <c r="I1060" i="52"/>
  <c r="J1060" i="52" s="1"/>
  <c r="H1060" i="52"/>
  <c r="I1059" i="52"/>
  <c r="J1059" i="52" s="1"/>
  <c r="H1059" i="52"/>
  <c r="I1058" i="52"/>
  <c r="J1058" i="52" s="1"/>
  <c r="H1058" i="52"/>
  <c r="I1057" i="52"/>
  <c r="J1057" i="52" s="1"/>
  <c r="H1057" i="52"/>
  <c r="I1056" i="52"/>
  <c r="J1056" i="52" s="1"/>
  <c r="H1056" i="52"/>
  <c r="I1055" i="52"/>
  <c r="J1055" i="52" s="1"/>
  <c r="H1055" i="52"/>
  <c r="I1054" i="52"/>
  <c r="J1054" i="52" s="1"/>
  <c r="H1054" i="52"/>
  <c r="I1053" i="52"/>
  <c r="J1053" i="52" s="1"/>
  <c r="H1053" i="52"/>
  <c r="I1052" i="52"/>
  <c r="J1052" i="52" s="1"/>
  <c r="H1052" i="52"/>
  <c r="I1051" i="52"/>
  <c r="J1051" i="52" s="1"/>
  <c r="H1051" i="52"/>
  <c r="I1050" i="52"/>
  <c r="J1050" i="52" s="1"/>
  <c r="H1050" i="52"/>
  <c r="I1049" i="52"/>
  <c r="J1049" i="52" s="1"/>
  <c r="H1049" i="52"/>
  <c r="I1048" i="52"/>
  <c r="J1048" i="52" s="1"/>
  <c r="H1048" i="52"/>
  <c r="I1047" i="52"/>
  <c r="J1047" i="52" s="1"/>
  <c r="H1047" i="52"/>
  <c r="I1046" i="52"/>
  <c r="J1046" i="52" s="1"/>
  <c r="H1046" i="52"/>
  <c r="I1045" i="52"/>
  <c r="J1045" i="52" s="1"/>
  <c r="H1045" i="52"/>
  <c r="I1044" i="52"/>
  <c r="J1044" i="52" s="1"/>
  <c r="H1044" i="52"/>
  <c r="I1043" i="52"/>
  <c r="J1043" i="52" s="1"/>
  <c r="H1043" i="52"/>
  <c r="I1042" i="52"/>
  <c r="J1042" i="52" s="1"/>
  <c r="H1042" i="52"/>
  <c r="I1041" i="52"/>
  <c r="J1041" i="52" s="1"/>
  <c r="H1041" i="52"/>
  <c r="I1040" i="52"/>
  <c r="J1040" i="52" s="1"/>
  <c r="H1040" i="52"/>
  <c r="I1039" i="52"/>
  <c r="J1039" i="52" s="1"/>
  <c r="H1039" i="52"/>
  <c r="I1038" i="52"/>
  <c r="J1038" i="52" s="1"/>
  <c r="H1038" i="52"/>
  <c r="I1037" i="52"/>
  <c r="J1037" i="52" s="1"/>
  <c r="H1037" i="52"/>
  <c r="I1036" i="52"/>
  <c r="J1036" i="52" s="1"/>
  <c r="H1036" i="52"/>
  <c r="I1035" i="52"/>
  <c r="J1035" i="52" s="1"/>
  <c r="H1035" i="52"/>
  <c r="I1034" i="52"/>
  <c r="J1034" i="52" s="1"/>
  <c r="H1034" i="52"/>
  <c r="I1033" i="52"/>
  <c r="J1033" i="52" s="1"/>
  <c r="H1033" i="52"/>
  <c r="I1032" i="52"/>
  <c r="J1032" i="52" s="1"/>
  <c r="H1032" i="52"/>
  <c r="I1031" i="52"/>
  <c r="J1031" i="52" s="1"/>
  <c r="H1031" i="52"/>
  <c r="I1030" i="52"/>
  <c r="J1030" i="52" s="1"/>
  <c r="H1030" i="52"/>
  <c r="I1029" i="52"/>
  <c r="J1029" i="52" s="1"/>
  <c r="H1029" i="52"/>
  <c r="I1028" i="52"/>
  <c r="J1028" i="52" s="1"/>
  <c r="H1028" i="52"/>
  <c r="I1027" i="52"/>
  <c r="J1027" i="52" s="1"/>
  <c r="H1027" i="52"/>
  <c r="I1026" i="52"/>
  <c r="J1026" i="52" s="1"/>
  <c r="H1026" i="52"/>
  <c r="I1025" i="52"/>
  <c r="J1025" i="52" s="1"/>
  <c r="H1025" i="52"/>
  <c r="I1024" i="52"/>
  <c r="J1024" i="52" s="1"/>
  <c r="H1024" i="52"/>
  <c r="I1023" i="52"/>
  <c r="J1023" i="52" s="1"/>
  <c r="H1023" i="52"/>
  <c r="I1022" i="52"/>
  <c r="J1022" i="52" s="1"/>
  <c r="H1022" i="52"/>
  <c r="I1021" i="52"/>
  <c r="J1021" i="52" s="1"/>
  <c r="H1021" i="52"/>
  <c r="I1020" i="52"/>
  <c r="J1020" i="52" s="1"/>
  <c r="H1020" i="52"/>
  <c r="I1019" i="52"/>
  <c r="J1019" i="52" s="1"/>
  <c r="H1019" i="52"/>
  <c r="I1018" i="52"/>
  <c r="J1018" i="52" s="1"/>
  <c r="H1018" i="52"/>
  <c r="I1017" i="52"/>
  <c r="J1017" i="52" s="1"/>
  <c r="H1017" i="52"/>
  <c r="I1016" i="52"/>
  <c r="J1016" i="52" s="1"/>
  <c r="H1016" i="52"/>
  <c r="I1015" i="52"/>
  <c r="J1015" i="52" s="1"/>
  <c r="H1015" i="52"/>
  <c r="I1014" i="52"/>
  <c r="J1014" i="52" s="1"/>
  <c r="H1014" i="52"/>
  <c r="I1013" i="52"/>
  <c r="J1013" i="52" s="1"/>
  <c r="H1013" i="52"/>
  <c r="I1012" i="52"/>
  <c r="J1012" i="52" s="1"/>
  <c r="H1012" i="52"/>
  <c r="I1011" i="52"/>
  <c r="J1011" i="52" s="1"/>
  <c r="H1011" i="52"/>
  <c r="I1010" i="52"/>
  <c r="J1010" i="52" s="1"/>
  <c r="H1010" i="52"/>
  <c r="I1009" i="52"/>
  <c r="J1009" i="52" s="1"/>
  <c r="H1009" i="52"/>
  <c r="I1008" i="52"/>
  <c r="J1008" i="52" s="1"/>
  <c r="H1008" i="52"/>
  <c r="I1007" i="52"/>
  <c r="J1007" i="52" s="1"/>
  <c r="H1007" i="52"/>
  <c r="I1006" i="52"/>
  <c r="J1006" i="52" s="1"/>
  <c r="H1006" i="52"/>
  <c r="I1005" i="52"/>
  <c r="J1005" i="52" s="1"/>
  <c r="H1005" i="52"/>
  <c r="I1004" i="52"/>
  <c r="J1004" i="52" s="1"/>
  <c r="H1004" i="52"/>
  <c r="I1003" i="52"/>
  <c r="J1003" i="52" s="1"/>
  <c r="H1003" i="52"/>
  <c r="I1002" i="52"/>
  <c r="J1002" i="52" s="1"/>
  <c r="H1002" i="52"/>
  <c r="I1001" i="52"/>
  <c r="J1001" i="52" s="1"/>
  <c r="H1001" i="52"/>
  <c r="I1000" i="52"/>
  <c r="J1000" i="52" s="1"/>
  <c r="H1000" i="52"/>
  <c r="I999" i="52"/>
  <c r="J999" i="52" s="1"/>
  <c r="H999" i="52"/>
  <c r="I998" i="52"/>
  <c r="J998" i="52" s="1"/>
  <c r="H998" i="52"/>
  <c r="I997" i="52"/>
  <c r="J997" i="52" s="1"/>
  <c r="H997" i="52"/>
  <c r="I996" i="52"/>
  <c r="J996" i="52" s="1"/>
  <c r="H996" i="52"/>
  <c r="I995" i="52"/>
  <c r="J995" i="52" s="1"/>
  <c r="H995" i="52"/>
  <c r="I994" i="52"/>
  <c r="J994" i="52" s="1"/>
  <c r="H994" i="52"/>
  <c r="I993" i="52"/>
  <c r="J993" i="52" s="1"/>
  <c r="H993" i="52"/>
  <c r="I992" i="52"/>
  <c r="J992" i="52" s="1"/>
  <c r="H992" i="52"/>
  <c r="I991" i="52"/>
  <c r="J991" i="52" s="1"/>
  <c r="H991" i="52"/>
  <c r="I990" i="52"/>
  <c r="J990" i="52" s="1"/>
  <c r="H990" i="52"/>
  <c r="I989" i="52"/>
  <c r="J989" i="52" s="1"/>
  <c r="H989" i="52"/>
  <c r="I988" i="52"/>
  <c r="J988" i="52" s="1"/>
  <c r="H988" i="52"/>
  <c r="I987" i="52"/>
  <c r="J987" i="52" s="1"/>
  <c r="H987" i="52"/>
  <c r="I986" i="52"/>
  <c r="J986" i="52" s="1"/>
  <c r="H986" i="52"/>
  <c r="I985" i="52"/>
  <c r="J985" i="52" s="1"/>
  <c r="H985" i="52"/>
  <c r="I984" i="52"/>
  <c r="J984" i="52" s="1"/>
  <c r="H984" i="52"/>
  <c r="I983" i="52"/>
  <c r="J983" i="52" s="1"/>
  <c r="H983" i="52"/>
  <c r="I982" i="52"/>
  <c r="J982" i="52" s="1"/>
  <c r="H982" i="52"/>
  <c r="I981" i="52"/>
  <c r="J981" i="52" s="1"/>
  <c r="H981" i="52"/>
  <c r="I980" i="52"/>
  <c r="J980" i="52" s="1"/>
  <c r="H980" i="52"/>
  <c r="I979" i="52"/>
  <c r="J979" i="52" s="1"/>
  <c r="H979" i="52"/>
  <c r="I978" i="52"/>
  <c r="J978" i="52" s="1"/>
  <c r="H978" i="52"/>
  <c r="I977" i="52"/>
  <c r="J977" i="52" s="1"/>
  <c r="H977" i="52"/>
  <c r="I976" i="52"/>
  <c r="J976" i="52" s="1"/>
  <c r="H976" i="52"/>
  <c r="I975" i="52"/>
  <c r="J975" i="52" s="1"/>
  <c r="H975" i="52"/>
  <c r="I974" i="52"/>
  <c r="J974" i="52" s="1"/>
  <c r="H974" i="52"/>
  <c r="I973" i="52"/>
  <c r="J973" i="52" s="1"/>
  <c r="H973" i="52"/>
  <c r="I972" i="52"/>
  <c r="J972" i="52" s="1"/>
  <c r="H972" i="52"/>
  <c r="I971" i="52"/>
  <c r="J971" i="52" s="1"/>
  <c r="H971" i="52"/>
  <c r="I970" i="52"/>
  <c r="J970" i="52" s="1"/>
  <c r="H970" i="52"/>
  <c r="I969" i="52"/>
  <c r="J969" i="52" s="1"/>
  <c r="H969" i="52"/>
  <c r="I968" i="52"/>
  <c r="J968" i="52" s="1"/>
  <c r="H968" i="52"/>
  <c r="I967" i="52"/>
  <c r="J967" i="52" s="1"/>
  <c r="H967" i="52"/>
  <c r="I966" i="52"/>
  <c r="J966" i="52" s="1"/>
  <c r="H966" i="52"/>
  <c r="I965" i="52"/>
  <c r="J965" i="52" s="1"/>
  <c r="H965" i="52"/>
  <c r="I964" i="52"/>
  <c r="J964" i="52" s="1"/>
  <c r="H964" i="52"/>
  <c r="I963" i="52"/>
  <c r="J963" i="52" s="1"/>
  <c r="H963" i="52"/>
  <c r="I962" i="52"/>
  <c r="J962" i="52" s="1"/>
  <c r="H962" i="52"/>
  <c r="I961" i="52"/>
  <c r="J961" i="52" s="1"/>
  <c r="H961" i="52"/>
  <c r="I960" i="52"/>
  <c r="J960" i="52" s="1"/>
  <c r="H960" i="52"/>
  <c r="I959" i="52"/>
  <c r="J959" i="52" s="1"/>
  <c r="H959" i="52"/>
  <c r="I958" i="52"/>
  <c r="J958" i="52" s="1"/>
  <c r="H958" i="52"/>
  <c r="I957" i="52"/>
  <c r="J957" i="52" s="1"/>
  <c r="H957" i="52"/>
  <c r="I956" i="52"/>
  <c r="J956" i="52" s="1"/>
  <c r="H956" i="52"/>
  <c r="I955" i="52"/>
  <c r="J955" i="52" s="1"/>
  <c r="H955" i="52"/>
  <c r="I954" i="52"/>
  <c r="J954" i="52" s="1"/>
  <c r="H954" i="52"/>
  <c r="I953" i="52"/>
  <c r="J953" i="52" s="1"/>
  <c r="H953" i="52"/>
  <c r="I952" i="52"/>
  <c r="J952" i="52" s="1"/>
  <c r="H952" i="52"/>
  <c r="I951" i="52"/>
  <c r="J951" i="52" s="1"/>
  <c r="H951" i="52"/>
  <c r="I950" i="52"/>
  <c r="J950" i="52" s="1"/>
  <c r="H950" i="52"/>
  <c r="I949" i="52"/>
  <c r="J949" i="52" s="1"/>
  <c r="H949" i="52"/>
  <c r="I948" i="52"/>
  <c r="J948" i="52" s="1"/>
  <c r="H948" i="52"/>
  <c r="I947" i="52"/>
  <c r="J947" i="52" s="1"/>
  <c r="H947" i="52"/>
  <c r="I946" i="52"/>
  <c r="J946" i="52" s="1"/>
  <c r="H946" i="52"/>
  <c r="I945" i="52"/>
  <c r="J945" i="52" s="1"/>
  <c r="H945" i="52"/>
  <c r="I944" i="52"/>
  <c r="J944" i="52" s="1"/>
  <c r="H944" i="52"/>
  <c r="I943" i="52"/>
  <c r="J943" i="52" s="1"/>
  <c r="H943" i="52"/>
  <c r="I942" i="52"/>
  <c r="J942" i="52" s="1"/>
  <c r="H942" i="52"/>
  <c r="I941" i="52"/>
  <c r="J941" i="52" s="1"/>
  <c r="H941" i="52"/>
  <c r="I940" i="52"/>
  <c r="J940" i="52" s="1"/>
  <c r="H940" i="52"/>
  <c r="I939" i="52"/>
  <c r="J939" i="52" s="1"/>
  <c r="H939" i="52"/>
  <c r="I938" i="52"/>
  <c r="J938" i="52" s="1"/>
  <c r="H938" i="52"/>
  <c r="I937" i="52"/>
  <c r="J937" i="52" s="1"/>
  <c r="H937" i="52"/>
  <c r="I936" i="52"/>
  <c r="J936" i="52" s="1"/>
  <c r="H936" i="52"/>
  <c r="I935" i="52"/>
  <c r="J935" i="52" s="1"/>
  <c r="H935" i="52"/>
  <c r="I934" i="52"/>
  <c r="J934" i="52" s="1"/>
  <c r="H934" i="52"/>
  <c r="I933" i="52"/>
  <c r="J933" i="52" s="1"/>
  <c r="H933" i="52"/>
  <c r="I932" i="52"/>
  <c r="J932" i="52" s="1"/>
  <c r="H932" i="52"/>
  <c r="I931" i="52"/>
  <c r="J931" i="52" s="1"/>
  <c r="H931" i="52"/>
  <c r="I930" i="52"/>
  <c r="J930" i="52" s="1"/>
  <c r="H930" i="52"/>
  <c r="I929" i="52"/>
  <c r="J929" i="52" s="1"/>
  <c r="H929" i="52"/>
  <c r="I928" i="52"/>
  <c r="J928" i="52" s="1"/>
  <c r="H928" i="52"/>
  <c r="I927" i="52"/>
  <c r="J927" i="52" s="1"/>
  <c r="H927" i="52"/>
  <c r="I926" i="52"/>
  <c r="J926" i="52" s="1"/>
  <c r="H926" i="52"/>
  <c r="I925" i="52"/>
  <c r="J925" i="52" s="1"/>
  <c r="H925" i="52"/>
  <c r="I924" i="52"/>
  <c r="J924" i="52" s="1"/>
  <c r="H924" i="52"/>
  <c r="I923" i="52"/>
  <c r="J923" i="52" s="1"/>
  <c r="H923" i="52"/>
  <c r="I922" i="52"/>
  <c r="J922" i="52" s="1"/>
  <c r="H922" i="52"/>
  <c r="I921" i="52"/>
  <c r="J921" i="52" s="1"/>
  <c r="H921" i="52"/>
  <c r="I920" i="52"/>
  <c r="J920" i="52" s="1"/>
  <c r="H920" i="52"/>
  <c r="I919" i="52"/>
  <c r="J919" i="52" s="1"/>
  <c r="H919" i="52"/>
  <c r="I918" i="52"/>
  <c r="J918" i="52" s="1"/>
  <c r="H918" i="52"/>
  <c r="I917" i="52"/>
  <c r="J917" i="52" s="1"/>
  <c r="H917" i="52"/>
  <c r="I916" i="52"/>
  <c r="J916" i="52" s="1"/>
  <c r="H916" i="52"/>
  <c r="I915" i="52"/>
  <c r="J915" i="52" s="1"/>
  <c r="H915" i="52"/>
  <c r="I914" i="52"/>
  <c r="J914" i="52" s="1"/>
  <c r="H914" i="52"/>
  <c r="I913" i="52"/>
  <c r="J913" i="52" s="1"/>
  <c r="H913" i="52"/>
  <c r="I912" i="52"/>
  <c r="J912" i="52" s="1"/>
  <c r="H912" i="52"/>
  <c r="I911" i="52"/>
  <c r="J911" i="52" s="1"/>
  <c r="H911" i="52"/>
  <c r="I910" i="52"/>
  <c r="J910" i="52" s="1"/>
  <c r="H910" i="52"/>
  <c r="I909" i="52"/>
  <c r="J909" i="52" s="1"/>
  <c r="H909" i="52"/>
  <c r="I908" i="52"/>
  <c r="J908" i="52" s="1"/>
  <c r="H908" i="52"/>
  <c r="I907" i="52"/>
  <c r="J907" i="52" s="1"/>
  <c r="H907" i="52"/>
  <c r="I906" i="52"/>
  <c r="J906" i="52" s="1"/>
  <c r="H906" i="52"/>
  <c r="I905" i="52"/>
  <c r="J905" i="52" s="1"/>
  <c r="H905" i="52"/>
  <c r="I904" i="52"/>
  <c r="J904" i="52" s="1"/>
  <c r="H904" i="52"/>
  <c r="I903" i="52"/>
  <c r="J903" i="52" s="1"/>
  <c r="H903" i="52"/>
  <c r="I902" i="52"/>
  <c r="J902" i="52" s="1"/>
  <c r="H902" i="52"/>
  <c r="I901" i="52"/>
  <c r="J901" i="52" s="1"/>
  <c r="H901" i="52"/>
  <c r="I900" i="52"/>
  <c r="J900" i="52" s="1"/>
  <c r="H900" i="52"/>
  <c r="I899" i="52"/>
  <c r="J899" i="52" s="1"/>
  <c r="H899" i="52"/>
  <c r="I898" i="52"/>
  <c r="J898" i="52" s="1"/>
  <c r="H898" i="52"/>
  <c r="I897" i="52"/>
  <c r="J897" i="52" s="1"/>
  <c r="H897" i="52"/>
  <c r="I896" i="52"/>
  <c r="J896" i="52" s="1"/>
  <c r="H896" i="52"/>
  <c r="I895" i="52"/>
  <c r="J895" i="52" s="1"/>
  <c r="H895" i="52"/>
  <c r="I894" i="52"/>
  <c r="J894" i="52" s="1"/>
  <c r="H894" i="52"/>
  <c r="I893" i="52"/>
  <c r="J893" i="52" s="1"/>
  <c r="H893" i="52"/>
  <c r="I892" i="52"/>
  <c r="J892" i="52" s="1"/>
  <c r="H892" i="52"/>
  <c r="I891" i="52"/>
  <c r="J891" i="52" s="1"/>
  <c r="H891" i="52"/>
  <c r="I890" i="52"/>
  <c r="J890" i="52" s="1"/>
  <c r="H890" i="52"/>
  <c r="I889" i="52"/>
  <c r="J889" i="52" s="1"/>
  <c r="H889" i="52"/>
  <c r="I888" i="52"/>
  <c r="J888" i="52" s="1"/>
  <c r="H888" i="52"/>
  <c r="I887" i="52"/>
  <c r="J887" i="52" s="1"/>
  <c r="H887" i="52"/>
  <c r="I886" i="52"/>
  <c r="J886" i="52" s="1"/>
  <c r="H886" i="52"/>
  <c r="I885" i="52"/>
  <c r="J885" i="52" s="1"/>
  <c r="H885" i="52"/>
  <c r="I884" i="52"/>
  <c r="J884" i="52" s="1"/>
  <c r="H884" i="52"/>
  <c r="I883" i="52"/>
  <c r="J883" i="52" s="1"/>
  <c r="H883" i="52"/>
  <c r="I882" i="52"/>
  <c r="J882" i="52" s="1"/>
  <c r="H882" i="52"/>
  <c r="I881" i="52"/>
  <c r="J881" i="52" s="1"/>
  <c r="H881" i="52"/>
  <c r="I880" i="52"/>
  <c r="J880" i="52" s="1"/>
  <c r="H880" i="52"/>
  <c r="I879" i="52"/>
  <c r="J879" i="52" s="1"/>
  <c r="H879" i="52"/>
  <c r="I878" i="52"/>
  <c r="J878" i="52" s="1"/>
  <c r="H878" i="52"/>
  <c r="I877" i="52"/>
  <c r="J877" i="52" s="1"/>
  <c r="H877" i="52"/>
  <c r="I876" i="52"/>
  <c r="J876" i="52" s="1"/>
  <c r="H876" i="52"/>
  <c r="I875" i="52"/>
  <c r="J875" i="52" s="1"/>
  <c r="H875" i="52"/>
  <c r="I874" i="52"/>
  <c r="J874" i="52" s="1"/>
  <c r="H874" i="52"/>
  <c r="I873" i="52"/>
  <c r="J873" i="52" s="1"/>
  <c r="H873" i="52"/>
  <c r="I872" i="52"/>
  <c r="J872" i="52" s="1"/>
  <c r="H872" i="52"/>
  <c r="I871" i="52"/>
  <c r="J871" i="52" s="1"/>
  <c r="H871" i="52"/>
  <c r="I870" i="52"/>
  <c r="J870" i="52" s="1"/>
  <c r="H870" i="52"/>
  <c r="I869" i="52"/>
  <c r="J869" i="52" s="1"/>
  <c r="H869" i="52"/>
  <c r="I868" i="52"/>
  <c r="J868" i="52" s="1"/>
  <c r="H868" i="52"/>
  <c r="I867" i="52"/>
  <c r="J867" i="52" s="1"/>
  <c r="H867" i="52"/>
  <c r="I866" i="52"/>
  <c r="J866" i="52" s="1"/>
  <c r="H866" i="52"/>
  <c r="I865" i="52"/>
  <c r="J865" i="52" s="1"/>
  <c r="H865" i="52"/>
  <c r="I864" i="52"/>
  <c r="J864" i="52" s="1"/>
  <c r="H864" i="52"/>
  <c r="I863" i="52"/>
  <c r="J863" i="52" s="1"/>
  <c r="H863" i="52"/>
  <c r="I862" i="52"/>
  <c r="J862" i="52" s="1"/>
  <c r="H862" i="52"/>
  <c r="I861" i="52"/>
  <c r="J861" i="52" s="1"/>
  <c r="H861" i="52"/>
  <c r="I860" i="52"/>
  <c r="J860" i="52" s="1"/>
  <c r="H860" i="52"/>
  <c r="I859" i="52"/>
  <c r="J859" i="52" s="1"/>
  <c r="H859" i="52"/>
  <c r="I858" i="52"/>
  <c r="J858" i="52" s="1"/>
  <c r="H858" i="52"/>
  <c r="I857" i="52"/>
  <c r="J857" i="52" s="1"/>
  <c r="H857" i="52"/>
  <c r="I856" i="52"/>
  <c r="J856" i="52" s="1"/>
  <c r="H856" i="52"/>
  <c r="I855" i="52"/>
  <c r="J855" i="52" s="1"/>
  <c r="H855" i="52"/>
  <c r="I854" i="52"/>
  <c r="J854" i="52" s="1"/>
  <c r="H854" i="52"/>
  <c r="I853" i="52"/>
  <c r="J853" i="52" s="1"/>
  <c r="H853" i="52"/>
  <c r="I852" i="52"/>
  <c r="J852" i="52" s="1"/>
  <c r="H852" i="52"/>
  <c r="I851" i="52"/>
  <c r="J851" i="52" s="1"/>
  <c r="H851" i="52"/>
  <c r="I850" i="52"/>
  <c r="J850" i="52" s="1"/>
  <c r="H850" i="52"/>
  <c r="I849" i="52"/>
  <c r="J849" i="52" s="1"/>
  <c r="H849" i="52"/>
  <c r="I848" i="52"/>
  <c r="J848" i="52" s="1"/>
  <c r="H848" i="52"/>
  <c r="I847" i="52"/>
  <c r="J847" i="52" s="1"/>
  <c r="H847" i="52"/>
  <c r="I846" i="52"/>
  <c r="J846" i="52" s="1"/>
  <c r="H846" i="52"/>
  <c r="I845" i="52"/>
  <c r="J845" i="52" s="1"/>
  <c r="H845" i="52"/>
  <c r="I844" i="52"/>
  <c r="J844" i="52" s="1"/>
  <c r="H844" i="52"/>
  <c r="I843" i="52"/>
  <c r="J843" i="52" s="1"/>
  <c r="H843" i="52"/>
  <c r="I842" i="52"/>
  <c r="J842" i="52" s="1"/>
  <c r="H842" i="52"/>
  <c r="I841" i="52"/>
  <c r="J841" i="52" s="1"/>
  <c r="H841" i="52"/>
  <c r="I840" i="52"/>
  <c r="J840" i="52" s="1"/>
  <c r="H840" i="52"/>
  <c r="I839" i="52"/>
  <c r="J839" i="52" s="1"/>
  <c r="H839" i="52"/>
  <c r="I838" i="52"/>
  <c r="J838" i="52" s="1"/>
  <c r="H838" i="52"/>
  <c r="I837" i="52"/>
  <c r="J837" i="52" s="1"/>
  <c r="H837" i="52"/>
  <c r="I836" i="52"/>
  <c r="J836" i="52" s="1"/>
  <c r="H836" i="52"/>
  <c r="I835" i="52"/>
  <c r="J835" i="52" s="1"/>
  <c r="H835" i="52"/>
  <c r="I834" i="52"/>
  <c r="J834" i="52" s="1"/>
  <c r="H834" i="52"/>
  <c r="I833" i="52"/>
  <c r="J833" i="52" s="1"/>
  <c r="H833" i="52"/>
  <c r="I832" i="52"/>
  <c r="J832" i="52" s="1"/>
  <c r="H832" i="52"/>
  <c r="I831" i="52"/>
  <c r="J831" i="52" s="1"/>
  <c r="H831" i="52"/>
  <c r="I830" i="52"/>
  <c r="J830" i="52" s="1"/>
  <c r="H830" i="52"/>
  <c r="I829" i="52"/>
  <c r="J829" i="52" s="1"/>
  <c r="H829" i="52"/>
  <c r="I828" i="52"/>
  <c r="J828" i="52" s="1"/>
  <c r="H828" i="52"/>
  <c r="I827" i="52"/>
  <c r="J827" i="52" s="1"/>
  <c r="H827" i="52"/>
  <c r="I826" i="52"/>
  <c r="J826" i="52" s="1"/>
  <c r="H826" i="52"/>
  <c r="I825" i="52"/>
  <c r="J825" i="52" s="1"/>
  <c r="H825" i="52"/>
  <c r="I824" i="52"/>
  <c r="J824" i="52" s="1"/>
  <c r="H824" i="52"/>
  <c r="I823" i="52"/>
  <c r="J823" i="52" s="1"/>
  <c r="H823" i="52"/>
  <c r="I822" i="52"/>
  <c r="J822" i="52" s="1"/>
  <c r="H822" i="52"/>
  <c r="I821" i="52"/>
  <c r="J821" i="52" s="1"/>
  <c r="H821" i="52"/>
  <c r="I820" i="52"/>
  <c r="J820" i="52" s="1"/>
  <c r="H820" i="52"/>
  <c r="I819" i="52"/>
  <c r="J819" i="52" s="1"/>
  <c r="H819" i="52"/>
  <c r="I818" i="52"/>
  <c r="J818" i="52" s="1"/>
  <c r="H818" i="52"/>
  <c r="I817" i="52"/>
  <c r="J817" i="52" s="1"/>
  <c r="H817" i="52"/>
  <c r="I816" i="52"/>
  <c r="J816" i="52" s="1"/>
  <c r="H816" i="52"/>
  <c r="I815" i="52"/>
  <c r="J815" i="52" s="1"/>
  <c r="H815" i="52"/>
  <c r="I814" i="52"/>
  <c r="J814" i="52" s="1"/>
  <c r="H814" i="52"/>
  <c r="I813" i="52"/>
  <c r="J813" i="52" s="1"/>
  <c r="H813" i="52"/>
  <c r="I812" i="52"/>
  <c r="J812" i="52" s="1"/>
  <c r="H812" i="52"/>
  <c r="I811" i="52"/>
  <c r="J811" i="52" s="1"/>
  <c r="H811" i="52"/>
  <c r="I810" i="52"/>
  <c r="J810" i="52" s="1"/>
  <c r="H810" i="52"/>
  <c r="I809" i="52"/>
  <c r="J809" i="52" s="1"/>
  <c r="H809" i="52"/>
  <c r="I808" i="52"/>
  <c r="J808" i="52" s="1"/>
  <c r="H808" i="52"/>
  <c r="I807" i="52"/>
  <c r="J807" i="52" s="1"/>
  <c r="H807" i="52"/>
  <c r="I806" i="52"/>
  <c r="J806" i="52" s="1"/>
  <c r="H806" i="52"/>
  <c r="I805" i="52"/>
  <c r="J805" i="52" s="1"/>
  <c r="H805" i="52"/>
  <c r="I804" i="52"/>
  <c r="J804" i="52" s="1"/>
  <c r="H804" i="52"/>
  <c r="I803" i="52"/>
  <c r="J803" i="52" s="1"/>
  <c r="H803" i="52"/>
  <c r="I802" i="52"/>
  <c r="J802" i="52" s="1"/>
  <c r="H802" i="52"/>
  <c r="I801" i="52"/>
  <c r="J801" i="52" s="1"/>
  <c r="H801" i="52"/>
  <c r="I800" i="52"/>
  <c r="J800" i="52" s="1"/>
  <c r="H800" i="52"/>
  <c r="I799" i="52"/>
  <c r="J799" i="52" s="1"/>
  <c r="H799" i="52"/>
  <c r="I798" i="52"/>
  <c r="J798" i="52" s="1"/>
  <c r="H798" i="52"/>
  <c r="I797" i="52"/>
  <c r="J797" i="52" s="1"/>
  <c r="H797" i="52"/>
  <c r="I796" i="52"/>
  <c r="J796" i="52" s="1"/>
  <c r="H796" i="52"/>
  <c r="I795" i="52"/>
  <c r="J795" i="52" s="1"/>
  <c r="H795" i="52"/>
  <c r="I794" i="52"/>
  <c r="J794" i="52" s="1"/>
  <c r="H794" i="52"/>
  <c r="I793" i="52"/>
  <c r="J793" i="52" s="1"/>
  <c r="H793" i="52"/>
  <c r="I792" i="52"/>
  <c r="J792" i="52" s="1"/>
  <c r="H792" i="52"/>
  <c r="I791" i="52"/>
  <c r="J791" i="52" s="1"/>
  <c r="H791" i="52"/>
  <c r="I790" i="52"/>
  <c r="J790" i="52" s="1"/>
  <c r="H790" i="52"/>
  <c r="I789" i="52"/>
  <c r="J789" i="52" s="1"/>
  <c r="H789" i="52"/>
  <c r="I788" i="52"/>
  <c r="J788" i="52" s="1"/>
  <c r="H788" i="52"/>
  <c r="I787" i="52"/>
  <c r="J787" i="52" s="1"/>
  <c r="H787" i="52"/>
  <c r="I786" i="52"/>
  <c r="J786" i="52" s="1"/>
  <c r="H786" i="52"/>
  <c r="I785" i="52"/>
  <c r="J785" i="52" s="1"/>
  <c r="H785" i="52"/>
  <c r="I784" i="52"/>
  <c r="J784" i="52" s="1"/>
  <c r="H784" i="52"/>
  <c r="I783" i="52"/>
  <c r="J783" i="52" s="1"/>
  <c r="H783" i="52"/>
  <c r="I782" i="52"/>
  <c r="J782" i="52" s="1"/>
  <c r="H782" i="52"/>
  <c r="I781" i="52"/>
  <c r="J781" i="52" s="1"/>
  <c r="H781" i="52"/>
  <c r="I780" i="52"/>
  <c r="J780" i="52" s="1"/>
  <c r="H780" i="52"/>
  <c r="I779" i="52"/>
  <c r="J779" i="52" s="1"/>
  <c r="H779" i="52"/>
  <c r="I778" i="52"/>
  <c r="J778" i="52" s="1"/>
  <c r="H778" i="52"/>
  <c r="I777" i="52"/>
  <c r="J777" i="52" s="1"/>
  <c r="H777" i="52"/>
  <c r="I776" i="52"/>
  <c r="J776" i="52" s="1"/>
  <c r="H776" i="52"/>
  <c r="I775" i="52"/>
  <c r="J775" i="52" s="1"/>
  <c r="H775" i="52"/>
  <c r="I774" i="52"/>
  <c r="J774" i="52" s="1"/>
  <c r="H774" i="52"/>
  <c r="I773" i="52"/>
  <c r="J773" i="52" s="1"/>
  <c r="H773" i="52"/>
  <c r="I772" i="52"/>
  <c r="J772" i="52" s="1"/>
  <c r="H772" i="52"/>
  <c r="I771" i="52"/>
  <c r="J771" i="52" s="1"/>
  <c r="H771" i="52"/>
  <c r="I770" i="52"/>
  <c r="J770" i="52" s="1"/>
  <c r="H770" i="52"/>
  <c r="I769" i="52"/>
  <c r="J769" i="52" s="1"/>
  <c r="H769" i="52"/>
  <c r="I768" i="52"/>
  <c r="J768" i="52" s="1"/>
  <c r="H768" i="52"/>
  <c r="I767" i="52"/>
  <c r="J767" i="52" s="1"/>
  <c r="H767" i="52"/>
  <c r="I766" i="52"/>
  <c r="J766" i="52" s="1"/>
  <c r="H766" i="52"/>
  <c r="I765" i="52"/>
  <c r="J765" i="52" s="1"/>
  <c r="H765" i="52"/>
  <c r="I764" i="52"/>
  <c r="J764" i="52" s="1"/>
  <c r="H764" i="52"/>
  <c r="I763" i="52"/>
  <c r="J763" i="52" s="1"/>
  <c r="H763" i="52"/>
  <c r="I762" i="52"/>
  <c r="J762" i="52" s="1"/>
  <c r="H762" i="52"/>
  <c r="I761" i="52"/>
  <c r="J761" i="52" s="1"/>
  <c r="H761" i="52"/>
  <c r="I760" i="52"/>
  <c r="J760" i="52" s="1"/>
  <c r="H760" i="52"/>
  <c r="I759" i="52"/>
  <c r="J759" i="52" s="1"/>
  <c r="H759" i="52"/>
  <c r="I758" i="52"/>
  <c r="J758" i="52" s="1"/>
  <c r="H758" i="52"/>
  <c r="I757" i="52"/>
  <c r="J757" i="52" s="1"/>
  <c r="H757" i="52"/>
  <c r="I756" i="52"/>
  <c r="J756" i="52" s="1"/>
  <c r="H756" i="52"/>
  <c r="I755" i="52"/>
  <c r="J755" i="52" s="1"/>
  <c r="H755" i="52"/>
  <c r="I754" i="52"/>
  <c r="J754" i="52" s="1"/>
  <c r="H754" i="52"/>
  <c r="I753" i="52"/>
  <c r="J753" i="52" s="1"/>
  <c r="H753" i="52"/>
  <c r="I752" i="52"/>
  <c r="J752" i="52" s="1"/>
  <c r="H752" i="52"/>
  <c r="I751" i="52"/>
  <c r="J751" i="52" s="1"/>
  <c r="H751" i="52"/>
  <c r="I750" i="52"/>
  <c r="J750" i="52" s="1"/>
  <c r="H750" i="52"/>
  <c r="I749" i="52"/>
  <c r="J749" i="52" s="1"/>
  <c r="H749" i="52"/>
  <c r="I748" i="52"/>
  <c r="J748" i="52" s="1"/>
  <c r="H748" i="52"/>
  <c r="I747" i="52"/>
  <c r="J747" i="52" s="1"/>
  <c r="H747" i="52"/>
  <c r="I746" i="52"/>
  <c r="J746" i="52" s="1"/>
  <c r="H746" i="52"/>
  <c r="I745" i="52"/>
  <c r="J745" i="52" s="1"/>
  <c r="H745" i="52"/>
  <c r="I744" i="52"/>
  <c r="J744" i="52" s="1"/>
  <c r="H744" i="52"/>
  <c r="I743" i="52"/>
  <c r="J743" i="52" s="1"/>
  <c r="H743" i="52"/>
  <c r="I742" i="52"/>
  <c r="J742" i="52" s="1"/>
  <c r="H742" i="52"/>
  <c r="I741" i="52"/>
  <c r="J741" i="52" s="1"/>
  <c r="H741" i="52"/>
  <c r="I740" i="52"/>
  <c r="J740" i="52" s="1"/>
  <c r="H740" i="52"/>
  <c r="I739" i="52"/>
  <c r="J739" i="52" s="1"/>
  <c r="H739" i="52"/>
  <c r="I738" i="52"/>
  <c r="J738" i="52" s="1"/>
  <c r="H738" i="52"/>
  <c r="I737" i="52"/>
  <c r="J737" i="52" s="1"/>
  <c r="H737" i="52"/>
  <c r="I736" i="52"/>
  <c r="J736" i="52" s="1"/>
  <c r="H736" i="52"/>
  <c r="I735" i="52"/>
  <c r="J735" i="52" s="1"/>
  <c r="H735" i="52"/>
  <c r="I734" i="52"/>
  <c r="J734" i="52" s="1"/>
  <c r="H734" i="52"/>
  <c r="I733" i="52"/>
  <c r="J733" i="52" s="1"/>
  <c r="H733" i="52"/>
  <c r="I732" i="52"/>
  <c r="J732" i="52" s="1"/>
  <c r="H732" i="52"/>
  <c r="I731" i="52"/>
  <c r="J731" i="52" s="1"/>
  <c r="H731" i="52"/>
  <c r="I730" i="52"/>
  <c r="J730" i="52" s="1"/>
  <c r="H730" i="52"/>
  <c r="I729" i="52"/>
  <c r="J729" i="52" s="1"/>
  <c r="H729" i="52"/>
  <c r="I728" i="52"/>
  <c r="J728" i="52" s="1"/>
  <c r="H728" i="52"/>
  <c r="I727" i="52"/>
  <c r="J727" i="52" s="1"/>
  <c r="H727" i="52"/>
  <c r="I726" i="52"/>
  <c r="J726" i="52" s="1"/>
  <c r="H726" i="52"/>
  <c r="I725" i="52"/>
  <c r="J725" i="52" s="1"/>
  <c r="H725" i="52"/>
  <c r="I724" i="52"/>
  <c r="J724" i="52" s="1"/>
  <c r="H724" i="52"/>
  <c r="I723" i="52"/>
  <c r="J723" i="52" s="1"/>
  <c r="H723" i="52"/>
  <c r="I722" i="52"/>
  <c r="J722" i="52" s="1"/>
  <c r="H722" i="52"/>
  <c r="I721" i="52"/>
  <c r="J721" i="52" s="1"/>
  <c r="H721" i="52"/>
  <c r="I720" i="52"/>
  <c r="J720" i="52" s="1"/>
  <c r="H720" i="52"/>
  <c r="I719" i="52"/>
  <c r="J719" i="52" s="1"/>
  <c r="H719" i="52"/>
  <c r="I718" i="52"/>
  <c r="J718" i="52" s="1"/>
  <c r="H718" i="52"/>
  <c r="I717" i="52"/>
  <c r="J717" i="52" s="1"/>
  <c r="H717" i="52"/>
  <c r="I716" i="52"/>
  <c r="J716" i="52" s="1"/>
  <c r="H716" i="52"/>
  <c r="I715" i="52"/>
  <c r="J715" i="52" s="1"/>
  <c r="H715" i="52"/>
  <c r="I714" i="52"/>
  <c r="J714" i="52" s="1"/>
  <c r="H714" i="52"/>
  <c r="I713" i="52"/>
  <c r="J713" i="52" s="1"/>
  <c r="H713" i="52"/>
  <c r="I712" i="52"/>
  <c r="J712" i="52" s="1"/>
  <c r="H712" i="52"/>
  <c r="I711" i="52"/>
  <c r="J711" i="52" s="1"/>
  <c r="H711" i="52"/>
  <c r="I710" i="52"/>
  <c r="J710" i="52" s="1"/>
  <c r="H710" i="52"/>
  <c r="I709" i="52"/>
  <c r="J709" i="52" s="1"/>
  <c r="H709" i="52"/>
  <c r="I708" i="52"/>
  <c r="J708" i="52" s="1"/>
  <c r="H708" i="52"/>
  <c r="I707" i="52"/>
  <c r="J707" i="52" s="1"/>
  <c r="H707" i="52"/>
  <c r="I706" i="52"/>
  <c r="J706" i="52" s="1"/>
  <c r="H706" i="52"/>
  <c r="I705" i="52"/>
  <c r="J705" i="52" s="1"/>
  <c r="H705" i="52"/>
  <c r="I704" i="52"/>
  <c r="J704" i="52" s="1"/>
  <c r="H704" i="52"/>
  <c r="I703" i="52"/>
  <c r="J703" i="52" s="1"/>
  <c r="H703" i="52"/>
  <c r="I702" i="52"/>
  <c r="J702" i="52" s="1"/>
  <c r="H702" i="52"/>
  <c r="I701" i="52"/>
  <c r="J701" i="52" s="1"/>
  <c r="H701" i="52"/>
  <c r="I700" i="52"/>
  <c r="J700" i="52" s="1"/>
  <c r="H700" i="52"/>
  <c r="I699" i="52"/>
  <c r="J699" i="52" s="1"/>
  <c r="H699" i="52"/>
  <c r="I698" i="52"/>
  <c r="J698" i="52" s="1"/>
  <c r="H698" i="52"/>
  <c r="I697" i="52"/>
  <c r="J697" i="52" s="1"/>
  <c r="H697" i="52"/>
  <c r="I696" i="52"/>
  <c r="J696" i="52" s="1"/>
  <c r="H696" i="52"/>
  <c r="I695" i="52"/>
  <c r="J695" i="52" s="1"/>
  <c r="H695" i="52"/>
  <c r="I694" i="52"/>
  <c r="J694" i="52" s="1"/>
  <c r="H694" i="52"/>
  <c r="I693" i="52"/>
  <c r="J693" i="52" s="1"/>
  <c r="H693" i="52"/>
  <c r="I692" i="52"/>
  <c r="J692" i="52" s="1"/>
  <c r="H692" i="52"/>
  <c r="I691" i="52"/>
  <c r="J691" i="52" s="1"/>
  <c r="H691" i="52"/>
  <c r="I690" i="52"/>
  <c r="J690" i="52" s="1"/>
  <c r="H690" i="52"/>
  <c r="I689" i="52"/>
  <c r="J689" i="52" s="1"/>
  <c r="H689" i="52"/>
  <c r="I688" i="52"/>
  <c r="J688" i="52" s="1"/>
  <c r="H688" i="52"/>
  <c r="I687" i="52"/>
  <c r="J687" i="52" s="1"/>
  <c r="H687" i="52"/>
  <c r="I686" i="52"/>
  <c r="J686" i="52" s="1"/>
  <c r="H686" i="52"/>
  <c r="I685" i="52"/>
  <c r="J685" i="52" s="1"/>
  <c r="H685" i="52"/>
  <c r="I684" i="52"/>
  <c r="J684" i="52" s="1"/>
  <c r="H684" i="52"/>
  <c r="I683" i="52"/>
  <c r="J683" i="52" s="1"/>
  <c r="H683" i="52"/>
  <c r="I682" i="52"/>
  <c r="J682" i="52" s="1"/>
  <c r="H682" i="52"/>
  <c r="I681" i="52"/>
  <c r="J681" i="52" s="1"/>
  <c r="H681" i="52"/>
  <c r="I680" i="52"/>
  <c r="J680" i="52" s="1"/>
  <c r="H680" i="52"/>
  <c r="I679" i="52"/>
  <c r="J679" i="52" s="1"/>
  <c r="H679" i="52"/>
  <c r="I678" i="52"/>
  <c r="J678" i="52" s="1"/>
  <c r="H678" i="52"/>
  <c r="I677" i="52"/>
  <c r="J677" i="52" s="1"/>
  <c r="H677" i="52"/>
  <c r="I676" i="52"/>
  <c r="J676" i="52" s="1"/>
  <c r="H676" i="52"/>
  <c r="I675" i="52"/>
  <c r="J675" i="52" s="1"/>
  <c r="H675" i="52"/>
  <c r="I674" i="52"/>
  <c r="J674" i="52" s="1"/>
  <c r="H674" i="52"/>
  <c r="I673" i="52"/>
  <c r="J673" i="52" s="1"/>
  <c r="H673" i="52"/>
  <c r="I672" i="52"/>
  <c r="J672" i="52" s="1"/>
  <c r="H672" i="52"/>
  <c r="I671" i="52"/>
  <c r="J671" i="52" s="1"/>
  <c r="H671" i="52"/>
  <c r="I670" i="52"/>
  <c r="J670" i="52" s="1"/>
  <c r="H670" i="52"/>
  <c r="I669" i="52"/>
  <c r="J669" i="52" s="1"/>
  <c r="H669" i="52"/>
  <c r="I668" i="52"/>
  <c r="J668" i="52" s="1"/>
  <c r="H668" i="52"/>
  <c r="I667" i="52"/>
  <c r="J667" i="52" s="1"/>
  <c r="H667" i="52"/>
  <c r="I666" i="52"/>
  <c r="J666" i="52" s="1"/>
  <c r="H666" i="52"/>
  <c r="I665" i="52"/>
  <c r="J665" i="52" s="1"/>
  <c r="H665" i="52"/>
  <c r="I664" i="52"/>
  <c r="J664" i="52" s="1"/>
  <c r="H664" i="52"/>
  <c r="I663" i="52"/>
  <c r="J663" i="52" s="1"/>
  <c r="H663" i="52"/>
  <c r="I662" i="52"/>
  <c r="J662" i="52" s="1"/>
  <c r="H662" i="52"/>
  <c r="I661" i="52"/>
  <c r="J661" i="52" s="1"/>
  <c r="H661" i="52"/>
  <c r="I660" i="52"/>
  <c r="J660" i="52" s="1"/>
  <c r="H660" i="52"/>
  <c r="I659" i="52"/>
  <c r="J659" i="52" s="1"/>
  <c r="H659" i="52"/>
  <c r="I658" i="52"/>
  <c r="J658" i="52" s="1"/>
  <c r="H658" i="52"/>
  <c r="I657" i="52"/>
  <c r="J657" i="52" s="1"/>
  <c r="H657" i="52"/>
  <c r="I656" i="52"/>
  <c r="J656" i="52" s="1"/>
  <c r="H656" i="52"/>
  <c r="I655" i="52"/>
  <c r="J655" i="52" s="1"/>
  <c r="H655" i="52"/>
  <c r="I654" i="52"/>
  <c r="J654" i="52" s="1"/>
  <c r="H654" i="52"/>
  <c r="I653" i="52"/>
  <c r="J653" i="52" s="1"/>
  <c r="H653" i="52"/>
  <c r="I652" i="52"/>
  <c r="J652" i="52" s="1"/>
  <c r="H652" i="52"/>
  <c r="I651" i="52"/>
  <c r="J651" i="52" s="1"/>
  <c r="H651" i="52"/>
  <c r="I650" i="52"/>
  <c r="J650" i="52" s="1"/>
  <c r="H650" i="52"/>
  <c r="I649" i="52"/>
  <c r="J649" i="52" s="1"/>
  <c r="H649" i="52"/>
  <c r="I648" i="52"/>
  <c r="J648" i="52" s="1"/>
  <c r="H648" i="52"/>
  <c r="I647" i="52"/>
  <c r="J647" i="52" s="1"/>
  <c r="H647" i="52"/>
  <c r="I646" i="52"/>
  <c r="J646" i="52" s="1"/>
  <c r="H646" i="52"/>
  <c r="I645" i="52"/>
  <c r="J645" i="52" s="1"/>
  <c r="H645" i="52"/>
  <c r="I644" i="52"/>
  <c r="J644" i="52" s="1"/>
  <c r="H644" i="52"/>
  <c r="I643" i="52"/>
  <c r="J643" i="52" s="1"/>
  <c r="H643" i="52"/>
  <c r="I642" i="52"/>
  <c r="J642" i="52" s="1"/>
  <c r="H642" i="52"/>
  <c r="I641" i="52"/>
  <c r="J641" i="52" s="1"/>
  <c r="H641" i="52"/>
  <c r="I640" i="52"/>
  <c r="J640" i="52" s="1"/>
  <c r="H640" i="52"/>
  <c r="I639" i="52"/>
  <c r="J639" i="52" s="1"/>
  <c r="H639" i="52"/>
  <c r="I638" i="52"/>
  <c r="J638" i="52" s="1"/>
  <c r="H638" i="52"/>
  <c r="I637" i="52"/>
  <c r="J637" i="52" s="1"/>
  <c r="H637" i="52"/>
  <c r="I636" i="52"/>
  <c r="J636" i="52" s="1"/>
  <c r="H636" i="52"/>
  <c r="I635" i="52"/>
  <c r="J635" i="52" s="1"/>
  <c r="H635" i="52"/>
  <c r="I634" i="52"/>
  <c r="J634" i="52" s="1"/>
  <c r="H634" i="52"/>
  <c r="I633" i="52"/>
  <c r="J633" i="52" s="1"/>
  <c r="H633" i="52"/>
  <c r="I632" i="52"/>
  <c r="J632" i="52" s="1"/>
  <c r="H632" i="52"/>
  <c r="I631" i="52"/>
  <c r="J631" i="52" s="1"/>
  <c r="H631" i="52"/>
  <c r="I630" i="52"/>
  <c r="J630" i="52" s="1"/>
  <c r="H630" i="52"/>
  <c r="I629" i="52"/>
  <c r="J629" i="52" s="1"/>
  <c r="H629" i="52"/>
  <c r="I628" i="52"/>
  <c r="J628" i="52" s="1"/>
  <c r="H628" i="52"/>
  <c r="I627" i="52"/>
  <c r="J627" i="52" s="1"/>
  <c r="H627" i="52"/>
  <c r="I626" i="52"/>
  <c r="J626" i="52" s="1"/>
  <c r="H626" i="52"/>
  <c r="I625" i="52"/>
  <c r="J625" i="52" s="1"/>
  <c r="H625" i="52"/>
  <c r="I624" i="52"/>
  <c r="J624" i="52" s="1"/>
  <c r="H624" i="52"/>
  <c r="I623" i="52"/>
  <c r="J623" i="52" s="1"/>
  <c r="H623" i="52"/>
  <c r="I622" i="52"/>
  <c r="J622" i="52" s="1"/>
  <c r="H622" i="52"/>
  <c r="I621" i="52"/>
  <c r="J621" i="52" s="1"/>
  <c r="H621" i="52"/>
  <c r="I620" i="52"/>
  <c r="J620" i="52" s="1"/>
  <c r="H620" i="52"/>
  <c r="I619" i="52"/>
  <c r="J619" i="52" s="1"/>
  <c r="H619" i="52"/>
  <c r="I618" i="52"/>
  <c r="J618" i="52" s="1"/>
  <c r="H618" i="52"/>
  <c r="I617" i="52"/>
  <c r="J617" i="52" s="1"/>
  <c r="H617" i="52"/>
  <c r="I616" i="52"/>
  <c r="J616" i="52" s="1"/>
  <c r="H616" i="52"/>
  <c r="I615" i="52"/>
  <c r="J615" i="52" s="1"/>
  <c r="H615" i="52"/>
  <c r="I614" i="52"/>
  <c r="J614" i="52" s="1"/>
  <c r="H614" i="52"/>
  <c r="I613" i="52"/>
  <c r="J613" i="52" s="1"/>
  <c r="H613" i="52"/>
  <c r="I612" i="52"/>
  <c r="J612" i="52" s="1"/>
  <c r="H612" i="52"/>
  <c r="I611" i="52"/>
  <c r="J611" i="52" s="1"/>
  <c r="H611" i="52"/>
  <c r="I610" i="52"/>
  <c r="J610" i="52" s="1"/>
  <c r="H610" i="52"/>
  <c r="I609" i="52"/>
  <c r="J609" i="52" s="1"/>
  <c r="H609" i="52"/>
  <c r="I608" i="52"/>
  <c r="J608" i="52" s="1"/>
  <c r="H608" i="52"/>
  <c r="I607" i="52"/>
  <c r="J607" i="52" s="1"/>
  <c r="H607" i="52"/>
  <c r="I606" i="52"/>
  <c r="J606" i="52" s="1"/>
  <c r="H606" i="52"/>
  <c r="I605" i="52"/>
  <c r="J605" i="52" s="1"/>
  <c r="H605" i="52"/>
  <c r="I604" i="52"/>
  <c r="J604" i="52" s="1"/>
  <c r="H604" i="52"/>
  <c r="I603" i="52"/>
  <c r="J603" i="52" s="1"/>
  <c r="H603" i="52"/>
  <c r="I602" i="52"/>
  <c r="J602" i="52" s="1"/>
  <c r="H602" i="52"/>
  <c r="I601" i="52"/>
  <c r="J601" i="52" s="1"/>
  <c r="H601" i="52"/>
  <c r="I600" i="52"/>
  <c r="J600" i="52" s="1"/>
  <c r="H600" i="52"/>
  <c r="I599" i="52"/>
  <c r="J599" i="52" s="1"/>
  <c r="H599" i="52"/>
  <c r="I598" i="52"/>
  <c r="J598" i="52" s="1"/>
  <c r="H598" i="52"/>
  <c r="I597" i="52"/>
  <c r="J597" i="52" s="1"/>
  <c r="H597" i="52"/>
  <c r="I596" i="52"/>
  <c r="J596" i="52" s="1"/>
  <c r="H596" i="52"/>
  <c r="I595" i="52"/>
  <c r="J595" i="52" s="1"/>
  <c r="H595" i="52"/>
  <c r="I594" i="52"/>
  <c r="J594" i="52" s="1"/>
  <c r="H594" i="52"/>
  <c r="I593" i="52"/>
  <c r="J593" i="52" s="1"/>
  <c r="H593" i="52"/>
  <c r="I592" i="52"/>
  <c r="J592" i="52" s="1"/>
  <c r="H592" i="52"/>
  <c r="I591" i="52"/>
  <c r="J591" i="52" s="1"/>
  <c r="H591" i="52"/>
  <c r="I590" i="52"/>
  <c r="J590" i="52" s="1"/>
  <c r="H590" i="52"/>
  <c r="I589" i="52"/>
  <c r="J589" i="52" s="1"/>
  <c r="H589" i="52"/>
  <c r="I588" i="52"/>
  <c r="J588" i="52" s="1"/>
  <c r="H588" i="52"/>
  <c r="I587" i="52"/>
  <c r="J587" i="52" s="1"/>
  <c r="H587" i="52"/>
  <c r="I586" i="52"/>
  <c r="J586" i="52" s="1"/>
  <c r="H586" i="52"/>
  <c r="I585" i="52"/>
  <c r="J585" i="52" s="1"/>
  <c r="H585" i="52"/>
  <c r="I584" i="52"/>
  <c r="J584" i="52" s="1"/>
  <c r="H584" i="52"/>
  <c r="I583" i="52"/>
  <c r="J583" i="52" s="1"/>
  <c r="H583" i="52"/>
  <c r="I582" i="52"/>
  <c r="J582" i="52" s="1"/>
  <c r="H582" i="52"/>
  <c r="I581" i="52"/>
  <c r="J581" i="52" s="1"/>
  <c r="H581" i="52"/>
  <c r="I580" i="52"/>
  <c r="J580" i="52" s="1"/>
  <c r="H580" i="52"/>
  <c r="I579" i="52"/>
  <c r="J579" i="52" s="1"/>
  <c r="H579" i="52"/>
  <c r="I578" i="52"/>
  <c r="J578" i="52" s="1"/>
  <c r="H578" i="52"/>
  <c r="I577" i="52"/>
  <c r="J577" i="52" s="1"/>
  <c r="H577" i="52"/>
  <c r="I576" i="52"/>
  <c r="J576" i="52" s="1"/>
  <c r="H576" i="52"/>
  <c r="I575" i="52"/>
  <c r="J575" i="52" s="1"/>
  <c r="H575" i="52"/>
  <c r="I574" i="52"/>
  <c r="J574" i="52" s="1"/>
  <c r="H574" i="52"/>
  <c r="I573" i="52"/>
  <c r="J573" i="52" s="1"/>
  <c r="H573" i="52"/>
  <c r="I572" i="52"/>
  <c r="J572" i="52" s="1"/>
  <c r="H572" i="52"/>
  <c r="I571" i="52"/>
  <c r="J571" i="52" s="1"/>
  <c r="H571" i="52"/>
  <c r="I570" i="52"/>
  <c r="J570" i="52" s="1"/>
  <c r="H570" i="52"/>
  <c r="I569" i="52"/>
  <c r="J569" i="52" s="1"/>
  <c r="H569" i="52"/>
  <c r="I568" i="52"/>
  <c r="J568" i="52" s="1"/>
  <c r="H568" i="52"/>
  <c r="I567" i="52"/>
  <c r="J567" i="52" s="1"/>
  <c r="H567" i="52"/>
  <c r="I566" i="52"/>
  <c r="J566" i="52" s="1"/>
  <c r="H566" i="52"/>
  <c r="I565" i="52"/>
  <c r="J565" i="52" s="1"/>
  <c r="H565" i="52"/>
  <c r="I564" i="52"/>
  <c r="J564" i="52" s="1"/>
  <c r="H564" i="52"/>
  <c r="I563" i="52"/>
  <c r="J563" i="52" s="1"/>
  <c r="H563" i="52"/>
  <c r="I562" i="52"/>
  <c r="J562" i="52" s="1"/>
  <c r="H562" i="52"/>
  <c r="I561" i="52"/>
  <c r="J561" i="52" s="1"/>
  <c r="H561" i="52"/>
  <c r="I560" i="52"/>
  <c r="J560" i="52" s="1"/>
  <c r="H560" i="52"/>
  <c r="I559" i="52"/>
  <c r="J559" i="52" s="1"/>
  <c r="H559" i="52"/>
  <c r="I558" i="52"/>
  <c r="J558" i="52" s="1"/>
  <c r="H558" i="52"/>
  <c r="I557" i="52"/>
  <c r="J557" i="52" s="1"/>
  <c r="H557" i="52"/>
  <c r="I556" i="52"/>
  <c r="J556" i="52" s="1"/>
  <c r="H556" i="52"/>
  <c r="I555" i="52"/>
  <c r="J555" i="52" s="1"/>
  <c r="H555" i="52"/>
  <c r="I554" i="52"/>
  <c r="J554" i="52" s="1"/>
  <c r="H554" i="52"/>
  <c r="I553" i="52"/>
  <c r="J553" i="52" s="1"/>
  <c r="H553" i="52"/>
  <c r="I552" i="52"/>
  <c r="J552" i="52" s="1"/>
  <c r="H552" i="52"/>
  <c r="I551" i="52"/>
  <c r="J551" i="52" s="1"/>
  <c r="H551" i="52"/>
  <c r="I550" i="52"/>
  <c r="J550" i="52" s="1"/>
  <c r="H550" i="52"/>
  <c r="I549" i="52"/>
  <c r="J549" i="52" s="1"/>
  <c r="H549" i="52"/>
  <c r="I548" i="52"/>
  <c r="J548" i="52" s="1"/>
  <c r="H548" i="52"/>
  <c r="I547" i="52"/>
  <c r="J547" i="52" s="1"/>
  <c r="H547" i="52"/>
  <c r="I546" i="52"/>
  <c r="J546" i="52" s="1"/>
  <c r="H546" i="52"/>
  <c r="I545" i="52"/>
  <c r="J545" i="52" s="1"/>
  <c r="H545" i="52"/>
  <c r="I544" i="52"/>
  <c r="J544" i="52" s="1"/>
  <c r="H544" i="52"/>
  <c r="I543" i="52"/>
  <c r="J543" i="52" s="1"/>
  <c r="H543" i="52"/>
  <c r="I542" i="52"/>
  <c r="J542" i="52" s="1"/>
  <c r="H542" i="52"/>
  <c r="I541" i="52"/>
  <c r="J541" i="52" s="1"/>
  <c r="H541" i="52"/>
  <c r="I540" i="52"/>
  <c r="J540" i="52" s="1"/>
  <c r="H540" i="52"/>
  <c r="I539" i="52"/>
  <c r="J539" i="52" s="1"/>
  <c r="H539" i="52"/>
  <c r="I538" i="52"/>
  <c r="J538" i="52" s="1"/>
  <c r="H538" i="52"/>
  <c r="I537" i="52"/>
  <c r="J537" i="52" s="1"/>
  <c r="H537" i="52"/>
  <c r="I536" i="52"/>
  <c r="J536" i="52" s="1"/>
  <c r="H536" i="52"/>
  <c r="I535" i="52"/>
  <c r="J535" i="52" s="1"/>
  <c r="H535" i="52"/>
  <c r="I534" i="52"/>
  <c r="J534" i="52" s="1"/>
  <c r="H534" i="52"/>
  <c r="I533" i="52"/>
  <c r="J533" i="52" s="1"/>
  <c r="H533" i="52"/>
  <c r="I532" i="52"/>
  <c r="J532" i="52" s="1"/>
  <c r="H532" i="52"/>
  <c r="I531" i="52"/>
  <c r="J531" i="52" s="1"/>
  <c r="H531" i="52"/>
  <c r="I530" i="52"/>
  <c r="J530" i="52" s="1"/>
  <c r="H530" i="52"/>
  <c r="I529" i="52"/>
  <c r="J529" i="52" s="1"/>
  <c r="H529" i="52"/>
  <c r="I528" i="52"/>
  <c r="J528" i="52" s="1"/>
  <c r="H528" i="52"/>
  <c r="I527" i="52"/>
  <c r="J527" i="52" s="1"/>
  <c r="H527" i="52"/>
  <c r="I526" i="52"/>
  <c r="J526" i="52" s="1"/>
  <c r="H526" i="52"/>
  <c r="I525" i="52"/>
  <c r="J525" i="52" s="1"/>
  <c r="H525" i="52"/>
  <c r="I524" i="52"/>
  <c r="J524" i="52" s="1"/>
  <c r="H524" i="52"/>
  <c r="I523" i="52"/>
  <c r="J523" i="52" s="1"/>
  <c r="H523" i="52"/>
  <c r="I522" i="52"/>
  <c r="J522" i="52" s="1"/>
  <c r="H522" i="52"/>
  <c r="I521" i="52"/>
  <c r="J521" i="52" s="1"/>
  <c r="H521" i="52"/>
  <c r="I520" i="52"/>
  <c r="J520" i="52" s="1"/>
  <c r="H520" i="52"/>
  <c r="I519" i="52"/>
  <c r="J519" i="52" s="1"/>
  <c r="H519" i="52"/>
  <c r="I518" i="52"/>
  <c r="J518" i="52" s="1"/>
  <c r="H518" i="52"/>
  <c r="I517" i="52"/>
  <c r="J517" i="52" s="1"/>
  <c r="H517" i="52"/>
  <c r="I516" i="52"/>
  <c r="J516" i="52" s="1"/>
  <c r="H516" i="52"/>
  <c r="I515" i="52"/>
  <c r="J515" i="52" s="1"/>
  <c r="H515" i="52"/>
  <c r="I514" i="52"/>
  <c r="J514" i="52" s="1"/>
  <c r="H514" i="52"/>
  <c r="I513" i="52"/>
  <c r="J513" i="52" s="1"/>
  <c r="H513" i="52"/>
  <c r="I512" i="52"/>
  <c r="J512" i="52" s="1"/>
  <c r="H512" i="52"/>
  <c r="I511" i="52"/>
  <c r="J511" i="52" s="1"/>
  <c r="H511" i="52"/>
  <c r="I510" i="52"/>
  <c r="J510" i="52" s="1"/>
  <c r="H510" i="52"/>
  <c r="I509" i="52"/>
  <c r="J509" i="52" s="1"/>
  <c r="H509" i="52"/>
  <c r="I508" i="52"/>
  <c r="J508" i="52" s="1"/>
  <c r="H508" i="52"/>
  <c r="I507" i="52"/>
  <c r="J507" i="52" s="1"/>
  <c r="H507" i="52"/>
  <c r="I506" i="52"/>
  <c r="J506" i="52" s="1"/>
  <c r="H506" i="52"/>
  <c r="I505" i="52"/>
  <c r="J505" i="52" s="1"/>
  <c r="H505" i="52"/>
  <c r="I504" i="52"/>
  <c r="J504" i="52" s="1"/>
  <c r="H504" i="52"/>
  <c r="I503" i="52"/>
  <c r="J503" i="52" s="1"/>
  <c r="H503" i="52"/>
  <c r="I502" i="52"/>
  <c r="J502" i="52" s="1"/>
  <c r="H502" i="52"/>
  <c r="I501" i="52"/>
  <c r="J501" i="52" s="1"/>
  <c r="H501" i="52"/>
  <c r="I500" i="52"/>
  <c r="J500" i="52" s="1"/>
  <c r="H500" i="52"/>
  <c r="I499" i="52"/>
  <c r="J499" i="52" s="1"/>
  <c r="H499" i="52"/>
  <c r="I498" i="52"/>
  <c r="J498" i="52" s="1"/>
  <c r="H498" i="52"/>
  <c r="I497" i="52"/>
  <c r="J497" i="52" s="1"/>
  <c r="H497" i="52"/>
  <c r="I496" i="52"/>
  <c r="J496" i="52" s="1"/>
  <c r="H496" i="52"/>
  <c r="I495" i="52"/>
  <c r="J495" i="52" s="1"/>
  <c r="H495" i="52"/>
  <c r="I494" i="52"/>
  <c r="J494" i="52" s="1"/>
  <c r="H494" i="52"/>
  <c r="I493" i="52"/>
  <c r="J493" i="52" s="1"/>
  <c r="H493" i="52"/>
  <c r="I492" i="52"/>
  <c r="J492" i="52" s="1"/>
  <c r="H492" i="52"/>
  <c r="I491" i="52"/>
  <c r="J491" i="52" s="1"/>
  <c r="H491" i="52"/>
  <c r="I490" i="52"/>
  <c r="J490" i="52" s="1"/>
  <c r="H490" i="52"/>
  <c r="I489" i="52"/>
  <c r="J489" i="52" s="1"/>
  <c r="H489" i="52"/>
  <c r="I488" i="52"/>
  <c r="J488" i="52" s="1"/>
  <c r="H488" i="52"/>
  <c r="I487" i="52"/>
  <c r="J487" i="52" s="1"/>
  <c r="H487" i="52"/>
  <c r="I486" i="52"/>
  <c r="J486" i="52" s="1"/>
  <c r="H486" i="52"/>
  <c r="I485" i="52"/>
  <c r="J485" i="52" s="1"/>
  <c r="H485" i="52"/>
  <c r="I484" i="52"/>
  <c r="J484" i="52" s="1"/>
  <c r="H484" i="52"/>
  <c r="I483" i="52"/>
  <c r="J483" i="52" s="1"/>
  <c r="H483" i="52"/>
  <c r="I482" i="52"/>
  <c r="J482" i="52" s="1"/>
  <c r="H482" i="52"/>
  <c r="I481" i="52"/>
  <c r="J481" i="52" s="1"/>
  <c r="H481" i="52"/>
  <c r="I480" i="52"/>
  <c r="J480" i="52" s="1"/>
  <c r="H480" i="52"/>
  <c r="I479" i="52"/>
  <c r="J479" i="52" s="1"/>
  <c r="H479" i="52"/>
  <c r="I478" i="52"/>
  <c r="J478" i="52" s="1"/>
  <c r="H478" i="52"/>
  <c r="I477" i="52"/>
  <c r="J477" i="52" s="1"/>
  <c r="H477" i="52"/>
  <c r="I476" i="52"/>
  <c r="J476" i="52" s="1"/>
  <c r="H476" i="52"/>
  <c r="I475" i="52"/>
  <c r="J475" i="52" s="1"/>
  <c r="H475" i="52"/>
  <c r="I474" i="52"/>
  <c r="J474" i="52" s="1"/>
  <c r="H474" i="52"/>
  <c r="I473" i="52"/>
  <c r="J473" i="52" s="1"/>
  <c r="H473" i="52"/>
  <c r="I472" i="52"/>
  <c r="J472" i="52" s="1"/>
  <c r="H472" i="52"/>
  <c r="I471" i="52"/>
  <c r="J471" i="52" s="1"/>
  <c r="H471" i="52"/>
  <c r="I470" i="52"/>
  <c r="J470" i="52" s="1"/>
  <c r="H470" i="52"/>
  <c r="I469" i="52"/>
  <c r="J469" i="52" s="1"/>
  <c r="H469" i="52"/>
  <c r="I468" i="52"/>
  <c r="J468" i="52" s="1"/>
  <c r="H468" i="52"/>
  <c r="I467" i="52"/>
  <c r="J467" i="52" s="1"/>
  <c r="H467" i="52"/>
  <c r="I466" i="52"/>
  <c r="J466" i="52" s="1"/>
  <c r="H466" i="52"/>
  <c r="I465" i="52"/>
  <c r="J465" i="52" s="1"/>
  <c r="H465" i="52"/>
  <c r="I464" i="52"/>
  <c r="J464" i="52" s="1"/>
  <c r="H464" i="52"/>
  <c r="I463" i="52"/>
  <c r="J463" i="52" s="1"/>
  <c r="H463" i="52"/>
  <c r="I462" i="52"/>
  <c r="J462" i="52" s="1"/>
  <c r="H462" i="52"/>
  <c r="I461" i="52"/>
  <c r="J461" i="52" s="1"/>
  <c r="H461" i="52"/>
  <c r="I460" i="52"/>
  <c r="J460" i="52" s="1"/>
  <c r="H460" i="52"/>
  <c r="I459" i="52"/>
  <c r="J459" i="52" s="1"/>
  <c r="H459" i="52"/>
  <c r="I458" i="52"/>
  <c r="J458" i="52" s="1"/>
  <c r="H458" i="52"/>
  <c r="I457" i="52"/>
  <c r="J457" i="52" s="1"/>
  <c r="H457" i="52"/>
  <c r="I456" i="52"/>
  <c r="J456" i="52" s="1"/>
  <c r="H456" i="52"/>
  <c r="I455" i="52"/>
  <c r="J455" i="52" s="1"/>
  <c r="H455" i="52"/>
  <c r="I454" i="52"/>
  <c r="J454" i="52" s="1"/>
  <c r="H454" i="52"/>
  <c r="I453" i="52"/>
  <c r="J453" i="52" s="1"/>
  <c r="H453" i="52"/>
  <c r="I452" i="52"/>
  <c r="J452" i="52" s="1"/>
  <c r="H452" i="52"/>
  <c r="I451" i="52"/>
  <c r="J451" i="52" s="1"/>
  <c r="H451" i="52"/>
  <c r="I450" i="52"/>
  <c r="J450" i="52" s="1"/>
  <c r="H450" i="52"/>
  <c r="I449" i="52"/>
  <c r="J449" i="52" s="1"/>
  <c r="H449" i="52"/>
  <c r="I448" i="52"/>
  <c r="J448" i="52" s="1"/>
  <c r="H448" i="52"/>
  <c r="I447" i="52"/>
  <c r="J447" i="52" s="1"/>
  <c r="H447" i="52"/>
  <c r="I446" i="52"/>
  <c r="J446" i="52" s="1"/>
  <c r="H446" i="52"/>
  <c r="I445" i="52"/>
  <c r="J445" i="52" s="1"/>
  <c r="H445" i="52"/>
  <c r="I444" i="52"/>
  <c r="J444" i="52" s="1"/>
  <c r="H444" i="52"/>
  <c r="I443" i="52"/>
  <c r="J443" i="52" s="1"/>
  <c r="H443" i="52"/>
  <c r="I442" i="52"/>
  <c r="J442" i="52" s="1"/>
  <c r="H442" i="52"/>
  <c r="I441" i="52"/>
  <c r="J441" i="52" s="1"/>
  <c r="H441" i="52"/>
  <c r="I440" i="52"/>
  <c r="J440" i="52" s="1"/>
  <c r="H440" i="52"/>
  <c r="I439" i="52"/>
  <c r="J439" i="52" s="1"/>
  <c r="H439" i="52"/>
  <c r="I438" i="52"/>
  <c r="J438" i="52" s="1"/>
  <c r="H438" i="52"/>
  <c r="I437" i="52"/>
  <c r="J437" i="52" s="1"/>
  <c r="H437" i="52"/>
  <c r="I436" i="52"/>
  <c r="J436" i="52" s="1"/>
  <c r="H436" i="52"/>
  <c r="I435" i="52"/>
  <c r="J435" i="52" s="1"/>
  <c r="H435" i="52"/>
  <c r="I434" i="52"/>
  <c r="J434" i="52" s="1"/>
  <c r="H434" i="52"/>
  <c r="I433" i="52"/>
  <c r="J433" i="52" s="1"/>
  <c r="H433" i="52"/>
  <c r="I432" i="52"/>
  <c r="J432" i="52" s="1"/>
  <c r="H432" i="52"/>
  <c r="I431" i="52"/>
  <c r="J431" i="52" s="1"/>
  <c r="H431" i="52"/>
  <c r="I430" i="52"/>
  <c r="J430" i="52" s="1"/>
  <c r="H430" i="52"/>
  <c r="I429" i="52"/>
  <c r="J429" i="52" s="1"/>
  <c r="H429" i="52"/>
  <c r="I428" i="52"/>
  <c r="J428" i="52" s="1"/>
  <c r="H428" i="52"/>
  <c r="I427" i="52"/>
  <c r="J427" i="52" s="1"/>
  <c r="H427" i="52"/>
  <c r="I426" i="52"/>
  <c r="J426" i="52" s="1"/>
  <c r="H426" i="52"/>
  <c r="I425" i="52"/>
  <c r="J425" i="52" s="1"/>
  <c r="H425" i="52"/>
  <c r="I424" i="52"/>
  <c r="J424" i="52" s="1"/>
  <c r="H424" i="52"/>
  <c r="I423" i="52"/>
  <c r="J423" i="52" s="1"/>
  <c r="H423" i="52"/>
  <c r="I422" i="52"/>
  <c r="J422" i="52" s="1"/>
  <c r="H422" i="52"/>
  <c r="I421" i="52"/>
  <c r="J421" i="52" s="1"/>
  <c r="H421" i="52"/>
  <c r="I420" i="52"/>
  <c r="J420" i="52" s="1"/>
  <c r="H420" i="52"/>
  <c r="I419" i="52"/>
  <c r="J419" i="52" s="1"/>
  <c r="H419" i="52"/>
  <c r="I418" i="52"/>
  <c r="J418" i="52" s="1"/>
  <c r="H418" i="52"/>
  <c r="I417" i="52"/>
  <c r="J417" i="52" s="1"/>
  <c r="H417" i="52"/>
  <c r="I416" i="52"/>
  <c r="J416" i="52" s="1"/>
  <c r="H416" i="52"/>
  <c r="I415" i="52"/>
  <c r="J415" i="52" s="1"/>
  <c r="H415" i="52"/>
  <c r="I414" i="52"/>
  <c r="J414" i="52" s="1"/>
  <c r="H414" i="52"/>
  <c r="I413" i="52"/>
  <c r="J413" i="52" s="1"/>
  <c r="H413" i="52"/>
  <c r="I412" i="52"/>
  <c r="J412" i="52" s="1"/>
  <c r="H412" i="52"/>
  <c r="I411" i="52"/>
  <c r="J411" i="52" s="1"/>
  <c r="H411" i="52"/>
  <c r="I410" i="52"/>
  <c r="J410" i="52" s="1"/>
  <c r="H410" i="52"/>
  <c r="I409" i="52"/>
  <c r="J409" i="52" s="1"/>
  <c r="H409" i="52"/>
  <c r="I408" i="52"/>
  <c r="J408" i="52" s="1"/>
  <c r="H408" i="52"/>
  <c r="I407" i="52"/>
  <c r="J407" i="52" s="1"/>
  <c r="H407" i="52"/>
  <c r="I406" i="52"/>
  <c r="J406" i="52" s="1"/>
  <c r="H406" i="52"/>
  <c r="I405" i="52"/>
  <c r="J405" i="52" s="1"/>
  <c r="H405" i="52"/>
  <c r="I404" i="52"/>
  <c r="J404" i="52" s="1"/>
  <c r="H404" i="52"/>
  <c r="I403" i="52"/>
  <c r="J403" i="52" s="1"/>
  <c r="H403" i="52"/>
  <c r="I402" i="52"/>
  <c r="J402" i="52" s="1"/>
  <c r="H402" i="52"/>
  <c r="I401" i="52"/>
  <c r="J401" i="52" s="1"/>
  <c r="H401" i="52"/>
  <c r="I400" i="52"/>
  <c r="J400" i="52" s="1"/>
  <c r="H400" i="52"/>
  <c r="I399" i="52"/>
  <c r="J399" i="52" s="1"/>
  <c r="H399" i="52"/>
  <c r="I398" i="52"/>
  <c r="J398" i="52" s="1"/>
  <c r="H398" i="52"/>
  <c r="I397" i="52"/>
  <c r="J397" i="52" s="1"/>
  <c r="H397" i="52"/>
  <c r="I396" i="52"/>
  <c r="J396" i="52" s="1"/>
  <c r="H396" i="52"/>
  <c r="I395" i="52"/>
  <c r="J395" i="52" s="1"/>
  <c r="H395" i="52"/>
  <c r="I394" i="52"/>
  <c r="J394" i="52" s="1"/>
  <c r="H394" i="52"/>
  <c r="I393" i="52"/>
  <c r="J393" i="52" s="1"/>
  <c r="H393" i="52"/>
  <c r="I392" i="52"/>
  <c r="J392" i="52" s="1"/>
  <c r="H392" i="52"/>
  <c r="I391" i="52"/>
  <c r="J391" i="52" s="1"/>
  <c r="H391" i="52"/>
  <c r="I390" i="52"/>
  <c r="J390" i="52" s="1"/>
  <c r="H390" i="52"/>
  <c r="I389" i="52"/>
  <c r="J389" i="52" s="1"/>
  <c r="H389" i="52"/>
  <c r="I388" i="52"/>
  <c r="J388" i="52" s="1"/>
  <c r="H388" i="52"/>
  <c r="I387" i="52"/>
  <c r="J387" i="52" s="1"/>
  <c r="H387" i="52"/>
  <c r="I386" i="52"/>
  <c r="J386" i="52" s="1"/>
  <c r="H386" i="52"/>
  <c r="I385" i="52"/>
  <c r="J385" i="52" s="1"/>
  <c r="H385" i="52"/>
  <c r="I384" i="52"/>
  <c r="J384" i="52" s="1"/>
  <c r="H384" i="52"/>
  <c r="I383" i="52"/>
  <c r="J383" i="52" s="1"/>
  <c r="H383" i="52"/>
  <c r="I382" i="52"/>
  <c r="J382" i="52" s="1"/>
  <c r="H382" i="52"/>
  <c r="I381" i="52"/>
  <c r="J381" i="52" s="1"/>
  <c r="H381" i="52"/>
  <c r="I380" i="52"/>
  <c r="J380" i="52" s="1"/>
  <c r="H380" i="52"/>
  <c r="I379" i="52"/>
  <c r="J379" i="52" s="1"/>
  <c r="H379" i="52"/>
  <c r="I378" i="52"/>
  <c r="J378" i="52" s="1"/>
  <c r="H378" i="52"/>
  <c r="I377" i="52"/>
  <c r="J377" i="52" s="1"/>
  <c r="H377" i="52"/>
  <c r="I376" i="52"/>
  <c r="J376" i="52" s="1"/>
  <c r="H376" i="52"/>
  <c r="I375" i="52"/>
  <c r="J375" i="52" s="1"/>
  <c r="H375" i="52"/>
  <c r="I374" i="52"/>
  <c r="J374" i="52" s="1"/>
  <c r="H374" i="52"/>
  <c r="I373" i="52"/>
  <c r="J373" i="52" s="1"/>
  <c r="H373" i="52"/>
  <c r="I372" i="52"/>
  <c r="J372" i="52" s="1"/>
  <c r="H372" i="52"/>
  <c r="I371" i="52"/>
  <c r="J371" i="52" s="1"/>
  <c r="H371" i="52"/>
  <c r="I370" i="52"/>
  <c r="J370" i="52" s="1"/>
  <c r="H370" i="52"/>
  <c r="I369" i="52"/>
  <c r="J369" i="52" s="1"/>
  <c r="H369" i="52"/>
  <c r="I368" i="52"/>
  <c r="J368" i="52" s="1"/>
  <c r="H368" i="52"/>
  <c r="I367" i="52"/>
  <c r="J367" i="52" s="1"/>
  <c r="H367" i="52"/>
  <c r="I366" i="52"/>
  <c r="J366" i="52" s="1"/>
  <c r="H366" i="52"/>
  <c r="I365" i="52"/>
  <c r="J365" i="52" s="1"/>
  <c r="H365" i="52"/>
  <c r="I364" i="52"/>
  <c r="J364" i="52" s="1"/>
  <c r="H364" i="52"/>
  <c r="I363" i="52"/>
  <c r="J363" i="52" s="1"/>
  <c r="H363" i="52"/>
  <c r="I362" i="52"/>
  <c r="J362" i="52" s="1"/>
  <c r="H362" i="52"/>
  <c r="I361" i="52"/>
  <c r="J361" i="52" s="1"/>
  <c r="H361" i="52"/>
  <c r="I360" i="52"/>
  <c r="J360" i="52" s="1"/>
  <c r="H360" i="52"/>
  <c r="I359" i="52"/>
  <c r="J359" i="52" s="1"/>
  <c r="H359" i="52"/>
  <c r="I358" i="52"/>
  <c r="J358" i="52" s="1"/>
  <c r="H358" i="52"/>
  <c r="I357" i="52"/>
  <c r="J357" i="52" s="1"/>
  <c r="H357" i="52"/>
  <c r="I356" i="52"/>
  <c r="J356" i="52" s="1"/>
  <c r="H356" i="52"/>
  <c r="I355" i="52"/>
  <c r="J355" i="52" s="1"/>
  <c r="H355" i="52"/>
  <c r="I354" i="52"/>
  <c r="J354" i="52" s="1"/>
  <c r="H354" i="52"/>
  <c r="I353" i="52"/>
  <c r="J353" i="52" s="1"/>
  <c r="H353" i="52"/>
  <c r="I352" i="52"/>
  <c r="J352" i="52" s="1"/>
  <c r="H352" i="52"/>
  <c r="I351" i="52"/>
  <c r="J351" i="52" s="1"/>
  <c r="H351" i="52"/>
  <c r="I350" i="52"/>
  <c r="J350" i="52" s="1"/>
  <c r="H350" i="52"/>
  <c r="I349" i="52"/>
  <c r="J349" i="52" s="1"/>
  <c r="H349" i="52"/>
  <c r="I348" i="52"/>
  <c r="J348" i="52" s="1"/>
  <c r="H348" i="52"/>
  <c r="I347" i="52"/>
  <c r="J347" i="52" s="1"/>
  <c r="H347" i="52"/>
  <c r="I346" i="52"/>
  <c r="J346" i="52" s="1"/>
  <c r="H346" i="52"/>
  <c r="I345" i="52"/>
  <c r="J345" i="52" s="1"/>
  <c r="H345" i="52"/>
  <c r="I344" i="52"/>
  <c r="J344" i="52" s="1"/>
  <c r="H344" i="52"/>
  <c r="I343" i="52"/>
  <c r="J343" i="52" s="1"/>
  <c r="H343" i="52"/>
  <c r="I342" i="52"/>
  <c r="J342" i="52" s="1"/>
  <c r="H342" i="52"/>
  <c r="I341" i="52"/>
  <c r="J341" i="52" s="1"/>
  <c r="H341" i="52"/>
  <c r="I340" i="52"/>
  <c r="J340" i="52" s="1"/>
  <c r="H340" i="52"/>
  <c r="I339" i="52"/>
  <c r="J339" i="52" s="1"/>
  <c r="H339" i="52"/>
  <c r="I338" i="52"/>
  <c r="J338" i="52" s="1"/>
  <c r="H338" i="52"/>
  <c r="I337" i="52"/>
  <c r="J337" i="52" s="1"/>
  <c r="H337" i="52"/>
  <c r="I336" i="52"/>
  <c r="J336" i="52" s="1"/>
  <c r="H336" i="52"/>
  <c r="I335" i="52"/>
  <c r="J335" i="52" s="1"/>
  <c r="H335" i="52"/>
  <c r="I334" i="52"/>
  <c r="J334" i="52" s="1"/>
  <c r="H334" i="52"/>
  <c r="I333" i="52"/>
  <c r="J333" i="52" s="1"/>
  <c r="H333" i="52"/>
  <c r="I332" i="52"/>
  <c r="J332" i="52" s="1"/>
  <c r="H332" i="52"/>
  <c r="I331" i="52"/>
  <c r="J331" i="52" s="1"/>
  <c r="H331" i="52"/>
  <c r="I330" i="52"/>
  <c r="J330" i="52" s="1"/>
  <c r="H330" i="52"/>
  <c r="I329" i="52"/>
  <c r="J329" i="52" s="1"/>
  <c r="H329" i="52"/>
  <c r="I328" i="52"/>
  <c r="J328" i="52" s="1"/>
  <c r="H328" i="52"/>
  <c r="I327" i="52"/>
  <c r="J327" i="52" s="1"/>
  <c r="H327" i="52"/>
  <c r="I326" i="52"/>
  <c r="J326" i="52" s="1"/>
  <c r="H326" i="52"/>
  <c r="I325" i="52"/>
  <c r="J325" i="52" s="1"/>
  <c r="H325" i="52"/>
  <c r="I324" i="52"/>
  <c r="J324" i="52" s="1"/>
  <c r="H324" i="52"/>
  <c r="I323" i="52"/>
  <c r="J323" i="52" s="1"/>
  <c r="H323" i="52"/>
  <c r="I322" i="52"/>
  <c r="J322" i="52" s="1"/>
  <c r="H322" i="52"/>
  <c r="I321" i="52"/>
  <c r="J321" i="52" s="1"/>
  <c r="H321" i="52"/>
  <c r="I320" i="52"/>
  <c r="J320" i="52" s="1"/>
  <c r="H320" i="52"/>
  <c r="I319" i="52"/>
  <c r="J319" i="52" s="1"/>
  <c r="H319" i="52"/>
  <c r="I318" i="52"/>
  <c r="J318" i="52" s="1"/>
  <c r="H318" i="52"/>
  <c r="I317" i="52"/>
  <c r="J317" i="52" s="1"/>
  <c r="H317" i="52"/>
  <c r="I316" i="52"/>
  <c r="J316" i="52" s="1"/>
  <c r="H316" i="52"/>
  <c r="I315" i="52"/>
  <c r="J315" i="52" s="1"/>
  <c r="H315" i="52"/>
  <c r="I314" i="52"/>
  <c r="J314" i="52" s="1"/>
  <c r="H314" i="52"/>
  <c r="I313" i="52"/>
  <c r="J313" i="52" s="1"/>
  <c r="H313" i="52"/>
  <c r="I312" i="52"/>
  <c r="J312" i="52" s="1"/>
  <c r="H312" i="52"/>
  <c r="I311" i="52"/>
  <c r="J311" i="52" s="1"/>
  <c r="H311" i="52"/>
  <c r="I310" i="52"/>
  <c r="J310" i="52" s="1"/>
  <c r="H310" i="52"/>
  <c r="I309" i="52"/>
  <c r="J309" i="52" s="1"/>
  <c r="H309" i="52"/>
  <c r="I308" i="52"/>
  <c r="J308" i="52" s="1"/>
  <c r="H308" i="52"/>
  <c r="I307" i="52"/>
  <c r="J307" i="52" s="1"/>
  <c r="H307" i="52"/>
  <c r="I306" i="52"/>
  <c r="J306" i="52" s="1"/>
  <c r="H306" i="52"/>
  <c r="I305" i="52"/>
  <c r="J305" i="52" s="1"/>
  <c r="H305" i="52"/>
  <c r="I304" i="52"/>
  <c r="J304" i="52" s="1"/>
  <c r="H304" i="52"/>
  <c r="I303" i="52"/>
  <c r="J303" i="52" s="1"/>
  <c r="H303" i="52"/>
  <c r="I302" i="52"/>
  <c r="J302" i="52" s="1"/>
  <c r="H302" i="52"/>
  <c r="I301" i="52"/>
  <c r="J301" i="52" s="1"/>
  <c r="H301" i="52"/>
  <c r="I300" i="52"/>
  <c r="J300" i="52" s="1"/>
  <c r="H300" i="52"/>
  <c r="I299" i="52"/>
  <c r="J299" i="52" s="1"/>
  <c r="H299" i="52"/>
  <c r="I298" i="52"/>
  <c r="J298" i="52" s="1"/>
  <c r="H298" i="52"/>
  <c r="I297" i="52"/>
  <c r="J297" i="52" s="1"/>
  <c r="H297" i="52"/>
  <c r="I296" i="52"/>
  <c r="J296" i="52" s="1"/>
  <c r="H296" i="52"/>
  <c r="I295" i="52"/>
  <c r="J295" i="52" s="1"/>
  <c r="H295" i="52"/>
  <c r="I294" i="52"/>
  <c r="J294" i="52" s="1"/>
  <c r="H294" i="52"/>
  <c r="I293" i="52"/>
  <c r="J293" i="52" s="1"/>
  <c r="H293" i="52"/>
  <c r="I292" i="52"/>
  <c r="J292" i="52" s="1"/>
  <c r="H292" i="52"/>
  <c r="I291" i="52"/>
  <c r="J291" i="52" s="1"/>
  <c r="H291" i="52"/>
  <c r="I290" i="52"/>
  <c r="J290" i="52" s="1"/>
  <c r="H290" i="52"/>
  <c r="I289" i="52"/>
  <c r="J289" i="52" s="1"/>
  <c r="H289" i="52"/>
  <c r="I288" i="52"/>
  <c r="J288" i="52" s="1"/>
  <c r="H288" i="52"/>
  <c r="I287" i="52"/>
  <c r="J287" i="52" s="1"/>
  <c r="H287" i="52"/>
  <c r="I286" i="52"/>
  <c r="J286" i="52" s="1"/>
  <c r="H286" i="52"/>
  <c r="I285" i="52"/>
  <c r="J285" i="52" s="1"/>
  <c r="H285" i="52"/>
  <c r="I284" i="52"/>
  <c r="J284" i="52" s="1"/>
  <c r="H284" i="52"/>
  <c r="I283" i="52"/>
  <c r="J283" i="52" s="1"/>
  <c r="H283" i="52"/>
  <c r="I282" i="52"/>
  <c r="J282" i="52" s="1"/>
  <c r="H282" i="52"/>
  <c r="I281" i="52"/>
  <c r="J281" i="52" s="1"/>
  <c r="H281" i="52"/>
  <c r="I280" i="52"/>
  <c r="J280" i="52" s="1"/>
  <c r="H280" i="52"/>
  <c r="I279" i="52"/>
  <c r="J279" i="52" s="1"/>
  <c r="H279" i="52"/>
  <c r="I278" i="52"/>
  <c r="J278" i="52" s="1"/>
  <c r="H278" i="52"/>
  <c r="I277" i="52"/>
  <c r="J277" i="52" s="1"/>
  <c r="H277" i="52"/>
  <c r="I276" i="52"/>
  <c r="J276" i="52" s="1"/>
  <c r="H276" i="52"/>
  <c r="I275" i="52"/>
  <c r="J275" i="52" s="1"/>
  <c r="H275" i="52"/>
  <c r="I274" i="52"/>
  <c r="J274" i="52" s="1"/>
  <c r="H274" i="52"/>
  <c r="I273" i="52"/>
  <c r="J273" i="52" s="1"/>
  <c r="H273" i="52"/>
  <c r="I272" i="52"/>
  <c r="J272" i="52" s="1"/>
  <c r="H272" i="52"/>
  <c r="I271" i="52"/>
  <c r="J271" i="52" s="1"/>
  <c r="H271" i="52"/>
  <c r="I270" i="52"/>
  <c r="J270" i="52" s="1"/>
  <c r="H270" i="52"/>
  <c r="I269" i="52"/>
  <c r="J269" i="52" s="1"/>
  <c r="H269" i="52"/>
  <c r="I268" i="52"/>
  <c r="J268" i="52" s="1"/>
  <c r="H268" i="52"/>
  <c r="I267" i="52"/>
  <c r="J267" i="52" s="1"/>
  <c r="H267" i="52"/>
  <c r="I266" i="52"/>
  <c r="J266" i="52" s="1"/>
  <c r="H266" i="52"/>
  <c r="I265" i="52"/>
  <c r="J265" i="52" s="1"/>
  <c r="H265" i="52"/>
  <c r="I264" i="52"/>
  <c r="J264" i="52" s="1"/>
  <c r="H264" i="52"/>
  <c r="I263" i="52"/>
  <c r="J263" i="52" s="1"/>
  <c r="H263" i="52"/>
  <c r="I262" i="52"/>
  <c r="J262" i="52" s="1"/>
  <c r="H262" i="52"/>
  <c r="I261" i="52"/>
  <c r="J261" i="52" s="1"/>
  <c r="H261" i="52"/>
  <c r="I260" i="52"/>
  <c r="J260" i="52" s="1"/>
  <c r="H260" i="52"/>
  <c r="I259" i="52"/>
  <c r="J259" i="52" s="1"/>
  <c r="H259" i="52"/>
  <c r="I258" i="52"/>
  <c r="J258" i="52" s="1"/>
  <c r="H258" i="52"/>
  <c r="I257" i="52"/>
  <c r="J257" i="52" s="1"/>
  <c r="H257" i="52"/>
  <c r="I256" i="52"/>
  <c r="J256" i="52" s="1"/>
  <c r="H256" i="52"/>
  <c r="I255" i="52"/>
  <c r="J255" i="52" s="1"/>
  <c r="H255" i="52"/>
  <c r="I254" i="52"/>
  <c r="J254" i="52" s="1"/>
  <c r="H254" i="52"/>
  <c r="I253" i="52"/>
  <c r="J253" i="52" s="1"/>
  <c r="H253" i="52"/>
  <c r="I252" i="52"/>
  <c r="J252" i="52" s="1"/>
  <c r="H252" i="52"/>
  <c r="I251" i="52"/>
  <c r="J251" i="52" s="1"/>
  <c r="H251" i="52"/>
  <c r="I250" i="52"/>
  <c r="J250" i="52" s="1"/>
  <c r="H250" i="52"/>
  <c r="I249" i="52"/>
  <c r="J249" i="52" s="1"/>
  <c r="H249" i="52"/>
  <c r="I248" i="52"/>
  <c r="J248" i="52" s="1"/>
  <c r="H248" i="52"/>
  <c r="I247" i="52"/>
  <c r="J247" i="52" s="1"/>
  <c r="H247" i="52"/>
  <c r="I246" i="52"/>
  <c r="J246" i="52" s="1"/>
  <c r="H246" i="52"/>
  <c r="I245" i="52"/>
  <c r="J245" i="52" s="1"/>
  <c r="H245" i="52"/>
  <c r="I244" i="52"/>
  <c r="J244" i="52" s="1"/>
  <c r="H244" i="52"/>
  <c r="I243" i="52"/>
  <c r="J243" i="52" s="1"/>
  <c r="H243" i="52"/>
  <c r="I242" i="52"/>
  <c r="J242" i="52" s="1"/>
  <c r="H242" i="52"/>
  <c r="I241" i="52"/>
  <c r="J241" i="52" s="1"/>
  <c r="H241" i="52"/>
  <c r="I240" i="52"/>
  <c r="J240" i="52" s="1"/>
  <c r="H240" i="52"/>
  <c r="I239" i="52"/>
  <c r="J239" i="52" s="1"/>
  <c r="H239" i="52"/>
  <c r="I238" i="52"/>
  <c r="J238" i="52" s="1"/>
  <c r="H238" i="52"/>
  <c r="I237" i="52"/>
  <c r="J237" i="52" s="1"/>
  <c r="H237" i="52"/>
  <c r="I236" i="52"/>
  <c r="J236" i="52" s="1"/>
  <c r="H236" i="52"/>
  <c r="I235" i="52"/>
  <c r="J235" i="52" s="1"/>
  <c r="H235" i="52"/>
  <c r="I234" i="52"/>
  <c r="J234" i="52" s="1"/>
  <c r="H234" i="52"/>
  <c r="I233" i="52"/>
  <c r="J233" i="52" s="1"/>
  <c r="H233" i="52"/>
  <c r="I232" i="52"/>
  <c r="J232" i="52" s="1"/>
  <c r="H232" i="52"/>
  <c r="I231" i="52"/>
  <c r="J231" i="52" s="1"/>
  <c r="H231" i="52"/>
  <c r="I230" i="52"/>
  <c r="J230" i="52" s="1"/>
  <c r="H230" i="52"/>
  <c r="I229" i="52"/>
  <c r="J229" i="52" s="1"/>
  <c r="H229" i="52"/>
  <c r="I228" i="52"/>
  <c r="J228" i="52" s="1"/>
  <c r="H228" i="52"/>
  <c r="I227" i="52"/>
  <c r="J227" i="52" s="1"/>
  <c r="H227" i="52"/>
  <c r="I226" i="52"/>
  <c r="J226" i="52" s="1"/>
  <c r="H226" i="52"/>
  <c r="I225" i="52"/>
  <c r="J225" i="52" s="1"/>
  <c r="H225" i="52"/>
  <c r="I224" i="52"/>
  <c r="J224" i="52" s="1"/>
  <c r="H224" i="52"/>
  <c r="I223" i="52"/>
  <c r="J223" i="52" s="1"/>
  <c r="H223" i="52"/>
  <c r="I222" i="52"/>
  <c r="J222" i="52" s="1"/>
  <c r="H222" i="52"/>
  <c r="I221" i="52"/>
  <c r="J221" i="52" s="1"/>
  <c r="H221" i="52"/>
  <c r="I220" i="52"/>
  <c r="J220" i="52" s="1"/>
  <c r="H220" i="52"/>
  <c r="I219" i="52"/>
  <c r="J219" i="52" s="1"/>
  <c r="H219" i="52"/>
  <c r="I218" i="52"/>
  <c r="J218" i="52" s="1"/>
  <c r="H218" i="52"/>
  <c r="I217" i="52"/>
  <c r="J217" i="52" s="1"/>
  <c r="H217" i="52"/>
  <c r="I216" i="52"/>
  <c r="J216" i="52" s="1"/>
  <c r="H216" i="52"/>
  <c r="I215" i="52"/>
  <c r="J215" i="52" s="1"/>
  <c r="H215" i="52"/>
  <c r="I214" i="52"/>
  <c r="J214" i="52" s="1"/>
  <c r="H214" i="52"/>
  <c r="I213" i="52"/>
  <c r="J213" i="52" s="1"/>
  <c r="H213" i="52"/>
  <c r="I212" i="52"/>
  <c r="J212" i="52" s="1"/>
  <c r="H212" i="52"/>
  <c r="I211" i="52"/>
  <c r="J211" i="52" s="1"/>
  <c r="H211" i="52"/>
  <c r="I210" i="52"/>
  <c r="J210" i="52" s="1"/>
  <c r="H210" i="52"/>
  <c r="I209" i="52"/>
  <c r="J209" i="52" s="1"/>
  <c r="H209" i="52"/>
  <c r="I208" i="52"/>
  <c r="J208" i="52" s="1"/>
  <c r="H208" i="52"/>
  <c r="I207" i="52"/>
  <c r="J207" i="52" s="1"/>
  <c r="H207" i="52"/>
  <c r="I206" i="52"/>
  <c r="J206" i="52" s="1"/>
  <c r="H206" i="52"/>
  <c r="I205" i="52"/>
  <c r="J205" i="52" s="1"/>
  <c r="H205" i="52"/>
  <c r="I204" i="52"/>
  <c r="J204" i="52" s="1"/>
  <c r="H204" i="52"/>
  <c r="I203" i="52"/>
  <c r="J203" i="52" s="1"/>
  <c r="H203" i="52"/>
  <c r="I202" i="52"/>
  <c r="J202" i="52" s="1"/>
  <c r="H202" i="52"/>
  <c r="I201" i="52"/>
  <c r="J201" i="52" s="1"/>
  <c r="H201" i="52"/>
  <c r="I200" i="52"/>
  <c r="J200" i="52" s="1"/>
  <c r="H200" i="52"/>
  <c r="I199" i="52"/>
  <c r="J199" i="52" s="1"/>
  <c r="H199" i="52"/>
  <c r="I198" i="52"/>
  <c r="J198" i="52" s="1"/>
  <c r="H198" i="52"/>
  <c r="I197" i="52"/>
  <c r="J197" i="52" s="1"/>
  <c r="H197" i="52"/>
  <c r="I196" i="52"/>
  <c r="J196" i="52" s="1"/>
  <c r="H196" i="52"/>
  <c r="I195" i="52"/>
  <c r="J195" i="52" s="1"/>
  <c r="H195" i="52"/>
  <c r="I194" i="52"/>
  <c r="J194" i="52" s="1"/>
  <c r="H194" i="52"/>
  <c r="I193" i="52"/>
  <c r="J193" i="52" s="1"/>
  <c r="H193" i="52"/>
  <c r="I192" i="52"/>
  <c r="J192" i="52" s="1"/>
  <c r="H192" i="52"/>
  <c r="I191" i="52"/>
  <c r="J191" i="52" s="1"/>
  <c r="H191" i="52"/>
  <c r="I190" i="52"/>
  <c r="J190" i="52" s="1"/>
  <c r="H190" i="52"/>
  <c r="I189" i="52"/>
  <c r="J189" i="52" s="1"/>
  <c r="H189" i="52"/>
  <c r="I188" i="52"/>
  <c r="J188" i="52" s="1"/>
  <c r="H188" i="52"/>
  <c r="I187" i="52"/>
  <c r="J187" i="52" s="1"/>
  <c r="H187" i="52"/>
  <c r="I186" i="52"/>
  <c r="J186" i="52" s="1"/>
  <c r="H186" i="52"/>
  <c r="I185" i="52"/>
  <c r="J185" i="52" s="1"/>
  <c r="H185" i="52"/>
  <c r="I184" i="52"/>
  <c r="J184" i="52" s="1"/>
  <c r="H184" i="52"/>
  <c r="I183" i="52"/>
  <c r="J183" i="52" s="1"/>
  <c r="H183" i="52"/>
  <c r="I182" i="52"/>
  <c r="J182" i="52" s="1"/>
  <c r="H182" i="52"/>
  <c r="I181" i="52"/>
  <c r="J181" i="52" s="1"/>
  <c r="H181" i="52"/>
  <c r="I180" i="52"/>
  <c r="J180" i="52" s="1"/>
  <c r="H180" i="52"/>
  <c r="I179" i="52"/>
  <c r="J179" i="52" s="1"/>
  <c r="H179" i="52"/>
  <c r="I178" i="52"/>
  <c r="J178" i="52" s="1"/>
  <c r="H178" i="52"/>
  <c r="I177" i="52"/>
  <c r="J177" i="52" s="1"/>
  <c r="H177" i="52"/>
  <c r="I176" i="52"/>
  <c r="J176" i="52" s="1"/>
  <c r="H176" i="52"/>
  <c r="I175" i="52"/>
  <c r="J175" i="52" s="1"/>
  <c r="H175" i="52"/>
  <c r="I174" i="52"/>
  <c r="J174" i="52" s="1"/>
  <c r="H174" i="52"/>
  <c r="I173" i="52"/>
  <c r="J173" i="52" s="1"/>
  <c r="H173" i="52"/>
  <c r="I172" i="52"/>
  <c r="J172" i="52" s="1"/>
  <c r="H172" i="52"/>
  <c r="I171" i="52"/>
  <c r="J171" i="52" s="1"/>
  <c r="H171" i="52"/>
  <c r="I170" i="52"/>
  <c r="J170" i="52" s="1"/>
  <c r="H170" i="52"/>
  <c r="I169" i="52"/>
  <c r="J169" i="52" s="1"/>
  <c r="H169" i="52"/>
  <c r="I168" i="52"/>
  <c r="J168" i="52" s="1"/>
  <c r="H168" i="52"/>
  <c r="I167" i="52"/>
  <c r="J167" i="52" s="1"/>
  <c r="H167" i="52"/>
  <c r="I166" i="52"/>
  <c r="J166" i="52" s="1"/>
  <c r="H166" i="52"/>
  <c r="I165" i="52"/>
  <c r="J165" i="52" s="1"/>
  <c r="H165" i="52"/>
  <c r="I164" i="52"/>
  <c r="J164" i="52" s="1"/>
  <c r="H164" i="52"/>
  <c r="I163" i="52"/>
  <c r="J163" i="52" s="1"/>
  <c r="H163" i="52"/>
  <c r="I162" i="52"/>
  <c r="J162" i="52" s="1"/>
  <c r="H162" i="52"/>
  <c r="I161" i="52"/>
  <c r="J161" i="52" s="1"/>
  <c r="H161" i="52"/>
  <c r="I160" i="52"/>
  <c r="J160" i="52" s="1"/>
  <c r="H160" i="52"/>
  <c r="I159" i="52"/>
  <c r="J159" i="52" s="1"/>
  <c r="H159" i="52"/>
  <c r="I158" i="52"/>
  <c r="J158" i="52" s="1"/>
  <c r="H158" i="52"/>
  <c r="I157" i="52"/>
  <c r="J157" i="52" s="1"/>
  <c r="H157" i="52"/>
  <c r="I156" i="52"/>
  <c r="J156" i="52" s="1"/>
  <c r="H156" i="52"/>
  <c r="I155" i="52"/>
  <c r="J155" i="52" s="1"/>
  <c r="H155" i="52"/>
  <c r="I154" i="52"/>
  <c r="J154" i="52" s="1"/>
  <c r="H154" i="52"/>
  <c r="I153" i="52"/>
  <c r="J153" i="52" s="1"/>
  <c r="H153" i="52"/>
  <c r="I152" i="52"/>
  <c r="J152" i="52" s="1"/>
  <c r="H152" i="52"/>
  <c r="I151" i="52"/>
  <c r="J151" i="52" s="1"/>
  <c r="H151" i="52"/>
  <c r="I150" i="52"/>
  <c r="J150" i="52" s="1"/>
  <c r="H150" i="52"/>
  <c r="I149" i="52"/>
  <c r="J149" i="52" s="1"/>
  <c r="H149" i="52"/>
  <c r="I148" i="52"/>
  <c r="J148" i="52" s="1"/>
  <c r="H148" i="52"/>
  <c r="I147" i="52"/>
  <c r="J147" i="52" s="1"/>
  <c r="H147" i="52"/>
  <c r="I146" i="52"/>
  <c r="J146" i="52" s="1"/>
  <c r="H146" i="52"/>
  <c r="I145" i="52"/>
  <c r="J145" i="52" s="1"/>
  <c r="H145" i="52"/>
  <c r="I144" i="52"/>
  <c r="J144" i="52" s="1"/>
  <c r="H144" i="52"/>
  <c r="I143" i="52"/>
  <c r="J143" i="52" s="1"/>
  <c r="H143" i="52"/>
  <c r="I142" i="52"/>
  <c r="J142" i="52" s="1"/>
  <c r="H142" i="52"/>
  <c r="I141" i="52"/>
  <c r="J141" i="52" s="1"/>
  <c r="H141" i="52"/>
  <c r="I140" i="52"/>
  <c r="J140" i="52" s="1"/>
  <c r="H140" i="52"/>
  <c r="I139" i="52"/>
  <c r="J139" i="52" s="1"/>
  <c r="H139" i="52"/>
  <c r="I138" i="52"/>
  <c r="J138" i="52" s="1"/>
  <c r="H138" i="52"/>
  <c r="I137" i="52"/>
  <c r="J137" i="52" s="1"/>
  <c r="H137" i="52"/>
  <c r="I136" i="52"/>
  <c r="J136" i="52" s="1"/>
  <c r="H136" i="52"/>
  <c r="I135" i="52"/>
  <c r="J135" i="52" s="1"/>
  <c r="H135" i="52"/>
  <c r="I134" i="52"/>
  <c r="J134" i="52" s="1"/>
  <c r="H134" i="52"/>
  <c r="I133" i="52"/>
  <c r="J133" i="52" s="1"/>
  <c r="H133" i="52"/>
  <c r="I132" i="52"/>
  <c r="J132" i="52" s="1"/>
  <c r="H132" i="52"/>
  <c r="I131" i="52"/>
  <c r="J131" i="52" s="1"/>
  <c r="H131" i="52"/>
  <c r="I130" i="52"/>
  <c r="J130" i="52" s="1"/>
  <c r="H130" i="52"/>
  <c r="I129" i="52"/>
  <c r="J129" i="52" s="1"/>
  <c r="H129" i="52"/>
  <c r="I128" i="52"/>
  <c r="J128" i="52" s="1"/>
  <c r="H128" i="52"/>
  <c r="I127" i="52"/>
  <c r="J127" i="52" s="1"/>
  <c r="H127" i="52"/>
  <c r="I126" i="52"/>
  <c r="J126" i="52" s="1"/>
  <c r="H126" i="52"/>
  <c r="I125" i="52"/>
  <c r="J125" i="52" s="1"/>
  <c r="H125" i="52"/>
  <c r="I124" i="52"/>
  <c r="J124" i="52" s="1"/>
  <c r="H124" i="52"/>
  <c r="I123" i="52"/>
  <c r="J123" i="52" s="1"/>
  <c r="H123" i="52"/>
  <c r="I122" i="52"/>
  <c r="J122" i="52" s="1"/>
  <c r="H122" i="52"/>
  <c r="I121" i="52"/>
  <c r="J121" i="52" s="1"/>
  <c r="H121" i="52"/>
  <c r="I120" i="52"/>
  <c r="J120" i="52" s="1"/>
  <c r="H120" i="52"/>
  <c r="I119" i="52"/>
  <c r="J119" i="52" s="1"/>
  <c r="H119" i="52"/>
  <c r="I118" i="52"/>
  <c r="J118" i="52" s="1"/>
  <c r="H118" i="52"/>
  <c r="I117" i="52"/>
  <c r="J117" i="52" s="1"/>
  <c r="H117" i="52"/>
  <c r="I116" i="52"/>
  <c r="J116" i="52" s="1"/>
  <c r="H116" i="52"/>
  <c r="I115" i="52"/>
  <c r="J115" i="52" s="1"/>
  <c r="H115" i="52"/>
  <c r="I114" i="52"/>
  <c r="J114" i="52" s="1"/>
  <c r="H114" i="52"/>
  <c r="I113" i="52"/>
  <c r="J113" i="52" s="1"/>
  <c r="H113" i="52"/>
  <c r="I112" i="52"/>
  <c r="J112" i="52" s="1"/>
  <c r="H112" i="52"/>
  <c r="I111" i="52"/>
  <c r="J111" i="52" s="1"/>
  <c r="H111" i="52"/>
  <c r="I110" i="52"/>
  <c r="J110" i="52" s="1"/>
  <c r="H110" i="52"/>
  <c r="I109" i="52"/>
  <c r="J109" i="52" s="1"/>
  <c r="H109" i="52"/>
  <c r="I108" i="52"/>
  <c r="J108" i="52" s="1"/>
  <c r="H108" i="52"/>
  <c r="I107" i="52"/>
  <c r="J107" i="52" s="1"/>
  <c r="H107" i="52"/>
  <c r="I106" i="52"/>
  <c r="J106" i="52" s="1"/>
  <c r="H106" i="52"/>
  <c r="I105" i="52"/>
  <c r="J105" i="52" s="1"/>
  <c r="H105" i="52"/>
  <c r="I104" i="52"/>
  <c r="J104" i="52" s="1"/>
  <c r="H104" i="52"/>
  <c r="I103" i="52"/>
  <c r="J103" i="52" s="1"/>
  <c r="H103" i="52"/>
  <c r="I102" i="52"/>
  <c r="J102" i="52" s="1"/>
  <c r="H102" i="52"/>
  <c r="I101" i="52"/>
  <c r="J101" i="52" s="1"/>
  <c r="H101" i="52"/>
  <c r="I100" i="52"/>
  <c r="J100" i="52" s="1"/>
  <c r="H100" i="52"/>
  <c r="I99" i="52"/>
  <c r="J99" i="52" s="1"/>
  <c r="H99" i="52"/>
  <c r="I98" i="52"/>
  <c r="J98" i="52" s="1"/>
  <c r="H98" i="52"/>
  <c r="I97" i="52"/>
  <c r="J97" i="52" s="1"/>
  <c r="H97" i="52"/>
  <c r="I96" i="52"/>
  <c r="J96" i="52" s="1"/>
  <c r="H96" i="52"/>
  <c r="I95" i="52"/>
  <c r="J95" i="52" s="1"/>
  <c r="H95" i="52"/>
  <c r="I94" i="52"/>
  <c r="J94" i="52" s="1"/>
  <c r="H94" i="52"/>
  <c r="I93" i="52"/>
  <c r="J93" i="52" s="1"/>
  <c r="H93" i="52"/>
  <c r="I92" i="52"/>
  <c r="J92" i="52" s="1"/>
  <c r="H92" i="52"/>
  <c r="I91" i="52"/>
  <c r="J91" i="52" s="1"/>
  <c r="H91" i="52"/>
  <c r="I90" i="52"/>
  <c r="J90" i="52" s="1"/>
  <c r="H90" i="52"/>
  <c r="I89" i="52"/>
  <c r="J89" i="52" s="1"/>
  <c r="H89" i="52"/>
  <c r="I88" i="52"/>
  <c r="J88" i="52" s="1"/>
  <c r="H88" i="52"/>
  <c r="I87" i="52"/>
  <c r="J87" i="52" s="1"/>
  <c r="H87" i="52"/>
  <c r="I86" i="52"/>
  <c r="J86" i="52" s="1"/>
  <c r="H86" i="52"/>
  <c r="I85" i="52"/>
  <c r="J85" i="52" s="1"/>
  <c r="H85" i="52"/>
  <c r="I84" i="52"/>
  <c r="J84" i="52" s="1"/>
  <c r="H84" i="52"/>
  <c r="I83" i="52"/>
  <c r="J83" i="52" s="1"/>
  <c r="H83" i="52"/>
  <c r="I82" i="52"/>
  <c r="J82" i="52" s="1"/>
  <c r="H82" i="52"/>
  <c r="I81" i="52"/>
  <c r="J81" i="52" s="1"/>
  <c r="H81" i="52"/>
  <c r="I80" i="52"/>
  <c r="J80" i="52" s="1"/>
  <c r="H80" i="52"/>
  <c r="I79" i="52"/>
  <c r="J79" i="52" s="1"/>
  <c r="H79" i="52"/>
  <c r="I78" i="52"/>
  <c r="J78" i="52" s="1"/>
  <c r="H78" i="52"/>
  <c r="I77" i="52"/>
  <c r="J77" i="52" s="1"/>
  <c r="H77" i="52"/>
  <c r="I76" i="52"/>
  <c r="J76" i="52" s="1"/>
  <c r="H76" i="52"/>
  <c r="I75" i="52"/>
  <c r="J75" i="52" s="1"/>
  <c r="H75" i="52"/>
  <c r="I74" i="52"/>
  <c r="J74" i="52" s="1"/>
  <c r="H74" i="52"/>
  <c r="I73" i="52"/>
  <c r="J73" i="52" s="1"/>
  <c r="H73" i="52"/>
  <c r="I72" i="52"/>
  <c r="J72" i="52" s="1"/>
  <c r="H72" i="52"/>
  <c r="I71" i="52"/>
  <c r="J71" i="52" s="1"/>
  <c r="H71" i="52"/>
  <c r="I70" i="52"/>
  <c r="J70" i="52" s="1"/>
  <c r="H70" i="52"/>
  <c r="I69" i="52"/>
  <c r="J69" i="52" s="1"/>
  <c r="H69" i="52"/>
  <c r="I68" i="52"/>
  <c r="J68" i="52" s="1"/>
  <c r="H68" i="52"/>
  <c r="I67" i="52"/>
  <c r="J67" i="52" s="1"/>
  <c r="H67" i="52"/>
  <c r="I66" i="52"/>
  <c r="J66" i="52" s="1"/>
  <c r="H66" i="52"/>
  <c r="I65" i="52"/>
  <c r="J65" i="52" s="1"/>
  <c r="H65" i="52"/>
  <c r="I64" i="52"/>
  <c r="J64" i="52" s="1"/>
  <c r="H64" i="52"/>
  <c r="I63" i="52"/>
  <c r="J63" i="52" s="1"/>
  <c r="H63" i="52"/>
  <c r="I62" i="52"/>
  <c r="J62" i="52" s="1"/>
  <c r="H62" i="52"/>
  <c r="I61" i="52"/>
  <c r="J61" i="52" s="1"/>
  <c r="H61" i="52"/>
  <c r="I60" i="52"/>
  <c r="J60" i="52" s="1"/>
  <c r="H60" i="52"/>
  <c r="I59" i="52"/>
  <c r="J59" i="52" s="1"/>
  <c r="H59" i="52"/>
  <c r="I58" i="52"/>
  <c r="J58" i="52" s="1"/>
  <c r="H58" i="52"/>
  <c r="I57" i="52"/>
  <c r="J57" i="52" s="1"/>
  <c r="H57" i="52"/>
  <c r="I56" i="52"/>
  <c r="J56" i="52" s="1"/>
  <c r="H56" i="52"/>
  <c r="I55" i="52"/>
  <c r="J55" i="52" s="1"/>
  <c r="H55" i="52"/>
  <c r="I54" i="52"/>
  <c r="J54" i="52" s="1"/>
  <c r="H54" i="52"/>
  <c r="I53" i="52"/>
  <c r="J53" i="52" s="1"/>
  <c r="H53" i="52"/>
  <c r="I52" i="52"/>
  <c r="J52" i="52" s="1"/>
  <c r="H52" i="52"/>
  <c r="I51" i="52"/>
  <c r="J51" i="52" s="1"/>
  <c r="H51" i="52"/>
  <c r="I50" i="52"/>
  <c r="J50" i="52" s="1"/>
  <c r="H50" i="52"/>
  <c r="I49" i="52"/>
  <c r="J49" i="52" s="1"/>
  <c r="H49" i="52"/>
  <c r="I48" i="52"/>
  <c r="J48" i="52" s="1"/>
  <c r="H48" i="52"/>
  <c r="I47" i="52"/>
  <c r="J47" i="52" s="1"/>
  <c r="H47" i="52"/>
  <c r="I46" i="52"/>
  <c r="J46" i="52" s="1"/>
  <c r="H46" i="52"/>
  <c r="I45" i="52"/>
  <c r="J45" i="52" s="1"/>
  <c r="H45" i="52"/>
  <c r="I44" i="52"/>
  <c r="J44" i="52" s="1"/>
  <c r="H44" i="52"/>
  <c r="I43" i="52"/>
  <c r="J43" i="52" s="1"/>
  <c r="H43" i="52"/>
  <c r="I42" i="52"/>
  <c r="J42" i="52" s="1"/>
  <c r="H42" i="52"/>
  <c r="I41" i="52"/>
  <c r="J41" i="52" s="1"/>
  <c r="H41" i="52"/>
  <c r="I40" i="52"/>
  <c r="J40" i="52" s="1"/>
  <c r="H40" i="52"/>
  <c r="I39" i="52"/>
  <c r="J39" i="52" s="1"/>
  <c r="H39" i="52"/>
  <c r="I38" i="52"/>
  <c r="J38" i="52" s="1"/>
  <c r="H38" i="52"/>
  <c r="I37" i="52"/>
  <c r="J37" i="52" s="1"/>
  <c r="H37" i="52"/>
  <c r="I36" i="52"/>
  <c r="J36" i="52" s="1"/>
  <c r="H36" i="52"/>
  <c r="I35" i="52"/>
  <c r="J35" i="52" s="1"/>
  <c r="H35" i="52"/>
  <c r="I34" i="52"/>
  <c r="J34" i="52" s="1"/>
  <c r="H34" i="52"/>
  <c r="I33" i="52"/>
  <c r="J33" i="52" s="1"/>
  <c r="H33" i="52"/>
  <c r="I32" i="52"/>
  <c r="J32" i="52" s="1"/>
  <c r="H32" i="52"/>
  <c r="I31" i="52"/>
  <c r="J31" i="52" s="1"/>
  <c r="H31" i="52"/>
  <c r="I30" i="52"/>
  <c r="J30" i="52" s="1"/>
  <c r="H30" i="52"/>
  <c r="I29" i="52"/>
  <c r="J29" i="52" s="1"/>
  <c r="H29" i="52"/>
  <c r="I28" i="52"/>
  <c r="J28" i="52" s="1"/>
  <c r="H28" i="52"/>
  <c r="I27" i="52"/>
  <c r="J27" i="52" s="1"/>
  <c r="H27" i="52"/>
  <c r="I26" i="52"/>
  <c r="J26" i="52" s="1"/>
  <c r="H26" i="52"/>
  <c r="I25" i="52"/>
  <c r="J25" i="52" s="1"/>
  <c r="H25" i="52"/>
  <c r="I24" i="52"/>
  <c r="J24" i="52" s="1"/>
  <c r="H24" i="52"/>
  <c r="I23" i="52"/>
  <c r="J23" i="52" s="1"/>
  <c r="H23" i="52"/>
  <c r="I22" i="52"/>
  <c r="J22" i="52" s="1"/>
  <c r="H22" i="52"/>
  <c r="I21" i="52"/>
  <c r="J21" i="52" s="1"/>
  <c r="H21" i="52"/>
  <c r="I20" i="52"/>
  <c r="J20" i="52" s="1"/>
  <c r="H20" i="52"/>
  <c r="I19" i="52"/>
  <c r="J19" i="52" s="1"/>
  <c r="H19" i="52"/>
  <c r="I18" i="52"/>
  <c r="J18" i="52" s="1"/>
  <c r="H18" i="52"/>
  <c r="I17" i="52"/>
  <c r="J17" i="52" s="1"/>
  <c r="H17" i="52"/>
  <c r="I16" i="52"/>
  <c r="J16" i="52" s="1"/>
  <c r="H16" i="52"/>
  <c r="I15" i="52"/>
  <c r="J15" i="52" s="1"/>
  <c r="H15" i="52"/>
  <c r="I14" i="52"/>
  <c r="J14" i="52" s="1"/>
  <c r="H14" i="52"/>
  <c r="I13" i="52"/>
  <c r="J13" i="52" s="1"/>
  <c r="H13" i="52"/>
  <c r="I12" i="52"/>
  <c r="J12" i="52" s="1"/>
  <c r="H12" i="52"/>
  <c r="I11" i="52"/>
  <c r="J11" i="52" s="1"/>
  <c r="H11" i="52"/>
  <c r="I10" i="52"/>
  <c r="J10" i="52" s="1"/>
  <c r="H10" i="52"/>
  <c r="I9" i="52"/>
  <c r="J9" i="52" s="1"/>
  <c r="H9" i="52"/>
  <c r="I8" i="52"/>
  <c r="J8" i="52" s="1"/>
  <c r="H8" i="52"/>
  <c r="I7" i="52"/>
  <c r="J7" i="52" s="1"/>
  <c r="H7" i="52"/>
  <c r="I6" i="52"/>
  <c r="J6" i="52" s="1"/>
  <c r="H6" i="52"/>
  <c r="I5" i="52"/>
  <c r="J5" i="52" s="1"/>
  <c r="H5" i="52"/>
  <c r="I4" i="52"/>
  <c r="J4" i="52" s="1"/>
  <c r="H4" i="52"/>
  <c r="I3" i="52"/>
  <c r="J3" i="52" s="1"/>
  <c r="H3" i="52"/>
  <c r="D6" i="53" l="1"/>
  <c r="D5" i="53"/>
  <c r="D14" i="53" s="1"/>
  <c r="G237" i="53" l="1"/>
  <c r="G233" i="53"/>
  <c r="G229" i="53"/>
  <c r="G225" i="53"/>
  <c r="G221" i="53"/>
  <c r="G217" i="53"/>
  <c r="G213" i="53"/>
  <c r="G209" i="53"/>
  <c r="G205" i="53"/>
  <c r="G201" i="53"/>
  <c r="G197" i="53"/>
  <c r="G193" i="53"/>
  <c r="G189" i="53"/>
  <c r="G185" i="53"/>
  <c r="G181" i="53"/>
  <c r="G177" i="53"/>
  <c r="G173" i="53"/>
  <c r="G169" i="53"/>
  <c r="G165" i="53"/>
  <c r="G161" i="53"/>
  <c r="G157" i="53"/>
  <c r="G153" i="53"/>
  <c r="G149" i="53"/>
  <c r="G145" i="53"/>
  <c r="G141" i="53"/>
  <c r="G137" i="53"/>
  <c r="G133" i="53"/>
  <c r="G129" i="53"/>
  <c r="G125" i="53"/>
  <c r="G121" i="53"/>
  <c r="G117" i="53"/>
  <c r="G113" i="53"/>
  <c r="G109" i="53"/>
  <c r="G105" i="53"/>
  <c r="G101" i="53"/>
  <c r="G97" i="53"/>
  <c r="G93" i="53"/>
  <c r="G89" i="53"/>
  <c r="G85" i="53"/>
  <c r="G81" i="53"/>
  <c r="G77" i="53"/>
  <c r="G73" i="53"/>
  <c r="G69" i="53"/>
  <c r="G65" i="53"/>
  <c r="G61" i="53"/>
  <c r="G57" i="53"/>
  <c r="G53" i="53"/>
  <c r="G49" i="53"/>
  <c r="G45" i="53"/>
  <c r="G41" i="53"/>
  <c r="G37" i="53"/>
  <c r="G33" i="53"/>
  <c r="G29" i="53"/>
  <c r="G25" i="53"/>
  <c r="G21" i="53"/>
  <c r="G17" i="53"/>
  <c r="G236" i="53"/>
  <c r="G232" i="53"/>
  <c r="G228" i="53"/>
  <c r="G224" i="53"/>
  <c r="G220" i="53"/>
  <c r="G216" i="53"/>
  <c r="G212" i="53"/>
  <c r="G208" i="53"/>
  <c r="G204" i="53"/>
  <c r="G200" i="53"/>
  <c r="G196" i="53"/>
  <c r="G192" i="53"/>
  <c r="G188" i="53"/>
  <c r="G184" i="53"/>
  <c r="G180" i="53"/>
  <c r="G176" i="53"/>
  <c r="G172" i="53"/>
  <c r="G168" i="53"/>
  <c r="G164" i="53"/>
  <c r="G160" i="53"/>
  <c r="G156" i="53"/>
  <c r="G152" i="53"/>
  <c r="G148" i="53"/>
  <c r="G144" i="53"/>
  <c r="G140" i="53"/>
  <c r="G136" i="53"/>
  <c r="G132" i="53"/>
  <c r="G128" i="53"/>
  <c r="G124" i="53"/>
  <c r="G120" i="53"/>
  <c r="G116" i="53"/>
  <c r="G112" i="53"/>
  <c r="G108" i="53"/>
  <c r="G104" i="53"/>
  <c r="G100" i="53"/>
  <c r="G96" i="53"/>
  <c r="G92" i="53"/>
  <c r="G88" i="53"/>
  <c r="G84" i="53"/>
  <c r="G80" i="53"/>
  <c r="G76" i="53"/>
  <c r="G72" i="53"/>
  <c r="G68" i="53"/>
  <c r="G64" i="53"/>
  <c r="G60" i="53"/>
  <c r="G56" i="53"/>
  <c r="G52" i="53"/>
  <c r="G48" i="53"/>
  <c r="G44" i="53"/>
  <c r="G40" i="53"/>
  <c r="G36" i="53"/>
  <c r="G32" i="53"/>
  <c r="G28" i="53"/>
  <c r="G24" i="53"/>
  <c r="G20" i="53"/>
  <c r="G16" i="53"/>
  <c r="G194" i="53"/>
  <c r="G186" i="53"/>
  <c r="G182" i="53"/>
  <c r="G178" i="53"/>
  <c r="G174" i="53"/>
  <c r="G170" i="53"/>
  <c r="G166" i="53"/>
  <c r="G162" i="53"/>
  <c r="G158" i="53"/>
  <c r="G154" i="53"/>
  <c r="G150" i="53"/>
  <c r="G146" i="53"/>
  <c r="G142" i="53"/>
  <c r="G138" i="53"/>
  <c r="G134" i="53"/>
  <c r="G130" i="53"/>
  <c r="G126" i="53"/>
  <c r="G122" i="53"/>
  <c r="G118" i="53"/>
  <c r="G114" i="53"/>
  <c r="G110" i="53"/>
  <c r="G106" i="53"/>
  <c r="G102" i="53"/>
  <c r="G98" i="53"/>
  <c r="G94" i="53"/>
  <c r="G90" i="53"/>
  <c r="G86" i="53"/>
  <c r="G82" i="53"/>
  <c r="G78" i="53"/>
  <c r="G239" i="53"/>
  <c r="G235" i="53"/>
  <c r="G231" i="53"/>
  <c r="G227" i="53"/>
  <c r="G223" i="53"/>
  <c r="G219" i="53"/>
  <c r="G215" i="53"/>
  <c r="G211" i="53"/>
  <c r="G207" i="53"/>
  <c r="G203" i="53"/>
  <c r="G199" i="53"/>
  <c r="G195" i="53"/>
  <c r="G191" i="53"/>
  <c r="G187" i="53"/>
  <c r="G183" i="53"/>
  <c r="G179" i="53"/>
  <c r="G175" i="53"/>
  <c r="G171" i="53"/>
  <c r="G167" i="53"/>
  <c r="G163" i="53"/>
  <c r="G159" i="53"/>
  <c r="G155" i="53"/>
  <c r="G151" i="53"/>
  <c r="G147" i="53"/>
  <c r="G143" i="53"/>
  <c r="G139" i="53"/>
  <c r="G135" i="53"/>
  <c r="G131" i="53"/>
  <c r="G127" i="53"/>
  <c r="G123" i="53"/>
  <c r="G119" i="53"/>
  <c r="G115" i="53"/>
  <c r="G111" i="53"/>
  <c r="G107" i="53"/>
  <c r="G103" i="53"/>
  <c r="G99" i="53"/>
  <c r="G95" i="53"/>
  <c r="G91" i="53"/>
  <c r="G87" i="53"/>
  <c r="G83" i="53"/>
  <c r="G79" i="53"/>
  <c r="G75" i="53"/>
  <c r="G71" i="53"/>
  <c r="G67" i="53"/>
  <c r="G63" i="53"/>
  <c r="G59" i="53"/>
  <c r="G55" i="53"/>
  <c r="G51" i="53"/>
  <c r="G47" i="53"/>
  <c r="G43" i="53"/>
  <c r="G39" i="53"/>
  <c r="G35" i="53"/>
  <c r="G31" i="53"/>
  <c r="G27" i="53"/>
  <c r="G23" i="53"/>
  <c r="G19" i="53"/>
  <c r="G15" i="53"/>
  <c r="G238" i="53"/>
  <c r="G234" i="53"/>
  <c r="G230" i="53"/>
  <c r="G226" i="53"/>
  <c r="G222" i="53"/>
  <c r="G218" i="53"/>
  <c r="G214" i="53"/>
  <c r="G210" i="53"/>
  <c r="G206" i="53"/>
  <c r="G202" i="53"/>
  <c r="G198" i="53"/>
  <c r="G70" i="53"/>
  <c r="G54" i="53"/>
  <c r="G38" i="53"/>
  <c r="G22" i="53"/>
  <c r="G66" i="53"/>
  <c r="G50" i="53"/>
  <c r="G34" i="53"/>
  <c r="G18" i="53"/>
  <c r="G26" i="53"/>
  <c r="G190" i="53"/>
  <c r="G62" i="53"/>
  <c r="G46" i="53"/>
  <c r="G30" i="53"/>
  <c r="G14" i="53"/>
  <c r="G74" i="53"/>
  <c r="G58" i="53"/>
  <c r="G42" i="53"/>
  <c r="G10" i="54"/>
  <c r="E239" i="53"/>
  <c r="E237" i="53"/>
  <c r="E235" i="53"/>
  <c r="E233" i="53"/>
  <c r="E231" i="53"/>
  <c r="E229" i="53"/>
  <c r="E227" i="53"/>
  <c r="E225" i="53"/>
  <c r="E223" i="53"/>
  <c r="E221" i="53"/>
  <c r="E219" i="53"/>
  <c r="E217" i="53"/>
  <c r="E215" i="53"/>
  <c r="E213" i="53"/>
  <c r="E211" i="53"/>
  <c r="E209" i="53"/>
  <c r="E207" i="53"/>
  <c r="E205" i="53"/>
  <c r="E203" i="53"/>
  <c r="E201" i="53"/>
  <c r="E199" i="53"/>
  <c r="E197" i="53"/>
  <c r="E195" i="53"/>
  <c r="E193" i="53"/>
  <c r="E191" i="53"/>
  <c r="E189" i="53"/>
  <c r="E187" i="53"/>
  <c r="E185" i="53"/>
  <c r="E183" i="53"/>
  <c r="E181" i="53"/>
  <c r="E179" i="53"/>
  <c r="E177" i="53"/>
  <c r="E175" i="53"/>
  <c r="E173" i="53"/>
  <c r="E171" i="53"/>
  <c r="E169" i="53"/>
  <c r="E167" i="53"/>
  <c r="E165" i="53"/>
  <c r="E163" i="53"/>
  <c r="E161" i="53"/>
  <c r="E159" i="53"/>
  <c r="E157" i="53"/>
  <c r="E155" i="53"/>
  <c r="E153" i="53"/>
  <c r="E151" i="53"/>
  <c r="E149" i="53"/>
  <c r="E147" i="53"/>
  <c r="E145" i="53"/>
  <c r="E143" i="53"/>
  <c r="E141" i="53"/>
  <c r="E139" i="53"/>
  <c r="E137" i="53"/>
  <c r="E135" i="53"/>
  <c r="E133" i="53"/>
  <c r="E131" i="53"/>
  <c r="E129" i="53"/>
  <c r="E127" i="53"/>
  <c r="E125" i="53"/>
  <c r="E123" i="53"/>
  <c r="E121" i="53"/>
  <c r="E119" i="53"/>
  <c r="E117" i="53"/>
  <c r="E115" i="53"/>
  <c r="E113" i="53"/>
  <c r="E111" i="53"/>
  <c r="E109" i="53"/>
  <c r="E107" i="53"/>
  <c r="E105" i="53"/>
  <c r="E103" i="53"/>
  <c r="E101" i="53"/>
  <c r="E99" i="53"/>
  <c r="E97" i="53"/>
  <c r="E95" i="53"/>
  <c r="E93" i="53"/>
  <c r="E91" i="53"/>
  <c r="E89" i="53"/>
  <c r="E87" i="53"/>
  <c r="E85" i="53"/>
  <c r="E83" i="53"/>
  <c r="E81" i="53"/>
  <c r="E79" i="53"/>
  <c r="E77" i="53"/>
  <c r="E75" i="53"/>
  <c r="E73" i="53"/>
  <c r="E71" i="53"/>
  <c r="F239" i="53"/>
  <c r="F236" i="53"/>
  <c r="E234" i="53"/>
  <c r="F231" i="53"/>
  <c r="F228" i="53"/>
  <c r="E226" i="53"/>
  <c r="F223" i="53"/>
  <c r="F220" i="53"/>
  <c r="E218" i="53"/>
  <c r="F215" i="53"/>
  <c r="F212" i="53"/>
  <c r="E210" i="53"/>
  <c r="F207" i="53"/>
  <c r="F204" i="53"/>
  <c r="E202" i="53"/>
  <c r="F199" i="53"/>
  <c r="F196" i="53"/>
  <c r="E194" i="53"/>
  <c r="F191" i="53"/>
  <c r="F188" i="53"/>
  <c r="E186" i="53"/>
  <c r="F183" i="53"/>
  <c r="F180" i="53"/>
  <c r="E178" i="53"/>
  <c r="F175" i="53"/>
  <c r="F172" i="53"/>
  <c r="E170" i="53"/>
  <c r="F167" i="53"/>
  <c r="F164" i="53"/>
  <c r="E162" i="53"/>
  <c r="F159" i="53"/>
  <c r="F156" i="53"/>
  <c r="E154" i="53"/>
  <c r="F151" i="53"/>
  <c r="F148" i="53"/>
  <c r="E146" i="53"/>
  <c r="F143" i="53"/>
  <c r="F140" i="53"/>
  <c r="E138" i="53"/>
  <c r="F135" i="53"/>
  <c r="F132" i="53"/>
  <c r="E130" i="53"/>
  <c r="F127" i="53"/>
  <c r="F124" i="53"/>
  <c r="E122" i="53"/>
  <c r="F119" i="53"/>
  <c r="F116" i="53"/>
  <c r="E114" i="53"/>
  <c r="F111" i="53"/>
  <c r="F108" i="53"/>
  <c r="E106" i="53"/>
  <c r="F103" i="53"/>
  <c r="F100" i="53"/>
  <c r="E98" i="53"/>
  <c r="F95" i="53"/>
  <c r="F92" i="53"/>
  <c r="E90" i="53"/>
  <c r="F87" i="53"/>
  <c r="F84" i="53"/>
  <c r="E82" i="53"/>
  <c r="F79" i="53"/>
  <c r="F76" i="53"/>
  <c r="E74" i="53"/>
  <c r="F71" i="53"/>
  <c r="E69" i="53"/>
  <c r="E67" i="53"/>
  <c r="E65" i="53"/>
  <c r="E63" i="53"/>
  <c r="E61" i="53"/>
  <c r="E59" i="53"/>
  <c r="E57" i="53"/>
  <c r="E55" i="53"/>
  <c r="E53" i="53"/>
  <c r="E51" i="53"/>
  <c r="E49" i="53"/>
  <c r="E47" i="53"/>
  <c r="E45" i="53"/>
  <c r="E43" i="53"/>
  <c r="E41" i="53"/>
  <c r="E39" i="53"/>
  <c r="E37" i="53"/>
  <c r="E35" i="53"/>
  <c r="E33" i="53"/>
  <c r="E31" i="53"/>
  <c r="E29" i="53"/>
  <c r="F238" i="53"/>
  <c r="E236" i="53"/>
  <c r="F233" i="53"/>
  <c r="F230" i="53"/>
  <c r="E228" i="53"/>
  <c r="F225" i="53"/>
  <c r="F222" i="53"/>
  <c r="E220" i="53"/>
  <c r="F217" i="53"/>
  <c r="F214" i="53"/>
  <c r="E212" i="53"/>
  <c r="F209" i="53"/>
  <c r="F206" i="53"/>
  <c r="E204" i="53"/>
  <c r="F201" i="53"/>
  <c r="F198" i="53"/>
  <c r="E196" i="53"/>
  <c r="F193" i="53"/>
  <c r="F190" i="53"/>
  <c r="E188" i="53"/>
  <c r="F185" i="53"/>
  <c r="F182" i="53"/>
  <c r="E180" i="53"/>
  <c r="F177" i="53"/>
  <c r="F174" i="53"/>
  <c r="E172" i="53"/>
  <c r="F169" i="53"/>
  <c r="F166" i="53"/>
  <c r="E164" i="53"/>
  <c r="F161" i="53"/>
  <c r="F158" i="53"/>
  <c r="E156" i="53"/>
  <c r="F153" i="53"/>
  <c r="F150" i="53"/>
  <c r="E148" i="53"/>
  <c r="F145" i="53"/>
  <c r="F142" i="53"/>
  <c r="E140" i="53"/>
  <c r="F137" i="53"/>
  <c r="F134" i="53"/>
  <c r="E132" i="53"/>
  <c r="F129" i="53"/>
  <c r="F126" i="53"/>
  <c r="E124" i="53"/>
  <c r="F121" i="53"/>
  <c r="F118" i="53"/>
  <c r="E116" i="53"/>
  <c r="F113" i="53"/>
  <c r="F110" i="53"/>
  <c r="E108" i="53"/>
  <c r="F105" i="53"/>
  <c r="F102" i="53"/>
  <c r="E100" i="53"/>
  <c r="F97" i="53"/>
  <c r="F94" i="53"/>
  <c r="E92" i="53"/>
  <c r="F89" i="53"/>
  <c r="F86" i="53"/>
  <c r="E84" i="53"/>
  <c r="F81" i="53"/>
  <c r="F78" i="53"/>
  <c r="E76" i="53"/>
  <c r="F73" i="53"/>
  <c r="F70" i="53"/>
  <c r="F68" i="53"/>
  <c r="F66" i="53"/>
  <c r="F64" i="53"/>
  <c r="F62" i="53"/>
  <c r="F60" i="53"/>
  <c r="F58" i="53"/>
  <c r="F56" i="53"/>
  <c r="F54" i="53"/>
  <c r="F52" i="53"/>
  <c r="F50" i="53"/>
  <c r="F48" i="53"/>
  <c r="F46" i="53"/>
  <c r="F44" i="53"/>
  <c r="F42" i="53"/>
  <c r="F40" i="53"/>
  <c r="F38" i="53"/>
  <c r="F36" i="53"/>
  <c r="F34" i="53"/>
  <c r="F32" i="53"/>
  <c r="F30" i="53"/>
  <c r="F28" i="53"/>
  <c r="F26" i="53"/>
  <c r="F24" i="53"/>
  <c r="F22" i="53"/>
  <c r="F20" i="53"/>
  <c r="F18" i="53"/>
  <c r="F16" i="53"/>
  <c r="F14" i="53"/>
  <c r="E238" i="53"/>
  <c r="F232" i="53"/>
  <c r="F227" i="53"/>
  <c r="E222" i="53"/>
  <c r="F216" i="53"/>
  <c r="F211" i="53"/>
  <c r="E206" i="53"/>
  <c r="F200" i="53"/>
  <c r="F195" i="53"/>
  <c r="E190" i="53"/>
  <c r="F184" i="53"/>
  <c r="F179" i="53"/>
  <c r="E174" i="53"/>
  <c r="F168" i="53"/>
  <c r="F163" i="53"/>
  <c r="E158" i="53"/>
  <c r="F152" i="53"/>
  <c r="F147" i="53"/>
  <c r="E142" i="53"/>
  <c r="F136" i="53"/>
  <c r="F131" i="53"/>
  <c r="E126" i="53"/>
  <c r="F120" i="53"/>
  <c r="F115" i="53"/>
  <c r="E110" i="53"/>
  <c r="F104" i="53"/>
  <c r="F99" i="53"/>
  <c r="E94" i="53"/>
  <c r="F88" i="53"/>
  <c r="F83" i="53"/>
  <c r="E78" i="53"/>
  <c r="F72" i="53"/>
  <c r="E68" i="53"/>
  <c r="E64" i="53"/>
  <c r="E60" i="53"/>
  <c r="E56" i="53"/>
  <c r="E52" i="53"/>
  <c r="E48" i="53"/>
  <c r="E44" i="53"/>
  <c r="E40" i="53"/>
  <c r="E36" i="53"/>
  <c r="E32" i="53"/>
  <c r="E28" i="53"/>
  <c r="F25" i="53"/>
  <c r="E23" i="53"/>
  <c r="E20" i="53"/>
  <c r="F17" i="53"/>
  <c r="E15" i="53"/>
  <c r="F112" i="53"/>
  <c r="F91" i="53"/>
  <c r="F80" i="53"/>
  <c r="E70" i="53"/>
  <c r="E62" i="53"/>
  <c r="E54" i="53"/>
  <c r="E46" i="53"/>
  <c r="E38" i="53"/>
  <c r="E34" i="53"/>
  <c r="E24" i="53"/>
  <c r="E19" i="53"/>
  <c r="F229" i="53"/>
  <c r="F213" i="53"/>
  <c r="F202" i="53"/>
  <c r="E192" i="53"/>
  <c r="F181" i="53"/>
  <c r="F170" i="53"/>
  <c r="E160" i="53"/>
  <c r="F149" i="53"/>
  <c r="F138" i="53"/>
  <c r="E128" i="53"/>
  <c r="F117" i="53"/>
  <c r="F101" i="53"/>
  <c r="F90" i="53"/>
  <c r="E80" i="53"/>
  <c r="F65" i="53"/>
  <c r="F57" i="53"/>
  <c r="F49" i="53"/>
  <c r="F41" i="53"/>
  <c r="F29" i="53"/>
  <c r="F23" i="53"/>
  <c r="E18" i="53"/>
  <c r="F237" i="53"/>
  <c r="E232" i="53"/>
  <c r="F226" i="53"/>
  <c r="F221" i="53"/>
  <c r="E216" i="53"/>
  <c r="F210" i="53"/>
  <c r="F205" i="53"/>
  <c r="E200" i="53"/>
  <c r="F194" i="53"/>
  <c r="F189" i="53"/>
  <c r="E184" i="53"/>
  <c r="F178" i="53"/>
  <c r="F173" i="53"/>
  <c r="E168" i="53"/>
  <c r="F162" i="53"/>
  <c r="F157" i="53"/>
  <c r="E152" i="53"/>
  <c r="F146" i="53"/>
  <c r="F141" i="53"/>
  <c r="E136" i="53"/>
  <c r="F130" i="53"/>
  <c r="F125" i="53"/>
  <c r="E120" i="53"/>
  <c r="F114" i="53"/>
  <c r="F109" i="53"/>
  <c r="E104" i="53"/>
  <c r="F98" i="53"/>
  <c r="F93" i="53"/>
  <c r="E88" i="53"/>
  <c r="F82" i="53"/>
  <c r="F77" i="53"/>
  <c r="E72" i="53"/>
  <c r="F67" i="53"/>
  <c r="F63" i="53"/>
  <c r="F59" i="53"/>
  <c r="F55" i="53"/>
  <c r="F51" i="53"/>
  <c r="F47" i="53"/>
  <c r="F43" i="53"/>
  <c r="F39" i="53"/>
  <c r="F35" i="53"/>
  <c r="F31" i="53"/>
  <c r="F27" i="53"/>
  <c r="E25" i="53"/>
  <c r="E22" i="53"/>
  <c r="F19" i="53"/>
  <c r="E17" i="53"/>
  <c r="E14" i="53"/>
  <c r="F235" i="53"/>
  <c r="E230" i="53"/>
  <c r="F224" i="53"/>
  <c r="F219" i="53"/>
  <c r="E214" i="53"/>
  <c r="F208" i="53"/>
  <c r="F203" i="53"/>
  <c r="E198" i="53"/>
  <c r="F192" i="53"/>
  <c r="F187" i="53"/>
  <c r="E182" i="53"/>
  <c r="F176" i="53"/>
  <c r="F171" i="53"/>
  <c r="E166" i="53"/>
  <c r="F160" i="53"/>
  <c r="F155" i="53"/>
  <c r="E150" i="53"/>
  <c r="F144" i="53"/>
  <c r="F139" i="53"/>
  <c r="E134" i="53"/>
  <c r="F128" i="53"/>
  <c r="F123" i="53"/>
  <c r="E118" i="53"/>
  <c r="F107" i="53"/>
  <c r="E102" i="53"/>
  <c r="F96" i="53"/>
  <c r="E86" i="53"/>
  <c r="F75" i="53"/>
  <c r="E66" i="53"/>
  <c r="E58" i="53"/>
  <c r="E50" i="53"/>
  <c r="E42" i="53"/>
  <c r="E30" i="53"/>
  <c r="E27" i="53"/>
  <c r="F21" i="53"/>
  <c r="E16" i="53"/>
  <c r="F234" i="53"/>
  <c r="E224" i="53"/>
  <c r="F218" i="53"/>
  <c r="E208" i="53"/>
  <c r="F197" i="53"/>
  <c r="F186" i="53"/>
  <c r="E176" i="53"/>
  <c r="F165" i="53"/>
  <c r="F154" i="53"/>
  <c r="E144" i="53"/>
  <c r="F133" i="53"/>
  <c r="F122" i="53"/>
  <c r="E112" i="53"/>
  <c r="F106" i="53"/>
  <c r="E96" i="53"/>
  <c r="F85" i="53"/>
  <c r="F74" i="53"/>
  <c r="F69" i="53"/>
  <c r="F61" i="53"/>
  <c r="F53" i="53"/>
  <c r="F45" i="53"/>
  <c r="F37" i="53"/>
  <c r="F33" i="53"/>
  <c r="E26" i="53"/>
  <c r="E21" i="53"/>
  <c r="F15" i="53"/>
  <c r="D223" i="53"/>
  <c r="D179" i="53"/>
  <c r="D155" i="53"/>
  <c r="D135" i="53"/>
  <c r="D119" i="53"/>
  <c r="D238" i="53"/>
  <c r="D234" i="53"/>
  <c r="D230" i="53"/>
  <c r="D226" i="53"/>
  <c r="D222" i="53"/>
  <c r="D218" i="53"/>
  <c r="D214" i="53"/>
  <c r="D210" i="53"/>
  <c r="D206" i="53"/>
  <c r="D202" i="53"/>
  <c r="D198" i="53"/>
  <c r="D194" i="53"/>
  <c r="D190" i="53"/>
  <c r="D186" i="53"/>
  <c r="D182" i="53"/>
  <c r="D178" i="53"/>
  <c r="D174" i="53"/>
  <c r="D170" i="53"/>
  <c r="D166" i="53"/>
  <c r="D162" i="53"/>
  <c r="D158" i="53"/>
  <c r="D154" i="53"/>
  <c r="D150" i="53"/>
  <c r="D146" i="53"/>
  <c r="D142" i="53"/>
  <c r="D138" i="53"/>
  <c r="D134" i="53"/>
  <c r="D130" i="53"/>
  <c r="D126" i="53"/>
  <c r="D122" i="53"/>
  <c r="D118" i="53"/>
  <c r="D114" i="53"/>
  <c r="D110" i="53"/>
  <c r="D106" i="53"/>
  <c r="D102" i="53"/>
  <c r="D98" i="53"/>
  <c r="D94" i="53"/>
  <c r="D90" i="53"/>
  <c r="D86" i="53"/>
  <c r="D82" i="53"/>
  <c r="D78" i="53"/>
  <c r="D74" i="53"/>
  <c r="D70" i="53"/>
  <c r="D66" i="53"/>
  <c r="D62" i="53"/>
  <c r="D58" i="53"/>
  <c r="D54" i="53"/>
  <c r="D50" i="53"/>
  <c r="D46" i="53"/>
  <c r="D42" i="53"/>
  <c r="D38" i="53"/>
  <c r="D34" i="53"/>
  <c r="D30" i="53"/>
  <c r="D26" i="53"/>
  <c r="D22" i="53"/>
  <c r="D18" i="53"/>
  <c r="D237" i="53"/>
  <c r="D233" i="53"/>
  <c r="D229" i="53"/>
  <c r="D225" i="53"/>
  <c r="D221" i="53"/>
  <c r="D217" i="53"/>
  <c r="D213" i="53"/>
  <c r="D209" i="53"/>
  <c r="D205" i="53"/>
  <c r="D201" i="53"/>
  <c r="D197" i="53"/>
  <c r="D193" i="53"/>
  <c r="D189" i="53"/>
  <c r="D185" i="53"/>
  <c r="D181" i="53"/>
  <c r="D177" i="53"/>
  <c r="D173" i="53"/>
  <c r="D169" i="53"/>
  <c r="D165" i="53"/>
  <c r="D161" i="53"/>
  <c r="D157" i="53"/>
  <c r="D153" i="53"/>
  <c r="D149" i="53"/>
  <c r="D145" i="53"/>
  <c r="D141" i="53"/>
  <c r="D137" i="53"/>
  <c r="D236" i="53"/>
  <c r="D232" i="53"/>
  <c r="D228" i="53"/>
  <c r="D224" i="53"/>
  <c r="D220" i="53"/>
  <c r="D216" i="53"/>
  <c r="D212" i="53"/>
  <c r="D208" i="53"/>
  <c r="D204" i="53"/>
  <c r="D200" i="53"/>
  <c r="D196" i="53"/>
  <c r="D192" i="53"/>
  <c r="D188" i="53"/>
  <c r="D184" i="53"/>
  <c r="D180" i="53"/>
  <c r="D176" i="53"/>
  <c r="D172" i="53"/>
  <c r="D168" i="53"/>
  <c r="D164" i="53"/>
  <c r="D160" i="53"/>
  <c r="D156" i="53"/>
  <c r="D152" i="53"/>
  <c r="D148" i="53"/>
  <c r="D144" i="53"/>
  <c r="D140" i="53"/>
  <c r="D136" i="53"/>
  <c r="D132" i="53"/>
  <c r="D128" i="53"/>
  <c r="D124" i="53"/>
  <c r="D120" i="53"/>
  <c r="D116" i="53"/>
  <c r="D112" i="53"/>
  <c r="D108" i="53"/>
  <c r="D104" i="53"/>
  <c r="D100" i="53"/>
  <c r="D96" i="53"/>
  <c r="D92" i="53"/>
  <c r="D88" i="53"/>
  <c r="D84" i="53"/>
  <c r="D80" i="53"/>
  <c r="D76" i="53"/>
  <c r="D72" i="53"/>
  <c r="D68" i="53"/>
  <c r="D64" i="53"/>
  <c r="D60" i="53"/>
  <c r="D56" i="53"/>
  <c r="D52" i="53"/>
  <c r="D48" i="53"/>
  <c r="D44" i="53"/>
  <c r="D40" i="53"/>
  <c r="D36" i="53"/>
  <c r="D32" i="53"/>
  <c r="D28" i="53"/>
  <c r="D24" i="53"/>
  <c r="D20" i="53"/>
  <c r="D16" i="53"/>
  <c r="D239" i="53"/>
  <c r="D235" i="53"/>
  <c r="D231" i="53"/>
  <c r="D227" i="53"/>
  <c r="D219" i="53"/>
  <c r="D215" i="53"/>
  <c r="D211" i="53"/>
  <c r="D207" i="53"/>
  <c r="D203" i="53"/>
  <c r="D199" i="53"/>
  <c r="D195" i="53"/>
  <c r="D191" i="53"/>
  <c r="D187" i="53"/>
  <c r="D183" i="53"/>
  <c r="D175" i="53"/>
  <c r="D171" i="53"/>
  <c r="D167" i="53"/>
  <c r="D163" i="53"/>
  <c r="D159" i="53"/>
  <c r="D151" i="53"/>
  <c r="D147" i="53"/>
  <c r="D143" i="53"/>
  <c r="D139" i="53"/>
  <c r="D131" i="53"/>
  <c r="D127" i="53"/>
  <c r="D123" i="53"/>
  <c r="D115" i="53"/>
  <c r="D111" i="53"/>
  <c r="D107" i="53"/>
  <c r="D133" i="53"/>
  <c r="D117" i="53"/>
  <c r="D103" i="53"/>
  <c r="D95" i="53"/>
  <c r="D87" i="53"/>
  <c r="D79" i="53"/>
  <c r="D71" i="53"/>
  <c r="D63" i="53"/>
  <c r="D55" i="53"/>
  <c r="D47" i="53"/>
  <c r="D39" i="53"/>
  <c r="D31" i="53"/>
  <c r="D23" i="53"/>
  <c r="D15" i="53"/>
  <c r="D77" i="53"/>
  <c r="D61" i="53"/>
  <c r="D53" i="53"/>
  <c r="D37" i="53"/>
  <c r="D29" i="53"/>
  <c r="D21" i="53"/>
  <c r="D35" i="53"/>
  <c r="D19" i="53"/>
  <c r="D121" i="53"/>
  <c r="D89" i="53"/>
  <c r="D65" i="53"/>
  <c r="D41" i="53"/>
  <c r="D25" i="53"/>
  <c r="D129" i="53"/>
  <c r="D113" i="53"/>
  <c r="D101" i="53"/>
  <c r="D93" i="53"/>
  <c r="D85" i="53"/>
  <c r="D69" i="53"/>
  <c r="D45" i="53"/>
  <c r="D105" i="53"/>
  <c r="D73" i="53"/>
  <c r="D49" i="53"/>
  <c r="D33" i="53"/>
  <c r="D125" i="53"/>
  <c r="D109" i="53"/>
  <c r="D99" i="53"/>
  <c r="D91" i="53"/>
  <c r="D83" i="53"/>
  <c r="D75" i="53"/>
  <c r="D67" i="53"/>
  <c r="D59" i="53"/>
  <c r="D51" i="53"/>
  <c r="D43" i="53"/>
  <c r="D27" i="53"/>
  <c r="D97" i="53"/>
  <c r="D81" i="53"/>
  <c r="D57" i="53"/>
  <c r="D17" i="53"/>
  <c r="R16" i="53"/>
  <c r="R20" i="53"/>
  <c r="R24" i="53"/>
  <c r="R28" i="53"/>
  <c r="R32" i="53"/>
  <c r="R36" i="53"/>
  <c r="R40" i="53"/>
  <c r="R44" i="53"/>
  <c r="R48" i="53"/>
  <c r="R52" i="53"/>
  <c r="R56" i="53"/>
  <c r="R60" i="53"/>
  <c r="R64" i="53"/>
  <c r="R68" i="53"/>
  <c r="R72" i="53"/>
  <c r="R76" i="53"/>
  <c r="R80" i="53"/>
  <c r="R84" i="53"/>
  <c r="R88" i="53"/>
  <c r="R92" i="53"/>
  <c r="R96" i="53"/>
  <c r="R100" i="53"/>
  <c r="R104" i="53"/>
  <c r="R108" i="53"/>
  <c r="R112" i="53"/>
  <c r="R116" i="53"/>
  <c r="R120" i="53"/>
  <c r="R124" i="53"/>
  <c r="R128" i="53"/>
  <c r="R132" i="53"/>
  <c r="R136" i="53"/>
  <c r="R140" i="53"/>
  <c r="R144" i="53"/>
  <c r="R148" i="53"/>
  <c r="R152" i="53"/>
  <c r="R156" i="53"/>
  <c r="R160" i="53"/>
  <c r="R164" i="53"/>
  <c r="R168" i="53"/>
  <c r="R172" i="53"/>
  <c r="R176" i="53"/>
  <c r="R180" i="53"/>
  <c r="R184" i="53"/>
  <c r="R188" i="53"/>
  <c r="R192" i="53"/>
  <c r="R196" i="53"/>
  <c r="R200" i="53"/>
  <c r="R204" i="53"/>
  <c r="R208" i="53"/>
  <c r="R212" i="53"/>
  <c r="R216" i="53"/>
  <c r="R220" i="53"/>
  <c r="R224" i="53"/>
  <c r="R228" i="53"/>
  <c r="R232" i="53"/>
  <c r="R236" i="53"/>
  <c r="Q16" i="53"/>
  <c r="Q20" i="53"/>
  <c r="Q24" i="53"/>
  <c r="Q28" i="53"/>
  <c r="Q32" i="53"/>
  <c r="Q36" i="53"/>
  <c r="Q40" i="53"/>
  <c r="Q44" i="53"/>
  <c r="Q48" i="53"/>
  <c r="Q52" i="53"/>
  <c r="Q56" i="53"/>
  <c r="Q60" i="53"/>
  <c r="Q64" i="53"/>
  <c r="R17" i="53"/>
  <c r="R21" i="53"/>
  <c r="R25" i="53"/>
  <c r="R29" i="53"/>
  <c r="R33" i="53"/>
  <c r="R37" i="53"/>
  <c r="R41" i="53"/>
  <c r="R45" i="53"/>
  <c r="R49" i="53"/>
  <c r="R53" i="53"/>
  <c r="R57" i="53"/>
  <c r="R61" i="53"/>
  <c r="R65" i="53"/>
  <c r="R69" i="53"/>
  <c r="R73" i="53"/>
  <c r="R77" i="53"/>
  <c r="R81" i="53"/>
  <c r="R85" i="53"/>
  <c r="R89" i="53"/>
  <c r="R93" i="53"/>
  <c r="R97" i="53"/>
  <c r="R101" i="53"/>
  <c r="R105" i="53"/>
  <c r="R109" i="53"/>
  <c r="R113" i="53"/>
  <c r="R117" i="53"/>
  <c r="R121" i="53"/>
  <c r="R125" i="53"/>
  <c r="R129" i="53"/>
  <c r="R133" i="53"/>
  <c r="R137" i="53"/>
  <c r="R141" i="53"/>
  <c r="R145" i="53"/>
  <c r="R149" i="53"/>
  <c r="R153" i="53"/>
  <c r="R157" i="53"/>
  <c r="R161" i="53"/>
  <c r="R165" i="53"/>
  <c r="R169" i="53"/>
  <c r="R173" i="53"/>
  <c r="R177" i="53"/>
  <c r="R181" i="53"/>
  <c r="R185" i="53"/>
  <c r="R189" i="53"/>
  <c r="R193" i="53"/>
  <c r="R197" i="53"/>
  <c r="R201" i="53"/>
  <c r="R205" i="53"/>
  <c r="R209" i="53"/>
  <c r="R213" i="53"/>
  <c r="R217" i="53"/>
  <c r="R221" i="53"/>
  <c r="R225" i="53"/>
  <c r="R229" i="53"/>
  <c r="R233" i="53"/>
  <c r="R237" i="53"/>
  <c r="Q17" i="53"/>
  <c r="Q21" i="53"/>
  <c r="Q25" i="53"/>
  <c r="Q29" i="53"/>
  <c r="Q33" i="53"/>
  <c r="Q37" i="53"/>
  <c r="Q41" i="53"/>
  <c r="Q45" i="53"/>
  <c r="Q49" i="53"/>
  <c r="Q53" i="53"/>
  <c r="Q57" i="53"/>
  <c r="Q61" i="53"/>
  <c r="Q65" i="53"/>
  <c r="Q69" i="53"/>
  <c r="Q73" i="53"/>
  <c r="Q77" i="53"/>
  <c r="Q81" i="53"/>
  <c r="Q85" i="53"/>
  <c r="Q89" i="53"/>
  <c r="Q93" i="53"/>
  <c r="Q97" i="53"/>
  <c r="Q101" i="53"/>
  <c r="Q105" i="53"/>
  <c r="Q109" i="53"/>
  <c r="Q113" i="53"/>
  <c r="Q117" i="53"/>
  <c r="Q121" i="53"/>
  <c r="Q125" i="53"/>
  <c r="Q129" i="53"/>
  <c r="R18" i="53"/>
  <c r="R26" i="53"/>
  <c r="R34" i="53"/>
  <c r="R42" i="53"/>
  <c r="R50" i="53"/>
  <c r="R58" i="53"/>
  <c r="R66" i="53"/>
  <c r="R74" i="53"/>
  <c r="R82" i="53"/>
  <c r="R90" i="53"/>
  <c r="R98" i="53"/>
  <c r="R106" i="53"/>
  <c r="R114" i="53"/>
  <c r="R122" i="53"/>
  <c r="R130" i="53"/>
  <c r="R138" i="53"/>
  <c r="R146" i="53"/>
  <c r="R154" i="53"/>
  <c r="R162" i="53"/>
  <c r="R170" i="53"/>
  <c r="R178" i="53"/>
  <c r="R186" i="53"/>
  <c r="R194" i="53"/>
  <c r="R202" i="53"/>
  <c r="R210" i="53"/>
  <c r="R218" i="53"/>
  <c r="R226" i="53"/>
  <c r="R234" i="53"/>
  <c r="Q18" i="53"/>
  <c r="Q26" i="53"/>
  <c r="Q34" i="53"/>
  <c r="Q42" i="53"/>
  <c r="Q50" i="53"/>
  <c r="Q58" i="53"/>
  <c r="Q66" i="53"/>
  <c r="Q71" i="53"/>
  <c r="Q76" i="53"/>
  <c r="Q82" i="53"/>
  <c r="Q87" i="53"/>
  <c r="Q92" i="53"/>
  <c r="Q98" i="53"/>
  <c r="Q103" i="53"/>
  <c r="Q108" i="53"/>
  <c r="Q114" i="53"/>
  <c r="Q119" i="53"/>
  <c r="Q124" i="53"/>
  <c r="Q130" i="53"/>
  <c r="Q134" i="53"/>
  <c r="Q138" i="53"/>
  <c r="Q142" i="53"/>
  <c r="Q146" i="53"/>
  <c r="Q150" i="53"/>
  <c r="Q154" i="53"/>
  <c r="Q158" i="53"/>
  <c r="Q162" i="53"/>
  <c r="Q166" i="53"/>
  <c r="Q170" i="53"/>
  <c r="Q174" i="53"/>
  <c r="Q178" i="53"/>
  <c r="Q182" i="53"/>
  <c r="Q186" i="53"/>
  <c r="Q190" i="53"/>
  <c r="Q194" i="53"/>
  <c r="Q198" i="53"/>
  <c r="Q202" i="53"/>
  <c r="Q206" i="53"/>
  <c r="Q210" i="53"/>
  <c r="Q214" i="53"/>
  <c r="Q218" i="53"/>
  <c r="Q222" i="53"/>
  <c r="Q226" i="53"/>
  <c r="Q230" i="53"/>
  <c r="Q234" i="53"/>
  <c r="Q238" i="53"/>
  <c r="R14" i="53"/>
  <c r="O18" i="53"/>
  <c r="O22" i="53"/>
  <c r="O26" i="53"/>
  <c r="O30" i="53"/>
  <c r="O34" i="53"/>
  <c r="O38" i="53"/>
  <c r="O42" i="53"/>
  <c r="O46" i="53"/>
  <c r="O50" i="53"/>
  <c r="O54" i="53"/>
  <c r="R19" i="53"/>
  <c r="R27" i="53"/>
  <c r="R35" i="53"/>
  <c r="R43" i="53"/>
  <c r="R51" i="53"/>
  <c r="R59" i="53"/>
  <c r="R67" i="53"/>
  <c r="R75" i="53"/>
  <c r="R83" i="53"/>
  <c r="R91" i="53"/>
  <c r="R99" i="53"/>
  <c r="R107" i="53"/>
  <c r="R115" i="53"/>
  <c r="R123" i="53"/>
  <c r="R131" i="53"/>
  <c r="R139" i="53"/>
  <c r="R147" i="53"/>
  <c r="R155" i="53"/>
  <c r="R163" i="53"/>
  <c r="R171" i="53"/>
  <c r="R179" i="53"/>
  <c r="R187" i="53"/>
  <c r="R195" i="53"/>
  <c r="R203" i="53"/>
  <c r="R211" i="53"/>
  <c r="R219" i="53"/>
  <c r="R227" i="53"/>
  <c r="R235" i="53"/>
  <c r="Q19" i="53"/>
  <c r="Q27" i="53"/>
  <c r="Q35" i="53"/>
  <c r="Q43" i="53"/>
  <c r="Q51" i="53"/>
  <c r="Q59" i="53"/>
  <c r="Q67" i="53"/>
  <c r="Q72" i="53"/>
  <c r="Q78" i="53"/>
  <c r="Q83" i="53"/>
  <c r="Q88" i="53"/>
  <c r="Q94" i="53"/>
  <c r="Q99" i="53"/>
  <c r="Q104" i="53"/>
  <c r="Q110" i="53"/>
  <c r="Q115" i="53"/>
  <c r="Q120" i="53"/>
  <c r="Q126" i="53"/>
  <c r="Q131" i="53"/>
  <c r="Q135" i="53"/>
  <c r="Q139" i="53"/>
  <c r="Q143" i="53"/>
  <c r="Q147" i="53"/>
  <c r="Q151" i="53"/>
  <c r="Q155" i="53"/>
  <c r="Q159" i="53"/>
  <c r="Q163" i="53"/>
  <c r="Q167" i="53"/>
  <c r="Q171" i="53"/>
  <c r="Q175" i="53"/>
  <c r="Q179" i="53"/>
  <c r="Q183" i="53"/>
  <c r="Q187" i="53"/>
  <c r="Q191" i="53"/>
  <c r="Q195" i="53"/>
  <c r="Q199" i="53"/>
  <c r="Q203" i="53"/>
  <c r="Q207" i="53"/>
  <c r="Q211" i="53"/>
  <c r="Q215" i="53"/>
  <c r="Q219" i="53"/>
  <c r="Q223" i="53"/>
  <c r="Q227" i="53"/>
  <c r="Q231" i="53"/>
  <c r="Q235" i="53"/>
  <c r="Q239" i="53"/>
  <c r="Q14" i="53"/>
  <c r="O19" i="53"/>
  <c r="O23" i="53"/>
  <c r="O27" i="53"/>
  <c r="O31" i="53"/>
  <c r="O35" i="53"/>
  <c r="O39" i="53"/>
  <c r="O43" i="53"/>
  <c r="O47" i="53"/>
  <c r="O51" i="53"/>
  <c r="O55" i="53"/>
  <c r="O59" i="53"/>
  <c r="O63" i="53"/>
  <c r="O67" i="53"/>
  <c r="O71" i="53"/>
  <c r="O75" i="53"/>
  <c r="O79" i="53"/>
  <c r="O83" i="53"/>
  <c r="O87" i="53"/>
  <c r="O91" i="53"/>
  <c r="O95" i="53"/>
  <c r="O99" i="53"/>
  <c r="O103" i="53"/>
  <c r="O107" i="53"/>
  <c r="O111" i="53"/>
  <c r="O115" i="53"/>
  <c r="O119" i="53"/>
  <c r="O123" i="53"/>
  <c r="O127" i="53"/>
  <c r="O131" i="53"/>
  <c r="O135" i="53"/>
  <c r="O139" i="53"/>
  <c r="O143" i="53"/>
  <c r="O147" i="53"/>
  <c r="O151" i="53"/>
  <c r="O155" i="53"/>
  <c r="R22" i="53"/>
  <c r="R38" i="53"/>
  <c r="R54" i="53"/>
  <c r="R70" i="53"/>
  <c r="R86" i="53"/>
  <c r="R102" i="53"/>
  <c r="R118" i="53"/>
  <c r="R134" i="53"/>
  <c r="R150" i="53"/>
  <c r="R166" i="53"/>
  <c r="R182" i="53"/>
  <c r="R198" i="53"/>
  <c r="R214" i="53"/>
  <c r="R230" i="53"/>
  <c r="Q22" i="53"/>
  <c r="Q38" i="53"/>
  <c r="Q54" i="53"/>
  <c r="Q68" i="53"/>
  <c r="Q79" i="53"/>
  <c r="Q90" i="53"/>
  <c r="Q100" i="53"/>
  <c r="Q111" i="53"/>
  <c r="Q122" i="53"/>
  <c r="Q132" i="53"/>
  <c r="Q140" i="53"/>
  <c r="Q148" i="53"/>
  <c r="Q156" i="53"/>
  <c r="Q164" i="53"/>
  <c r="Q172" i="53"/>
  <c r="Q180" i="53"/>
  <c r="Q188" i="53"/>
  <c r="Q196" i="53"/>
  <c r="Q204" i="53"/>
  <c r="Q212" i="53"/>
  <c r="Q220" i="53"/>
  <c r="Q228" i="53"/>
  <c r="Q236" i="53"/>
  <c r="O16" i="53"/>
  <c r="O24" i="53"/>
  <c r="O32" i="53"/>
  <c r="O40" i="53"/>
  <c r="O48" i="53"/>
  <c r="O56" i="53"/>
  <c r="O61" i="53"/>
  <c r="O66" i="53"/>
  <c r="O72" i="53"/>
  <c r="O77" i="53"/>
  <c r="O82" i="53"/>
  <c r="O88" i="53"/>
  <c r="O93" i="53"/>
  <c r="O98" i="53"/>
  <c r="O104" i="53"/>
  <c r="O109" i="53"/>
  <c r="O114" i="53"/>
  <c r="O120" i="53"/>
  <c r="O125" i="53"/>
  <c r="O130" i="53"/>
  <c r="O136" i="53"/>
  <c r="O141" i="53"/>
  <c r="O146" i="53"/>
  <c r="O152" i="53"/>
  <c r="O157" i="53"/>
  <c r="O161" i="53"/>
  <c r="O165" i="53"/>
  <c r="O169" i="53"/>
  <c r="O173" i="53"/>
  <c r="O177" i="53"/>
  <c r="O181" i="53"/>
  <c r="O185" i="53"/>
  <c r="O189" i="53"/>
  <c r="O193" i="53"/>
  <c r="O197" i="53"/>
  <c r="O201" i="53"/>
  <c r="O205" i="53"/>
  <c r="O209" i="53"/>
  <c r="O213" i="53"/>
  <c r="O217" i="53"/>
  <c r="O221" i="53"/>
  <c r="O225" i="53"/>
  <c r="O229" i="53"/>
  <c r="O233" i="53"/>
  <c r="O237" i="53"/>
  <c r="N17" i="53"/>
  <c r="N21" i="53"/>
  <c r="N25" i="53"/>
  <c r="N29" i="53"/>
  <c r="N33" i="53"/>
  <c r="N37" i="53"/>
  <c r="N41" i="53"/>
  <c r="N45" i="53"/>
  <c r="N49" i="53"/>
  <c r="N53" i="53"/>
  <c r="N57" i="53"/>
  <c r="N61" i="53"/>
  <c r="N65" i="53"/>
  <c r="N69" i="53"/>
  <c r="N73" i="53"/>
  <c r="N77" i="53"/>
  <c r="N81" i="53"/>
  <c r="N85" i="53"/>
  <c r="N89" i="53"/>
  <c r="N93" i="53"/>
  <c r="N97" i="53"/>
  <c r="N101" i="53"/>
  <c r="N105" i="53"/>
  <c r="N109" i="53"/>
  <c r="N113" i="53"/>
  <c r="N117" i="53"/>
  <c r="N121" i="53"/>
  <c r="N125" i="53"/>
  <c r="N129" i="53"/>
  <c r="N133" i="53"/>
  <c r="N137" i="53"/>
  <c r="N141" i="53"/>
  <c r="N145" i="53"/>
  <c r="N149" i="53"/>
  <c r="N153" i="53"/>
  <c r="N157" i="53"/>
  <c r="N161" i="53"/>
  <c r="N165" i="53"/>
  <c r="N169" i="53"/>
  <c r="N173" i="53"/>
  <c r="N177" i="53"/>
  <c r="N181" i="53"/>
  <c r="N185" i="53"/>
  <c r="N189" i="53"/>
  <c r="N193" i="53"/>
  <c r="N197" i="53"/>
  <c r="N201" i="53"/>
  <c r="N205" i="53"/>
  <c r="N209" i="53"/>
  <c r="N213" i="53"/>
  <c r="N217" i="53"/>
  <c r="R23" i="53"/>
  <c r="R39" i="53"/>
  <c r="R55" i="53"/>
  <c r="R71" i="53"/>
  <c r="R87" i="53"/>
  <c r="R103" i="53"/>
  <c r="R119" i="53"/>
  <c r="R135" i="53"/>
  <c r="R151" i="53"/>
  <c r="R167" i="53"/>
  <c r="R183" i="53"/>
  <c r="R199" i="53"/>
  <c r="R215" i="53"/>
  <c r="R231" i="53"/>
  <c r="Q23" i="53"/>
  <c r="Q39" i="53"/>
  <c r="Q55" i="53"/>
  <c r="Q70" i="53"/>
  <c r="Q80" i="53"/>
  <c r="Q91" i="53"/>
  <c r="Q102" i="53"/>
  <c r="Q112" i="53"/>
  <c r="Q123" i="53"/>
  <c r="Q133" i="53"/>
  <c r="Q141" i="53"/>
  <c r="Q149" i="53"/>
  <c r="Q157" i="53"/>
  <c r="Q165" i="53"/>
  <c r="Q173" i="53"/>
  <c r="Q181" i="53"/>
  <c r="Q189" i="53"/>
  <c r="Q197" i="53"/>
  <c r="Q205" i="53"/>
  <c r="Q213" i="53"/>
  <c r="Q221" i="53"/>
  <c r="Q229" i="53"/>
  <c r="Q237" i="53"/>
  <c r="O17" i="53"/>
  <c r="O25" i="53"/>
  <c r="O33" i="53"/>
  <c r="O41" i="53"/>
  <c r="O49" i="53"/>
  <c r="O57" i="53"/>
  <c r="O62" i="53"/>
  <c r="O68" i="53"/>
  <c r="O73" i="53"/>
  <c r="O78" i="53"/>
  <c r="O84" i="53"/>
  <c r="O89" i="53"/>
  <c r="O94" i="53"/>
  <c r="O100" i="53"/>
  <c r="O105" i="53"/>
  <c r="O110" i="53"/>
  <c r="O116" i="53"/>
  <c r="O121" i="53"/>
  <c r="O126" i="53"/>
  <c r="O132" i="53"/>
  <c r="O137" i="53"/>
  <c r="O142" i="53"/>
  <c r="O148" i="53"/>
  <c r="O153" i="53"/>
  <c r="O158" i="53"/>
  <c r="O162" i="53"/>
  <c r="O166" i="53"/>
  <c r="O170" i="53"/>
  <c r="O174" i="53"/>
  <c r="O178" i="53"/>
  <c r="O182" i="53"/>
  <c r="O186" i="53"/>
  <c r="O190" i="53"/>
  <c r="O194" i="53"/>
  <c r="O198" i="53"/>
  <c r="O202" i="53"/>
  <c r="O206" i="53"/>
  <c r="O210" i="53"/>
  <c r="O214" i="53"/>
  <c r="O218" i="53"/>
  <c r="O222" i="53"/>
  <c r="O226" i="53"/>
  <c r="O230" i="53"/>
  <c r="O234" i="53"/>
  <c r="O238" i="53"/>
  <c r="N18" i="53"/>
  <c r="N22" i="53"/>
  <c r="N26" i="53"/>
  <c r="N30" i="53"/>
  <c r="N34" i="53"/>
  <c r="N38" i="53"/>
  <c r="N42" i="53"/>
  <c r="N46" i="53"/>
  <c r="N50" i="53"/>
  <c r="N54" i="53"/>
  <c r="N58" i="53"/>
  <c r="N62" i="53"/>
  <c r="N66" i="53"/>
  <c r="N70" i="53"/>
  <c r="N74" i="53"/>
  <c r="N78" i="53"/>
  <c r="N82" i="53"/>
  <c r="N86" i="53"/>
  <c r="N90" i="53"/>
  <c r="N94" i="53"/>
  <c r="N98" i="53"/>
  <c r="N102" i="53"/>
  <c r="N106" i="53"/>
  <c r="N110" i="53"/>
  <c r="N114" i="53"/>
  <c r="N118" i="53"/>
  <c r="N122" i="53"/>
  <c r="N126" i="53"/>
  <c r="N130" i="53"/>
  <c r="N134" i="53"/>
  <c r="N138" i="53"/>
  <c r="N142" i="53"/>
  <c r="N146" i="53"/>
  <c r="N150" i="53"/>
  <c r="N154" i="53"/>
  <c r="N158" i="53"/>
  <c r="N162" i="53"/>
  <c r="N166" i="53"/>
  <c r="N170" i="53"/>
  <c r="N174" i="53"/>
  <c r="N178" i="53"/>
  <c r="N182" i="53"/>
  <c r="N186" i="53"/>
  <c r="N190" i="53"/>
  <c r="N194" i="53"/>
  <c r="N198" i="53"/>
  <c r="N202" i="53"/>
  <c r="N206" i="53"/>
  <c r="N210" i="53"/>
  <c r="N214" i="53"/>
  <c r="N218" i="53"/>
  <c r="N222" i="53"/>
  <c r="N226" i="53"/>
  <c r="N230" i="53"/>
  <c r="N234" i="53"/>
  <c r="N238" i="53"/>
  <c r="O14" i="53"/>
  <c r="L18" i="53"/>
  <c r="L22" i="53"/>
  <c r="L26" i="53"/>
  <c r="L30" i="53"/>
  <c r="L34" i="53"/>
  <c r="L38" i="53"/>
  <c r="L42" i="53"/>
  <c r="L46" i="53"/>
  <c r="L50" i="53"/>
  <c r="L54" i="53"/>
  <c r="L58" i="53"/>
  <c r="L62" i="53"/>
  <c r="L66" i="53"/>
  <c r="L70" i="53"/>
  <c r="L74" i="53"/>
  <c r="L78" i="53"/>
  <c r="L82" i="53"/>
  <c r="L86" i="53"/>
  <c r="L90" i="53"/>
  <c r="L94" i="53"/>
  <c r="L98" i="53"/>
  <c r="L102" i="53"/>
  <c r="L106" i="53"/>
  <c r="L110" i="53"/>
  <c r="L114" i="53"/>
  <c r="L118" i="53"/>
  <c r="L122" i="53"/>
  <c r="L126" i="53"/>
  <c r="L130" i="53"/>
  <c r="L134" i="53"/>
  <c r="L138" i="53"/>
  <c r="R30" i="53"/>
  <c r="R62" i="53"/>
  <c r="R94" i="53"/>
  <c r="R126" i="53"/>
  <c r="R158" i="53"/>
  <c r="R190" i="53"/>
  <c r="R222" i="53"/>
  <c r="Q30" i="53"/>
  <c r="Q62" i="53"/>
  <c r="Q84" i="53"/>
  <c r="Q106" i="53"/>
  <c r="Q127" i="53"/>
  <c r="Q144" i="53"/>
  <c r="Q160" i="53"/>
  <c r="Q176" i="53"/>
  <c r="Q192" i="53"/>
  <c r="Q208" i="53"/>
  <c r="Q224" i="53"/>
  <c r="R15" i="53"/>
  <c r="O28" i="53"/>
  <c r="O44" i="53"/>
  <c r="O58" i="53"/>
  <c r="O69" i="53"/>
  <c r="O80" i="53"/>
  <c r="O90" i="53"/>
  <c r="O101" i="53"/>
  <c r="O112" i="53"/>
  <c r="O122" i="53"/>
  <c r="O133" i="53"/>
  <c r="O144" i="53"/>
  <c r="O154" i="53"/>
  <c r="O163" i="53"/>
  <c r="O171" i="53"/>
  <c r="O179" i="53"/>
  <c r="O187" i="53"/>
  <c r="O195" i="53"/>
  <c r="O203" i="53"/>
  <c r="O211" i="53"/>
  <c r="O219" i="53"/>
  <c r="O227" i="53"/>
  <c r="O235" i="53"/>
  <c r="N19" i="53"/>
  <c r="N27" i="53"/>
  <c r="N35" i="53"/>
  <c r="N43" i="53"/>
  <c r="N51" i="53"/>
  <c r="N59" i="53"/>
  <c r="N67" i="53"/>
  <c r="N75" i="53"/>
  <c r="N83" i="53"/>
  <c r="N91" i="53"/>
  <c r="N99" i="53"/>
  <c r="N107" i="53"/>
  <c r="N115" i="53"/>
  <c r="N123" i="53"/>
  <c r="N131" i="53"/>
  <c r="N139" i="53"/>
  <c r="N147" i="53"/>
  <c r="N155" i="53"/>
  <c r="N163" i="53"/>
  <c r="N171" i="53"/>
  <c r="N179" i="53"/>
  <c r="N187" i="53"/>
  <c r="N195" i="53"/>
  <c r="N203" i="53"/>
  <c r="N211" i="53"/>
  <c r="N219" i="53"/>
  <c r="N224" i="53"/>
  <c r="N229" i="53"/>
  <c r="N235" i="53"/>
  <c r="O15" i="53"/>
  <c r="L17" i="53"/>
  <c r="L23" i="53"/>
  <c r="L28" i="53"/>
  <c r="L33" i="53"/>
  <c r="L39" i="53"/>
  <c r="L44" i="53"/>
  <c r="L49" i="53"/>
  <c r="L55" i="53"/>
  <c r="L60" i="53"/>
  <c r="L65" i="53"/>
  <c r="L71" i="53"/>
  <c r="L76" i="53"/>
  <c r="L81" i="53"/>
  <c r="L87" i="53"/>
  <c r="L92" i="53"/>
  <c r="L97" i="53"/>
  <c r="L103" i="53"/>
  <c r="L108" i="53"/>
  <c r="L113" i="53"/>
  <c r="L119" i="53"/>
  <c r="L124" i="53"/>
  <c r="L129" i="53"/>
  <c r="L135" i="53"/>
  <c r="L140" i="53"/>
  <c r="L144" i="53"/>
  <c r="L148" i="53"/>
  <c r="L152" i="53"/>
  <c r="L156" i="53"/>
  <c r="L160" i="53"/>
  <c r="L164" i="53"/>
  <c r="L168" i="53"/>
  <c r="L172" i="53"/>
  <c r="L176" i="53"/>
  <c r="L180" i="53"/>
  <c r="L184" i="53"/>
  <c r="L188" i="53"/>
  <c r="L192" i="53"/>
  <c r="L196" i="53"/>
  <c r="L200" i="53"/>
  <c r="L204" i="53"/>
  <c r="L208" i="53"/>
  <c r="L212" i="53"/>
  <c r="L216" i="53"/>
  <c r="L220" i="53"/>
  <c r="L224" i="53"/>
  <c r="L228" i="53"/>
  <c r="L232" i="53"/>
  <c r="L236" i="53"/>
  <c r="K16" i="53"/>
  <c r="K20" i="53"/>
  <c r="K24" i="53"/>
  <c r="K28" i="53"/>
  <c r="K32" i="53"/>
  <c r="K36" i="53"/>
  <c r="K40" i="53"/>
  <c r="K44" i="53"/>
  <c r="K48" i="53"/>
  <c r="K52" i="53"/>
  <c r="K56" i="53"/>
  <c r="K60" i="53"/>
  <c r="K64" i="53"/>
  <c r="K68" i="53"/>
  <c r="K72" i="53"/>
  <c r="K76" i="53"/>
  <c r="K80" i="53"/>
  <c r="K84" i="53"/>
  <c r="K88" i="53"/>
  <c r="K92" i="53"/>
  <c r="K96" i="53"/>
  <c r="K100" i="53"/>
  <c r="K104" i="53"/>
  <c r="K108" i="53"/>
  <c r="K112" i="53"/>
  <c r="K116" i="53"/>
  <c r="K120" i="53"/>
  <c r="K124" i="53"/>
  <c r="K128" i="53"/>
  <c r="K132" i="53"/>
  <c r="K136" i="53"/>
  <c r="K140" i="53"/>
  <c r="K144" i="53"/>
  <c r="K148" i="53"/>
  <c r="K152" i="53"/>
  <c r="K156" i="53"/>
  <c r="K160" i="53"/>
  <c r="K164" i="53"/>
  <c r="K168" i="53"/>
  <c r="K172" i="53"/>
  <c r="K176" i="53"/>
  <c r="K180" i="53"/>
  <c r="K184" i="53"/>
  <c r="K188" i="53"/>
  <c r="K192" i="53"/>
  <c r="K196" i="53"/>
  <c r="K200" i="53"/>
  <c r="K204" i="53"/>
  <c r="K208" i="53"/>
  <c r="K212" i="53"/>
  <c r="K216" i="53"/>
  <c r="R31" i="53"/>
  <c r="R63" i="53"/>
  <c r="R95" i="53"/>
  <c r="R127" i="53"/>
  <c r="R159" i="53"/>
  <c r="R191" i="53"/>
  <c r="R223" i="53"/>
  <c r="Q31" i="53"/>
  <c r="Q63" i="53"/>
  <c r="Q86" i="53"/>
  <c r="Q107" i="53"/>
  <c r="Q128" i="53"/>
  <c r="Q145" i="53"/>
  <c r="Q161" i="53"/>
  <c r="Q177" i="53"/>
  <c r="Q193" i="53"/>
  <c r="Q209" i="53"/>
  <c r="Q225" i="53"/>
  <c r="Q15" i="53"/>
  <c r="O29" i="53"/>
  <c r="O45" i="53"/>
  <c r="O60" i="53"/>
  <c r="O70" i="53"/>
  <c r="O81" i="53"/>
  <c r="O92" i="53"/>
  <c r="O102" i="53"/>
  <c r="O113" i="53"/>
  <c r="O124" i="53"/>
  <c r="O134" i="53"/>
  <c r="O145" i="53"/>
  <c r="O156" i="53"/>
  <c r="O164" i="53"/>
  <c r="O172" i="53"/>
  <c r="O180" i="53"/>
  <c r="O188" i="53"/>
  <c r="O196" i="53"/>
  <c r="O204" i="53"/>
  <c r="O212" i="53"/>
  <c r="O220" i="53"/>
  <c r="O228" i="53"/>
  <c r="O236" i="53"/>
  <c r="N20" i="53"/>
  <c r="N28" i="53"/>
  <c r="N36" i="53"/>
  <c r="N44" i="53"/>
  <c r="N52" i="53"/>
  <c r="N60" i="53"/>
  <c r="N68" i="53"/>
  <c r="N76" i="53"/>
  <c r="N84" i="53"/>
  <c r="N92" i="53"/>
  <c r="N100" i="53"/>
  <c r="N108" i="53"/>
  <c r="N116" i="53"/>
  <c r="N124" i="53"/>
  <c r="N132" i="53"/>
  <c r="N140" i="53"/>
  <c r="N148" i="53"/>
  <c r="N156" i="53"/>
  <c r="N164" i="53"/>
  <c r="N172" i="53"/>
  <c r="N180" i="53"/>
  <c r="N188" i="53"/>
  <c r="N196" i="53"/>
  <c r="N204" i="53"/>
  <c r="N212" i="53"/>
  <c r="N220" i="53"/>
  <c r="N225" i="53"/>
  <c r="N231" i="53"/>
  <c r="N236" i="53"/>
  <c r="N15" i="53"/>
  <c r="L19" i="53"/>
  <c r="L24" i="53"/>
  <c r="L29" i="53"/>
  <c r="L35" i="53"/>
  <c r="L40" i="53"/>
  <c r="L45" i="53"/>
  <c r="L51" i="53"/>
  <c r="L56" i="53"/>
  <c r="L61" i="53"/>
  <c r="L67" i="53"/>
  <c r="L72" i="53"/>
  <c r="L77" i="53"/>
  <c r="L83" i="53"/>
  <c r="L88" i="53"/>
  <c r="L93" i="53"/>
  <c r="L99" i="53"/>
  <c r="L104" i="53"/>
  <c r="L109" i="53"/>
  <c r="L115" i="53"/>
  <c r="L120" i="53"/>
  <c r="L125" i="53"/>
  <c r="L131" i="53"/>
  <c r="L136" i="53"/>
  <c r="L141" i="53"/>
  <c r="L145" i="53"/>
  <c r="L149" i="53"/>
  <c r="L153" i="53"/>
  <c r="L157" i="53"/>
  <c r="L161" i="53"/>
  <c r="L165" i="53"/>
  <c r="L169" i="53"/>
  <c r="L173" i="53"/>
  <c r="L177" i="53"/>
  <c r="L181" i="53"/>
  <c r="L185" i="53"/>
  <c r="L189" i="53"/>
  <c r="L193" i="53"/>
  <c r="L197" i="53"/>
  <c r="L201" i="53"/>
  <c r="L205" i="53"/>
  <c r="L209" i="53"/>
  <c r="L213" i="53"/>
  <c r="L217" i="53"/>
  <c r="L221" i="53"/>
  <c r="L225" i="53"/>
  <c r="L229" i="53"/>
  <c r="L233" i="53"/>
  <c r="L237" i="53"/>
  <c r="K17" i="53"/>
  <c r="K21" i="53"/>
  <c r="K25" i="53"/>
  <c r="K29" i="53"/>
  <c r="K33" i="53"/>
  <c r="K37" i="53"/>
  <c r="K41" i="53"/>
  <c r="K45" i="53"/>
  <c r="K49" i="53"/>
  <c r="K53" i="53"/>
  <c r="K57" i="53"/>
  <c r="K61" i="53"/>
  <c r="K65" i="53"/>
  <c r="K69" i="53"/>
  <c r="K73" i="53"/>
  <c r="K77" i="53"/>
  <c r="K81" i="53"/>
  <c r="K85" i="53"/>
  <c r="K89" i="53"/>
  <c r="K93" i="53"/>
  <c r="K97" i="53"/>
  <c r="K101" i="53"/>
  <c r="K105" i="53"/>
  <c r="K109" i="53"/>
  <c r="K113" i="53"/>
  <c r="K117" i="53"/>
  <c r="K121" i="53"/>
  <c r="K125" i="53"/>
  <c r="K129" i="53"/>
  <c r="K133" i="53"/>
  <c r="K137" i="53"/>
  <c r="K141" i="53"/>
  <c r="K145" i="53"/>
  <c r="K149" i="53"/>
  <c r="K153" i="53"/>
  <c r="K157" i="53"/>
  <c r="K161" i="53"/>
  <c r="K165" i="53"/>
  <c r="K169" i="53"/>
  <c r="K173" i="53"/>
  <c r="K177" i="53"/>
  <c r="K181" i="53"/>
  <c r="K185" i="53"/>
  <c r="K189" i="53"/>
  <c r="K193" i="53"/>
  <c r="K197" i="53"/>
  <c r="K201" i="53"/>
  <c r="K205" i="53"/>
  <c r="K209" i="53"/>
  <c r="K213" i="53"/>
  <c r="K217" i="53"/>
  <c r="K221" i="53"/>
  <c r="K225" i="53"/>
  <c r="K229" i="53"/>
  <c r="K233" i="53"/>
  <c r="K237" i="53"/>
  <c r="K15" i="53"/>
  <c r="R46" i="53"/>
  <c r="R110" i="53"/>
  <c r="R174" i="53"/>
  <c r="R238" i="53"/>
  <c r="Q74" i="53"/>
  <c r="Q116" i="53"/>
  <c r="Q152" i="53"/>
  <c r="Q184" i="53"/>
  <c r="Q216" i="53"/>
  <c r="O20" i="53"/>
  <c r="O52" i="53"/>
  <c r="O74" i="53"/>
  <c r="O96" i="53"/>
  <c r="O117" i="53"/>
  <c r="O138" i="53"/>
  <c r="O159" i="53"/>
  <c r="O175" i="53"/>
  <c r="O191" i="53"/>
  <c r="O207" i="53"/>
  <c r="O223" i="53"/>
  <c r="O239" i="53"/>
  <c r="N31" i="53"/>
  <c r="N47" i="53"/>
  <c r="N63" i="53"/>
  <c r="N79" i="53"/>
  <c r="N95" i="53"/>
  <c r="N111" i="53"/>
  <c r="N127" i="53"/>
  <c r="N143" i="53"/>
  <c r="N159" i="53"/>
  <c r="N175" i="53"/>
  <c r="N191" i="53"/>
  <c r="N207" i="53"/>
  <c r="N221" i="53"/>
  <c r="N232" i="53"/>
  <c r="N14" i="53"/>
  <c r="L25" i="53"/>
  <c r="L36" i="53"/>
  <c r="L47" i="53"/>
  <c r="L57" i="53"/>
  <c r="L68" i="53"/>
  <c r="L79" i="53"/>
  <c r="L89" i="53"/>
  <c r="L100" i="53"/>
  <c r="L111" i="53"/>
  <c r="L121" i="53"/>
  <c r="L132" i="53"/>
  <c r="L142" i="53"/>
  <c r="L150" i="53"/>
  <c r="L158" i="53"/>
  <c r="L166" i="53"/>
  <c r="L174" i="53"/>
  <c r="L182" i="53"/>
  <c r="L190" i="53"/>
  <c r="L198" i="53"/>
  <c r="L206" i="53"/>
  <c r="L214" i="53"/>
  <c r="L222" i="53"/>
  <c r="L230" i="53"/>
  <c r="L238" i="53"/>
  <c r="K22" i="53"/>
  <c r="K30" i="53"/>
  <c r="K38" i="53"/>
  <c r="K46" i="53"/>
  <c r="K54" i="53"/>
  <c r="K62" i="53"/>
  <c r="K70" i="53"/>
  <c r="K78" i="53"/>
  <c r="K86" i="53"/>
  <c r="K94" i="53"/>
  <c r="K102" i="53"/>
  <c r="K110" i="53"/>
  <c r="K118" i="53"/>
  <c r="K126" i="53"/>
  <c r="K134" i="53"/>
  <c r="K142" i="53"/>
  <c r="K150" i="53"/>
  <c r="K158" i="53"/>
  <c r="K166" i="53"/>
  <c r="K174" i="53"/>
  <c r="K182" i="53"/>
  <c r="K190" i="53"/>
  <c r="K198" i="53"/>
  <c r="K206" i="53"/>
  <c r="K214" i="53"/>
  <c r="K220" i="53"/>
  <c r="K226" i="53"/>
  <c r="K231" i="53"/>
  <c r="K236" i="53"/>
  <c r="L14" i="53"/>
  <c r="H235" i="53"/>
  <c r="H232" i="53"/>
  <c r="H227" i="53"/>
  <c r="H224" i="53"/>
  <c r="H219" i="53"/>
  <c r="H216" i="53"/>
  <c r="H211" i="53"/>
  <c r="H208" i="53"/>
  <c r="H203" i="53"/>
  <c r="H200" i="53"/>
  <c r="H195" i="53"/>
  <c r="H192" i="53"/>
  <c r="H187" i="53"/>
  <c r="H185" i="53"/>
  <c r="H183" i="53"/>
  <c r="H181" i="53"/>
  <c r="H179" i="53"/>
  <c r="H177" i="53"/>
  <c r="H175" i="53"/>
  <c r="H173" i="53"/>
  <c r="H171" i="53"/>
  <c r="H169" i="53"/>
  <c r="H167" i="53"/>
  <c r="H165" i="53"/>
  <c r="H163" i="53"/>
  <c r="H161" i="53"/>
  <c r="H159" i="53"/>
  <c r="H157" i="53"/>
  <c r="H155" i="53"/>
  <c r="H153" i="53"/>
  <c r="H151" i="53"/>
  <c r="H149" i="53"/>
  <c r="H147" i="53"/>
  <c r="H145" i="53"/>
  <c r="H143" i="53"/>
  <c r="H141" i="53"/>
  <c r="H139" i="53"/>
  <c r="H137" i="53"/>
  <c r="H135" i="53"/>
  <c r="H133" i="53"/>
  <c r="H131" i="53"/>
  <c r="H129" i="53"/>
  <c r="H127" i="53"/>
  <c r="H125" i="53"/>
  <c r="H123" i="53"/>
  <c r="H121" i="53"/>
  <c r="H119" i="53"/>
  <c r="H117" i="53"/>
  <c r="H115" i="53"/>
  <c r="H113" i="53"/>
  <c r="H111" i="53"/>
  <c r="H109" i="53"/>
  <c r="H107" i="53"/>
  <c r="H105" i="53"/>
  <c r="H103" i="53"/>
  <c r="H101" i="53"/>
  <c r="H99" i="53"/>
  <c r="H97" i="53"/>
  <c r="H95" i="53"/>
  <c r="H93" i="53"/>
  <c r="H91" i="53"/>
  <c r="H89" i="53"/>
  <c r="H87" i="53"/>
  <c r="H85" i="53"/>
  <c r="H83" i="53"/>
  <c r="H81" i="53"/>
  <c r="H79" i="53"/>
  <c r="H77" i="53"/>
  <c r="H75" i="53"/>
  <c r="H73" i="53"/>
  <c r="H71" i="53"/>
  <c r="H69" i="53"/>
  <c r="H67" i="53"/>
  <c r="H65" i="53"/>
  <c r="H63" i="53"/>
  <c r="H61" i="53"/>
  <c r="H59" i="53"/>
  <c r="H57" i="53"/>
  <c r="H55" i="53"/>
  <c r="H53" i="53"/>
  <c r="H51" i="53"/>
  <c r="H49" i="53"/>
  <c r="H47" i="53"/>
  <c r="H45" i="53"/>
  <c r="H43" i="53"/>
  <c r="H41" i="53"/>
  <c r="H39" i="53"/>
  <c r="H37" i="53"/>
  <c r="H35" i="53"/>
  <c r="H33" i="53"/>
  <c r="H31" i="53"/>
  <c r="H29" i="53"/>
  <c r="H27" i="53"/>
  <c r="H25" i="53"/>
  <c r="H23" i="53"/>
  <c r="H21" i="53"/>
  <c r="H19" i="53"/>
  <c r="H17" i="53"/>
  <c r="H15" i="53"/>
  <c r="I238" i="53"/>
  <c r="I234" i="53"/>
  <c r="I230" i="53"/>
  <c r="I226" i="53"/>
  <c r="I222" i="53"/>
  <c r="I218" i="53"/>
  <c r="I214" i="53"/>
  <c r="I210" i="53"/>
  <c r="I206" i="53"/>
  <c r="I202" i="53"/>
  <c r="I198" i="53"/>
  <c r="I194" i="53"/>
  <c r="I190" i="53"/>
  <c r="I186" i="53"/>
  <c r="I182" i="53"/>
  <c r="I178" i="53"/>
  <c r="I174" i="53"/>
  <c r="I170" i="53"/>
  <c r="I166" i="53"/>
  <c r="I162" i="53"/>
  <c r="I158" i="53"/>
  <c r="I154" i="53"/>
  <c r="I150" i="53"/>
  <c r="I146" i="53"/>
  <c r="I142" i="53"/>
  <c r="I138" i="53"/>
  <c r="I134" i="53"/>
  <c r="I130" i="53"/>
  <c r="I126" i="53"/>
  <c r="I122" i="53"/>
  <c r="I118" i="53"/>
  <c r="I114" i="53"/>
  <c r="I110" i="53"/>
  <c r="I106" i="53"/>
  <c r="I102" i="53"/>
  <c r="I98" i="53"/>
  <c r="I94" i="53"/>
  <c r="I90" i="53"/>
  <c r="I86" i="53"/>
  <c r="I82" i="53"/>
  <c r="I78" i="53"/>
  <c r="I74" i="53"/>
  <c r="I70" i="53"/>
  <c r="I66" i="53"/>
  <c r="I62" i="53"/>
  <c r="I58" i="53"/>
  <c r="I54" i="53"/>
  <c r="I50" i="53"/>
  <c r="I46" i="53"/>
  <c r="I42" i="53"/>
  <c r="I38" i="53"/>
  <c r="I34" i="53"/>
  <c r="I30" i="53"/>
  <c r="I26" i="53"/>
  <c r="I22" i="53"/>
  <c r="I18" i="53"/>
  <c r="I14" i="53"/>
  <c r="C237" i="53"/>
  <c r="C233" i="53"/>
  <c r="C229" i="53"/>
  <c r="C225" i="53"/>
  <c r="C220" i="53"/>
  <c r="C216" i="53"/>
  <c r="C212" i="53"/>
  <c r="C208" i="53"/>
  <c r="C204" i="53"/>
  <c r="C200" i="53"/>
  <c r="C196" i="53"/>
  <c r="C192" i="53"/>
  <c r="C188" i="53"/>
  <c r="C184" i="53"/>
  <c r="C180" i="53"/>
  <c r="C176" i="53"/>
  <c r="C172" i="53"/>
  <c r="C168" i="53"/>
  <c r="C164" i="53"/>
  <c r="C160" i="53"/>
  <c r="C156" i="53"/>
  <c r="C152" i="53"/>
  <c r="C148" i="53"/>
  <c r="C144" i="53"/>
  <c r="C140" i="53"/>
  <c r="C136" i="53"/>
  <c r="C132" i="53"/>
  <c r="C128" i="53"/>
  <c r="C124" i="53"/>
  <c r="C120" i="53"/>
  <c r="C116" i="53"/>
  <c r="C112" i="53"/>
  <c r="C108" i="53"/>
  <c r="C104" i="53"/>
  <c r="C100" i="53"/>
  <c r="C96" i="53"/>
  <c r="C92" i="53"/>
  <c r="C88" i="53"/>
  <c r="C84" i="53"/>
  <c r="C80" i="53"/>
  <c r="C76" i="53"/>
  <c r="C72" i="53"/>
  <c r="C68" i="53"/>
  <c r="C64" i="53"/>
  <c r="C60" i="53"/>
  <c r="C56" i="53"/>
  <c r="C52" i="53"/>
  <c r="C48" i="53"/>
  <c r="C44" i="53"/>
  <c r="C40" i="53"/>
  <c r="C36" i="53"/>
  <c r="C32" i="53"/>
  <c r="C28" i="53"/>
  <c r="C24" i="53"/>
  <c r="C20" i="53"/>
  <c r="C16" i="53"/>
  <c r="R47" i="53"/>
  <c r="R111" i="53"/>
  <c r="R175" i="53"/>
  <c r="R239" i="53"/>
  <c r="Q75" i="53"/>
  <c r="Q118" i="53"/>
  <c r="Q153" i="53"/>
  <c r="Q185" i="53"/>
  <c r="Q217" i="53"/>
  <c r="O21" i="53"/>
  <c r="O53" i="53"/>
  <c r="O76" i="53"/>
  <c r="O97" i="53"/>
  <c r="O118" i="53"/>
  <c r="O140" i="53"/>
  <c r="O160" i="53"/>
  <c r="O176" i="53"/>
  <c r="O192" i="53"/>
  <c r="O208" i="53"/>
  <c r="O224" i="53"/>
  <c r="N16" i="53"/>
  <c r="N32" i="53"/>
  <c r="N48" i="53"/>
  <c r="N64" i="53"/>
  <c r="N80" i="53"/>
  <c r="N96" i="53"/>
  <c r="N112" i="53"/>
  <c r="N128" i="53"/>
  <c r="N144" i="53"/>
  <c r="N160" i="53"/>
  <c r="N176" i="53"/>
  <c r="N192" i="53"/>
  <c r="N208" i="53"/>
  <c r="N223" i="53"/>
  <c r="N233" i="53"/>
  <c r="L16" i="53"/>
  <c r="L27" i="53"/>
  <c r="L37" i="53"/>
  <c r="L48" i="53"/>
  <c r="L59" i="53"/>
  <c r="L69" i="53"/>
  <c r="L80" i="53"/>
  <c r="L91" i="53"/>
  <c r="L101" i="53"/>
  <c r="L112" i="53"/>
  <c r="L123" i="53"/>
  <c r="L133" i="53"/>
  <c r="L143" i="53"/>
  <c r="L151" i="53"/>
  <c r="L159" i="53"/>
  <c r="L167" i="53"/>
  <c r="L175" i="53"/>
  <c r="L183" i="53"/>
  <c r="L191" i="53"/>
  <c r="L199" i="53"/>
  <c r="L207" i="53"/>
  <c r="L215" i="53"/>
  <c r="L223" i="53"/>
  <c r="L231" i="53"/>
  <c r="L239" i="53"/>
  <c r="K23" i="53"/>
  <c r="K31" i="53"/>
  <c r="K39" i="53"/>
  <c r="K47" i="53"/>
  <c r="K55" i="53"/>
  <c r="K63" i="53"/>
  <c r="K71" i="53"/>
  <c r="K79" i="53"/>
  <c r="K87" i="53"/>
  <c r="K95" i="53"/>
  <c r="K103" i="53"/>
  <c r="K111" i="53"/>
  <c r="K119" i="53"/>
  <c r="K127" i="53"/>
  <c r="K135" i="53"/>
  <c r="K143" i="53"/>
  <c r="K151" i="53"/>
  <c r="K159" i="53"/>
  <c r="K167" i="53"/>
  <c r="K175" i="53"/>
  <c r="K183" i="53"/>
  <c r="K191" i="53"/>
  <c r="K199" i="53"/>
  <c r="K207" i="53"/>
  <c r="K215" i="53"/>
  <c r="K222" i="53"/>
  <c r="K227" i="53"/>
  <c r="K232" i="53"/>
  <c r="K238" i="53"/>
  <c r="K14" i="53"/>
  <c r="H237" i="53"/>
  <c r="H234" i="53"/>
  <c r="H229" i="53"/>
  <c r="H226" i="53"/>
  <c r="H221" i="53"/>
  <c r="H218" i="53"/>
  <c r="H213" i="53"/>
  <c r="H210" i="53"/>
  <c r="H205" i="53"/>
  <c r="H202" i="53"/>
  <c r="H197" i="53"/>
  <c r="H194" i="53"/>
  <c r="H189" i="53"/>
  <c r="I237" i="53"/>
  <c r="I233" i="53"/>
  <c r="I229" i="53"/>
  <c r="I225" i="53"/>
  <c r="I221" i="53"/>
  <c r="I217" i="53"/>
  <c r="I213" i="53"/>
  <c r="I209" i="53"/>
  <c r="I205" i="53"/>
  <c r="I201" i="53"/>
  <c r="I197" i="53"/>
  <c r="I193" i="53"/>
  <c r="I189" i="53"/>
  <c r="I185" i="53"/>
  <c r="I181" i="53"/>
  <c r="I177" i="53"/>
  <c r="I173" i="53"/>
  <c r="I169" i="53"/>
  <c r="I165" i="53"/>
  <c r="I161" i="53"/>
  <c r="I157" i="53"/>
  <c r="I153" i="53"/>
  <c r="I149" i="53"/>
  <c r="I145" i="53"/>
  <c r="I141" i="53"/>
  <c r="I137" i="53"/>
  <c r="I133" i="53"/>
  <c r="I129" i="53"/>
  <c r="I125" i="53"/>
  <c r="I121" i="53"/>
  <c r="I117" i="53"/>
  <c r="I113" i="53"/>
  <c r="I109" i="53"/>
  <c r="I105" i="53"/>
  <c r="I101" i="53"/>
  <c r="I97" i="53"/>
  <c r="I93" i="53"/>
  <c r="I89" i="53"/>
  <c r="I85" i="53"/>
  <c r="I81" i="53"/>
  <c r="I77" i="53"/>
  <c r="I73" i="53"/>
  <c r="I69" i="53"/>
  <c r="I65" i="53"/>
  <c r="I61" i="53"/>
  <c r="I57" i="53"/>
  <c r="I53" i="53"/>
  <c r="I49" i="53"/>
  <c r="I45" i="53"/>
  <c r="I41" i="53"/>
  <c r="I37" i="53"/>
  <c r="I33" i="53"/>
  <c r="I29" i="53"/>
  <c r="I25" i="53"/>
  <c r="I21" i="53"/>
  <c r="I17" i="53"/>
  <c r="I239" i="53"/>
  <c r="C236" i="53"/>
  <c r="C232" i="53"/>
  <c r="C228" i="53"/>
  <c r="C224" i="53"/>
  <c r="C219" i="53"/>
  <c r="C215" i="53"/>
  <c r="C211" i="53"/>
  <c r="C207" i="53"/>
  <c r="C203" i="53"/>
  <c r="C199" i="53"/>
  <c r="C195" i="53"/>
  <c r="C191" i="53"/>
  <c r="C187" i="53"/>
  <c r="C183" i="53"/>
  <c r="C179" i="53"/>
  <c r="C175" i="53"/>
  <c r="C171" i="53"/>
  <c r="C167" i="53"/>
  <c r="C163" i="53"/>
  <c r="C159" i="53"/>
  <c r="C155" i="53"/>
  <c r="C151" i="53"/>
  <c r="C147" i="53"/>
  <c r="C143" i="53"/>
  <c r="C139" i="53"/>
  <c r="C135" i="53"/>
  <c r="C131" i="53"/>
  <c r="C127" i="53"/>
  <c r="C123" i="53"/>
  <c r="C119" i="53"/>
  <c r="C115" i="53"/>
  <c r="C111" i="53"/>
  <c r="C107" i="53"/>
  <c r="C103" i="53"/>
  <c r="C99" i="53"/>
  <c r="C95" i="53"/>
  <c r="C91" i="53"/>
  <c r="C87" i="53"/>
  <c r="C83" i="53"/>
  <c r="C79" i="53"/>
  <c r="C75" i="53"/>
  <c r="C71" i="53"/>
  <c r="C67" i="53"/>
  <c r="C63" i="53"/>
  <c r="C59" i="53"/>
  <c r="C55" i="53"/>
  <c r="C51" i="53"/>
  <c r="C47" i="53"/>
  <c r="C43" i="53"/>
  <c r="C39" i="53"/>
  <c r="C35" i="53"/>
  <c r="C31" i="53"/>
  <c r="C27" i="53"/>
  <c r="C23" i="53"/>
  <c r="C19" i="53"/>
  <c r="C15" i="53"/>
  <c r="R78" i="53"/>
  <c r="R142" i="53"/>
  <c r="R206" i="53"/>
  <c r="Q46" i="53"/>
  <c r="Q95" i="53"/>
  <c r="Q136" i="53"/>
  <c r="Q168" i="53"/>
  <c r="Q200" i="53"/>
  <c r="Q232" i="53"/>
  <c r="O36" i="53"/>
  <c r="O64" i="53"/>
  <c r="O85" i="53"/>
  <c r="O106" i="53"/>
  <c r="O128" i="53"/>
  <c r="O149" i="53"/>
  <c r="O167" i="53"/>
  <c r="O183" i="53"/>
  <c r="O199" i="53"/>
  <c r="O215" i="53"/>
  <c r="O231" i="53"/>
  <c r="N23" i="53"/>
  <c r="N39" i="53"/>
  <c r="N55" i="53"/>
  <c r="N71" i="53"/>
  <c r="N87" i="53"/>
  <c r="N103" i="53"/>
  <c r="N119" i="53"/>
  <c r="N135" i="53"/>
  <c r="N151" i="53"/>
  <c r="N167" i="53"/>
  <c r="N183" i="53"/>
  <c r="N199" i="53"/>
  <c r="R79" i="53"/>
  <c r="Q96" i="53"/>
  <c r="Q233" i="53"/>
  <c r="O108" i="53"/>
  <c r="O184" i="53"/>
  <c r="N24" i="53"/>
  <c r="N88" i="53"/>
  <c r="N152" i="53"/>
  <c r="N215" i="53"/>
  <c r="N237" i="53"/>
  <c r="L31" i="53"/>
  <c r="L52" i="53"/>
  <c r="L73" i="53"/>
  <c r="L95" i="53"/>
  <c r="L116" i="53"/>
  <c r="L137" i="53"/>
  <c r="L154" i="53"/>
  <c r="L170" i="53"/>
  <c r="L186" i="53"/>
  <c r="L202" i="53"/>
  <c r="L218" i="53"/>
  <c r="L234" i="53"/>
  <c r="K26" i="53"/>
  <c r="K42" i="53"/>
  <c r="K58" i="53"/>
  <c r="K74" i="53"/>
  <c r="K90" i="53"/>
  <c r="K106" i="53"/>
  <c r="K122" i="53"/>
  <c r="K138" i="53"/>
  <c r="K154" i="53"/>
  <c r="K170" i="53"/>
  <c r="K186" i="53"/>
  <c r="K202" i="53"/>
  <c r="K218" i="53"/>
  <c r="K228" i="53"/>
  <c r="K239" i="53"/>
  <c r="H236" i="53"/>
  <c r="H231" i="53"/>
  <c r="H220" i="53"/>
  <c r="H215" i="53"/>
  <c r="H204" i="53"/>
  <c r="H199" i="53"/>
  <c r="H188" i="53"/>
  <c r="H184" i="53"/>
  <c r="H180" i="53"/>
  <c r="H176" i="53"/>
  <c r="H172" i="53"/>
  <c r="H168" i="53"/>
  <c r="H164" i="53"/>
  <c r="H160" i="53"/>
  <c r="H156" i="53"/>
  <c r="H152" i="53"/>
  <c r="H148" i="53"/>
  <c r="H144" i="53"/>
  <c r="H140" i="53"/>
  <c r="H136" i="53"/>
  <c r="H132" i="53"/>
  <c r="H128" i="53"/>
  <c r="H124" i="53"/>
  <c r="H120" i="53"/>
  <c r="H116" i="53"/>
  <c r="H112" i="53"/>
  <c r="H108" i="53"/>
  <c r="H104" i="53"/>
  <c r="H100" i="53"/>
  <c r="H96" i="53"/>
  <c r="H92" i="53"/>
  <c r="H88" i="53"/>
  <c r="H84" i="53"/>
  <c r="H80" i="53"/>
  <c r="H76" i="53"/>
  <c r="H72" i="53"/>
  <c r="H68" i="53"/>
  <c r="H64" i="53"/>
  <c r="H60" i="53"/>
  <c r="H56" i="53"/>
  <c r="H52" i="53"/>
  <c r="H48" i="53"/>
  <c r="H44" i="53"/>
  <c r="H40" i="53"/>
  <c r="H36" i="53"/>
  <c r="H32" i="53"/>
  <c r="H28" i="53"/>
  <c r="H24" i="53"/>
  <c r="H20" i="53"/>
  <c r="H16" i="53"/>
  <c r="I236" i="53"/>
  <c r="I228" i="53"/>
  <c r="I220" i="53"/>
  <c r="I212" i="53"/>
  <c r="I204" i="53"/>
  <c r="I196" i="53"/>
  <c r="I188" i="53"/>
  <c r="I180" i="53"/>
  <c r="I172" i="53"/>
  <c r="I164" i="53"/>
  <c r="I156" i="53"/>
  <c r="I148" i="53"/>
  <c r="I140" i="53"/>
  <c r="I132" i="53"/>
  <c r="I124" i="53"/>
  <c r="I116" i="53"/>
  <c r="I108" i="53"/>
  <c r="I100" i="53"/>
  <c r="I92" i="53"/>
  <c r="I84" i="53"/>
  <c r="I76" i="53"/>
  <c r="I68" i="53"/>
  <c r="I60" i="53"/>
  <c r="I52" i="53"/>
  <c r="I44" i="53"/>
  <c r="I36" i="53"/>
  <c r="I28" i="53"/>
  <c r="I20" i="53"/>
  <c r="C239" i="53"/>
  <c r="C231" i="53"/>
  <c r="C223" i="53"/>
  <c r="C214" i="53"/>
  <c r="C206" i="53"/>
  <c r="C198" i="53"/>
  <c r="C190" i="53"/>
  <c r="C182" i="53"/>
  <c r="C174" i="53"/>
  <c r="C166" i="53"/>
  <c r="C158" i="53"/>
  <c r="C150" i="53"/>
  <c r="C142" i="53"/>
  <c r="C134" i="53"/>
  <c r="C126" i="53"/>
  <c r="C118" i="53"/>
  <c r="C110" i="53"/>
  <c r="C102" i="53"/>
  <c r="C94" i="53"/>
  <c r="C86" i="53"/>
  <c r="C78" i="53"/>
  <c r="C70" i="53"/>
  <c r="C62" i="53"/>
  <c r="C54" i="53"/>
  <c r="C46" i="53"/>
  <c r="C38" i="53"/>
  <c r="C30" i="53"/>
  <c r="C22" i="53"/>
  <c r="C14" i="53"/>
  <c r="L194" i="53"/>
  <c r="K223" i="53"/>
  <c r="H207" i="53"/>
  <c r="H196" i="53"/>
  <c r="H186" i="53"/>
  <c r="H174" i="53"/>
  <c r="H166" i="53"/>
  <c r="H158" i="53"/>
  <c r="H150" i="53"/>
  <c r="H142" i="53"/>
  <c r="H134" i="53"/>
  <c r="H126" i="53"/>
  <c r="H118" i="53"/>
  <c r="H110" i="53"/>
  <c r="H102" i="53"/>
  <c r="H94" i="53"/>
  <c r="H86" i="53"/>
  <c r="H78" i="53"/>
  <c r="H70" i="53"/>
  <c r="H62" i="53"/>
  <c r="H54" i="53"/>
  <c r="H46" i="53"/>
  <c r="H34" i="53"/>
  <c r="H26" i="53"/>
  <c r="H18" i="53"/>
  <c r="I232" i="53"/>
  <c r="I216" i="53"/>
  <c r="I200" i="53"/>
  <c r="I184" i="53"/>
  <c r="I168" i="53"/>
  <c r="I152" i="53"/>
  <c r="I136" i="53"/>
  <c r="I120" i="53"/>
  <c r="I104" i="53"/>
  <c r="I88" i="53"/>
  <c r="I72" i="53"/>
  <c r="I56" i="53"/>
  <c r="I40" i="53"/>
  <c r="I24" i="53"/>
  <c r="C235" i="53"/>
  <c r="C218" i="53"/>
  <c r="C202" i="53"/>
  <c r="C194" i="53"/>
  <c r="C178" i="53"/>
  <c r="C162" i="53"/>
  <c r="C146" i="53"/>
  <c r="C130" i="53"/>
  <c r="C114" i="53"/>
  <c r="C98" i="53"/>
  <c r="C82" i="53"/>
  <c r="C74" i="53"/>
  <c r="C58" i="53"/>
  <c r="C42" i="53"/>
  <c r="C26" i="53"/>
  <c r="Q201" i="53"/>
  <c r="O86" i="53"/>
  <c r="O232" i="53"/>
  <c r="N136" i="53"/>
  <c r="N228" i="53"/>
  <c r="L43" i="53"/>
  <c r="L85" i="53"/>
  <c r="L128" i="53"/>
  <c r="L163" i="53"/>
  <c r="L195" i="53"/>
  <c r="L227" i="53"/>
  <c r="K35" i="53"/>
  <c r="K67" i="53"/>
  <c r="K99" i="53"/>
  <c r="K131" i="53"/>
  <c r="K163" i="53"/>
  <c r="K195" i="53"/>
  <c r="K224" i="53"/>
  <c r="H238" i="53"/>
  <c r="H222" i="53"/>
  <c r="I223" i="53"/>
  <c r="I207" i="53"/>
  <c r="I183" i="53"/>
  <c r="I167" i="53"/>
  <c r="I151" i="53"/>
  <c r="I135" i="53"/>
  <c r="I119" i="53"/>
  <c r="I95" i="53"/>
  <c r="I79" i="53"/>
  <c r="I63" i="53"/>
  <c r="I39" i="53"/>
  <c r="I31" i="53"/>
  <c r="I15" i="53"/>
  <c r="C226" i="53"/>
  <c r="C209" i="53"/>
  <c r="C193" i="53"/>
  <c r="C169" i="53"/>
  <c r="C161" i="53"/>
  <c r="C145" i="53"/>
  <c r="C129" i="53"/>
  <c r="C113" i="53"/>
  <c r="C97" i="53"/>
  <c r="C81" i="53"/>
  <c r="C65" i="53"/>
  <c r="C49" i="53"/>
  <c r="C33" i="53"/>
  <c r="C17" i="53"/>
  <c r="R143" i="53"/>
  <c r="Q137" i="53"/>
  <c r="O37" i="53"/>
  <c r="O129" i="53"/>
  <c r="O200" i="53"/>
  <c r="N40" i="53"/>
  <c r="N104" i="53"/>
  <c r="N168" i="53"/>
  <c r="N216" i="53"/>
  <c r="N239" i="53"/>
  <c r="L32" i="53"/>
  <c r="L53" i="53"/>
  <c r="L75" i="53"/>
  <c r="L96" i="53"/>
  <c r="L117" i="53"/>
  <c r="L139" i="53"/>
  <c r="L155" i="53"/>
  <c r="L171" i="53"/>
  <c r="L187" i="53"/>
  <c r="L203" i="53"/>
  <c r="L219" i="53"/>
  <c r="L235" i="53"/>
  <c r="K27" i="53"/>
  <c r="K43" i="53"/>
  <c r="K59" i="53"/>
  <c r="K75" i="53"/>
  <c r="K91" i="53"/>
  <c r="K107" i="53"/>
  <c r="K123" i="53"/>
  <c r="K139" i="53"/>
  <c r="K155" i="53"/>
  <c r="K171" i="53"/>
  <c r="K187" i="53"/>
  <c r="K203" i="53"/>
  <c r="K219" i="53"/>
  <c r="K230" i="53"/>
  <c r="L15" i="53"/>
  <c r="H230" i="53"/>
  <c r="H225" i="53"/>
  <c r="H214" i="53"/>
  <c r="H209" i="53"/>
  <c r="H198" i="53"/>
  <c r="H193" i="53"/>
  <c r="I235" i="53"/>
  <c r="I227" i="53"/>
  <c r="I219" i="53"/>
  <c r="I211" i="53"/>
  <c r="I203" i="53"/>
  <c r="I195" i="53"/>
  <c r="I187" i="53"/>
  <c r="I179" i="53"/>
  <c r="I171" i="53"/>
  <c r="I163" i="53"/>
  <c r="I155" i="53"/>
  <c r="I147" i="53"/>
  <c r="I139" i="53"/>
  <c r="I131" i="53"/>
  <c r="I123" i="53"/>
  <c r="I115" i="53"/>
  <c r="I107" i="53"/>
  <c r="I99" i="53"/>
  <c r="I91" i="53"/>
  <c r="I83" i="53"/>
  <c r="I75" i="53"/>
  <c r="I67" i="53"/>
  <c r="I59" i="53"/>
  <c r="I51" i="53"/>
  <c r="I43" i="53"/>
  <c r="I35" i="53"/>
  <c r="I27" i="53"/>
  <c r="I19" i="53"/>
  <c r="C238" i="53"/>
  <c r="C230" i="53"/>
  <c r="C222" i="53"/>
  <c r="C213" i="53"/>
  <c r="C205" i="53"/>
  <c r="C197" i="53"/>
  <c r="C189" i="53"/>
  <c r="C181" i="53"/>
  <c r="C173" i="53"/>
  <c r="C165" i="53"/>
  <c r="C157" i="53"/>
  <c r="C149" i="53"/>
  <c r="C141" i="53"/>
  <c r="C133" i="53"/>
  <c r="C125" i="53"/>
  <c r="C117" i="53"/>
  <c r="C109" i="53"/>
  <c r="C101" i="53"/>
  <c r="C93" i="53"/>
  <c r="C85" i="53"/>
  <c r="C77" i="53"/>
  <c r="C69" i="53"/>
  <c r="C61" i="53"/>
  <c r="C53" i="53"/>
  <c r="C45" i="53"/>
  <c r="C37" i="53"/>
  <c r="C29" i="53"/>
  <c r="C21" i="53"/>
  <c r="C221" i="53"/>
  <c r="R207" i="53"/>
  <c r="Q169" i="53"/>
  <c r="O65" i="53"/>
  <c r="O150" i="53"/>
  <c r="O216" i="53"/>
  <c r="N56" i="53"/>
  <c r="N120" i="53"/>
  <c r="N184" i="53"/>
  <c r="N227" i="53"/>
  <c r="L20" i="53"/>
  <c r="L41" i="53"/>
  <c r="L63" i="53"/>
  <c r="L84" i="53"/>
  <c r="L105" i="53"/>
  <c r="L127" i="53"/>
  <c r="L146" i="53"/>
  <c r="L162" i="53"/>
  <c r="L178" i="53"/>
  <c r="L210" i="53"/>
  <c r="L226" i="53"/>
  <c r="K18" i="53"/>
  <c r="K34" i="53"/>
  <c r="K50" i="53"/>
  <c r="K66" i="53"/>
  <c r="K82" i="53"/>
  <c r="K98" i="53"/>
  <c r="K114" i="53"/>
  <c r="K130" i="53"/>
  <c r="K146" i="53"/>
  <c r="K162" i="53"/>
  <c r="K178" i="53"/>
  <c r="K194" i="53"/>
  <c r="K210" i="53"/>
  <c r="K234" i="53"/>
  <c r="H239" i="53"/>
  <c r="H228" i="53"/>
  <c r="H223" i="53"/>
  <c r="H212" i="53"/>
  <c r="H191" i="53"/>
  <c r="H182" i="53"/>
  <c r="H178" i="53"/>
  <c r="H170" i="53"/>
  <c r="H162" i="53"/>
  <c r="H154" i="53"/>
  <c r="H146" i="53"/>
  <c r="H138" i="53"/>
  <c r="H130" i="53"/>
  <c r="H122" i="53"/>
  <c r="H114" i="53"/>
  <c r="H106" i="53"/>
  <c r="H98" i="53"/>
  <c r="H90" i="53"/>
  <c r="H82" i="53"/>
  <c r="H74" i="53"/>
  <c r="H66" i="53"/>
  <c r="H58" i="53"/>
  <c r="H50" i="53"/>
  <c r="H42" i="53"/>
  <c r="H38" i="53"/>
  <c r="H30" i="53"/>
  <c r="H22" i="53"/>
  <c r="H14" i="53"/>
  <c r="I224" i="53"/>
  <c r="I208" i="53"/>
  <c r="I192" i="53"/>
  <c r="I176" i="53"/>
  <c r="I160" i="53"/>
  <c r="I144" i="53"/>
  <c r="I128" i="53"/>
  <c r="I112" i="53"/>
  <c r="I96" i="53"/>
  <c r="I80" i="53"/>
  <c r="I64" i="53"/>
  <c r="I48" i="53"/>
  <c r="I32" i="53"/>
  <c r="I16" i="53"/>
  <c r="C227" i="53"/>
  <c r="C210" i="53"/>
  <c r="C186" i="53"/>
  <c r="C170" i="53"/>
  <c r="C154" i="53"/>
  <c r="C138" i="53"/>
  <c r="C122" i="53"/>
  <c r="C106" i="53"/>
  <c r="C90" i="53"/>
  <c r="C66" i="53"/>
  <c r="C50" i="53"/>
  <c r="C34" i="53"/>
  <c r="C18" i="53"/>
  <c r="Q47" i="53"/>
  <c r="O168" i="53"/>
  <c r="N72" i="53"/>
  <c r="N200" i="53"/>
  <c r="L21" i="53"/>
  <c r="L64" i="53"/>
  <c r="L107" i="53"/>
  <c r="L147" i="53"/>
  <c r="L179" i="53"/>
  <c r="L211" i="53"/>
  <c r="K19" i="53"/>
  <c r="K51" i="53"/>
  <c r="K83" i="53"/>
  <c r="K115" i="53"/>
  <c r="K147" i="53"/>
  <c r="K179" i="53"/>
  <c r="K211" i="53"/>
  <c r="K235" i="53"/>
  <c r="H233" i="53"/>
  <c r="H217" i="53"/>
  <c r="H206" i="53"/>
  <c r="H201" i="53"/>
  <c r="H190" i="53"/>
  <c r="I231" i="53"/>
  <c r="I215" i="53"/>
  <c r="I199" i="53"/>
  <c r="I191" i="53"/>
  <c r="I175" i="53"/>
  <c r="I159" i="53"/>
  <c r="I143" i="53"/>
  <c r="I127" i="53"/>
  <c r="I111" i="53"/>
  <c r="I103" i="53"/>
  <c r="I87" i="53"/>
  <c r="I71" i="53"/>
  <c r="I55" i="53"/>
  <c r="I47" i="53"/>
  <c r="I23" i="53"/>
  <c r="C234" i="53"/>
  <c r="C217" i="53"/>
  <c r="C201" i="53"/>
  <c r="C185" i="53"/>
  <c r="C177" i="53"/>
  <c r="C153" i="53"/>
  <c r="C137" i="53"/>
  <c r="C121" i="53"/>
  <c r="C105" i="53"/>
  <c r="C89" i="53"/>
  <c r="C73" i="53"/>
  <c r="C57" i="53"/>
  <c r="C41" i="53"/>
  <c r="C25" i="53"/>
  <c r="V63" i="53" l="1"/>
  <c r="U235" i="53"/>
  <c r="U179" i="53"/>
  <c r="V211" i="53"/>
  <c r="V202" i="53"/>
  <c r="V226" i="53"/>
  <c r="U194" i="53"/>
  <c r="U67" i="53"/>
  <c r="S136" i="53"/>
  <c r="S79" i="53"/>
  <c r="S174" i="53"/>
  <c r="S31" i="53"/>
  <c r="S222" i="53"/>
  <c r="S151" i="53"/>
  <c r="S23" i="53"/>
  <c r="S166" i="53"/>
  <c r="S38" i="53"/>
  <c r="S203" i="53"/>
  <c r="S139" i="53"/>
  <c r="S75" i="53"/>
  <c r="S210" i="53"/>
  <c r="S146" i="53"/>
  <c r="S82" i="53"/>
  <c r="S229" i="53"/>
  <c r="S197" i="53"/>
  <c r="S165" i="53"/>
  <c r="S149" i="53"/>
  <c r="S117" i="53"/>
  <c r="S101" i="53"/>
  <c r="S85" i="53"/>
  <c r="S69" i="53"/>
  <c r="S53" i="53"/>
  <c r="S37" i="53"/>
  <c r="S21" i="53"/>
  <c r="S216" i="53"/>
  <c r="S184" i="53"/>
  <c r="S152" i="53"/>
  <c r="S88" i="53"/>
  <c r="S120" i="53"/>
  <c r="S78" i="53"/>
  <c r="S111" i="53"/>
  <c r="S159" i="53"/>
  <c r="S15" i="53"/>
  <c r="S94" i="53"/>
  <c r="S215" i="53"/>
  <c r="S87" i="53"/>
  <c r="S230" i="53"/>
  <c r="S102" i="53"/>
  <c r="S235" i="53"/>
  <c r="S171" i="53"/>
  <c r="S107" i="53"/>
  <c r="S43" i="53"/>
  <c r="S178" i="53"/>
  <c r="S114" i="53"/>
  <c r="S50" i="53"/>
  <c r="S18" i="53"/>
  <c r="S213" i="53"/>
  <c r="S181" i="53"/>
  <c r="S133" i="53"/>
  <c r="S232" i="53"/>
  <c r="S200" i="53"/>
  <c r="S168" i="53"/>
  <c r="S104" i="53"/>
  <c r="S56" i="53"/>
  <c r="S24" i="53"/>
  <c r="S127" i="53"/>
  <c r="S190" i="53"/>
  <c r="S199" i="53"/>
  <c r="S71" i="53"/>
  <c r="S150" i="53"/>
  <c r="S22" i="53"/>
  <c r="S227" i="53"/>
  <c r="S163" i="53"/>
  <c r="S99" i="53"/>
  <c r="S35" i="53"/>
  <c r="S202" i="53"/>
  <c r="S138" i="53"/>
  <c r="S74" i="53"/>
  <c r="S209" i="53"/>
  <c r="S177" i="53"/>
  <c r="S145" i="53"/>
  <c r="S113" i="53"/>
  <c r="S81" i="53"/>
  <c r="S49" i="53"/>
  <c r="S17" i="53"/>
  <c r="S212" i="53"/>
  <c r="S180" i="53"/>
  <c r="S148" i="53"/>
  <c r="S116" i="53"/>
  <c r="S84" i="53"/>
  <c r="S52" i="53"/>
  <c r="S20" i="53"/>
  <c r="S142" i="53"/>
  <c r="U227" i="53"/>
  <c r="S175" i="53"/>
  <c r="S238" i="53"/>
  <c r="S191" i="53"/>
  <c r="S63" i="53"/>
  <c r="S126" i="53"/>
  <c r="S231" i="53"/>
  <c r="S167" i="53"/>
  <c r="S103" i="53"/>
  <c r="S39" i="53"/>
  <c r="S182" i="53"/>
  <c r="S118" i="53"/>
  <c r="S54" i="53"/>
  <c r="S211" i="53"/>
  <c r="S179" i="53"/>
  <c r="S147" i="53"/>
  <c r="S115" i="53"/>
  <c r="S83" i="53"/>
  <c r="S51" i="53"/>
  <c r="S19" i="53"/>
  <c r="S218" i="53"/>
  <c r="S186" i="53"/>
  <c r="S154" i="53"/>
  <c r="S122" i="53"/>
  <c r="S90" i="53"/>
  <c r="S58" i="53"/>
  <c r="S26" i="53"/>
  <c r="S233" i="53"/>
  <c r="S217" i="53"/>
  <c r="S201" i="53"/>
  <c r="S185" i="53"/>
  <c r="S169" i="53"/>
  <c r="S153" i="53"/>
  <c r="S137" i="53"/>
  <c r="S121" i="53"/>
  <c r="S105" i="53"/>
  <c r="S89" i="53"/>
  <c r="S73" i="53"/>
  <c r="S57" i="53"/>
  <c r="S41" i="53"/>
  <c r="S25" i="53"/>
  <c r="S236" i="53"/>
  <c r="S220" i="53"/>
  <c r="S204" i="53"/>
  <c r="S188" i="53"/>
  <c r="S172" i="53"/>
  <c r="S156" i="53"/>
  <c r="S140" i="53"/>
  <c r="S124" i="53"/>
  <c r="S108" i="53"/>
  <c r="S92" i="53"/>
  <c r="S76" i="53"/>
  <c r="S60" i="53"/>
  <c r="S44" i="53"/>
  <c r="S28" i="53"/>
  <c r="S72" i="53"/>
  <c r="S40" i="53"/>
  <c r="S143" i="53"/>
  <c r="S47" i="53"/>
  <c r="S110" i="53"/>
  <c r="S62" i="53"/>
  <c r="S135" i="53"/>
  <c r="S214" i="53"/>
  <c r="S86" i="53"/>
  <c r="S195" i="53"/>
  <c r="S131" i="53"/>
  <c r="S67" i="53"/>
  <c r="S234" i="53"/>
  <c r="S170" i="53"/>
  <c r="S106" i="53"/>
  <c r="S42" i="53"/>
  <c r="S225" i="53"/>
  <c r="S193" i="53"/>
  <c r="S161" i="53"/>
  <c r="S129" i="53"/>
  <c r="S97" i="53"/>
  <c r="S65" i="53"/>
  <c r="S33" i="53"/>
  <c r="S228" i="53"/>
  <c r="S196" i="53"/>
  <c r="S164" i="53"/>
  <c r="S132" i="53"/>
  <c r="S100" i="53"/>
  <c r="S68" i="53"/>
  <c r="S36" i="53"/>
  <c r="S207" i="53"/>
  <c r="S206" i="53"/>
  <c r="S239" i="53"/>
  <c r="S46" i="53"/>
  <c r="S223" i="53"/>
  <c r="S95" i="53"/>
  <c r="S158" i="53"/>
  <c r="S30" i="53"/>
  <c r="S183" i="53"/>
  <c r="S119" i="53"/>
  <c r="S55" i="53"/>
  <c r="S198" i="53"/>
  <c r="S134" i="53"/>
  <c r="S70" i="53"/>
  <c r="S219" i="53"/>
  <c r="S187" i="53"/>
  <c r="S155" i="53"/>
  <c r="S123" i="53"/>
  <c r="S91" i="53"/>
  <c r="S59" i="53"/>
  <c r="S27" i="53"/>
  <c r="S226" i="53"/>
  <c r="S194" i="53"/>
  <c r="S162" i="53"/>
  <c r="S130" i="53"/>
  <c r="S98" i="53"/>
  <c r="S66" i="53"/>
  <c r="S34" i="53"/>
  <c r="S237" i="53"/>
  <c r="S221" i="53"/>
  <c r="S205" i="53"/>
  <c r="S189" i="53"/>
  <c r="S173" i="53"/>
  <c r="S157" i="53"/>
  <c r="S141" i="53"/>
  <c r="S125" i="53"/>
  <c r="S109" i="53"/>
  <c r="S93" i="53"/>
  <c r="S77" i="53"/>
  <c r="S61" i="53"/>
  <c r="S45" i="53"/>
  <c r="S29" i="53"/>
  <c r="S224" i="53"/>
  <c r="S208" i="53"/>
  <c r="S192" i="53"/>
  <c r="S176" i="53"/>
  <c r="S160" i="53"/>
  <c r="S144" i="53"/>
  <c r="S128" i="53"/>
  <c r="S112" i="53"/>
  <c r="S96" i="53"/>
  <c r="S80" i="53"/>
  <c r="S64" i="53"/>
  <c r="S48" i="53"/>
  <c r="S32" i="53"/>
  <c r="S16" i="53"/>
  <c r="U34" i="53"/>
  <c r="U123" i="53"/>
  <c r="U59" i="53"/>
  <c r="S14" i="53"/>
  <c r="V146" i="53"/>
  <c r="V117" i="53"/>
  <c r="V41" i="53"/>
  <c r="U51" i="53"/>
  <c r="U234" i="53"/>
  <c r="U187" i="53"/>
  <c r="U232" i="53"/>
  <c r="V147" i="53"/>
  <c r="U162" i="53"/>
  <c r="U98" i="53"/>
  <c r="V178" i="53"/>
  <c r="V105" i="53"/>
  <c r="V20" i="53"/>
  <c r="V15" i="53"/>
  <c r="V75" i="53"/>
  <c r="U195" i="53"/>
  <c r="V163" i="53"/>
  <c r="V194" i="53"/>
  <c r="U170" i="53"/>
  <c r="U106" i="53"/>
  <c r="U42" i="53"/>
  <c r="V137" i="53"/>
  <c r="V52" i="53"/>
  <c r="U238" i="53"/>
  <c r="U215" i="53"/>
  <c r="U183" i="53"/>
  <c r="U151" i="53"/>
  <c r="U119" i="53"/>
  <c r="U87" i="53"/>
  <c r="U55" i="53"/>
  <c r="U23" i="53"/>
  <c r="V215" i="53"/>
  <c r="V183" i="53"/>
  <c r="V151" i="53"/>
  <c r="V112" i="53"/>
  <c r="V69" i="53"/>
  <c r="V14" i="53"/>
  <c r="U220" i="53"/>
  <c r="U190" i="53"/>
  <c r="U158" i="53"/>
  <c r="U126" i="53"/>
  <c r="U94" i="53"/>
  <c r="U62" i="53"/>
  <c r="U30" i="53"/>
  <c r="V222" i="53"/>
  <c r="V190" i="53"/>
  <c r="V158" i="53"/>
  <c r="V121" i="53"/>
  <c r="V79" i="53"/>
  <c r="U15" i="53"/>
  <c r="U225" i="53"/>
  <c r="U209" i="53"/>
  <c r="U193" i="53"/>
  <c r="U177" i="53"/>
  <c r="U161" i="53"/>
  <c r="U145" i="53"/>
  <c r="U129" i="53"/>
  <c r="U113" i="53"/>
  <c r="U97" i="53"/>
  <c r="U81" i="53"/>
  <c r="U65" i="53"/>
  <c r="U49" i="53"/>
  <c r="U33" i="53"/>
  <c r="U17" i="53"/>
  <c r="V225" i="53"/>
  <c r="V209" i="53"/>
  <c r="V193" i="53"/>
  <c r="V177" i="53"/>
  <c r="V161" i="53"/>
  <c r="V145" i="53"/>
  <c r="V104" i="53"/>
  <c r="V83" i="53"/>
  <c r="V40" i="53"/>
  <c r="V19" i="53"/>
  <c r="V184" i="53"/>
  <c r="V135" i="53"/>
  <c r="V113" i="53"/>
  <c r="V92" i="53"/>
  <c r="V71" i="53"/>
  <c r="V49" i="53"/>
  <c r="V28" i="53"/>
  <c r="V130" i="53"/>
  <c r="V114" i="53"/>
  <c r="V98" i="53"/>
  <c r="V82" i="53"/>
  <c r="V66" i="53"/>
  <c r="V50" i="53"/>
  <c r="V34" i="53"/>
  <c r="V18" i="53"/>
  <c r="V107" i="53"/>
  <c r="U18" i="53"/>
  <c r="V162" i="53"/>
  <c r="V203" i="53"/>
  <c r="V139" i="53"/>
  <c r="U218" i="53"/>
  <c r="U26" i="53"/>
  <c r="U175" i="53"/>
  <c r="U143" i="53"/>
  <c r="U111" i="53"/>
  <c r="U79" i="53"/>
  <c r="U47" i="53"/>
  <c r="V207" i="53"/>
  <c r="V175" i="53"/>
  <c r="V25" i="53"/>
  <c r="U205" i="53"/>
  <c r="U228" i="53"/>
  <c r="V85" i="53"/>
  <c r="U167" i="53"/>
  <c r="U135" i="53"/>
  <c r="U103" i="53"/>
  <c r="U71" i="53"/>
  <c r="U39" i="53"/>
  <c r="V179" i="53"/>
  <c r="V73" i="53"/>
  <c r="U216" i="53"/>
  <c r="U200" i="53"/>
  <c r="V232" i="53"/>
  <c r="V200" i="53"/>
  <c r="V168" i="53"/>
  <c r="V84" i="53"/>
  <c r="U230" i="53"/>
  <c r="V53" i="53"/>
  <c r="V116" i="53"/>
  <c r="V101" i="53"/>
  <c r="U236" i="53"/>
  <c r="U214" i="53"/>
  <c r="U150" i="53"/>
  <c r="U118" i="53"/>
  <c r="U86" i="53"/>
  <c r="U54" i="53"/>
  <c r="V214" i="53"/>
  <c r="V182" i="53"/>
  <c r="V150" i="53"/>
  <c r="V111" i="53"/>
  <c r="U237" i="53"/>
  <c r="V120" i="53"/>
  <c r="V56" i="53"/>
  <c r="U196" i="53"/>
  <c r="U180" i="53"/>
  <c r="U164" i="53"/>
  <c r="U148" i="53"/>
  <c r="U132" i="53"/>
  <c r="U116" i="53"/>
  <c r="U100" i="53"/>
  <c r="U84" i="53"/>
  <c r="U68" i="53"/>
  <c r="U52" i="53"/>
  <c r="U36" i="53"/>
  <c r="U20" i="53"/>
  <c r="V212" i="53"/>
  <c r="V180" i="53"/>
  <c r="V148" i="53"/>
  <c r="U138" i="53"/>
  <c r="U74" i="53"/>
  <c r="U199" i="53"/>
  <c r="V48" i="53"/>
  <c r="U206" i="53"/>
  <c r="V57" i="53"/>
  <c r="U185" i="53"/>
  <c r="U169" i="53"/>
  <c r="U153" i="53"/>
  <c r="U137" i="53"/>
  <c r="U121" i="53"/>
  <c r="U105" i="53"/>
  <c r="U89" i="53"/>
  <c r="U73" i="53"/>
  <c r="U57" i="53"/>
  <c r="U41" i="53"/>
  <c r="U25" i="53"/>
  <c r="V233" i="53"/>
  <c r="V217" i="53"/>
  <c r="V201" i="53"/>
  <c r="V185" i="53"/>
  <c r="V169" i="53"/>
  <c r="V153" i="53"/>
  <c r="V136" i="53"/>
  <c r="V115" i="53"/>
  <c r="V72" i="53"/>
  <c r="V51" i="53"/>
  <c r="V176" i="53"/>
  <c r="V124" i="53"/>
  <c r="V60" i="53"/>
  <c r="V155" i="53"/>
  <c r="V219" i="53"/>
  <c r="V27" i="53"/>
  <c r="V36" i="53"/>
  <c r="V125" i="53"/>
  <c r="V61" i="53"/>
  <c r="U184" i="53"/>
  <c r="U168" i="53"/>
  <c r="U152" i="53"/>
  <c r="U136" i="53"/>
  <c r="U120" i="53"/>
  <c r="U104" i="53"/>
  <c r="U88" i="53"/>
  <c r="U72" i="53"/>
  <c r="U56" i="53"/>
  <c r="U40" i="53"/>
  <c r="U24" i="53"/>
  <c r="V216" i="53"/>
  <c r="V152" i="53"/>
  <c r="U147" i="53"/>
  <c r="U19" i="53"/>
  <c r="U210" i="53"/>
  <c r="U146" i="53"/>
  <c r="U82" i="53"/>
  <c r="U171" i="53"/>
  <c r="U107" i="53"/>
  <c r="U43" i="53"/>
  <c r="U163" i="53"/>
  <c r="U35" i="53"/>
  <c r="V128" i="53"/>
  <c r="U154" i="53"/>
  <c r="U90" i="53"/>
  <c r="V186" i="53"/>
  <c r="V31" i="53"/>
  <c r="U207" i="53"/>
  <c r="V239" i="53"/>
  <c r="V143" i="53"/>
  <c r="V59" i="53"/>
  <c r="V16" i="53"/>
  <c r="U182" i="53"/>
  <c r="U22" i="53"/>
  <c r="V68" i="53"/>
  <c r="U221" i="53"/>
  <c r="U189" i="53"/>
  <c r="U173" i="53"/>
  <c r="U157" i="53"/>
  <c r="U141" i="53"/>
  <c r="U125" i="53"/>
  <c r="U109" i="53"/>
  <c r="U93" i="53"/>
  <c r="U77" i="53"/>
  <c r="U61" i="53"/>
  <c r="U45" i="53"/>
  <c r="U29" i="53"/>
  <c r="V237" i="53"/>
  <c r="V221" i="53"/>
  <c r="V205" i="53"/>
  <c r="V189" i="53"/>
  <c r="V173" i="53"/>
  <c r="V157" i="53"/>
  <c r="V141" i="53"/>
  <c r="V99" i="53"/>
  <c r="V77" i="53"/>
  <c r="V35" i="53"/>
  <c r="U212" i="53"/>
  <c r="V228" i="53"/>
  <c r="V196" i="53"/>
  <c r="V164" i="53"/>
  <c r="V129" i="53"/>
  <c r="V108" i="53"/>
  <c r="V87" i="53"/>
  <c r="V65" i="53"/>
  <c r="V44" i="53"/>
  <c r="V23" i="53"/>
  <c r="V126" i="53"/>
  <c r="V110" i="53"/>
  <c r="V94" i="53"/>
  <c r="V78" i="53"/>
  <c r="V62" i="53"/>
  <c r="V46" i="53"/>
  <c r="V30" i="53"/>
  <c r="U115" i="53"/>
  <c r="V64" i="53"/>
  <c r="U130" i="53"/>
  <c r="U66" i="53"/>
  <c r="U219" i="53"/>
  <c r="U155" i="53"/>
  <c r="U91" i="53"/>
  <c r="U27" i="53"/>
  <c r="V187" i="53"/>
  <c r="V32" i="53"/>
  <c r="U131" i="53"/>
  <c r="V227" i="53"/>
  <c r="U202" i="53"/>
  <c r="V234" i="53"/>
  <c r="V170" i="53"/>
  <c r="V95" i="53"/>
  <c r="V231" i="53"/>
  <c r="V199" i="53"/>
  <c r="V167" i="53"/>
  <c r="V133" i="53"/>
  <c r="V91" i="53"/>
  <c r="U231" i="53"/>
  <c r="U174" i="53"/>
  <c r="U142" i="53"/>
  <c r="U110" i="53"/>
  <c r="U78" i="53"/>
  <c r="U46" i="53"/>
  <c r="V238" i="53"/>
  <c r="V206" i="53"/>
  <c r="V174" i="53"/>
  <c r="V142" i="53"/>
  <c r="V100" i="53"/>
  <c r="U233" i="53"/>
  <c r="U217" i="53"/>
  <c r="U201" i="53"/>
  <c r="V93" i="53"/>
  <c r="V29" i="53"/>
  <c r="U208" i="53"/>
  <c r="U192" i="53"/>
  <c r="U176" i="53"/>
  <c r="U160" i="53"/>
  <c r="U144" i="53"/>
  <c r="U128" i="53"/>
  <c r="U112" i="53"/>
  <c r="U96" i="53"/>
  <c r="U80" i="53"/>
  <c r="U64" i="53"/>
  <c r="U48" i="53"/>
  <c r="U32" i="53"/>
  <c r="U16" i="53"/>
  <c r="V224" i="53"/>
  <c r="V208" i="53"/>
  <c r="V192" i="53"/>
  <c r="V160" i="53"/>
  <c r="V144" i="53"/>
  <c r="V103" i="53"/>
  <c r="V81" i="53"/>
  <c r="V39" i="53"/>
  <c r="V17" i="53"/>
  <c r="V138" i="53"/>
  <c r="V122" i="53"/>
  <c r="V106" i="53"/>
  <c r="V90" i="53"/>
  <c r="V74" i="53"/>
  <c r="V58" i="53"/>
  <c r="V42" i="53"/>
  <c r="V26" i="53"/>
  <c r="U211" i="53"/>
  <c r="U83" i="53"/>
  <c r="V21" i="53"/>
  <c r="U178" i="53"/>
  <c r="U114" i="53"/>
  <c r="U50" i="53"/>
  <c r="V210" i="53"/>
  <c r="V127" i="53"/>
  <c r="U203" i="53"/>
  <c r="U139" i="53"/>
  <c r="U75" i="53"/>
  <c r="V235" i="53"/>
  <c r="V171" i="53"/>
  <c r="V96" i="53"/>
  <c r="U224" i="53"/>
  <c r="U99" i="53"/>
  <c r="V195" i="53"/>
  <c r="V43" i="53"/>
  <c r="U223" i="53"/>
  <c r="U239" i="53"/>
  <c r="U186" i="53"/>
  <c r="U122" i="53"/>
  <c r="U58" i="53"/>
  <c r="V218" i="53"/>
  <c r="V154" i="53"/>
  <c r="U14" i="53"/>
  <c r="U222" i="53"/>
  <c r="U191" i="53"/>
  <c r="U159" i="53"/>
  <c r="U127" i="53"/>
  <c r="U95" i="53"/>
  <c r="U63" i="53"/>
  <c r="U31" i="53"/>
  <c r="V223" i="53"/>
  <c r="V191" i="53"/>
  <c r="V159" i="53"/>
  <c r="V123" i="53"/>
  <c r="V80" i="53"/>
  <c r="V37" i="53"/>
  <c r="U226" i="53"/>
  <c r="U198" i="53"/>
  <c r="U166" i="53"/>
  <c r="U134" i="53"/>
  <c r="U102" i="53"/>
  <c r="U70" i="53"/>
  <c r="U38" i="53"/>
  <c r="V230" i="53"/>
  <c r="V198" i="53"/>
  <c r="V166" i="53"/>
  <c r="V132" i="53"/>
  <c r="V89" i="53"/>
  <c r="V47" i="53"/>
  <c r="U229" i="53"/>
  <c r="U213" i="53"/>
  <c r="U197" i="53"/>
  <c r="U181" i="53"/>
  <c r="U165" i="53"/>
  <c r="U149" i="53"/>
  <c r="U133" i="53"/>
  <c r="U117" i="53"/>
  <c r="U101" i="53"/>
  <c r="U85" i="53"/>
  <c r="U69" i="53"/>
  <c r="U53" i="53"/>
  <c r="U37" i="53"/>
  <c r="U21" i="53"/>
  <c r="V229" i="53"/>
  <c r="V213" i="53"/>
  <c r="V197" i="53"/>
  <c r="V181" i="53"/>
  <c r="V165" i="53"/>
  <c r="V149" i="53"/>
  <c r="V131" i="53"/>
  <c r="V109" i="53"/>
  <c r="V88" i="53"/>
  <c r="V67" i="53"/>
  <c r="V45" i="53"/>
  <c r="V24" i="53"/>
  <c r="U204" i="53"/>
  <c r="U188" i="53"/>
  <c r="U172" i="53"/>
  <c r="U156" i="53"/>
  <c r="U140" i="53"/>
  <c r="U124" i="53"/>
  <c r="U108" i="53"/>
  <c r="U92" i="53"/>
  <c r="U76" i="53"/>
  <c r="U60" i="53"/>
  <c r="U44" i="53"/>
  <c r="U28" i="53"/>
  <c r="V236" i="53"/>
  <c r="V220" i="53"/>
  <c r="V204" i="53"/>
  <c r="V188" i="53"/>
  <c r="V172" i="53"/>
  <c r="V156" i="53"/>
  <c r="V140" i="53"/>
  <c r="V119" i="53"/>
  <c r="V97" i="53"/>
  <c r="V76" i="53"/>
  <c r="V55" i="53"/>
  <c r="V33" i="53"/>
  <c r="V134" i="53"/>
  <c r="V118" i="53"/>
  <c r="V102" i="53"/>
  <c r="V86" i="53"/>
  <c r="V70" i="53"/>
  <c r="V54" i="53"/>
  <c r="V38" i="53"/>
  <c r="V22" i="53"/>
  <c r="M211" i="53"/>
  <c r="P168" i="53"/>
  <c r="J55" i="53"/>
  <c r="J111" i="53"/>
  <c r="J175" i="53"/>
  <c r="J231" i="53"/>
  <c r="J32" i="53"/>
  <c r="J96" i="53"/>
  <c r="J160" i="53"/>
  <c r="M226" i="53"/>
  <c r="P150" i="53"/>
  <c r="J107" i="53"/>
  <c r="J235" i="53"/>
  <c r="M117" i="53"/>
  <c r="M32" i="53"/>
  <c r="J135" i="53"/>
  <c r="M227" i="53"/>
  <c r="P232" i="53"/>
  <c r="J120" i="53"/>
  <c r="J20" i="53"/>
  <c r="J84" i="53"/>
  <c r="J116" i="53"/>
  <c r="J180" i="53"/>
  <c r="M234" i="53"/>
  <c r="M95" i="53"/>
  <c r="P128" i="53"/>
  <c r="J21" i="53"/>
  <c r="J53" i="53"/>
  <c r="J85" i="53"/>
  <c r="J117" i="53"/>
  <c r="J149" i="53"/>
  <c r="J165" i="53"/>
  <c r="J197" i="53"/>
  <c r="J213" i="53"/>
  <c r="M231" i="53"/>
  <c r="M167" i="53"/>
  <c r="M91" i="53"/>
  <c r="P140" i="53"/>
  <c r="J18" i="53"/>
  <c r="J50" i="53"/>
  <c r="J82" i="53"/>
  <c r="J114" i="53"/>
  <c r="J146" i="53"/>
  <c r="J178" i="53"/>
  <c r="J194" i="53"/>
  <c r="J210" i="53"/>
  <c r="M206" i="53"/>
  <c r="M142" i="53"/>
  <c r="M57" i="53"/>
  <c r="P159" i="53"/>
  <c r="M233" i="53"/>
  <c r="M201" i="53"/>
  <c r="M169" i="53"/>
  <c r="M115" i="53"/>
  <c r="M72" i="53"/>
  <c r="M51" i="53"/>
  <c r="P212" i="53"/>
  <c r="P180" i="53"/>
  <c r="P102" i="53"/>
  <c r="M208" i="53"/>
  <c r="M176" i="53"/>
  <c r="M160" i="53"/>
  <c r="M124" i="53"/>
  <c r="M81" i="53"/>
  <c r="M39" i="53"/>
  <c r="P227" i="53"/>
  <c r="P163" i="53"/>
  <c r="P80" i="53"/>
  <c r="M138" i="53"/>
  <c r="M106" i="53"/>
  <c r="M74" i="53"/>
  <c r="M42" i="53"/>
  <c r="P238" i="53"/>
  <c r="P206" i="53"/>
  <c r="P174" i="53"/>
  <c r="P137" i="53"/>
  <c r="P94" i="53"/>
  <c r="P49" i="53"/>
  <c r="P225" i="53"/>
  <c r="P193" i="53"/>
  <c r="P161" i="53"/>
  <c r="P120" i="53"/>
  <c r="P77" i="53"/>
  <c r="P24" i="53"/>
  <c r="P151" i="53"/>
  <c r="P119" i="53"/>
  <c r="P87" i="53"/>
  <c r="P71" i="53"/>
  <c r="P39" i="53"/>
  <c r="P42" i="53"/>
  <c r="J127" i="53"/>
  <c r="M21" i="53"/>
  <c r="J112" i="53"/>
  <c r="M127" i="53"/>
  <c r="J19" i="53"/>
  <c r="J115" i="53"/>
  <c r="J179" i="53"/>
  <c r="M96" i="53"/>
  <c r="J223" i="53"/>
  <c r="M43" i="53"/>
  <c r="J136" i="53"/>
  <c r="J60" i="53"/>
  <c r="J124" i="53"/>
  <c r="J188" i="53"/>
  <c r="M154" i="53"/>
  <c r="P184" i="53"/>
  <c r="P106" i="53"/>
  <c r="J41" i="53"/>
  <c r="J57" i="53"/>
  <c r="J89" i="53"/>
  <c r="J121" i="53"/>
  <c r="J153" i="53"/>
  <c r="J185" i="53"/>
  <c r="J201" i="53"/>
  <c r="J217" i="53"/>
  <c r="M191" i="53"/>
  <c r="M159" i="53"/>
  <c r="M80" i="53"/>
  <c r="P192" i="53"/>
  <c r="P21" i="53"/>
  <c r="J38" i="53"/>
  <c r="J70" i="53"/>
  <c r="J102" i="53"/>
  <c r="J134" i="53"/>
  <c r="J182" i="53"/>
  <c r="J230" i="53"/>
  <c r="M230" i="53"/>
  <c r="M166" i="53"/>
  <c r="M89" i="53"/>
  <c r="P207" i="53"/>
  <c r="P52" i="53"/>
  <c r="M213" i="53"/>
  <c r="M181" i="53"/>
  <c r="M149" i="53"/>
  <c r="M131" i="53"/>
  <c r="M88" i="53"/>
  <c r="M45" i="53"/>
  <c r="P236" i="53"/>
  <c r="P172" i="53"/>
  <c r="P92" i="53"/>
  <c r="M220" i="53"/>
  <c r="M188" i="53"/>
  <c r="M156" i="53"/>
  <c r="M119" i="53"/>
  <c r="M76" i="53"/>
  <c r="M33" i="53"/>
  <c r="P219" i="53"/>
  <c r="P154" i="53"/>
  <c r="P69" i="53"/>
  <c r="M118" i="53"/>
  <c r="M86" i="53"/>
  <c r="M54" i="53"/>
  <c r="M22" i="53"/>
  <c r="P218" i="53"/>
  <c r="P186" i="53"/>
  <c r="P153" i="53"/>
  <c r="P110" i="53"/>
  <c r="P68" i="53"/>
  <c r="P221" i="53"/>
  <c r="P205" i="53"/>
  <c r="P189" i="53"/>
  <c r="P173" i="53"/>
  <c r="P157" i="53"/>
  <c r="P136" i="53"/>
  <c r="P114" i="53"/>
  <c r="P93" i="53"/>
  <c r="P72" i="53"/>
  <c r="P48" i="53"/>
  <c r="P16" i="53"/>
  <c r="P147" i="53"/>
  <c r="P131" i="53"/>
  <c r="P99" i="53"/>
  <c r="P83" i="53"/>
  <c r="P67" i="53"/>
  <c r="P51" i="53"/>
  <c r="P35" i="53"/>
  <c r="P19" i="53"/>
  <c r="P54" i="53"/>
  <c r="P38" i="53"/>
  <c r="P22" i="53"/>
  <c r="J23" i="53"/>
  <c r="J87" i="53"/>
  <c r="J143" i="53"/>
  <c r="J199" i="53"/>
  <c r="M147" i="53"/>
  <c r="J64" i="53"/>
  <c r="J128" i="53"/>
  <c r="J192" i="53"/>
  <c r="M178" i="53"/>
  <c r="M105" i="53"/>
  <c r="M20" i="53"/>
  <c r="J27" i="53"/>
  <c r="J59" i="53"/>
  <c r="J91" i="53"/>
  <c r="J123" i="53"/>
  <c r="J155" i="53"/>
  <c r="J187" i="53"/>
  <c r="J219" i="53"/>
  <c r="M219" i="53"/>
  <c r="M155" i="53"/>
  <c r="M75" i="53"/>
  <c r="P200" i="53"/>
  <c r="J31" i="53"/>
  <c r="J95" i="53"/>
  <c r="J167" i="53"/>
  <c r="M163" i="53"/>
  <c r="J24" i="53"/>
  <c r="J88" i="53"/>
  <c r="J152" i="53"/>
  <c r="J216" i="53"/>
  <c r="M194" i="53"/>
  <c r="J36" i="53"/>
  <c r="J68" i="53"/>
  <c r="J100" i="53"/>
  <c r="J132" i="53"/>
  <c r="J164" i="53"/>
  <c r="J196" i="53"/>
  <c r="J228" i="53"/>
  <c r="M202" i="53"/>
  <c r="M137" i="53"/>
  <c r="M52" i="53"/>
  <c r="P108" i="53"/>
  <c r="P231" i="53"/>
  <c r="P167" i="53"/>
  <c r="P85" i="53"/>
  <c r="J239" i="53"/>
  <c r="J29" i="53"/>
  <c r="J45" i="53"/>
  <c r="J61" i="53"/>
  <c r="J77" i="53"/>
  <c r="J93" i="53"/>
  <c r="J109" i="53"/>
  <c r="J125" i="53"/>
  <c r="J141" i="53"/>
  <c r="J157" i="53"/>
  <c r="J173" i="53"/>
  <c r="J189" i="53"/>
  <c r="J205" i="53"/>
  <c r="J221" i="53"/>
  <c r="J237" i="53"/>
  <c r="M215" i="53"/>
  <c r="M183" i="53"/>
  <c r="M151" i="53"/>
  <c r="M112" i="53"/>
  <c r="M69" i="53"/>
  <c r="M27" i="53"/>
  <c r="P176" i="53"/>
  <c r="P97" i="53"/>
  <c r="J26" i="53"/>
  <c r="J42" i="53"/>
  <c r="J58" i="53"/>
  <c r="J74" i="53"/>
  <c r="J90" i="53"/>
  <c r="J106" i="53"/>
  <c r="J122" i="53"/>
  <c r="J138" i="53"/>
  <c r="J154" i="53"/>
  <c r="J170" i="53"/>
  <c r="J186" i="53"/>
  <c r="J202" i="53"/>
  <c r="J218" i="53"/>
  <c r="J234" i="53"/>
  <c r="M222" i="53"/>
  <c r="M190" i="53"/>
  <c r="M158" i="53"/>
  <c r="M121" i="53"/>
  <c r="M79" i="53"/>
  <c r="M36" i="53"/>
  <c r="P191" i="53"/>
  <c r="P117" i="53"/>
  <c r="P20" i="53"/>
  <c r="M225" i="53"/>
  <c r="M209" i="53"/>
  <c r="M193" i="53"/>
  <c r="M177" i="53"/>
  <c r="M161" i="53"/>
  <c r="M145" i="53"/>
  <c r="M125" i="53"/>
  <c r="M104" i="53"/>
  <c r="M83" i="53"/>
  <c r="M61" i="53"/>
  <c r="M40" i="53"/>
  <c r="M19" i="53"/>
  <c r="P228" i="53"/>
  <c r="P196" i="53"/>
  <c r="P164" i="53"/>
  <c r="P124" i="53"/>
  <c r="P81" i="53"/>
  <c r="P29" i="53"/>
  <c r="M232" i="53"/>
  <c r="M216" i="53"/>
  <c r="M200" i="53"/>
  <c r="M184" i="53"/>
  <c r="M168" i="53"/>
  <c r="M152" i="53"/>
  <c r="M135" i="53"/>
  <c r="M113" i="53"/>
  <c r="M92" i="53"/>
  <c r="M71" i="53"/>
  <c r="M49" i="53"/>
  <c r="M28" i="53"/>
  <c r="P211" i="53"/>
  <c r="P179" i="53"/>
  <c r="P144" i="53"/>
  <c r="P101" i="53"/>
  <c r="P58" i="53"/>
  <c r="M130" i="53"/>
  <c r="M114" i="53"/>
  <c r="M98" i="53"/>
  <c r="M82" i="53"/>
  <c r="M66" i="53"/>
  <c r="M50" i="53"/>
  <c r="M34" i="53"/>
  <c r="M18" i="53"/>
  <c r="P230" i="53"/>
  <c r="P214" i="53"/>
  <c r="P198" i="53"/>
  <c r="P182" i="53"/>
  <c r="P166" i="53"/>
  <c r="P148" i="53"/>
  <c r="P126" i="53"/>
  <c r="P105" i="53"/>
  <c r="P84" i="53"/>
  <c r="P62" i="53"/>
  <c r="P33" i="53"/>
  <c r="P233" i="53"/>
  <c r="P217" i="53"/>
  <c r="P201" i="53"/>
  <c r="P185" i="53"/>
  <c r="P169" i="53"/>
  <c r="P152" i="53"/>
  <c r="P130" i="53"/>
  <c r="P109" i="53"/>
  <c r="P88" i="53"/>
  <c r="P66" i="53"/>
  <c r="P40" i="53"/>
  <c r="P143" i="53"/>
  <c r="P127" i="53"/>
  <c r="P111" i="53"/>
  <c r="P95" i="53"/>
  <c r="P79" i="53"/>
  <c r="P63" i="53"/>
  <c r="P47" i="53"/>
  <c r="P31" i="53"/>
  <c r="P50" i="53"/>
  <c r="P34" i="53"/>
  <c r="P18" i="53"/>
  <c r="M64" i="53"/>
  <c r="J224" i="53"/>
  <c r="M146" i="53"/>
  <c r="M63" i="53"/>
  <c r="J43" i="53"/>
  <c r="J75" i="53"/>
  <c r="J139" i="53"/>
  <c r="J171" i="53"/>
  <c r="J203" i="53"/>
  <c r="M187" i="53"/>
  <c r="P37" i="53"/>
  <c r="J63" i="53"/>
  <c r="J207" i="53"/>
  <c r="M85" i="53"/>
  <c r="J56" i="53"/>
  <c r="J184" i="53"/>
  <c r="J52" i="53"/>
  <c r="J148" i="53"/>
  <c r="J212" i="53"/>
  <c r="M170" i="53"/>
  <c r="P199" i="53"/>
  <c r="P36" i="53"/>
  <c r="J37" i="53"/>
  <c r="J69" i="53"/>
  <c r="J101" i="53"/>
  <c r="J133" i="53"/>
  <c r="J181" i="53"/>
  <c r="J229" i="53"/>
  <c r="M199" i="53"/>
  <c r="M133" i="53"/>
  <c r="M48" i="53"/>
  <c r="P208" i="53"/>
  <c r="P53" i="53"/>
  <c r="J34" i="53"/>
  <c r="J66" i="53"/>
  <c r="J98" i="53"/>
  <c r="J130" i="53"/>
  <c r="J162" i="53"/>
  <c r="J226" i="53"/>
  <c r="M238" i="53"/>
  <c r="M174" i="53"/>
  <c r="M100" i="53"/>
  <c r="P223" i="53"/>
  <c r="P74" i="53"/>
  <c r="M217" i="53"/>
  <c r="M185" i="53"/>
  <c r="M153" i="53"/>
  <c r="M136" i="53"/>
  <c r="M93" i="53"/>
  <c r="M29" i="53"/>
  <c r="P145" i="53"/>
  <c r="P60" i="53"/>
  <c r="M224" i="53"/>
  <c r="M192" i="53"/>
  <c r="M144" i="53"/>
  <c r="M103" i="53"/>
  <c r="M60" i="53"/>
  <c r="M17" i="53"/>
  <c r="P195" i="53"/>
  <c r="P122" i="53"/>
  <c r="P28" i="53"/>
  <c r="M122" i="53"/>
  <c r="M90" i="53"/>
  <c r="M58" i="53"/>
  <c r="M26" i="53"/>
  <c r="P222" i="53"/>
  <c r="P190" i="53"/>
  <c r="P158" i="53"/>
  <c r="P116" i="53"/>
  <c r="P73" i="53"/>
  <c r="P17" i="53"/>
  <c r="P209" i="53"/>
  <c r="P177" i="53"/>
  <c r="P141" i="53"/>
  <c r="P98" i="53"/>
  <c r="P56" i="53"/>
  <c r="P135" i="53"/>
  <c r="P103" i="53"/>
  <c r="P55" i="53"/>
  <c r="P23" i="53"/>
  <c r="P26" i="53"/>
  <c r="J71" i="53"/>
  <c r="J191" i="53"/>
  <c r="M179" i="53"/>
  <c r="J48" i="53"/>
  <c r="J176" i="53"/>
  <c r="M210" i="53"/>
  <c r="M41" i="53"/>
  <c r="P65" i="53"/>
  <c r="J51" i="53"/>
  <c r="J83" i="53"/>
  <c r="J147" i="53"/>
  <c r="J211" i="53"/>
  <c r="M235" i="53"/>
  <c r="M171" i="53"/>
  <c r="J79" i="53"/>
  <c r="J151" i="53"/>
  <c r="M195" i="53"/>
  <c r="P86" i="53"/>
  <c r="J72" i="53"/>
  <c r="J200" i="53"/>
  <c r="J28" i="53"/>
  <c r="J92" i="53"/>
  <c r="J156" i="53"/>
  <c r="J220" i="53"/>
  <c r="M218" i="53"/>
  <c r="M73" i="53"/>
  <c r="P183" i="53"/>
  <c r="J25" i="53"/>
  <c r="J73" i="53"/>
  <c r="J105" i="53"/>
  <c r="J137" i="53"/>
  <c r="J169" i="53"/>
  <c r="J233" i="53"/>
  <c r="M223" i="53"/>
  <c r="M123" i="53"/>
  <c r="M37" i="53"/>
  <c r="P118" i="53"/>
  <c r="J22" i="53"/>
  <c r="J54" i="53"/>
  <c r="J86" i="53"/>
  <c r="J118" i="53"/>
  <c r="J150" i="53"/>
  <c r="J166" i="53"/>
  <c r="J198" i="53"/>
  <c r="J214" i="53"/>
  <c r="M198" i="53"/>
  <c r="M132" i="53"/>
  <c r="M47" i="53"/>
  <c r="P138" i="53"/>
  <c r="M229" i="53"/>
  <c r="M197" i="53"/>
  <c r="M165" i="53"/>
  <c r="M109" i="53"/>
  <c r="M67" i="53"/>
  <c r="M24" i="53"/>
  <c r="P204" i="53"/>
  <c r="P134" i="53"/>
  <c r="P45" i="53"/>
  <c r="M236" i="53"/>
  <c r="M204" i="53"/>
  <c r="M172" i="53"/>
  <c r="M140" i="53"/>
  <c r="M97" i="53"/>
  <c r="M55" i="53"/>
  <c r="P187" i="53"/>
  <c r="P112" i="53"/>
  <c r="M134" i="53"/>
  <c r="M102" i="53"/>
  <c r="M70" i="53"/>
  <c r="M38" i="53"/>
  <c r="P234" i="53"/>
  <c r="P202" i="53"/>
  <c r="P170" i="53"/>
  <c r="P132" i="53"/>
  <c r="P89" i="53"/>
  <c r="P41" i="53"/>
  <c r="P237" i="53"/>
  <c r="P115" i="53"/>
  <c r="J47" i="53"/>
  <c r="J103" i="53"/>
  <c r="J159" i="53"/>
  <c r="J215" i="53"/>
  <c r="M107" i="53"/>
  <c r="J16" i="53"/>
  <c r="J80" i="53"/>
  <c r="J144" i="53"/>
  <c r="J208" i="53"/>
  <c r="M162" i="53"/>
  <c r="M84" i="53"/>
  <c r="P216" i="53"/>
  <c r="J35" i="53"/>
  <c r="J67" i="53"/>
  <c r="J99" i="53"/>
  <c r="J131" i="53"/>
  <c r="J163" i="53"/>
  <c r="J195" i="53"/>
  <c r="J227" i="53"/>
  <c r="M203" i="53"/>
  <c r="M139" i="53"/>
  <c r="M53" i="53"/>
  <c r="P129" i="53"/>
  <c r="J39" i="53"/>
  <c r="J119" i="53"/>
  <c r="J183" i="53"/>
  <c r="M128" i="53"/>
  <c r="J40" i="53"/>
  <c r="J104" i="53"/>
  <c r="J168" i="53"/>
  <c r="J232" i="53"/>
  <c r="J44" i="53"/>
  <c r="J76" i="53"/>
  <c r="J108" i="53"/>
  <c r="J140" i="53"/>
  <c r="J172" i="53"/>
  <c r="J204" i="53"/>
  <c r="J236" i="53"/>
  <c r="M186" i="53"/>
  <c r="M116" i="53"/>
  <c r="M31" i="53"/>
  <c r="P215" i="53"/>
  <c r="P149" i="53"/>
  <c r="P64" i="53"/>
  <c r="J17" i="53"/>
  <c r="J33" i="53"/>
  <c r="J49" i="53"/>
  <c r="J65" i="53"/>
  <c r="J81" i="53"/>
  <c r="J97" i="53"/>
  <c r="J113" i="53"/>
  <c r="J129" i="53"/>
  <c r="J145" i="53"/>
  <c r="J161" i="53"/>
  <c r="J177" i="53"/>
  <c r="J193" i="53"/>
  <c r="J209" i="53"/>
  <c r="J225" i="53"/>
  <c r="M239" i="53"/>
  <c r="M207" i="53"/>
  <c r="M175" i="53"/>
  <c r="M143" i="53"/>
  <c r="M101" i="53"/>
  <c r="M59" i="53"/>
  <c r="M16" i="53"/>
  <c r="P224" i="53"/>
  <c r="P160" i="53"/>
  <c r="P76" i="53"/>
  <c r="J30" i="53"/>
  <c r="J46" i="53"/>
  <c r="J62" i="53"/>
  <c r="J78" i="53"/>
  <c r="J94" i="53"/>
  <c r="J110" i="53"/>
  <c r="J126" i="53"/>
  <c r="J142" i="53"/>
  <c r="J158" i="53"/>
  <c r="J174" i="53"/>
  <c r="J190" i="53"/>
  <c r="J206" i="53"/>
  <c r="J222" i="53"/>
  <c r="J238" i="53"/>
  <c r="M214" i="53"/>
  <c r="M182" i="53"/>
  <c r="M150" i="53"/>
  <c r="M111" i="53"/>
  <c r="M68" i="53"/>
  <c r="M25" i="53"/>
  <c r="P239" i="53"/>
  <c r="P175" i="53"/>
  <c r="P96" i="53"/>
  <c r="M237" i="53"/>
  <c r="M221" i="53"/>
  <c r="M205" i="53"/>
  <c r="M189" i="53"/>
  <c r="M173" i="53"/>
  <c r="M157" i="53"/>
  <c r="M141" i="53"/>
  <c r="M120" i="53"/>
  <c r="M99" i="53"/>
  <c r="M77" i="53"/>
  <c r="M56" i="53"/>
  <c r="M35" i="53"/>
  <c r="P220" i="53"/>
  <c r="P188" i="53"/>
  <c r="P156" i="53"/>
  <c r="P113" i="53"/>
  <c r="P70" i="53"/>
  <c r="M228" i="53"/>
  <c r="M212" i="53"/>
  <c r="M196" i="53"/>
  <c r="M180" i="53"/>
  <c r="M164" i="53"/>
  <c r="M148" i="53"/>
  <c r="M129" i="53"/>
  <c r="M108" i="53"/>
  <c r="M87" i="53"/>
  <c r="M65" i="53"/>
  <c r="M44" i="53"/>
  <c r="M23" i="53"/>
  <c r="P235" i="53"/>
  <c r="P203" i="53"/>
  <c r="P171" i="53"/>
  <c r="P133" i="53"/>
  <c r="P90" i="53"/>
  <c r="P44" i="53"/>
  <c r="M126" i="53"/>
  <c r="M110" i="53"/>
  <c r="M94" i="53"/>
  <c r="M78" i="53"/>
  <c r="M62" i="53"/>
  <c r="M46" i="53"/>
  <c r="M30" i="53"/>
  <c r="P226" i="53"/>
  <c r="P210" i="53"/>
  <c r="P194" i="53"/>
  <c r="P178" i="53"/>
  <c r="P162" i="53"/>
  <c r="P142" i="53"/>
  <c r="P121" i="53"/>
  <c r="P100" i="53"/>
  <c r="P78" i="53"/>
  <c r="P57" i="53"/>
  <c r="P25" i="53"/>
  <c r="P229" i="53"/>
  <c r="P213" i="53"/>
  <c r="P197" i="53"/>
  <c r="P181" i="53"/>
  <c r="P165" i="53"/>
  <c r="P146" i="53"/>
  <c r="P125" i="53"/>
  <c r="P104" i="53"/>
  <c r="P82" i="53"/>
  <c r="P61" i="53"/>
  <c r="P32" i="53"/>
  <c r="P155" i="53"/>
  <c r="P139" i="53"/>
  <c r="P123" i="53"/>
  <c r="P107" i="53"/>
  <c r="P91" i="53"/>
  <c r="P75" i="53"/>
  <c r="P59" i="53"/>
  <c r="P43" i="53"/>
  <c r="P27" i="53"/>
  <c r="P46" i="53"/>
  <c r="P30" i="53"/>
  <c r="P15" i="53"/>
  <c r="P14" i="53"/>
  <c r="M15" i="53"/>
  <c r="M14" i="53"/>
  <c r="J15" i="53"/>
  <c r="J14" i="53"/>
  <c r="W189" i="53" l="1"/>
  <c r="W150" i="53"/>
  <c r="W157" i="53"/>
  <c r="W134" i="53"/>
  <c r="W120" i="53"/>
  <c r="W192" i="53"/>
  <c r="W170" i="53"/>
  <c r="W102" i="53"/>
  <c r="W23" i="53"/>
  <c r="W182" i="53"/>
  <c r="W146" i="53"/>
  <c r="W148" i="53"/>
  <c r="W205" i="53"/>
  <c r="W153" i="53"/>
  <c r="W114" i="53"/>
  <c r="W175" i="53"/>
  <c r="W53" i="53"/>
  <c r="W223" i="53"/>
  <c r="W93" i="53"/>
  <c r="W125" i="53"/>
  <c r="W94" i="53"/>
  <c r="W107" i="53"/>
  <c r="W108" i="53"/>
  <c r="W180" i="53"/>
  <c r="W214" i="53"/>
  <c r="W109" i="53"/>
  <c r="W62" i="53"/>
  <c r="W126" i="53"/>
  <c r="W196" i="53"/>
  <c r="W35" i="53"/>
  <c r="W136" i="53"/>
  <c r="W30" i="53"/>
  <c r="W87" i="53"/>
  <c r="W186" i="53"/>
  <c r="W132" i="53"/>
  <c r="W179" i="53"/>
  <c r="W19" i="53"/>
  <c r="W112" i="53"/>
  <c r="W32" i="53"/>
  <c r="W46" i="53"/>
  <c r="W38" i="53"/>
  <c r="W217" i="53"/>
  <c r="W121" i="53"/>
  <c r="W20" i="53"/>
  <c r="W149" i="53"/>
  <c r="W127" i="53"/>
  <c r="W44" i="53"/>
  <c r="W129" i="53"/>
  <c r="W68" i="53"/>
  <c r="W59" i="53"/>
  <c r="W207" i="53"/>
  <c r="W139" i="53"/>
  <c r="W84" i="53"/>
  <c r="W70" i="53"/>
  <c r="W41" i="53"/>
  <c r="W58" i="53"/>
  <c r="W238" i="53"/>
  <c r="W199" i="53"/>
  <c r="W158" i="53"/>
  <c r="W27" i="53"/>
  <c r="W219" i="53"/>
  <c r="W105" i="53"/>
  <c r="W147" i="53"/>
  <c r="W89" i="53"/>
  <c r="W152" i="53"/>
  <c r="W25" i="53"/>
  <c r="W18" i="53"/>
  <c r="W82" i="53"/>
  <c r="W65" i="53"/>
  <c r="W111" i="53"/>
  <c r="W116" i="53"/>
  <c r="W165" i="53"/>
  <c r="W178" i="53"/>
  <c r="W213" i="53"/>
  <c r="W160" i="53"/>
  <c r="W73" i="53"/>
  <c r="W103" i="53"/>
  <c r="W98" i="53"/>
  <c r="W145" i="53"/>
  <c r="W78" i="53"/>
  <c r="W212" i="53"/>
  <c r="W56" i="53"/>
  <c r="W162" i="53"/>
  <c r="W55" i="53"/>
  <c r="W85" i="53"/>
  <c r="W135" i="53"/>
  <c r="W200" i="53"/>
  <c r="W83" i="53"/>
  <c r="W36" i="53"/>
  <c r="W194" i="53"/>
  <c r="W115" i="53"/>
  <c r="W31" i="53"/>
  <c r="W172" i="53"/>
  <c r="W34" i="53"/>
  <c r="W113" i="53"/>
  <c r="W61" i="53"/>
  <c r="W209" i="53"/>
  <c r="W96" i="53"/>
  <c r="W231" i="53"/>
  <c r="W164" i="53"/>
  <c r="W228" i="53"/>
  <c r="W77" i="53"/>
  <c r="W221" i="53"/>
  <c r="W143" i="53"/>
  <c r="W97" i="53"/>
  <c r="W236" i="53"/>
  <c r="W24" i="53"/>
  <c r="W197" i="53"/>
  <c r="W123" i="53"/>
  <c r="W235" i="53"/>
  <c r="W122" i="53"/>
  <c r="W17" i="53"/>
  <c r="W29" i="53"/>
  <c r="W185" i="53"/>
  <c r="W100" i="53"/>
  <c r="W48" i="53"/>
  <c r="W63" i="53"/>
  <c r="W66" i="53"/>
  <c r="W71" i="53"/>
  <c r="W216" i="53"/>
  <c r="W104" i="53"/>
  <c r="W177" i="53"/>
  <c r="W137" i="53"/>
  <c r="W163" i="53"/>
  <c r="W75" i="53"/>
  <c r="W131" i="53"/>
  <c r="W230" i="53"/>
  <c r="W43" i="53"/>
  <c r="W21" i="53"/>
  <c r="W176" i="53"/>
  <c r="W169" i="53"/>
  <c r="W57" i="53"/>
  <c r="W95" i="53"/>
  <c r="W28" i="53"/>
  <c r="W184" i="53"/>
  <c r="W183" i="53"/>
  <c r="W22" i="53"/>
  <c r="W76" i="53"/>
  <c r="W220" i="53"/>
  <c r="W45" i="53"/>
  <c r="W181" i="53"/>
  <c r="W141" i="53"/>
  <c r="W101" i="53"/>
  <c r="W239" i="53"/>
  <c r="W203" i="53"/>
  <c r="W204" i="53"/>
  <c r="W47" i="53"/>
  <c r="W37" i="53"/>
  <c r="W218" i="53"/>
  <c r="W171" i="53"/>
  <c r="W210" i="53"/>
  <c r="W90" i="53"/>
  <c r="W144" i="53"/>
  <c r="W64" i="53"/>
  <c r="W50" i="53"/>
  <c r="W49" i="53"/>
  <c r="W161" i="53"/>
  <c r="W225" i="53"/>
  <c r="W190" i="53"/>
  <c r="W69" i="53"/>
  <c r="W215" i="53"/>
  <c r="W52" i="53"/>
  <c r="W54" i="53"/>
  <c r="W119" i="53"/>
  <c r="W88" i="53"/>
  <c r="W166" i="53"/>
  <c r="W159" i="53"/>
  <c r="W154" i="53"/>
  <c r="W106" i="53"/>
  <c r="W15" i="53"/>
  <c r="W130" i="53"/>
  <c r="W79" i="53"/>
  <c r="W222" i="53"/>
  <c r="W86" i="53"/>
  <c r="W156" i="53"/>
  <c r="W191" i="53"/>
  <c r="W138" i="53"/>
  <c r="W39" i="53"/>
  <c r="W91" i="53"/>
  <c r="W110" i="53"/>
  <c r="W99" i="53"/>
  <c r="W173" i="53"/>
  <c r="W237" i="53"/>
  <c r="W16" i="53"/>
  <c r="W128" i="53"/>
  <c r="W140" i="53"/>
  <c r="W67" i="53"/>
  <c r="W229" i="53"/>
  <c r="W198" i="53"/>
  <c r="W195" i="53"/>
  <c r="W26" i="53"/>
  <c r="W60" i="53"/>
  <c r="W224" i="53"/>
  <c r="W174" i="53"/>
  <c r="W133" i="53"/>
  <c r="W187" i="53"/>
  <c r="W92" i="53"/>
  <c r="W168" i="53"/>
  <c r="W232" i="53"/>
  <c r="W40" i="53"/>
  <c r="W193" i="53"/>
  <c r="W151" i="53"/>
  <c r="W202" i="53"/>
  <c r="W155" i="53"/>
  <c r="W118" i="53"/>
  <c r="W33" i="53"/>
  <c r="W188" i="53"/>
  <c r="W42" i="53"/>
  <c r="W81" i="53"/>
  <c r="W208" i="53"/>
  <c r="W51" i="53"/>
  <c r="W201" i="53"/>
  <c r="W142" i="53"/>
  <c r="W167" i="53"/>
  <c r="W234" i="53"/>
  <c r="W227" i="53"/>
  <c r="W117" i="53"/>
  <c r="W211" i="53"/>
  <c r="W80" i="53"/>
  <c r="W74" i="53"/>
  <c r="W124" i="53"/>
  <c r="W72" i="53"/>
  <c r="W233" i="53"/>
  <c r="W206" i="53"/>
  <c r="W226" i="53"/>
  <c r="W14" i="53"/>
  <c r="AF239" i="53" l="1"/>
  <c r="AF237" i="53"/>
  <c r="AF235" i="53"/>
  <c r="AF233" i="53"/>
  <c r="AF231" i="53"/>
  <c r="AF229" i="53"/>
  <c r="AF227" i="53"/>
  <c r="AF225" i="53"/>
  <c r="AF223" i="53"/>
  <c r="AF221" i="53"/>
  <c r="AF219" i="53"/>
  <c r="AF217" i="53"/>
  <c r="AF215" i="53"/>
  <c r="AF213" i="53"/>
  <c r="AF211" i="53"/>
  <c r="AE239" i="53"/>
  <c r="AE237" i="53"/>
  <c r="AE235" i="53"/>
  <c r="AE233" i="53"/>
  <c r="AE231" i="53"/>
  <c r="AE229" i="53"/>
  <c r="AE227" i="53"/>
  <c r="AE225" i="53"/>
  <c r="AE223" i="53"/>
  <c r="AE221" i="53"/>
  <c r="AE219" i="53"/>
  <c r="AE217" i="53"/>
  <c r="AE215" i="53"/>
  <c r="AE213" i="53"/>
  <c r="AE211" i="53"/>
  <c r="AE209" i="53"/>
  <c r="AE207" i="53"/>
  <c r="AE205" i="53"/>
  <c r="AE203" i="53"/>
  <c r="AE201" i="53"/>
  <c r="AE199" i="53"/>
  <c r="AE197" i="53"/>
  <c r="AE195" i="53"/>
  <c r="AE193" i="53"/>
  <c r="AE191" i="53"/>
  <c r="AE189" i="53"/>
  <c r="AE187" i="53"/>
  <c r="AE185" i="53"/>
  <c r="AE183" i="53"/>
  <c r="AE181" i="53"/>
  <c r="AE179" i="53"/>
  <c r="AE177" i="53"/>
  <c r="AE175" i="53"/>
  <c r="AE173" i="53"/>
  <c r="AE171" i="53"/>
  <c r="AE169" i="53"/>
  <c r="AE167" i="53"/>
  <c r="AE165" i="53"/>
  <c r="AE163" i="53"/>
  <c r="AE161" i="53"/>
  <c r="AE159" i="53"/>
  <c r="AE157" i="53"/>
  <c r="AE155" i="53"/>
  <c r="AE153" i="53"/>
  <c r="AE151" i="53"/>
  <c r="AE149" i="53"/>
  <c r="AE147" i="53"/>
  <c r="AE145" i="53"/>
  <c r="AE143" i="53"/>
  <c r="AE141" i="53"/>
  <c r="AE139" i="53"/>
  <c r="AE137" i="53"/>
  <c r="AE135" i="53"/>
  <c r="AE133" i="53"/>
  <c r="AE131" i="53"/>
  <c r="AE129" i="53"/>
  <c r="AE127" i="53"/>
  <c r="AE125" i="53"/>
  <c r="AE123" i="53"/>
  <c r="AE121" i="53"/>
  <c r="AE119" i="53"/>
  <c r="AE117" i="53"/>
  <c r="AE115" i="53"/>
  <c r="AE113" i="53"/>
  <c r="AE111" i="53"/>
  <c r="AE109" i="53"/>
  <c r="AE107" i="53"/>
  <c r="AE105" i="53"/>
  <c r="AE103" i="53"/>
  <c r="AE101" i="53"/>
  <c r="AE99" i="53"/>
  <c r="AE97" i="53"/>
  <c r="AE95" i="53"/>
  <c r="AE93" i="53"/>
  <c r="AE91" i="53"/>
  <c r="AE89" i="53"/>
  <c r="AE87" i="53"/>
  <c r="AE85" i="53"/>
  <c r="AE83" i="53"/>
  <c r="AE81" i="53"/>
  <c r="AE79" i="53"/>
  <c r="AE77" i="53"/>
  <c r="AE75" i="53"/>
  <c r="AE73" i="53"/>
  <c r="AE71" i="53"/>
  <c r="AF238" i="53"/>
  <c r="AF234" i="53"/>
  <c r="AF230" i="53"/>
  <c r="AF226" i="53"/>
  <c r="AF222" i="53"/>
  <c r="AF218" i="53"/>
  <c r="AF214" i="53"/>
  <c r="AF210" i="53"/>
  <c r="AE208" i="53"/>
  <c r="AF205" i="53"/>
  <c r="AF202" i="53"/>
  <c r="AE200" i="53"/>
  <c r="AF197" i="53"/>
  <c r="AF194" i="53"/>
  <c r="AE192" i="53"/>
  <c r="AF189" i="53"/>
  <c r="AF186" i="53"/>
  <c r="AE184" i="53"/>
  <c r="AF181" i="53"/>
  <c r="AF178" i="53"/>
  <c r="AE176" i="53"/>
  <c r="AF173" i="53"/>
  <c r="AF170" i="53"/>
  <c r="AE168" i="53"/>
  <c r="AF165" i="53"/>
  <c r="AF162" i="53"/>
  <c r="AE160" i="53"/>
  <c r="AF157" i="53"/>
  <c r="AE236" i="53"/>
  <c r="AE232" i="53"/>
  <c r="AE228" i="53"/>
  <c r="AE224" i="53"/>
  <c r="AE220" i="53"/>
  <c r="AE216" i="53"/>
  <c r="AE212" i="53"/>
  <c r="AF208" i="53"/>
  <c r="AE206" i="53"/>
  <c r="AF203" i="53"/>
  <c r="AF200" i="53"/>
  <c r="AE198" i="53"/>
  <c r="AF195" i="53"/>
  <c r="AF192" i="53"/>
  <c r="AE190" i="53"/>
  <c r="AF187" i="53"/>
  <c r="AF184" i="53"/>
  <c r="AE182" i="53"/>
  <c r="AF179" i="53"/>
  <c r="AF176" i="53"/>
  <c r="AE174" i="53"/>
  <c r="AF171" i="53"/>
  <c r="AF168" i="53"/>
  <c r="AE166" i="53"/>
  <c r="AF163" i="53"/>
  <c r="AF160" i="53"/>
  <c r="AE158" i="53"/>
  <c r="AF155" i="53"/>
  <c r="AF152" i="53"/>
  <c r="AE150" i="53"/>
  <c r="AF147" i="53"/>
  <c r="AF144" i="53"/>
  <c r="AE142" i="53"/>
  <c r="AF139" i="53"/>
  <c r="AF136" i="53"/>
  <c r="AE134" i="53"/>
  <c r="AF131" i="53"/>
  <c r="AF128" i="53"/>
  <c r="AE126" i="53"/>
  <c r="AF123" i="53"/>
  <c r="AF120" i="53"/>
  <c r="AE118" i="53"/>
  <c r="AF115" i="53"/>
  <c r="AF112" i="53"/>
  <c r="AE110" i="53"/>
  <c r="AF107" i="53"/>
  <c r="AF104" i="53"/>
  <c r="AE102" i="53"/>
  <c r="AF99" i="53"/>
  <c r="AF96" i="53"/>
  <c r="AE94" i="53"/>
  <c r="AF91" i="53"/>
  <c r="AF88" i="53"/>
  <c r="AE86" i="53"/>
  <c r="AF83" i="53"/>
  <c r="AF80" i="53"/>
  <c r="AE78" i="53"/>
  <c r="AF75" i="53"/>
  <c r="AF72" i="53"/>
  <c r="AE70" i="53"/>
  <c r="AE68" i="53"/>
  <c r="AE66" i="53"/>
  <c r="AE64" i="53"/>
  <c r="AE62" i="53"/>
  <c r="AE60" i="53"/>
  <c r="AE58" i="53"/>
  <c r="AE56" i="53"/>
  <c r="AE54" i="53"/>
  <c r="AE52" i="53"/>
  <c r="AE50" i="53"/>
  <c r="AE48" i="53"/>
  <c r="AE46" i="53"/>
  <c r="AE44" i="53"/>
  <c r="AE42" i="53"/>
  <c r="AE40" i="53"/>
  <c r="AE38" i="53"/>
  <c r="AE36" i="53"/>
  <c r="AE34" i="53"/>
  <c r="AE32" i="53"/>
  <c r="AE30" i="53"/>
  <c r="AE28" i="53"/>
  <c r="AE26" i="53"/>
  <c r="AE24" i="53"/>
  <c r="AE22" i="53"/>
  <c r="AE20" i="53"/>
  <c r="AE238" i="53"/>
  <c r="AE230" i="53"/>
  <c r="AE222" i="53"/>
  <c r="AE214" i="53"/>
  <c r="AF207" i="53"/>
  <c r="AE202" i="53"/>
  <c r="AF196" i="53"/>
  <c r="AF191" i="53"/>
  <c r="AE186" i="53"/>
  <c r="AF180" i="53"/>
  <c r="AF175" i="53"/>
  <c r="AE170" i="53"/>
  <c r="AF164" i="53"/>
  <c r="AF159" i="53"/>
  <c r="AF154" i="53"/>
  <c r="AF151" i="53"/>
  <c r="AE148" i="53"/>
  <c r="AE144" i="53"/>
  <c r="AF140" i="53"/>
  <c r="AF137" i="53"/>
  <c r="AF133" i="53"/>
  <c r="AE130" i="53"/>
  <c r="AF126" i="53"/>
  <c r="AF122" i="53"/>
  <c r="AF119" i="53"/>
  <c r="AE116" i="53"/>
  <c r="AE112" i="53"/>
  <c r="AF108" i="53"/>
  <c r="AF105" i="53"/>
  <c r="AF101" i="53"/>
  <c r="AE98" i="53"/>
  <c r="AF94" i="53"/>
  <c r="AF90" i="53"/>
  <c r="AF87" i="53"/>
  <c r="AE84" i="53"/>
  <c r="AE80" i="53"/>
  <c r="AF76" i="53"/>
  <c r="AF73" i="53"/>
  <c r="AF69" i="53"/>
  <c r="AE67" i="53"/>
  <c r="AF64" i="53"/>
  <c r="AF61" i="53"/>
  <c r="AE59" i="53"/>
  <c r="AF56" i="53"/>
  <c r="AF53" i="53"/>
  <c r="AE51" i="53"/>
  <c r="AF48" i="53"/>
  <c r="AF45" i="53"/>
  <c r="AE43" i="53"/>
  <c r="AF40" i="53"/>
  <c r="AF37" i="53"/>
  <c r="AE35" i="53"/>
  <c r="AF32" i="53"/>
  <c r="AF29" i="53"/>
  <c r="AE27" i="53"/>
  <c r="AF24" i="53"/>
  <c r="AF21" i="53"/>
  <c r="AE19" i="53"/>
  <c r="AE17" i="53"/>
  <c r="AE15" i="53"/>
  <c r="AF77" i="53"/>
  <c r="AF67" i="53"/>
  <c r="AF62" i="53"/>
  <c r="AE57" i="53"/>
  <c r="AF51" i="53"/>
  <c r="AE49" i="53"/>
  <c r="AF43" i="53"/>
  <c r="AF38" i="53"/>
  <c r="AE33" i="53"/>
  <c r="AF27" i="53"/>
  <c r="AF22" i="53"/>
  <c r="AF19" i="53"/>
  <c r="AF15" i="53"/>
  <c r="AF236" i="53"/>
  <c r="AF228" i="53"/>
  <c r="AF220" i="53"/>
  <c r="AF212" i="53"/>
  <c r="AF206" i="53"/>
  <c r="AF201" i="53"/>
  <c r="AE196" i="53"/>
  <c r="AF190" i="53"/>
  <c r="AF185" i="53"/>
  <c r="AE180" i="53"/>
  <c r="AF174" i="53"/>
  <c r="AF169" i="53"/>
  <c r="AE164" i="53"/>
  <c r="AF158" i="53"/>
  <c r="AE154" i="53"/>
  <c r="AF150" i="53"/>
  <c r="AF146" i="53"/>
  <c r="AF143" i="53"/>
  <c r="AE140" i="53"/>
  <c r="AE136" i="53"/>
  <c r="AF132" i="53"/>
  <c r="AF129" i="53"/>
  <c r="AF125" i="53"/>
  <c r="AE122" i="53"/>
  <c r="AF118" i="53"/>
  <c r="AF114" i="53"/>
  <c r="AF111" i="53"/>
  <c r="AE108" i="53"/>
  <c r="AE104" i="53"/>
  <c r="AF100" i="53"/>
  <c r="AF97" i="53"/>
  <c r="AF93" i="53"/>
  <c r="AE90" i="53"/>
  <c r="AF86" i="53"/>
  <c r="AF82" i="53"/>
  <c r="AF79" i="53"/>
  <c r="AE76" i="53"/>
  <c r="AE72" i="53"/>
  <c r="AE69" i="53"/>
  <c r="AF66" i="53"/>
  <c r="AF63" i="53"/>
  <c r="AE61" i="53"/>
  <c r="AF58" i="53"/>
  <c r="AF55" i="53"/>
  <c r="AE53" i="53"/>
  <c r="AF50" i="53"/>
  <c r="AF47" i="53"/>
  <c r="AE45" i="53"/>
  <c r="AF42" i="53"/>
  <c r="AF39" i="53"/>
  <c r="AE37" i="53"/>
  <c r="AF34" i="53"/>
  <c r="AF31" i="53"/>
  <c r="AE29" i="53"/>
  <c r="AF26" i="53"/>
  <c r="AF23" i="53"/>
  <c r="AE21" i="53"/>
  <c r="AF18" i="53"/>
  <c r="AF16" i="53"/>
  <c r="AE234" i="53"/>
  <c r="AE226" i="53"/>
  <c r="AE218" i="53"/>
  <c r="AE210" i="53"/>
  <c r="AF204" i="53"/>
  <c r="AF199" i="53"/>
  <c r="AE194" i="53"/>
  <c r="AF188" i="53"/>
  <c r="AF183" i="53"/>
  <c r="AE178" i="53"/>
  <c r="AF172" i="53"/>
  <c r="AF167" i="53"/>
  <c r="AE162" i="53"/>
  <c r="AF156" i="53"/>
  <c r="AF153" i="53"/>
  <c r="AF149" i="53"/>
  <c r="AE146" i="53"/>
  <c r="AF142" i="53"/>
  <c r="AF138" i="53"/>
  <c r="AF135" i="53"/>
  <c r="AE132" i="53"/>
  <c r="AE128" i="53"/>
  <c r="AF124" i="53"/>
  <c r="AF121" i="53"/>
  <c r="AF117" i="53"/>
  <c r="AE114" i="53"/>
  <c r="AF110" i="53"/>
  <c r="AF106" i="53"/>
  <c r="AF103" i="53"/>
  <c r="AE100" i="53"/>
  <c r="AE96" i="53"/>
  <c r="AF92" i="53"/>
  <c r="AF89" i="53"/>
  <c r="AF85" i="53"/>
  <c r="AE82" i="53"/>
  <c r="AF78" i="53"/>
  <c r="AF74" i="53"/>
  <c r="AF71" i="53"/>
  <c r="AF68" i="53"/>
  <c r="AF65" i="53"/>
  <c r="AE63" i="53"/>
  <c r="AF60" i="53"/>
  <c r="AF57" i="53"/>
  <c r="AE55" i="53"/>
  <c r="AF52" i="53"/>
  <c r="AF49" i="53"/>
  <c r="AE47" i="53"/>
  <c r="AF44" i="53"/>
  <c r="AF41" i="53"/>
  <c r="AE39" i="53"/>
  <c r="AF36" i="53"/>
  <c r="AF33" i="53"/>
  <c r="AE31" i="53"/>
  <c r="AF28" i="53"/>
  <c r="AF25" i="53"/>
  <c r="AE23" i="53"/>
  <c r="AF20" i="53"/>
  <c r="AE18" i="53"/>
  <c r="AE16" i="53"/>
  <c r="AF232" i="53"/>
  <c r="AF224" i="53"/>
  <c r="AF216" i="53"/>
  <c r="AF209" i="53"/>
  <c r="AE204" i="53"/>
  <c r="AF198" i="53"/>
  <c r="AF193" i="53"/>
  <c r="AE188" i="53"/>
  <c r="AF182" i="53"/>
  <c r="AF177" i="53"/>
  <c r="AE172" i="53"/>
  <c r="AF166" i="53"/>
  <c r="AF161" i="53"/>
  <c r="AE156" i="53"/>
  <c r="AE152" i="53"/>
  <c r="AF148" i="53"/>
  <c r="AF145" i="53"/>
  <c r="AF141" i="53"/>
  <c r="AE138" i="53"/>
  <c r="AF134" i="53"/>
  <c r="AF130" i="53"/>
  <c r="AF127" i="53"/>
  <c r="AE124" i="53"/>
  <c r="AE120" i="53"/>
  <c r="AF116" i="53"/>
  <c r="AF113" i="53"/>
  <c r="AF109" i="53"/>
  <c r="AE106" i="53"/>
  <c r="AF102" i="53"/>
  <c r="AF98" i="53"/>
  <c r="AF95" i="53"/>
  <c r="AE92" i="53"/>
  <c r="AE88" i="53"/>
  <c r="AF84" i="53"/>
  <c r="AF81" i="53"/>
  <c r="AE74" i="53"/>
  <c r="AF70" i="53"/>
  <c r="AE65" i="53"/>
  <c r="AF59" i="53"/>
  <c r="AF54" i="53"/>
  <c r="AF46" i="53"/>
  <c r="AE41" i="53"/>
  <c r="AF35" i="53"/>
  <c r="AF30" i="53"/>
  <c r="AE25" i="53"/>
  <c r="AF17" i="53"/>
  <c r="AE14" i="53"/>
  <c r="AF14" i="53"/>
  <c r="AC239" i="53"/>
  <c r="AC237" i="53"/>
  <c r="AC235" i="53"/>
  <c r="AC233" i="53"/>
  <c r="AC231" i="53"/>
  <c r="AC229" i="53"/>
  <c r="AC227" i="53"/>
  <c r="AC225" i="53"/>
  <c r="AC223" i="53"/>
  <c r="AC221" i="53"/>
  <c r="AC219" i="53"/>
  <c r="AC217" i="53"/>
  <c r="AC215" i="53"/>
  <c r="AC213" i="53"/>
  <c r="AC211" i="53"/>
  <c r="AC209" i="53"/>
  <c r="AC207" i="53"/>
  <c r="AC205" i="53"/>
  <c r="AC203" i="53"/>
  <c r="AC201" i="53"/>
  <c r="AC199" i="53"/>
  <c r="AC197" i="53"/>
  <c r="AC195" i="53"/>
  <c r="AC193" i="53"/>
  <c r="AC191" i="53"/>
  <c r="AB238" i="53"/>
  <c r="AB236" i="53"/>
  <c r="AB234" i="53"/>
  <c r="AB232" i="53"/>
  <c r="AB230" i="53"/>
  <c r="AB228" i="53"/>
  <c r="AB226" i="53"/>
  <c r="AB224" i="53"/>
  <c r="AB222" i="53"/>
  <c r="AB220" i="53"/>
  <c r="AB218" i="53"/>
  <c r="AB216" i="53"/>
  <c r="AB214" i="53"/>
  <c r="AB212" i="53"/>
  <c r="AB210" i="53"/>
  <c r="AB208" i="53"/>
  <c r="AB206" i="53"/>
  <c r="AB204" i="53"/>
  <c r="AB202" i="53"/>
  <c r="AB200" i="53"/>
  <c r="AB198" i="53"/>
  <c r="AB196" i="53"/>
  <c r="AB194" i="53"/>
  <c r="AB192" i="53"/>
  <c r="AB190" i="53"/>
  <c r="AB188" i="53"/>
  <c r="AB186" i="53"/>
  <c r="AB184" i="53"/>
  <c r="AB182" i="53"/>
  <c r="AB180" i="53"/>
  <c r="AB178" i="53"/>
  <c r="AB176" i="53"/>
  <c r="AB174" i="53"/>
  <c r="AB172" i="53"/>
  <c r="AB170" i="53"/>
  <c r="AB168" i="53"/>
  <c r="AB166" i="53"/>
  <c r="AB164" i="53"/>
  <c r="AB162" i="53"/>
  <c r="AB160" i="53"/>
  <c r="AB158" i="53"/>
  <c r="AB156" i="53"/>
  <c r="AB154" i="53"/>
  <c r="AB152" i="53"/>
  <c r="AB150" i="53"/>
  <c r="AB148" i="53"/>
  <c r="AB146" i="53"/>
  <c r="AB144" i="53"/>
  <c r="AB142" i="53"/>
  <c r="AB140" i="53"/>
  <c r="AB138" i="53"/>
  <c r="AB136" i="53"/>
  <c r="AB134" i="53"/>
  <c r="AB132" i="53"/>
  <c r="AB130" i="53"/>
  <c r="AB128" i="53"/>
  <c r="AB126" i="53"/>
  <c r="AB124" i="53"/>
  <c r="AB122" i="53"/>
  <c r="AB120" i="53"/>
  <c r="AB118" i="53"/>
  <c r="AB116" i="53"/>
  <c r="AB114" i="53"/>
  <c r="AB112" i="53"/>
  <c r="AB110" i="53"/>
  <c r="AB108" i="53"/>
  <c r="AB106" i="53"/>
  <c r="AB104" i="53"/>
  <c r="AB102" i="53"/>
  <c r="AB100" i="53"/>
  <c r="AB98" i="53"/>
  <c r="AB96" i="53"/>
  <c r="AB94" i="53"/>
  <c r="AB92" i="53"/>
  <c r="AB90" i="53"/>
  <c r="AB88" i="53"/>
  <c r="AB86" i="53"/>
  <c r="AB84" i="53"/>
  <c r="AB82" i="53"/>
  <c r="AB80" i="53"/>
  <c r="AB78" i="53"/>
  <c r="AB76" i="53"/>
  <c r="AB74" i="53"/>
  <c r="AB72" i="53"/>
  <c r="AB70" i="53"/>
  <c r="AB239" i="53"/>
  <c r="AB235" i="53"/>
  <c r="AB231" i="53"/>
  <c r="AB227" i="53"/>
  <c r="AB223" i="53"/>
  <c r="AB219" i="53"/>
  <c r="AB215" i="53"/>
  <c r="AB211" i="53"/>
  <c r="AB207" i="53"/>
  <c r="AB203" i="53"/>
  <c r="AC238" i="53"/>
  <c r="AC234" i="53"/>
  <c r="AC230" i="53"/>
  <c r="AC226" i="53"/>
  <c r="AC222" i="53"/>
  <c r="AC218" i="53"/>
  <c r="AC214" i="53"/>
  <c r="AC210" i="53"/>
  <c r="AC206" i="53"/>
  <c r="AC202" i="53"/>
  <c r="AC198" i="53"/>
  <c r="AC194" i="53"/>
  <c r="AC190" i="53"/>
  <c r="AC187" i="53"/>
  <c r="AB185" i="53"/>
  <c r="AC182" i="53"/>
  <c r="AC179" i="53"/>
  <c r="AB177" i="53"/>
  <c r="AC174" i="53"/>
  <c r="AC171" i="53"/>
  <c r="AB169" i="53"/>
  <c r="AC166" i="53"/>
  <c r="AC163" i="53"/>
  <c r="AB161" i="53"/>
  <c r="AC158" i="53"/>
  <c r="AC155" i="53"/>
  <c r="AB153" i="53"/>
  <c r="AC150" i="53"/>
  <c r="AC147" i="53"/>
  <c r="AB145" i="53"/>
  <c r="AC142" i="53"/>
  <c r="AC139" i="53"/>
  <c r="AB137" i="53"/>
  <c r="AC134" i="53"/>
  <c r="AC131" i="53"/>
  <c r="AB129" i="53"/>
  <c r="AC126" i="53"/>
  <c r="AC123" i="53"/>
  <c r="AB121" i="53"/>
  <c r="AC118" i="53"/>
  <c r="AC115" i="53"/>
  <c r="AB113" i="53"/>
  <c r="AC110" i="53"/>
  <c r="AC107" i="53"/>
  <c r="AB105" i="53"/>
  <c r="AC102" i="53"/>
  <c r="AC99" i="53"/>
  <c r="AB97" i="53"/>
  <c r="AC94" i="53"/>
  <c r="AC91" i="53"/>
  <c r="AB89" i="53"/>
  <c r="AC86" i="53"/>
  <c r="AC83" i="53"/>
  <c r="AB81" i="53"/>
  <c r="AC78" i="53"/>
  <c r="AC75" i="53"/>
  <c r="AB73" i="53"/>
  <c r="AC70" i="53"/>
  <c r="AB68" i="53"/>
  <c r="AB66" i="53"/>
  <c r="AB64" i="53"/>
  <c r="AB62" i="53"/>
  <c r="AB60" i="53"/>
  <c r="AB58" i="53"/>
  <c r="AB56" i="53"/>
  <c r="AB54" i="53"/>
  <c r="AB52" i="53"/>
  <c r="AB50" i="53"/>
  <c r="AB48" i="53"/>
  <c r="AB46" i="53"/>
  <c r="AB44" i="53"/>
  <c r="AB42" i="53"/>
  <c r="AB40" i="53"/>
  <c r="AB38" i="53"/>
  <c r="AB36" i="53"/>
  <c r="AB34" i="53"/>
  <c r="AB32" i="53"/>
  <c r="AB30" i="53"/>
  <c r="AB28" i="53"/>
  <c r="AB26" i="53"/>
  <c r="AB24" i="53"/>
  <c r="AB22" i="53"/>
  <c r="AB20" i="53"/>
  <c r="AB18" i="53"/>
  <c r="AB16" i="53"/>
  <c r="AC71" i="53"/>
  <c r="AB197" i="53"/>
  <c r="AB181" i="53"/>
  <c r="AC170" i="53"/>
  <c r="AB163" i="53"/>
  <c r="AC156" i="53"/>
  <c r="AB149" i="53"/>
  <c r="AC141" i="53"/>
  <c r="AB131" i="53"/>
  <c r="AC124" i="53"/>
  <c r="AB117" i="53"/>
  <c r="AC109" i="53"/>
  <c r="AB99" i="53"/>
  <c r="AC92" i="53"/>
  <c r="AB85" i="53"/>
  <c r="AC77" i="53"/>
  <c r="AC67" i="53"/>
  <c r="AC62" i="53"/>
  <c r="AB57" i="53"/>
  <c r="AC51" i="53"/>
  <c r="AC46" i="53"/>
  <c r="AB41" i="53"/>
  <c r="AB33" i="53"/>
  <c r="AC27" i="53"/>
  <c r="AC22" i="53"/>
  <c r="AB17" i="53"/>
  <c r="AB233" i="53"/>
  <c r="AB201" i="53"/>
  <c r="AB191" i="53"/>
  <c r="AC183" i="53"/>
  <c r="AC176" i="53"/>
  <c r="AC169" i="53"/>
  <c r="AC162" i="53"/>
  <c r="AB155" i="53"/>
  <c r="AC148" i="53"/>
  <c r="AB141" i="53"/>
  <c r="AC133" i="53"/>
  <c r="AC232" i="53"/>
  <c r="AC224" i="53"/>
  <c r="AC216" i="53"/>
  <c r="AC208" i="53"/>
  <c r="AC200" i="53"/>
  <c r="AB195" i="53"/>
  <c r="AC189" i="53"/>
  <c r="AC186" i="53"/>
  <c r="AB183" i="53"/>
  <c r="AB179" i="53"/>
  <c r="AC175" i="53"/>
  <c r="AC172" i="53"/>
  <c r="AC168" i="53"/>
  <c r="AB165" i="53"/>
  <c r="AC161" i="53"/>
  <c r="AC157" i="53"/>
  <c r="AC154" i="53"/>
  <c r="AB151" i="53"/>
  <c r="AB147" i="53"/>
  <c r="AC143" i="53"/>
  <c r="AC140" i="53"/>
  <c r="AC136" i="53"/>
  <c r="AB133" i="53"/>
  <c r="AC129" i="53"/>
  <c r="AC125" i="53"/>
  <c r="AC122" i="53"/>
  <c r="AB119" i="53"/>
  <c r="AB115" i="53"/>
  <c r="AC111" i="53"/>
  <c r="AC108" i="53"/>
  <c r="AC104" i="53"/>
  <c r="AB101" i="53"/>
  <c r="AC97" i="53"/>
  <c r="AC93" i="53"/>
  <c r="AC90" i="53"/>
  <c r="AB87" i="53"/>
  <c r="AB83" i="53"/>
  <c r="AC79" i="53"/>
  <c r="AC76" i="53"/>
  <c r="AC72" i="53"/>
  <c r="AB69" i="53"/>
  <c r="AC66" i="53"/>
  <c r="AC63" i="53"/>
  <c r="AB61" i="53"/>
  <c r="AC58" i="53"/>
  <c r="AC55" i="53"/>
  <c r="AB53" i="53"/>
  <c r="AC50" i="53"/>
  <c r="AC47" i="53"/>
  <c r="AB45" i="53"/>
  <c r="AC42" i="53"/>
  <c r="AC39" i="53"/>
  <c r="AB37" i="53"/>
  <c r="AC34" i="53"/>
  <c r="AC31" i="53"/>
  <c r="AB29" i="53"/>
  <c r="AC26" i="53"/>
  <c r="AC23" i="53"/>
  <c r="AB21" i="53"/>
  <c r="AC18" i="53"/>
  <c r="AC15" i="53"/>
  <c r="AB237" i="53"/>
  <c r="AB229" i="53"/>
  <c r="AB221" i="53"/>
  <c r="AB213" i="53"/>
  <c r="AB205" i="53"/>
  <c r="AB199" i="53"/>
  <c r="AB193" i="53"/>
  <c r="AB189" i="53"/>
  <c r="AC185" i="53"/>
  <c r="AC181" i="53"/>
  <c r="AC178" i="53"/>
  <c r="AB175" i="53"/>
  <c r="AB171" i="53"/>
  <c r="AC167" i="53"/>
  <c r="AC164" i="53"/>
  <c r="AC160" i="53"/>
  <c r="AB157" i="53"/>
  <c r="AC153" i="53"/>
  <c r="AC149" i="53"/>
  <c r="AC146" i="53"/>
  <c r="AB143" i="53"/>
  <c r="AB139" i="53"/>
  <c r="AC135" i="53"/>
  <c r="AC132" i="53"/>
  <c r="AC128" i="53"/>
  <c r="AB125" i="53"/>
  <c r="AC121" i="53"/>
  <c r="AC117" i="53"/>
  <c r="AC114" i="53"/>
  <c r="AB111" i="53"/>
  <c r="AB107" i="53"/>
  <c r="AC103" i="53"/>
  <c r="AC100" i="53"/>
  <c r="AC96" i="53"/>
  <c r="AB93" i="53"/>
  <c r="AC89" i="53"/>
  <c r="AC85" i="53"/>
  <c r="AC82" i="53"/>
  <c r="AB79" i="53"/>
  <c r="AB75" i="53"/>
  <c r="AC68" i="53"/>
  <c r="AC65" i="53"/>
  <c r="AB63" i="53"/>
  <c r="AC60" i="53"/>
  <c r="AC57" i="53"/>
  <c r="AB55" i="53"/>
  <c r="AC52" i="53"/>
  <c r="AC49" i="53"/>
  <c r="AB47" i="53"/>
  <c r="AC44" i="53"/>
  <c r="AC41" i="53"/>
  <c r="AB39" i="53"/>
  <c r="AC36" i="53"/>
  <c r="AC33" i="53"/>
  <c r="AB31" i="53"/>
  <c r="AC28" i="53"/>
  <c r="AC25" i="53"/>
  <c r="AB23" i="53"/>
  <c r="AC20" i="53"/>
  <c r="AC17" i="53"/>
  <c r="AB15" i="53"/>
  <c r="AC236" i="53"/>
  <c r="AC228" i="53"/>
  <c r="AC220" i="53"/>
  <c r="AC212" i="53"/>
  <c r="AC204" i="53"/>
  <c r="AC192" i="53"/>
  <c r="AC188" i="53"/>
  <c r="AC184" i="53"/>
  <c r="AC177" i="53"/>
  <c r="AC173" i="53"/>
  <c r="AB167" i="53"/>
  <c r="AC159" i="53"/>
  <c r="AC152" i="53"/>
  <c r="AC145" i="53"/>
  <c r="AC138" i="53"/>
  <c r="AB135" i="53"/>
  <c r="AC127" i="53"/>
  <c r="AC120" i="53"/>
  <c r="AC113" i="53"/>
  <c r="AC106" i="53"/>
  <c r="AB103" i="53"/>
  <c r="AC95" i="53"/>
  <c r="AC88" i="53"/>
  <c r="AC81" i="53"/>
  <c r="AC74" i="53"/>
  <c r="AB71" i="53"/>
  <c r="AB65" i="53"/>
  <c r="AC59" i="53"/>
  <c r="AC54" i="53"/>
  <c r="AB49" i="53"/>
  <c r="AC43" i="53"/>
  <c r="AC38" i="53"/>
  <c r="AC35" i="53"/>
  <c r="AC30" i="53"/>
  <c r="AB25" i="53"/>
  <c r="AC19" i="53"/>
  <c r="AB225" i="53"/>
  <c r="AB217" i="53"/>
  <c r="AB209" i="53"/>
  <c r="AC196" i="53"/>
  <c r="AB187" i="53"/>
  <c r="AC180" i="53"/>
  <c r="AB173" i="53"/>
  <c r="AC165" i="53"/>
  <c r="AB159" i="53"/>
  <c r="AC151" i="53"/>
  <c r="AC144" i="53"/>
  <c r="AC137" i="53"/>
  <c r="AC119" i="53"/>
  <c r="AC105" i="53"/>
  <c r="AB91" i="53"/>
  <c r="AB77" i="53"/>
  <c r="AC64" i="53"/>
  <c r="AC53" i="53"/>
  <c r="AB43" i="53"/>
  <c r="AC32" i="53"/>
  <c r="AC21" i="53"/>
  <c r="AC130" i="53"/>
  <c r="AC116" i="53"/>
  <c r="AC101" i="53"/>
  <c r="AC87" i="53"/>
  <c r="AC73" i="53"/>
  <c r="AC61" i="53"/>
  <c r="AB51" i="53"/>
  <c r="AC40" i="53"/>
  <c r="AC29" i="53"/>
  <c r="AB19" i="53"/>
  <c r="AB127" i="53"/>
  <c r="AC112" i="53"/>
  <c r="AC98" i="53"/>
  <c r="AC84" i="53"/>
  <c r="AC69" i="53"/>
  <c r="AB59" i="53"/>
  <c r="AC48" i="53"/>
  <c r="AC37" i="53"/>
  <c r="AB27" i="53"/>
  <c r="AC16" i="53"/>
  <c r="AB123" i="53"/>
  <c r="AB109" i="53"/>
  <c r="AB95" i="53"/>
  <c r="AC80" i="53"/>
  <c r="AB67" i="53"/>
  <c r="AC56" i="53"/>
  <c r="AC45" i="53"/>
  <c r="AB35" i="53"/>
  <c r="AC24" i="53"/>
  <c r="AD239" i="53"/>
  <c r="AD235" i="53"/>
  <c r="AD231" i="53"/>
  <c r="AD227" i="53"/>
  <c r="AD223" i="53"/>
  <c r="AD219" i="53"/>
  <c r="AD215" i="53"/>
  <c r="AD211" i="53"/>
  <c r="AD207" i="53"/>
  <c r="AD203" i="53"/>
  <c r="AD199" i="53"/>
  <c r="AD195" i="53"/>
  <c r="AD191" i="53"/>
  <c r="AD187" i="53"/>
  <c r="AD183" i="53"/>
  <c r="AD179" i="53"/>
  <c r="AD175" i="53"/>
  <c r="AD171" i="53"/>
  <c r="AD167" i="53"/>
  <c r="AD163" i="53"/>
  <c r="AD159" i="53"/>
  <c r="AD155" i="53"/>
  <c r="AD151" i="53"/>
  <c r="AD147" i="53"/>
  <c r="AD143" i="53"/>
  <c r="AD139" i="53"/>
  <c r="AD135" i="53"/>
  <c r="AD131" i="53"/>
  <c r="AD127" i="53"/>
  <c r="AD123" i="53"/>
  <c r="AD119" i="53"/>
  <c r="AD115" i="53"/>
  <c r="AD111" i="53"/>
  <c r="AD107" i="53"/>
  <c r="AD103" i="53"/>
  <c r="AD99" i="53"/>
  <c r="AD95" i="53"/>
  <c r="AD91" i="53"/>
  <c r="AD87" i="53"/>
  <c r="AD83" i="53"/>
  <c r="AD79" i="53"/>
  <c r="AD75" i="53"/>
  <c r="AD71" i="53"/>
  <c r="AD67" i="53"/>
  <c r="AD63" i="53"/>
  <c r="AD59" i="53"/>
  <c r="AD55" i="53"/>
  <c r="AD51" i="53"/>
  <c r="AD47" i="53"/>
  <c r="AD43" i="53"/>
  <c r="AD39" i="53"/>
  <c r="AD35" i="53"/>
  <c r="AD31" i="53"/>
  <c r="AD27" i="53"/>
  <c r="AD23" i="53"/>
  <c r="AD19" i="53"/>
  <c r="AD15" i="53"/>
  <c r="AD34" i="53"/>
  <c r="AD26" i="53"/>
  <c r="AD18" i="53"/>
  <c r="AD237" i="53"/>
  <c r="AD213" i="53"/>
  <c r="AD205" i="53"/>
  <c r="AD197" i="53"/>
  <c r="AD189" i="53"/>
  <c r="AD181" i="53"/>
  <c r="AD173" i="53"/>
  <c r="AD165" i="53"/>
  <c r="AD157" i="53"/>
  <c r="AD149" i="53"/>
  <c r="AD141" i="53"/>
  <c r="AD133" i="53"/>
  <c r="AD125" i="53"/>
  <c r="AD117" i="53"/>
  <c r="AD109" i="53"/>
  <c r="AD101" i="53"/>
  <c r="AD93" i="53"/>
  <c r="AD85" i="53"/>
  <c r="AD73" i="53"/>
  <c r="AD65" i="53"/>
  <c r="AD57" i="53"/>
  <c r="AD49" i="53"/>
  <c r="AD45" i="53"/>
  <c r="AD37" i="53"/>
  <c r="AD29" i="53"/>
  <c r="AD238" i="53"/>
  <c r="AD234" i="53"/>
  <c r="AD230" i="53"/>
  <c r="AD226" i="53"/>
  <c r="AD222" i="53"/>
  <c r="AD218" i="53"/>
  <c r="AD214" i="53"/>
  <c r="AD210" i="53"/>
  <c r="AD206" i="53"/>
  <c r="AD202" i="53"/>
  <c r="AD198" i="53"/>
  <c r="AD194" i="53"/>
  <c r="AD190" i="53"/>
  <c r="AD186" i="53"/>
  <c r="AD182" i="53"/>
  <c r="AD178" i="53"/>
  <c r="AD174" i="53"/>
  <c r="AD170" i="53"/>
  <c r="AD166" i="53"/>
  <c r="AD162" i="53"/>
  <c r="AD158" i="53"/>
  <c r="AD154" i="53"/>
  <c r="AD150" i="53"/>
  <c r="AD146" i="53"/>
  <c r="AD142" i="53"/>
  <c r="AD138" i="53"/>
  <c r="AD134" i="53"/>
  <c r="AD130" i="53"/>
  <c r="AD126" i="53"/>
  <c r="AD122" i="53"/>
  <c r="AD118" i="53"/>
  <c r="AD114" i="53"/>
  <c r="AD110" i="53"/>
  <c r="AD106" i="53"/>
  <c r="AD102" i="53"/>
  <c r="AD98" i="53"/>
  <c r="AD94" i="53"/>
  <c r="AD90" i="53"/>
  <c r="AD86" i="53"/>
  <c r="AD82" i="53"/>
  <c r="AD78" i="53"/>
  <c r="AD74" i="53"/>
  <c r="AD70" i="53"/>
  <c r="AD66" i="53"/>
  <c r="AD62" i="53"/>
  <c r="AD58" i="53"/>
  <c r="AD54" i="53"/>
  <c r="AD50" i="53"/>
  <c r="AD46" i="53"/>
  <c r="AD42" i="53"/>
  <c r="AD38" i="53"/>
  <c r="AD30" i="53"/>
  <c r="AD22" i="53"/>
  <c r="AD233" i="53"/>
  <c r="AD229" i="53"/>
  <c r="AD225" i="53"/>
  <c r="AD221" i="53"/>
  <c r="AD217" i="53"/>
  <c r="AD209" i="53"/>
  <c r="AD201" i="53"/>
  <c r="AD193" i="53"/>
  <c r="AD185" i="53"/>
  <c r="AD177" i="53"/>
  <c r="AD169" i="53"/>
  <c r="AD161" i="53"/>
  <c r="AD153" i="53"/>
  <c r="AD145" i="53"/>
  <c r="AD137" i="53"/>
  <c r="AD129" i="53"/>
  <c r="AD121" i="53"/>
  <c r="AD113" i="53"/>
  <c r="AD105" i="53"/>
  <c r="AD97" i="53"/>
  <c r="AD89" i="53"/>
  <c r="AD81" i="53"/>
  <c r="AD77" i="53"/>
  <c r="AD69" i="53"/>
  <c r="AD61" i="53"/>
  <c r="AD53" i="53"/>
  <c r="AD41" i="53"/>
  <c r="AD33" i="53"/>
  <c r="AD25" i="53"/>
  <c r="AD17" i="53"/>
  <c r="AD236" i="53"/>
  <c r="AD220" i="53"/>
  <c r="AD204" i="53"/>
  <c r="AD188" i="53"/>
  <c r="AD172" i="53"/>
  <c r="AD156" i="53"/>
  <c r="AD140" i="53"/>
  <c r="AD124" i="53"/>
  <c r="AD108" i="53"/>
  <c r="AD92" i="53"/>
  <c r="AD76" i="53"/>
  <c r="AD60" i="53"/>
  <c r="AD44" i="53"/>
  <c r="AD28" i="53"/>
  <c r="AD16" i="53"/>
  <c r="AD232" i="53"/>
  <c r="AD216" i="53"/>
  <c r="AD200" i="53"/>
  <c r="AD184" i="53"/>
  <c r="AD168" i="53"/>
  <c r="AD152" i="53"/>
  <c r="AD136" i="53"/>
  <c r="AD120" i="53"/>
  <c r="AD104" i="53"/>
  <c r="AD88" i="53"/>
  <c r="AD72" i="53"/>
  <c r="AD56" i="53"/>
  <c r="AD40" i="53"/>
  <c r="AD24" i="53"/>
  <c r="AD224" i="53"/>
  <c r="AD208" i="53"/>
  <c r="AD192" i="53"/>
  <c r="AD176" i="53"/>
  <c r="AD144" i="53"/>
  <c r="AD128" i="53"/>
  <c r="AD112" i="53"/>
  <c r="AD80" i="53"/>
  <c r="AD48" i="53"/>
  <c r="AD20" i="53"/>
  <c r="AD228" i="53"/>
  <c r="AD212" i="53"/>
  <c r="AD196" i="53"/>
  <c r="AD180" i="53"/>
  <c r="AD164" i="53"/>
  <c r="AD148" i="53"/>
  <c r="AD132" i="53"/>
  <c r="AD116" i="53"/>
  <c r="AD100" i="53"/>
  <c r="AD84" i="53"/>
  <c r="AD68" i="53"/>
  <c r="AD52" i="53"/>
  <c r="AD36" i="53"/>
  <c r="AD21" i="53"/>
  <c r="AD160" i="53"/>
  <c r="AD96" i="53"/>
  <c r="AD64" i="53"/>
  <c r="AD32" i="53"/>
  <c r="AD14" i="53"/>
  <c r="F11" i="54" s="1"/>
  <c r="AC14" i="53"/>
  <c r="AB14" i="53"/>
  <c r="Z54" i="53"/>
  <c r="AA239" i="53"/>
  <c r="AA235" i="53"/>
  <c r="AA231" i="53"/>
  <c r="AA227" i="53"/>
  <c r="AA223" i="53"/>
  <c r="AA219" i="53"/>
  <c r="AA215" i="53"/>
  <c r="AA211" i="53"/>
  <c r="AA207" i="53"/>
  <c r="AA203" i="53"/>
  <c r="AA199" i="53"/>
  <c r="AA195" i="53"/>
  <c r="AA191" i="53"/>
  <c r="AA187" i="53"/>
  <c r="AA183" i="53"/>
  <c r="AA179" i="53"/>
  <c r="AA175" i="53"/>
  <c r="AA171" i="53"/>
  <c r="AA167" i="53"/>
  <c r="AA163" i="53"/>
  <c r="AA159" i="53"/>
  <c r="AA155" i="53"/>
  <c r="AA151" i="53"/>
  <c r="AA147" i="53"/>
  <c r="AA143" i="53"/>
  <c r="AA139" i="53"/>
  <c r="AA135" i="53"/>
  <c r="AA131" i="53"/>
  <c r="AA127" i="53"/>
  <c r="AA123" i="53"/>
  <c r="AA119" i="53"/>
  <c r="AA115" i="53"/>
  <c r="AA111" i="53"/>
  <c r="AA107" i="53"/>
  <c r="AA103" i="53"/>
  <c r="AA99" i="53"/>
  <c r="AA95" i="53"/>
  <c r="AA91" i="53"/>
  <c r="AA87" i="53"/>
  <c r="AA83" i="53"/>
  <c r="AA79" i="53"/>
  <c r="AA75" i="53"/>
  <c r="AA71" i="53"/>
  <c r="AA67" i="53"/>
  <c r="AA63" i="53"/>
  <c r="AA59" i="53"/>
  <c r="AA55" i="53"/>
  <c r="AA51" i="53"/>
  <c r="AA47" i="53"/>
  <c r="AA43" i="53"/>
  <c r="AA39" i="53"/>
  <c r="AA35" i="53"/>
  <c r="AA31" i="53"/>
  <c r="AA27" i="53"/>
  <c r="AA23" i="53"/>
  <c r="AA19" i="53"/>
  <c r="AA15" i="53"/>
  <c r="AA88" i="53"/>
  <c r="AA72" i="53"/>
  <c r="AA60" i="53"/>
  <c r="AA48" i="53"/>
  <c r="AA44" i="53"/>
  <c r="AA32" i="53"/>
  <c r="AA20" i="53"/>
  <c r="AA16" i="53"/>
  <c r="AA238" i="53"/>
  <c r="AA234" i="53"/>
  <c r="AA230" i="53"/>
  <c r="AA226" i="53"/>
  <c r="AA222" i="53"/>
  <c r="AA218" i="53"/>
  <c r="AA214" i="53"/>
  <c r="AA210" i="53"/>
  <c r="AA206" i="53"/>
  <c r="AA202" i="53"/>
  <c r="AA198" i="53"/>
  <c r="AA194" i="53"/>
  <c r="AA190" i="53"/>
  <c r="AA186" i="53"/>
  <c r="AA182" i="53"/>
  <c r="AA178" i="53"/>
  <c r="AA174" i="53"/>
  <c r="AA170" i="53"/>
  <c r="AA166" i="53"/>
  <c r="AA162" i="53"/>
  <c r="AA158" i="53"/>
  <c r="AA154" i="53"/>
  <c r="AA150" i="53"/>
  <c r="AA146" i="53"/>
  <c r="AA142" i="53"/>
  <c r="AA138" i="53"/>
  <c r="AA134" i="53"/>
  <c r="AA130" i="53"/>
  <c r="AA126" i="53"/>
  <c r="AA122" i="53"/>
  <c r="AA118" i="53"/>
  <c r="AA114" i="53"/>
  <c r="AA110" i="53"/>
  <c r="AA106" i="53"/>
  <c r="AA102" i="53"/>
  <c r="AA98" i="53"/>
  <c r="AA94" i="53"/>
  <c r="AA90" i="53"/>
  <c r="AA86" i="53"/>
  <c r="AA82" i="53"/>
  <c r="AA78" i="53"/>
  <c r="AA74" i="53"/>
  <c r="AA70" i="53"/>
  <c r="AA66" i="53"/>
  <c r="AA62" i="53"/>
  <c r="AA58" i="53"/>
  <c r="AA54" i="53"/>
  <c r="AA50" i="53"/>
  <c r="AA46" i="53"/>
  <c r="AA42" i="53"/>
  <c r="AA38" i="53"/>
  <c r="AA34" i="53"/>
  <c r="AA30" i="53"/>
  <c r="AA26" i="53"/>
  <c r="AA22" i="53"/>
  <c r="AA18" i="53"/>
  <c r="AA21" i="53"/>
  <c r="AA236" i="53"/>
  <c r="AA224" i="53"/>
  <c r="AA216" i="53"/>
  <c r="AA208" i="53"/>
  <c r="AA200" i="53"/>
  <c r="AA192" i="53"/>
  <c r="AA184" i="53"/>
  <c r="AA176" i="53"/>
  <c r="AA168" i="53"/>
  <c r="AA160" i="53"/>
  <c r="AA152" i="53"/>
  <c r="AA144" i="53"/>
  <c r="AA136" i="53"/>
  <c r="AA132" i="53"/>
  <c r="AA124" i="53"/>
  <c r="AA116" i="53"/>
  <c r="AA108" i="53"/>
  <c r="AA96" i="53"/>
  <c r="AA84" i="53"/>
  <c r="AA76" i="53"/>
  <c r="AA64" i="53"/>
  <c r="AA52" i="53"/>
  <c r="AA36" i="53"/>
  <c r="AA28" i="53"/>
  <c r="AA237" i="53"/>
  <c r="AA233" i="53"/>
  <c r="AA229" i="53"/>
  <c r="AA225" i="53"/>
  <c r="AA221" i="53"/>
  <c r="AA217" i="53"/>
  <c r="AA213" i="53"/>
  <c r="AA209" i="53"/>
  <c r="AA205" i="53"/>
  <c r="AA201" i="53"/>
  <c r="AA197" i="53"/>
  <c r="AA193" i="53"/>
  <c r="AA189" i="53"/>
  <c r="AA185" i="53"/>
  <c r="AA181" i="53"/>
  <c r="AA177" i="53"/>
  <c r="AA173" i="53"/>
  <c r="AA169" i="53"/>
  <c r="AA165" i="53"/>
  <c r="AA161" i="53"/>
  <c r="AA157" i="53"/>
  <c r="AA153" i="53"/>
  <c r="AA149" i="53"/>
  <c r="AA145" i="53"/>
  <c r="AA141" i="53"/>
  <c r="AA137" i="53"/>
  <c r="AA133" i="53"/>
  <c r="AA129" i="53"/>
  <c r="AA125" i="53"/>
  <c r="AA121" i="53"/>
  <c r="AA117" i="53"/>
  <c r="AA113" i="53"/>
  <c r="AA109" i="53"/>
  <c r="AA105" i="53"/>
  <c r="AA101" i="53"/>
  <c r="AA97" i="53"/>
  <c r="AA93" i="53"/>
  <c r="AA89" i="53"/>
  <c r="AA85" i="53"/>
  <c r="AA81" i="53"/>
  <c r="AA77" i="53"/>
  <c r="AA73" i="53"/>
  <c r="AA69" i="53"/>
  <c r="AA65" i="53"/>
  <c r="AA61" i="53"/>
  <c r="AA57" i="53"/>
  <c r="AA53" i="53"/>
  <c r="AA49" i="53"/>
  <c r="AA45" i="53"/>
  <c r="AA41" i="53"/>
  <c r="AA37" i="53"/>
  <c r="AA33" i="53"/>
  <c r="AA29" i="53"/>
  <c r="AA25" i="53"/>
  <c r="AA17" i="53"/>
  <c r="AA232" i="53"/>
  <c r="AA228" i="53"/>
  <c r="AA220" i="53"/>
  <c r="AA212" i="53"/>
  <c r="AA204" i="53"/>
  <c r="AA196" i="53"/>
  <c r="AA188" i="53"/>
  <c r="AA180" i="53"/>
  <c r="AA172" i="53"/>
  <c r="AA164" i="53"/>
  <c r="AA156" i="53"/>
  <c r="AA148" i="53"/>
  <c r="AA140" i="53"/>
  <c r="AA128" i="53"/>
  <c r="AA120" i="53"/>
  <c r="AA112" i="53"/>
  <c r="AA104" i="53"/>
  <c r="AA100" i="53"/>
  <c r="AA92" i="53"/>
  <c r="AA80" i="53"/>
  <c r="AA68" i="53"/>
  <c r="AA56" i="53"/>
  <c r="AA40" i="53"/>
  <c r="AA24" i="53"/>
  <c r="Z73" i="53"/>
  <c r="AA14" i="53"/>
  <c r="Z119" i="53"/>
  <c r="Z167" i="53"/>
  <c r="Z227" i="53"/>
  <c r="Z52" i="53"/>
  <c r="Z45" i="53"/>
  <c r="Z57" i="53"/>
  <c r="Z169" i="53"/>
  <c r="Z18" i="53"/>
  <c r="Z63" i="53"/>
  <c r="Z60" i="53"/>
  <c r="Z92" i="53"/>
  <c r="Z124" i="53"/>
  <c r="Z172" i="53"/>
  <c r="Z204" i="53"/>
  <c r="Z236" i="53"/>
  <c r="Z209" i="53"/>
  <c r="Z50" i="53"/>
  <c r="Z82" i="53"/>
  <c r="Z114" i="53"/>
  <c r="Z146" i="53"/>
  <c r="Z194" i="53"/>
  <c r="Z226" i="53"/>
  <c r="Z117" i="53"/>
  <c r="Z213" i="53"/>
  <c r="Z87" i="53"/>
  <c r="Z199" i="53"/>
  <c r="Z21" i="53"/>
  <c r="Z41" i="53"/>
  <c r="Z33" i="53"/>
  <c r="Z113" i="53"/>
  <c r="Z153" i="53"/>
  <c r="Z193" i="53"/>
  <c r="Z30" i="53"/>
  <c r="Z27" i="53"/>
  <c r="Z51" i="53"/>
  <c r="Z20" i="53"/>
  <c r="Z36" i="53"/>
  <c r="Z68" i="53"/>
  <c r="Z84" i="53"/>
  <c r="Z100" i="53"/>
  <c r="Z116" i="53"/>
  <c r="Z132" i="53"/>
  <c r="Z148" i="53"/>
  <c r="Z164" i="53"/>
  <c r="Z180" i="53"/>
  <c r="Z196" i="53"/>
  <c r="Z212" i="53"/>
  <c r="Z228" i="53"/>
  <c r="Z81" i="53"/>
  <c r="Z133" i="53"/>
  <c r="Z189" i="53"/>
  <c r="Z225" i="53"/>
  <c r="Z42" i="53"/>
  <c r="Z58" i="53"/>
  <c r="Z74" i="53"/>
  <c r="Z90" i="53"/>
  <c r="Z106" i="53"/>
  <c r="Z122" i="53"/>
  <c r="Z138" i="53"/>
  <c r="Z154" i="53"/>
  <c r="Z170" i="53"/>
  <c r="Z186" i="53"/>
  <c r="Z202" i="53"/>
  <c r="Z218" i="53"/>
  <c r="Z234" i="53"/>
  <c r="Z89" i="53"/>
  <c r="Z141" i="53"/>
  <c r="Z197" i="53"/>
  <c r="Z237" i="53"/>
  <c r="Z59" i="53"/>
  <c r="Z79" i="53"/>
  <c r="Z95" i="53"/>
  <c r="Z111" i="53"/>
  <c r="Z127" i="53"/>
  <c r="Z143" i="53"/>
  <c r="Z159" i="53"/>
  <c r="Z175" i="53"/>
  <c r="Z191" i="53"/>
  <c r="Z207" i="53"/>
  <c r="Z223" i="53"/>
  <c r="Z239" i="53"/>
  <c r="Z37" i="53"/>
  <c r="Z29" i="53"/>
  <c r="Z49" i="53"/>
  <c r="Z85" i="53"/>
  <c r="Z125" i="53"/>
  <c r="Z165" i="53"/>
  <c r="Z229" i="53"/>
  <c r="Z38" i="53"/>
  <c r="Z31" i="53"/>
  <c r="Z55" i="53"/>
  <c r="Z24" i="53"/>
  <c r="Z40" i="53"/>
  <c r="Z56" i="53"/>
  <c r="Z72" i="53"/>
  <c r="Z88" i="53"/>
  <c r="Z104" i="53"/>
  <c r="Z120" i="53"/>
  <c r="Z136" i="53"/>
  <c r="Z152" i="53"/>
  <c r="Z168" i="53"/>
  <c r="Z184" i="53"/>
  <c r="Z200" i="53"/>
  <c r="Z216" i="53"/>
  <c r="Z232" i="53"/>
  <c r="Z93" i="53"/>
  <c r="Z149" i="53"/>
  <c r="Z201" i="53"/>
  <c r="Z233" i="53"/>
  <c r="Z46" i="53"/>
  <c r="Z62" i="53"/>
  <c r="Z78" i="53"/>
  <c r="Z94" i="53"/>
  <c r="Z110" i="53"/>
  <c r="Z126" i="53"/>
  <c r="Z142" i="53"/>
  <c r="Z158" i="53"/>
  <c r="Z174" i="53"/>
  <c r="Z190" i="53"/>
  <c r="Z206" i="53"/>
  <c r="Z222" i="53"/>
  <c r="Z238" i="53"/>
  <c r="Z101" i="53"/>
  <c r="Z157" i="53"/>
  <c r="Z205" i="53"/>
  <c r="Z23" i="53"/>
  <c r="Z67" i="53"/>
  <c r="Z83" i="53"/>
  <c r="Z99" i="53"/>
  <c r="Z115" i="53"/>
  <c r="Z131" i="53"/>
  <c r="Z147" i="53"/>
  <c r="Z163" i="53"/>
  <c r="Z179" i="53"/>
  <c r="Z195" i="53"/>
  <c r="Z211" i="53"/>
  <c r="Z97" i="53"/>
  <c r="Z39" i="53"/>
  <c r="Z44" i="53"/>
  <c r="Z108" i="53"/>
  <c r="Z156" i="53"/>
  <c r="Z220" i="53"/>
  <c r="Z161" i="53"/>
  <c r="Z66" i="53"/>
  <c r="Z130" i="53"/>
  <c r="Z178" i="53"/>
  <c r="Z61" i="53"/>
  <c r="Z35" i="53"/>
  <c r="Z135" i="53"/>
  <c r="Z151" i="53"/>
  <c r="Z183" i="53"/>
  <c r="Z215" i="53"/>
  <c r="Z231" i="53"/>
  <c r="Z14" i="53"/>
  <c r="Z25" i="53"/>
  <c r="Z17" i="53"/>
  <c r="Z69" i="53"/>
  <c r="Z105" i="53"/>
  <c r="Z145" i="53"/>
  <c r="Z181" i="53"/>
  <c r="Z22" i="53"/>
  <c r="Z19" i="53"/>
  <c r="Z43" i="53"/>
  <c r="Z16" i="53"/>
  <c r="Z32" i="53"/>
  <c r="Z48" i="53"/>
  <c r="Z64" i="53"/>
  <c r="Z80" i="53"/>
  <c r="Z96" i="53"/>
  <c r="Z112" i="53"/>
  <c r="Z128" i="53"/>
  <c r="Z144" i="53"/>
  <c r="Z160" i="53"/>
  <c r="Z176" i="53"/>
  <c r="Z192" i="53"/>
  <c r="Z208" i="53"/>
  <c r="Z224" i="53"/>
  <c r="Z65" i="53"/>
  <c r="Z121" i="53"/>
  <c r="Z177" i="53"/>
  <c r="Z217" i="53"/>
  <c r="Z34" i="53"/>
  <c r="Z70" i="53"/>
  <c r="Z86" i="53"/>
  <c r="Z102" i="53"/>
  <c r="Z118" i="53"/>
  <c r="Z134" i="53"/>
  <c r="Z150" i="53"/>
  <c r="Z166" i="53"/>
  <c r="Z182" i="53"/>
  <c r="Z198" i="53"/>
  <c r="Z214" i="53"/>
  <c r="Z230" i="53"/>
  <c r="Z77" i="53"/>
  <c r="Z129" i="53"/>
  <c r="Z185" i="53"/>
  <c r="Z221" i="53"/>
  <c r="Z47" i="53"/>
  <c r="Z75" i="53"/>
  <c r="Z91" i="53"/>
  <c r="Z107" i="53"/>
  <c r="Z123" i="53"/>
  <c r="Z139" i="53"/>
  <c r="Z155" i="53"/>
  <c r="Z171" i="53"/>
  <c r="Z187" i="53"/>
  <c r="Z203" i="53"/>
  <c r="Z219" i="53"/>
  <c r="Z235" i="53"/>
  <c r="Z53" i="53"/>
  <c r="Z137" i="53"/>
  <c r="Z15" i="53"/>
  <c r="Z28" i="53"/>
  <c r="Z76" i="53"/>
  <c r="Z140" i="53"/>
  <c r="Z188" i="53"/>
  <c r="Z109" i="53"/>
  <c r="Z26" i="53"/>
  <c r="Z98" i="53"/>
  <c r="Z162" i="53"/>
  <c r="Z210" i="53"/>
  <c r="Z173" i="53"/>
  <c r="Z71" i="53"/>
  <c r="Z103" i="53"/>
  <c r="B207" i="54" l="1"/>
  <c r="B25" i="54"/>
  <c r="B168" i="54"/>
  <c r="B227" i="54"/>
  <c r="B163" i="54"/>
  <c r="B221" i="54"/>
  <c r="B29" i="54"/>
  <c r="B66" i="54"/>
  <c r="B132" i="54"/>
  <c r="B160" i="54"/>
  <c r="B219" i="54"/>
  <c r="B91" i="54"/>
  <c r="B230" i="54"/>
  <c r="B37" i="54"/>
  <c r="B236" i="54"/>
  <c r="B108" i="54"/>
  <c r="B231" i="54"/>
  <c r="B103" i="54"/>
  <c r="B78" i="54"/>
  <c r="B113" i="54"/>
  <c r="B27" i="54"/>
  <c r="B191" i="54"/>
  <c r="B169" i="54"/>
  <c r="C37" i="54"/>
  <c r="C89" i="54"/>
  <c r="C185" i="54"/>
  <c r="C217" i="54"/>
  <c r="C54" i="54"/>
  <c r="C70" i="54"/>
  <c r="C134" i="54"/>
  <c r="C182" i="54"/>
  <c r="C214" i="54"/>
  <c r="C49" i="54"/>
  <c r="C129" i="54"/>
  <c r="C189" i="54"/>
  <c r="C19" i="54"/>
  <c r="C51" i="54"/>
  <c r="C99" i="54"/>
  <c r="C147" i="54"/>
  <c r="C179" i="54"/>
  <c r="C227" i="54"/>
  <c r="C57" i="54"/>
  <c r="C48" i="54"/>
  <c r="C80" i="54"/>
  <c r="C160" i="54"/>
  <c r="C176" i="54"/>
  <c r="C224" i="54"/>
  <c r="B51" i="54"/>
  <c r="F81" i="54"/>
  <c r="F145" i="54"/>
  <c r="F21" i="54"/>
  <c r="F213" i="54"/>
  <c r="F41" i="54"/>
  <c r="F105" i="54"/>
  <c r="F38" i="54"/>
  <c r="F102" i="54"/>
  <c r="F166" i="54"/>
  <c r="F222" i="54"/>
  <c r="F27" i="54"/>
  <c r="F79" i="54"/>
  <c r="F127" i="54"/>
  <c r="F159" i="54"/>
  <c r="F175" i="54"/>
  <c r="F223" i="54"/>
  <c r="F90" i="54"/>
  <c r="F122" i="54"/>
  <c r="F234" i="54"/>
  <c r="F12" i="54"/>
  <c r="F60" i="54"/>
  <c r="F92" i="54"/>
  <c r="F124" i="54"/>
  <c r="F172" i="54"/>
  <c r="F188" i="54"/>
  <c r="F236" i="54"/>
  <c r="E53" i="54"/>
  <c r="E81" i="54"/>
  <c r="E58" i="54"/>
  <c r="D88" i="54"/>
  <c r="D170" i="54"/>
  <c r="D206" i="54"/>
  <c r="D62" i="54"/>
  <c r="E85" i="54"/>
  <c r="E135" i="54"/>
  <c r="E217" i="54"/>
  <c r="E25" i="54"/>
  <c r="E57" i="54"/>
  <c r="E100" i="54"/>
  <c r="E143" i="54"/>
  <c r="D186" i="54"/>
  <c r="D210" i="54"/>
  <c r="D34" i="54"/>
  <c r="E55" i="54"/>
  <c r="E108" i="54"/>
  <c r="E137" i="54"/>
  <c r="E151" i="54"/>
  <c r="E229" i="54"/>
  <c r="D152" i="54"/>
  <c r="D38" i="54"/>
  <c r="E89" i="54"/>
  <c r="D194" i="54"/>
  <c r="D33" i="54"/>
  <c r="D49" i="54"/>
  <c r="D65" i="54"/>
  <c r="E75" i="54"/>
  <c r="E96" i="54"/>
  <c r="D118" i="54"/>
  <c r="E160" i="54"/>
  <c r="D182" i="54"/>
  <c r="E211" i="54"/>
  <c r="D204" i="54"/>
  <c r="D236" i="54"/>
  <c r="D89" i="54"/>
  <c r="D113" i="54"/>
  <c r="D137" i="54"/>
  <c r="D145" i="54"/>
  <c r="D169" i="54"/>
  <c r="D177" i="54"/>
  <c r="D209" i="54"/>
  <c r="D233" i="54"/>
  <c r="E208" i="54"/>
  <c r="E216" i="54"/>
  <c r="H32" i="54"/>
  <c r="H92" i="54"/>
  <c r="G121" i="54"/>
  <c r="G169" i="54"/>
  <c r="H213" i="54"/>
  <c r="G36" i="54"/>
  <c r="H46" i="54"/>
  <c r="H82" i="54"/>
  <c r="G111" i="54"/>
  <c r="H153" i="54"/>
  <c r="G223" i="54"/>
  <c r="G18" i="54"/>
  <c r="G50" i="54"/>
  <c r="G87" i="54"/>
  <c r="H129" i="54"/>
  <c r="H143" i="54"/>
  <c r="H233" i="54"/>
  <c r="H64" i="54"/>
  <c r="H26" i="54"/>
  <c r="H58" i="54"/>
  <c r="H84" i="54"/>
  <c r="H98" i="54"/>
  <c r="G141" i="54"/>
  <c r="H177" i="54"/>
  <c r="G21" i="54"/>
  <c r="G37" i="54"/>
  <c r="H69" i="54"/>
  <c r="G91" i="54"/>
  <c r="H133" i="54"/>
  <c r="H165" i="54"/>
  <c r="G187" i="54"/>
  <c r="H197" i="54"/>
  <c r="H167" i="54"/>
  <c r="H227" i="54"/>
  <c r="G70" i="54"/>
  <c r="G94" i="54"/>
  <c r="G110" i="54"/>
  <c r="G118" i="54"/>
  <c r="G142" i="54"/>
  <c r="G158" i="54"/>
  <c r="G166" i="54"/>
  <c r="G174" i="54"/>
  <c r="G198" i="54"/>
  <c r="G206" i="54"/>
  <c r="H216" i="54"/>
  <c r="B185" i="54"/>
  <c r="B88" i="54"/>
  <c r="B182" i="54"/>
  <c r="B83" i="54"/>
  <c r="B174" i="54"/>
  <c r="B205" i="54"/>
  <c r="B77" i="54"/>
  <c r="B178" i="54"/>
  <c r="B14" i="54"/>
  <c r="B32" i="54"/>
  <c r="B63" i="54"/>
  <c r="B105" i="54"/>
  <c r="B144" i="54"/>
  <c r="B154" i="54"/>
  <c r="B203" i="54"/>
  <c r="B139" i="54"/>
  <c r="B75" i="54"/>
  <c r="B213" i="54"/>
  <c r="B222" i="54"/>
  <c r="B68" i="54"/>
  <c r="B95" i="54"/>
  <c r="B137" i="54"/>
  <c r="B200" i="54"/>
  <c r="B136" i="54"/>
  <c r="B72" i="54"/>
  <c r="B195" i="54"/>
  <c r="B67" i="54"/>
  <c r="B118" i="54"/>
  <c r="B189" i="54"/>
  <c r="B61" i="54"/>
  <c r="B142" i="54"/>
  <c r="B22" i="54"/>
  <c r="B58" i="54"/>
  <c r="B158" i="54"/>
  <c r="B192" i="54"/>
  <c r="B128" i="54"/>
  <c r="B64" i="54"/>
  <c r="B98" i="54"/>
  <c r="B123" i="54"/>
  <c r="B59" i="54"/>
  <c r="B197" i="54"/>
  <c r="B133" i="54"/>
  <c r="B52" i="54"/>
  <c r="B162" i="54"/>
  <c r="B204" i="54"/>
  <c r="B76" i="54"/>
  <c r="B138" i="54"/>
  <c r="B199" i="54"/>
  <c r="B71" i="54"/>
  <c r="B209" i="54"/>
  <c r="B145" i="54"/>
  <c r="B48" i="54"/>
  <c r="B150" i="54"/>
  <c r="B18" i="54"/>
  <c r="B233" i="54"/>
  <c r="B89" i="54"/>
  <c r="C190" i="54"/>
  <c r="B170" i="54"/>
  <c r="B23" i="54"/>
  <c r="B73" i="54"/>
  <c r="B50" i="54"/>
  <c r="B184" i="54"/>
  <c r="B120" i="54"/>
  <c r="B44" i="54"/>
  <c r="B74" i="54"/>
  <c r="B179" i="54"/>
  <c r="B115" i="54"/>
  <c r="B31" i="54"/>
  <c r="B62" i="54"/>
  <c r="B173" i="54"/>
  <c r="B109" i="54"/>
  <c r="B45" i="54"/>
  <c r="B16" i="54"/>
  <c r="B102" i="54"/>
  <c r="B11" i="54"/>
  <c r="B148" i="54"/>
  <c r="B175" i="54"/>
  <c r="B217" i="54"/>
  <c r="B36" i="54"/>
  <c r="B176" i="54"/>
  <c r="B112" i="54"/>
  <c r="B20" i="54"/>
  <c r="B235" i="54"/>
  <c r="B171" i="54"/>
  <c r="B107" i="54"/>
  <c r="B43" i="54"/>
  <c r="B90" i="54"/>
  <c r="B181" i="54"/>
  <c r="B117" i="54"/>
  <c r="B53" i="54"/>
  <c r="B28" i="54"/>
  <c r="B122" i="54"/>
  <c r="B34" i="54"/>
  <c r="B188" i="54"/>
  <c r="B124" i="54"/>
  <c r="B56" i="54"/>
  <c r="B86" i="54"/>
  <c r="B183" i="54"/>
  <c r="B119" i="54"/>
  <c r="B55" i="54"/>
  <c r="B130" i="54"/>
  <c r="B193" i="54"/>
  <c r="B129" i="54"/>
  <c r="B65" i="54"/>
  <c r="B24" i="54"/>
  <c r="B110" i="54"/>
  <c r="B196" i="54"/>
  <c r="B223" i="54"/>
  <c r="B79" i="54"/>
  <c r="B201" i="54"/>
  <c r="B57" i="54"/>
  <c r="B54" i="54"/>
  <c r="B164" i="54"/>
  <c r="C21" i="54"/>
  <c r="C77" i="54"/>
  <c r="C109" i="54"/>
  <c r="C145" i="54"/>
  <c r="C177" i="54"/>
  <c r="C209" i="54"/>
  <c r="C14" i="54"/>
  <c r="C34" i="54"/>
  <c r="C50" i="54"/>
  <c r="C66" i="54"/>
  <c r="C82" i="54"/>
  <c r="C98" i="54"/>
  <c r="C114" i="54"/>
  <c r="C130" i="54"/>
  <c r="C146" i="54"/>
  <c r="C162" i="54"/>
  <c r="C178" i="54"/>
  <c r="C194" i="54"/>
  <c r="C210" i="54"/>
  <c r="C226" i="54"/>
  <c r="C33" i="54"/>
  <c r="C81" i="54"/>
  <c r="C121" i="54"/>
  <c r="C149" i="54"/>
  <c r="C181" i="54"/>
  <c r="C213" i="54"/>
  <c r="C15" i="54"/>
  <c r="C31" i="54"/>
  <c r="C47" i="54"/>
  <c r="C63" i="54"/>
  <c r="C79" i="54"/>
  <c r="C95" i="54"/>
  <c r="C111" i="54"/>
  <c r="C127" i="54"/>
  <c r="C143" i="54"/>
  <c r="C159" i="54"/>
  <c r="C175" i="54"/>
  <c r="C191" i="54"/>
  <c r="C207" i="54"/>
  <c r="C223" i="54"/>
  <c r="C13" i="54"/>
  <c r="C45" i="54"/>
  <c r="C12" i="54"/>
  <c r="C28" i="54"/>
  <c r="C44" i="54"/>
  <c r="C60" i="54"/>
  <c r="C76" i="54"/>
  <c r="C92" i="54"/>
  <c r="C108" i="54"/>
  <c r="C124" i="54"/>
  <c r="C140" i="54"/>
  <c r="C156" i="54"/>
  <c r="C172" i="54"/>
  <c r="C188" i="54"/>
  <c r="C204" i="54"/>
  <c r="C220" i="54"/>
  <c r="C236" i="54"/>
  <c r="F157" i="54"/>
  <c r="F65" i="54"/>
  <c r="F129" i="54"/>
  <c r="F193" i="54"/>
  <c r="F45" i="54"/>
  <c r="F141" i="54"/>
  <c r="F221" i="54"/>
  <c r="F69" i="54"/>
  <c r="F133" i="54"/>
  <c r="F197" i="54"/>
  <c r="F25" i="54"/>
  <c r="F89" i="54"/>
  <c r="F153" i="54"/>
  <c r="F217" i="54"/>
  <c r="F30" i="54"/>
  <c r="F66" i="54"/>
  <c r="F94" i="54"/>
  <c r="F126" i="54"/>
  <c r="F158" i="54"/>
  <c r="F190" i="54"/>
  <c r="F218" i="54"/>
  <c r="F19" i="54"/>
  <c r="F43" i="54"/>
  <c r="F59" i="54"/>
  <c r="F75" i="54"/>
  <c r="F91" i="54"/>
  <c r="F107" i="54"/>
  <c r="F123" i="54"/>
  <c r="F139" i="54"/>
  <c r="F155" i="54"/>
  <c r="F171" i="54"/>
  <c r="F187" i="54"/>
  <c r="F203" i="54"/>
  <c r="F219" i="54"/>
  <c r="F235" i="54"/>
  <c r="F46" i="54"/>
  <c r="F82" i="54"/>
  <c r="F114" i="54"/>
  <c r="F146" i="54"/>
  <c r="F178" i="54"/>
  <c r="F210" i="54"/>
  <c r="F31" i="54"/>
  <c r="F24" i="54"/>
  <c r="F40" i="54"/>
  <c r="F56" i="54"/>
  <c r="F72" i="54"/>
  <c r="F88" i="54"/>
  <c r="F104" i="54"/>
  <c r="F120" i="54"/>
  <c r="F136" i="54"/>
  <c r="F152" i="54"/>
  <c r="F168" i="54"/>
  <c r="F184" i="54"/>
  <c r="F200" i="54"/>
  <c r="F216" i="54"/>
  <c r="F232" i="54"/>
  <c r="E42" i="54"/>
  <c r="D92" i="54"/>
  <c r="D24" i="54"/>
  <c r="E66" i="54"/>
  <c r="D124" i="54"/>
  <c r="D48" i="54"/>
  <c r="E98" i="54"/>
  <c r="E29" i="54"/>
  <c r="D74" i="54"/>
  <c r="E134" i="54"/>
  <c r="E162" i="54"/>
  <c r="E193" i="54"/>
  <c r="E16" i="54"/>
  <c r="E35" i="54"/>
  <c r="E56" i="54"/>
  <c r="E78" i="54"/>
  <c r="E103" i="54"/>
  <c r="D132" i="54"/>
  <c r="E156" i="54"/>
  <c r="E181" i="54"/>
  <c r="E209" i="54"/>
  <c r="D12" i="54"/>
  <c r="E22" i="54"/>
  <c r="E33" i="54"/>
  <c r="D44" i="54"/>
  <c r="E54" i="54"/>
  <c r="E65" i="54"/>
  <c r="E82" i="54"/>
  <c r="E97" i="54"/>
  <c r="E111" i="54"/>
  <c r="E125" i="54"/>
  <c r="D140" i="54"/>
  <c r="D154" i="54"/>
  <c r="D168" i="54"/>
  <c r="E182" i="54"/>
  <c r="D202" i="54"/>
  <c r="D234" i="54"/>
  <c r="E20" i="54"/>
  <c r="E31" i="54"/>
  <c r="D42" i="54"/>
  <c r="E52" i="54"/>
  <c r="E63" i="54"/>
  <c r="E76" i="54"/>
  <c r="E90" i="54"/>
  <c r="E105" i="54"/>
  <c r="E119" i="54"/>
  <c r="E133" i="54"/>
  <c r="D148" i="54"/>
  <c r="D162" i="54"/>
  <c r="D176" i="54"/>
  <c r="D192" i="54"/>
  <c r="E221" i="54"/>
  <c r="E145" i="54"/>
  <c r="E173" i="54"/>
  <c r="D230" i="54"/>
  <c r="D30" i="54"/>
  <c r="D54" i="54"/>
  <c r="D82" i="54"/>
  <c r="D114" i="54"/>
  <c r="D146" i="54"/>
  <c r="D178" i="54"/>
  <c r="D15" i="54"/>
  <c r="D23" i="54"/>
  <c r="D31" i="54"/>
  <c r="D39" i="54"/>
  <c r="D47" i="54"/>
  <c r="D55" i="54"/>
  <c r="D63" i="54"/>
  <c r="E72" i="54"/>
  <c r="E83" i="54"/>
  <c r="D94" i="54"/>
  <c r="E104" i="54"/>
  <c r="E115" i="54"/>
  <c r="D126" i="54"/>
  <c r="E136" i="54"/>
  <c r="E147" i="54"/>
  <c r="D158" i="54"/>
  <c r="E168" i="54"/>
  <c r="E179" i="54"/>
  <c r="E191" i="54"/>
  <c r="E207" i="54"/>
  <c r="E223" i="54"/>
  <c r="D200" i="54"/>
  <c r="D216" i="54"/>
  <c r="D232" i="54"/>
  <c r="D71" i="54"/>
  <c r="D79" i="54"/>
  <c r="D87" i="54"/>
  <c r="D95" i="54"/>
  <c r="D103" i="54"/>
  <c r="D111" i="54"/>
  <c r="D119" i="54"/>
  <c r="D127" i="54"/>
  <c r="D135" i="54"/>
  <c r="D143" i="54"/>
  <c r="D151" i="54"/>
  <c r="D159" i="54"/>
  <c r="D167" i="54"/>
  <c r="D175" i="54"/>
  <c r="D183" i="54"/>
  <c r="D191" i="54"/>
  <c r="D199" i="54"/>
  <c r="D207" i="54"/>
  <c r="D215" i="54"/>
  <c r="D223" i="54"/>
  <c r="D231" i="54"/>
  <c r="E190" i="54"/>
  <c r="E198" i="54"/>
  <c r="E206" i="54"/>
  <c r="E214" i="54"/>
  <c r="E222" i="54"/>
  <c r="E230" i="54"/>
  <c r="H11" i="54"/>
  <c r="H27" i="54"/>
  <c r="H51" i="54"/>
  <c r="G71" i="54"/>
  <c r="G89" i="54"/>
  <c r="G103" i="54"/>
  <c r="G117" i="54"/>
  <c r="H131" i="54"/>
  <c r="H145" i="54"/>
  <c r="H163" i="54"/>
  <c r="G185" i="54"/>
  <c r="H206" i="54"/>
  <c r="G13" i="54"/>
  <c r="H22" i="54"/>
  <c r="H33" i="54"/>
  <c r="G44" i="54"/>
  <c r="H54" i="54"/>
  <c r="H65" i="54"/>
  <c r="G79" i="54"/>
  <c r="G93" i="54"/>
  <c r="H107" i="54"/>
  <c r="H121" i="54"/>
  <c r="H135" i="54"/>
  <c r="H150" i="54"/>
  <c r="H169" i="54"/>
  <c r="G191" i="54"/>
  <c r="G215" i="54"/>
  <c r="H15" i="54"/>
  <c r="G26" i="54"/>
  <c r="H36" i="54"/>
  <c r="H47" i="54"/>
  <c r="G58" i="54"/>
  <c r="G69" i="54"/>
  <c r="H83" i="54"/>
  <c r="H97" i="54"/>
  <c r="H111" i="54"/>
  <c r="H126" i="54"/>
  <c r="H140" i="54"/>
  <c r="H155" i="54"/>
  <c r="G177" i="54"/>
  <c r="H198" i="54"/>
  <c r="H225" i="54"/>
  <c r="H19" i="54"/>
  <c r="H40" i="54"/>
  <c r="H59" i="54"/>
  <c r="G14" i="54"/>
  <c r="G24" i="54"/>
  <c r="H34" i="54"/>
  <c r="H45" i="54"/>
  <c r="G56" i="54"/>
  <c r="H66" i="54"/>
  <c r="G81" i="54"/>
  <c r="G95" i="54"/>
  <c r="G109" i="54"/>
  <c r="H123" i="54"/>
  <c r="H137" i="54"/>
  <c r="H151" i="54"/>
  <c r="H172" i="54"/>
  <c r="H193" i="54"/>
  <c r="G219" i="54"/>
  <c r="G19" i="54"/>
  <c r="G27" i="54"/>
  <c r="G35" i="54"/>
  <c r="G43" i="54"/>
  <c r="G51" i="54"/>
  <c r="G59" i="54"/>
  <c r="G67" i="54"/>
  <c r="H77" i="54"/>
  <c r="H88" i="54"/>
  <c r="G99" i="54"/>
  <c r="H109" i="54"/>
  <c r="H120" i="54"/>
  <c r="G131" i="54"/>
  <c r="H141" i="54"/>
  <c r="H152" i="54"/>
  <c r="G163" i="54"/>
  <c r="H173" i="54"/>
  <c r="H184" i="54"/>
  <c r="G195" i="54"/>
  <c r="H205" i="54"/>
  <c r="G221" i="54"/>
  <c r="H154" i="54"/>
  <c r="G165" i="54"/>
  <c r="H175" i="54"/>
  <c r="H186" i="54"/>
  <c r="G197" i="54"/>
  <c r="H207" i="54"/>
  <c r="H223" i="54"/>
  <c r="G68" i="54"/>
  <c r="G76" i="54"/>
  <c r="G84" i="54"/>
  <c r="G92" i="54"/>
  <c r="G100" i="54"/>
  <c r="G108" i="54"/>
  <c r="G116" i="54"/>
  <c r="G124" i="54"/>
  <c r="G132" i="54"/>
  <c r="G140" i="54"/>
  <c r="G148" i="54"/>
  <c r="G156" i="54"/>
  <c r="G164" i="54"/>
  <c r="G172" i="54"/>
  <c r="G180" i="54"/>
  <c r="G188" i="54"/>
  <c r="G196" i="54"/>
  <c r="G204" i="54"/>
  <c r="G212" i="54"/>
  <c r="G220" i="54"/>
  <c r="G228" i="54"/>
  <c r="G236" i="54"/>
  <c r="H214" i="54"/>
  <c r="H222" i="54"/>
  <c r="H230" i="54"/>
  <c r="B106" i="54"/>
  <c r="B218" i="54"/>
  <c r="B214" i="54"/>
  <c r="B93" i="54"/>
  <c r="B228" i="54"/>
  <c r="B153" i="54"/>
  <c r="B96" i="54"/>
  <c r="B202" i="54"/>
  <c r="B229" i="54"/>
  <c r="B101" i="54"/>
  <c r="B82" i="54"/>
  <c r="B234" i="54"/>
  <c r="B39" i="54"/>
  <c r="B33" i="54"/>
  <c r="B84" i="54"/>
  <c r="B60" i="54"/>
  <c r="C117" i="54"/>
  <c r="C22" i="54"/>
  <c r="C86" i="54"/>
  <c r="C118" i="54"/>
  <c r="C150" i="54"/>
  <c r="C230" i="54"/>
  <c r="C221" i="54"/>
  <c r="C67" i="54"/>
  <c r="C115" i="54"/>
  <c r="C195" i="54"/>
  <c r="C17" i="54"/>
  <c r="C32" i="54"/>
  <c r="C112" i="54"/>
  <c r="C128" i="54"/>
  <c r="C192" i="54"/>
  <c r="F29" i="54"/>
  <c r="F209" i="54"/>
  <c r="F77" i="54"/>
  <c r="F149" i="54"/>
  <c r="F233" i="54"/>
  <c r="F134" i="54"/>
  <c r="F63" i="54"/>
  <c r="F143" i="54"/>
  <c r="F207" i="54"/>
  <c r="F54" i="54"/>
  <c r="F154" i="54"/>
  <c r="F28" i="54"/>
  <c r="F76" i="54"/>
  <c r="F156" i="54"/>
  <c r="F204" i="54"/>
  <c r="D106" i="54"/>
  <c r="D16" i="54"/>
  <c r="D40" i="54"/>
  <c r="D22" i="54"/>
  <c r="E110" i="54"/>
  <c r="D164" i="54"/>
  <c r="E14" i="54"/>
  <c r="E46" i="54"/>
  <c r="E86" i="54"/>
  <c r="E129" i="54"/>
  <c r="D172" i="54"/>
  <c r="E12" i="54"/>
  <c r="E44" i="54"/>
  <c r="D80" i="54"/>
  <c r="E122" i="54"/>
  <c r="D180" i="54"/>
  <c r="E197" i="54"/>
  <c r="D14" i="54"/>
  <c r="E59" i="54"/>
  <c r="E153" i="54"/>
  <c r="D17" i="54"/>
  <c r="D57" i="54"/>
  <c r="E107" i="54"/>
  <c r="E139" i="54"/>
  <c r="D150" i="54"/>
  <c r="E171" i="54"/>
  <c r="E227" i="54"/>
  <c r="D81" i="54"/>
  <c r="D105" i="54"/>
  <c r="D129" i="54"/>
  <c r="D153" i="54"/>
  <c r="D185" i="54"/>
  <c r="D201" i="54"/>
  <c r="D217" i="54"/>
  <c r="E192" i="54"/>
  <c r="E224" i="54"/>
  <c r="G11" i="54"/>
  <c r="H78" i="54"/>
  <c r="H106" i="54"/>
  <c r="G149" i="54"/>
  <c r="G15" i="54"/>
  <c r="H68" i="54"/>
  <c r="G125" i="54"/>
  <c r="H196" i="54"/>
  <c r="H39" i="54"/>
  <c r="G73" i="54"/>
  <c r="G101" i="54"/>
  <c r="G161" i="54"/>
  <c r="G16" i="54"/>
  <c r="H37" i="54"/>
  <c r="G113" i="54"/>
  <c r="H156" i="54"/>
  <c r="G199" i="54"/>
  <c r="G29" i="54"/>
  <c r="G61" i="54"/>
  <c r="H112" i="54"/>
  <c r="H144" i="54"/>
  <c r="H176" i="54"/>
  <c r="G225" i="54"/>
  <c r="H178" i="54"/>
  <c r="H199" i="54"/>
  <c r="G86" i="54"/>
  <c r="G126" i="54"/>
  <c r="G150" i="54"/>
  <c r="G190" i="54"/>
  <c r="G214" i="54"/>
  <c r="G230" i="54"/>
  <c r="H232" i="54"/>
  <c r="B100" i="54"/>
  <c r="B216" i="54"/>
  <c r="B152" i="54"/>
  <c r="B211" i="54"/>
  <c r="B141" i="54"/>
  <c r="B13" i="54"/>
  <c r="B212" i="54"/>
  <c r="B208" i="54"/>
  <c r="B80" i="54"/>
  <c r="B198" i="54"/>
  <c r="B149" i="54"/>
  <c r="B85" i="54"/>
  <c r="B21" i="54"/>
  <c r="B226" i="54"/>
  <c r="B220" i="54"/>
  <c r="B156" i="54"/>
  <c r="B92" i="54"/>
  <c r="B194" i="54"/>
  <c r="B215" i="54"/>
  <c r="B151" i="54"/>
  <c r="B87" i="54"/>
  <c r="B225" i="54"/>
  <c r="B161" i="54"/>
  <c r="B97" i="54"/>
  <c r="B17" i="54"/>
  <c r="B190" i="54"/>
  <c r="B38" i="54"/>
  <c r="B210" i="54"/>
  <c r="B143" i="54"/>
  <c r="B206" i="54"/>
  <c r="B121" i="54"/>
  <c r="B15" i="54"/>
  <c r="B49" i="54"/>
  <c r="C11" i="54"/>
  <c r="C53" i="54"/>
  <c r="C97" i="54"/>
  <c r="C125" i="54"/>
  <c r="C161" i="54"/>
  <c r="C193" i="54"/>
  <c r="C225" i="54"/>
  <c r="C26" i="54"/>
  <c r="C42" i="54"/>
  <c r="C58" i="54"/>
  <c r="C74" i="54"/>
  <c r="C90" i="54"/>
  <c r="C106" i="54"/>
  <c r="C122" i="54"/>
  <c r="C138" i="54"/>
  <c r="C154" i="54"/>
  <c r="C170" i="54"/>
  <c r="C186" i="54"/>
  <c r="C202" i="54"/>
  <c r="C218" i="54"/>
  <c r="C234" i="54"/>
  <c r="C61" i="54"/>
  <c r="C105" i="54"/>
  <c r="C133" i="54"/>
  <c r="C165" i="54"/>
  <c r="C197" i="54"/>
  <c r="C233" i="54"/>
  <c r="C23" i="54"/>
  <c r="C39" i="54"/>
  <c r="C55" i="54"/>
  <c r="C71" i="54"/>
  <c r="C87" i="54"/>
  <c r="C103" i="54"/>
  <c r="C119" i="54"/>
  <c r="C135" i="54"/>
  <c r="C151" i="54"/>
  <c r="C167" i="54"/>
  <c r="C183" i="54"/>
  <c r="C199" i="54"/>
  <c r="C215" i="54"/>
  <c r="C231" i="54"/>
  <c r="C29" i="54"/>
  <c r="C69" i="54"/>
  <c r="C20" i="54"/>
  <c r="C36" i="54"/>
  <c r="C52" i="54"/>
  <c r="C68" i="54"/>
  <c r="C84" i="54"/>
  <c r="C100" i="54"/>
  <c r="C116" i="54"/>
  <c r="C132" i="54"/>
  <c r="C148" i="54"/>
  <c r="C164" i="54"/>
  <c r="C180" i="54"/>
  <c r="C196" i="54"/>
  <c r="C212" i="54"/>
  <c r="C228" i="54"/>
  <c r="D11" i="54"/>
  <c r="F61" i="54"/>
  <c r="F33" i="54"/>
  <c r="F97" i="54"/>
  <c r="F161" i="54"/>
  <c r="F225" i="54"/>
  <c r="F109" i="54"/>
  <c r="F189" i="54"/>
  <c r="F37" i="54"/>
  <c r="F101" i="54"/>
  <c r="F165" i="54"/>
  <c r="F229" i="54"/>
  <c r="F57" i="54"/>
  <c r="F121" i="54"/>
  <c r="F185" i="54"/>
  <c r="F14" i="54"/>
  <c r="F50" i="54"/>
  <c r="F78" i="54"/>
  <c r="F110" i="54"/>
  <c r="F142" i="54"/>
  <c r="F174" i="54"/>
  <c r="F206" i="54"/>
  <c r="F226" i="54"/>
  <c r="F35" i="54"/>
  <c r="F51" i="54"/>
  <c r="F67" i="54"/>
  <c r="F83" i="54"/>
  <c r="F99" i="54"/>
  <c r="F115" i="54"/>
  <c r="F131" i="54"/>
  <c r="F147" i="54"/>
  <c r="F163" i="54"/>
  <c r="F179" i="54"/>
  <c r="F195" i="54"/>
  <c r="F211" i="54"/>
  <c r="F227" i="54"/>
  <c r="F34" i="54"/>
  <c r="F62" i="54"/>
  <c r="F98" i="54"/>
  <c r="F130" i="54"/>
  <c r="F162" i="54"/>
  <c r="F194" i="54"/>
  <c r="F15" i="54"/>
  <c r="F16" i="54"/>
  <c r="F32" i="54"/>
  <c r="F48" i="54"/>
  <c r="F64" i="54"/>
  <c r="F80" i="54"/>
  <c r="F96" i="54"/>
  <c r="F112" i="54"/>
  <c r="F128" i="54"/>
  <c r="F144" i="54"/>
  <c r="F160" i="54"/>
  <c r="F176" i="54"/>
  <c r="F192" i="54"/>
  <c r="F208" i="54"/>
  <c r="F224" i="54"/>
  <c r="E21" i="54"/>
  <c r="D64" i="54"/>
  <c r="D120" i="54"/>
  <c r="E45" i="54"/>
  <c r="E95" i="54"/>
  <c r="E26" i="54"/>
  <c r="E70" i="54"/>
  <c r="E127" i="54"/>
  <c r="E50" i="54"/>
  <c r="E102" i="54"/>
  <c r="E148" i="54"/>
  <c r="E177" i="54"/>
  <c r="D214" i="54"/>
  <c r="E27" i="54"/>
  <c r="D46" i="54"/>
  <c r="D68" i="54"/>
  <c r="E92" i="54"/>
  <c r="E117" i="54"/>
  <c r="E142" i="54"/>
  <c r="E170" i="54"/>
  <c r="E189" i="54"/>
  <c r="E225" i="54"/>
  <c r="E17" i="54"/>
  <c r="D28" i="54"/>
  <c r="E38" i="54"/>
  <c r="E49" i="54"/>
  <c r="D60" i="54"/>
  <c r="D76" i="54"/>
  <c r="D90" i="54"/>
  <c r="D104" i="54"/>
  <c r="E118" i="54"/>
  <c r="E132" i="54"/>
  <c r="E146" i="54"/>
  <c r="E161" i="54"/>
  <c r="E175" i="54"/>
  <c r="D190" i="54"/>
  <c r="D218" i="54"/>
  <c r="E15" i="54"/>
  <c r="D26" i="54"/>
  <c r="E36" i="54"/>
  <c r="E47" i="54"/>
  <c r="D58" i="54"/>
  <c r="E69" i="54"/>
  <c r="D84" i="54"/>
  <c r="D98" i="54"/>
  <c r="D112" i="54"/>
  <c r="E126" i="54"/>
  <c r="E140" i="54"/>
  <c r="E154" i="54"/>
  <c r="E169" i="54"/>
  <c r="E183" i="54"/>
  <c r="E205" i="54"/>
  <c r="E130" i="54"/>
  <c r="E159" i="54"/>
  <c r="D188" i="54"/>
  <c r="E19" i="54"/>
  <c r="E43" i="54"/>
  <c r="E64" i="54"/>
  <c r="D96" i="54"/>
  <c r="D128" i="54"/>
  <c r="D160" i="54"/>
  <c r="E68" i="54"/>
  <c r="D19" i="54"/>
  <c r="D27" i="54"/>
  <c r="D35" i="54"/>
  <c r="D43" i="54"/>
  <c r="D51" i="54"/>
  <c r="D59" i="54"/>
  <c r="E67" i="54"/>
  <c r="D78" i="54"/>
  <c r="E88" i="54"/>
  <c r="E99" i="54"/>
  <c r="D110" i="54"/>
  <c r="E120" i="54"/>
  <c r="E131" i="54"/>
  <c r="D142" i="54"/>
  <c r="E152" i="54"/>
  <c r="E163" i="54"/>
  <c r="D174" i="54"/>
  <c r="E184" i="54"/>
  <c r="E199" i="54"/>
  <c r="E215" i="54"/>
  <c r="E231" i="54"/>
  <c r="D208" i="54"/>
  <c r="D224" i="54"/>
  <c r="D67" i="54"/>
  <c r="D75" i="54"/>
  <c r="D83" i="54"/>
  <c r="D91" i="54"/>
  <c r="D99" i="54"/>
  <c r="D107" i="54"/>
  <c r="D115" i="54"/>
  <c r="D123" i="54"/>
  <c r="D131" i="54"/>
  <c r="D139" i="54"/>
  <c r="D147" i="54"/>
  <c r="D155" i="54"/>
  <c r="D163" i="54"/>
  <c r="D171" i="54"/>
  <c r="D179" i="54"/>
  <c r="D187" i="54"/>
  <c r="D195" i="54"/>
  <c r="D203" i="54"/>
  <c r="D211" i="54"/>
  <c r="D219" i="54"/>
  <c r="D227" i="54"/>
  <c r="D235" i="54"/>
  <c r="E194" i="54"/>
  <c r="E202" i="54"/>
  <c r="E210" i="54"/>
  <c r="E218" i="54"/>
  <c r="E226" i="54"/>
  <c r="E234" i="54"/>
  <c r="H14" i="54"/>
  <c r="G38" i="54"/>
  <c r="G62" i="54"/>
  <c r="H81" i="54"/>
  <c r="H95" i="54"/>
  <c r="H110" i="54"/>
  <c r="H124" i="54"/>
  <c r="H138" i="54"/>
  <c r="G153" i="54"/>
  <c r="H174" i="54"/>
  <c r="H195" i="54"/>
  <c r="H221" i="54"/>
  <c r="H17" i="54"/>
  <c r="G28" i="54"/>
  <c r="H38" i="54"/>
  <c r="H49" i="54"/>
  <c r="G60" i="54"/>
  <c r="H71" i="54"/>
  <c r="H86" i="54"/>
  <c r="H100" i="54"/>
  <c r="H114" i="54"/>
  <c r="G129" i="54"/>
  <c r="G143" i="54"/>
  <c r="G159" i="54"/>
  <c r="H180" i="54"/>
  <c r="H201" i="54"/>
  <c r="G231" i="54"/>
  <c r="H20" i="54"/>
  <c r="H31" i="54"/>
  <c r="G42" i="54"/>
  <c r="H52" i="54"/>
  <c r="H63" i="54"/>
  <c r="H76" i="54"/>
  <c r="H90" i="54"/>
  <c r="G105" i="54"/>
  <c r="G119" i="54"/>
  <c r="G133" i="54"/>
  <c r="H147" i="54"/>
  <c r="H166" i="54"/>
  <c r="H187" i="54"/>
  <c r="H209" i="54"/>
  <c r="H12" i="54"/>
  <c r="G30" i="54"/>
  <c r="H48" i="54"/>
  <c r="H74" i="54"/>
  <c r="H18" i="54"/>
  <c r="H29" i="54"/>
  <c r="G40" i="54"/>
  <c r="H50" i="54"/>
  <c r="H61" i="54"/>
  <c r="H73" i="54"/>
  <c r="H87" i="54"/>
  <c r="H102" i="54"/>
  <c r="H116" i="54"/>
  <c r="H130" i="54"/>
  <c r="G145" i="54"/>
  <c r="H161" i="54"/>
  <c r="G183" i="54"/>
  <c r="H204" i="54"/>
  <c r="G235" i="54"/>
  <c r="G23" i="54"/>
  <c r="G31" i="54"/>
  <c r="G39" i="54"/>
  <c r="G47" i="54"/>
  <c r="G55" i="54"/>
  <c r="G63" i="54"/>
  <c r="H72" i="54"/>
  <c r="G83" i="54"/>
  <c r="H93" i="54"/>
  <c r="H104" i="54"/>
  <c r="G115" i="54"/>
  <c r="H125" i="54"/>
  <c r="H136" i="54"/>
  <c r="G147" i="54"/>
  <c r="H157" i="54"/>
  <c r="H168" i="54"/>
  <c r="G179" i="54"/>
  <c r="H189" i="54"/>
  <c r="H200" i="54"/>
  <c r="G213" i="54"/>
  <c r="G229" i="54"/>
  <c r="H159" i="54"/>
  <c r="H170" i="54"/>
  <c r="G181" i="54"/>
  <c r="H191" i="54"/>
  <c r="H202" i="54"/>
  <c r="H215" i="54"/>
  <c r="H231" i="54"/>
  <c r="G72" i="54"/>
  <c r="G80" i="54"/>
  <c r="G88" i="54"/>
  <c r="G96" i="54"/>
  <c r="G104" i="54"/>
  <c r="G112" i="54"/>
  <c r="G120" i="54"/>
  <c r="G128" i="54"/>
  <c r="G136" i="54"/>
  <c r="G144" i="54"/>
  <c r="G152" i="54"/>
  <c r="G160" i="54"/>
  <c r="G168" i="54"/>
  <c r="G176" i="54"/>
  <c r="G184" i="54"/>
  <c r="G192" i="54"/>
  <c r="G200" i="54"/>
  <c r="G208" i="54"/>
  <c r="G216" i="54"/>
  <c r="G224" i="54"/>
  <c r="G232" i="54"/>
  <c r="H210" i="54"/>
  <c r="H218" i="54"/>
  <c r="H226" i="54"/>
  <c r="H234" i="54"/>
  <c r="B232" i="54"/>
  <c r="B104" i="54"/>
  <c r="B99" i="54"/>
  <c r="B157" i="54"/>
  <c r="B19" i="54"/>
  <c r="B127" i="54"/>
  <c r="B94" i="54"/>
  <c r="B155" i="54"/>
  <c r="B165" i="54"/>
  <c r="B35" i="54"/>
  <c r="B172" i="54"/>
  <c r="B167" i="54"/>
  <c r="B177" i="54"/>
  <c r="B30" i="54"/>
  <c r="B47" i="54"/>
  <c r="B42" i="54"/>
  <c r="B116" i="54"/>
  <c r="C153" i="54"/>
  <c r="C38" i="54"/>
  <c r="C102" i="54"/>
  <c r="C166" i="54"/>
  <c r="C198" i="54"/>
  <c r="C93" i="54"/>
  <c r="C157" i="54"/>
  <c r="C35" i="54"/>
  <c r="C83" i="54"/>
  <c r="C131" i="54"/>
  <c r="C163" i="54"/>
  <c r="C211" i="54"/>
  <c r="C16" i="54"/>
  <c r="C64" i="54"/>
  <c r="C96" i="54"/>
  <c r="C144" i="54"/>
  <c r="C208" i="54"/>
  <c r="F18" i="54"/>
  <c r="F173" i="54"/>
  <c r="F85" i="54"/>
  <c r="F169" i="54"/>
  <c r="F74" i="54"/>
  <c r="F198" i="54"/>
  <c r="F47" i="54"/>
  <c r="F95" i="54"/>
  <c r="F111" i="54"/>
  <c r="F191" i="54"/>
  <c r="F26" i="54"/>
  <c r="F186" i="54"/>
  <c r="F44" i="54"/>
  <c r="F108" i="54"/>
  <c r="F140" i="54"/>
  <c r="F220" i="54"/>
  <c r="E34" i="54"/>
  <c r="E113" i="54"/>
  <c r="E141" i="54"/>
  <c r="E40" i="54"/>
  <c r="E185" i="54"/>
  <c r="D36" i="54"/>
  <c r="D72" i="54"/>
  <c r="E114" i="54"/>
  <c r="E157" i="54"/>
  <c r="E23" i="54"/>
  <c r="D66" i="54"/>
  <c r="E94" i="54"/>
  <c r="E165" i="54"/>
  <c r="E180" i="54"/>
  <c r="E121" i="54"/>
  <c r="D25" i="54"/>
  <c r="D41" i="54"/>
  <c r="D86" i="54"/>
  <c r="E128" i="54"/>
  <c r="E195" i="54"/>
  <c r="D220" i="54"/>
  <c r="D73" i="54"/>
  <c r="D97" i="54"/>
  <c r="D121" i="54"/>
  <c r="D161" i="54"/>
  <c r="D193" i="54"/>
  <c r="D225" i="54"/>
  <c r="E200" i="54"/>
  <c r="E232" i="54"/>
  <c r="H56" i="54"/>
  <c r="G135" i="54"/>
  <c r="H190" i="54"/>
  <c r="H25" i="54"/>
  <c r="H57" i="54"/>
  <c r="G97" i="54"/>
  <c r="H139" i="54"/>
  <c r="G175" i="54"/>
  <c r="H28" i="54"/>
  <c r="H60" i="54"/>
  <c r="H115" i="54"/>
  <c r="H182" i="54"/>
  <c r="H203" i="54"/>
  <c r="H24" i="54"/>
  <c r="G46" i="54"/>
  <c r="G48" i="54"/>
  <c r="H70" i="54"/>
  <c r="G127" i="54"/>
  <c r="G227" i="54"/>
  <c r="G45" i="54"/>
  <c r="G53" i="54"/>
  <c r="H80" i="54"/>
  <c r="H101" i="54"/>
  <c r="G123" i="54"/>
  <c r="G155" i="54"/>
  <c r="G209" i="54"/>
  <c r="G157" i="54"/>
  <c r="G189" i="54"/>
  <c r="H211" i="54"/>
  <c r="G78" i="54"/>
  <c r="G102" i="54"/>
  <c r="G134" i="54"/>
  <c r="G182" i="54"/>
  <c r="G222" i="54"/>
  <c r="H208" i="54"/>
  <c r="H224" i="54"/>
  <c r="B159" i="54"/>
  <c r="B12" i="54"/>
  <c r="B147" i="54"/>
  <c r="B46" i="54"/>
  <c r="B134" i="54"/>
  <c r="B126" i="54"/>
  <c r="B131" i="54"/>
  <c r="B125" i="54"/>
  <c r="B40" i="54"/>
  <c r="B180" i="54"/>
  <c r="B41" i="54"/>
  <c r="B187" i="54"/>
  <c r="B146" i="54"/>
  <c r="B69" i="54"/>
  <c r="B26" i="54"/>
  <c r="B140" i="54"/>
  <c r="B135" i="54"/>
  <c r="B186" i="54"/>
  <c r="B81" i="54"/>
  <c r="B114" i="54"/>
  <c r="B111" i="54"/>
  <c r="B166" i="54"/>
  <c r="B224" i="54"/>
  <c r="B70" i="54"/>
  <c r="C65" i="54"/>
  <c r="C101" i="54"/>
  <c r="C137" i="54"/>
  <c r="C169" i="54"/>
  <c r="C201" i="54"/>
  <c r="C229" i="54"/>
  <c r="C30" i="54"/>
  <c r="C46" i="54"/>
  <c r="C62" i="54"/>
  <c r="C78" i="54"/>
  <c r="C94" i="54"/>
  <c r="C110" i="54"/>
  <c r="C126" i="54"/>
  <c r="C142" i="54"/>
  <c r="C158" i="54"/>
  <c r="C174" i="54"/>
  <c r="C206" i="54"/>
  <c r="C222" i="54"/>
  <c r="C25" i="54"/>
  <c r="C73" i="54"/>
  <c r="C113" i="54"/>
  <c r="C141" i="54"/>
  <c r="C173" i="54"/>
  <c r="C205" i="54"/>
  <c r="C18" i="54"/>
  <c r="C27" i="54"/>
  <c r="C43" i="54"/>
  <c r="C59" i="54"/>
  <c r="C75" i="54"/>
  <c r="C91" i="54"/>
  <c r="C107" i="54"/>
  <c r="C123" i="54"/>
  <c r="C139" i="54"/>
  <c r="C155" i="54"/>
  <c r="C171" i="54"/>
  <c r="C187" i="54"/>
  <c r="C203" i="54"/>
  <c r="C219" i="54"/>
  <c r="C235" i="54"/>
  <c r="C41" i="54"/>
  <c r="C85" i="54"/>
  <c r="C24" i="54"/>
  <c r="C40" i="54"/>
  <c r="C56" i="54"/>
  <c r="C72" i="54"/>
  <c r="C88" i="54"/>
  <c r="C104" i="54"/>
  <c r="C120" i="54"/>
  <c r="C136" i="54"/>
  <c r="C152" i="54"/>
  <c r="C168" i="54"/>
  <c r="C184" i="54"/>
  <c r="C200" i="54"/>
  <c r="C216" i="54"/>
  <c r="C232" i="54"/>
  <c r="E11" i="54"/>
  <c r="F93" i="54"/>
  <c r="F49" i="54"/>
  <c r="F113" i="54"/>
  <c r="F177" i="54"/>
  <c r="F17" i="54"/>
  <c r="F125" i="54"/>
  <c r="F205" i="54"/>
  <c r="F53" i="54"/>
  <c r="F117" i="54"/>
  <c r="F181" i="54"/>
  <c r="F13" i="54"/>
  <c r="F73" i="54"/>
  <c r="F137" i="54"/>
  <c r="F201" i="54"/>
  <c r="F22" i="54"/>
  <c r="F58" i="54"/>
  <c r="F86" i="54"/>
  <c r="F118" i="54"/>
  <c r="F150" i="54"/>
  <c r="F182" i="54"/>
  <c r="F214" i="54"/>
  <c r="F230" i="54"/>
  <c r="F39" i="54"/>
  <c r="F55" i="54"/>
  <c r="F71" i="54"/>
  <c r="F87" i="54"/>
  <c r="F103" i="54"/>
  <c r="F119" i="54"/>
  <c r="F135" i="54"/>
  <c r="F151" i="54"/>
  <c r="F167" i="54"/>
  <c r="F183" i="54"/>
  <c r="F199" i="54"/>
  <c r="F215" i="54"/>
  <c r="F231" i="54"/>
  <c r="F42" i="54"/>
  <c r="F70" i="54"/>
  <c r="F106" i="54"/>
  <c r="F138" i="54"/>
  <c r="F170" i="54"/>
  <c r="F202" i="54"/>
  <c r="F23" i="54"/>
  <c r="F20" i="54"/>
  <c r="F36" i="54"/>
  <c r="F52" i="54"/>
  <c r="F68" i="54"/>
  <c r="F84" i="54"/>
  <c r="F100" i="54"/>
  <c r="F116" i="54"/>
  <c r="F132" i="54"/>
  <c r="F148" i="54"/>
  <c r="F164" i="54"/>
  <c r="F180" i="54"/>
  <c r="F196" i="54"/>
  <c r="F212" i="54"/>
  <c r="F228" i="54"/>
  <c r="D32" i="54"/>
  <c r="E77" i="54"/>
  <c r="E13" i="54"/>
  <c r="D56" i="54"/>
  <c r="E109" i="54"/>
  <c r="E37" i="54"/>
  <c r="E84" i="54"/>
  <c r="E18" i="54"/>
  <c r="E61" i="54"/>
  <c r="E116" i="54"/>
  <c r="D156" i="54"/>
  <c r="D184" i="54"/>
  <c r="D222" i="54"/>
  <c r="E32" i="54"/>
  <c r="E51" i="54"/>
  <c r="E71" i="54"/>
  <c r="D100" i="54"/>
  <c r="E124" i="54"/>
  <c r="E149" i="54"/>
  <c r="E174" i="54"/>
  <c r="E201" i="54"/>
  <c r="E233" i="54"/>
  <c r="D20" i="54"/>
  <c r="E30" i="54"/>
  <c r="E41" i="54"/>
  <c r="D52" i="54"/>
  <c r="E62" i="54"/>
  <c r="E79" i="54"/>
  <c r="E93" i="54"/>
  <c r="D108" i="54"/>
  <c r="D122" i="54"/>
  <c r="D136" i="54"/>
  <c r="E150" i="54"/>
  <c r="E164" i="54"/>
  <c r="E178" i="54"/>
  <c r="D196" i="54"/>
  <c r="D226" i="54"/>
  <c r="D18" i="54"/>
  <c r="E28" i="54"/>
  <c r="E39" i="54"/>
  <c r="D50" i="54"/>
  <c r="E60" i="54"/>
  <c r="E73" i="54"/>
  <c r="E87" i="54"/>
  <c r="E101" i="54"/>
  <c r="D116" i="54"/>
  <c r="D130" i="54"/>
  <c r="D144" i="54"/>
  <c r="E158" i="54"/>
  <c r="E172" i="54"/>
  <c r="E186" i="54"/>
  <c r="E213" i="54"/>
  <c r="D138" i="54"/>
  <c r="E166" i="54"/>
  <c r="D198" i="54"/>
  <c r="E24" i="54"/>
  <c r="E48" i="54"/>
  <c r="E74" i="54"/>
  <c r="E106" i="54"/>
  <c r="E138" i="54"/>
  <c r="E167" i="54"/>
  <c r="D13" i="54"/>
  <c r="D21" i="54"/>
  <c r="D29" i="54"/>
  <c r="D37" i="54"/>
  <c r="D45" i="54"/>
  <c r="D53" i="54"/>
  <c r="D61" i="54"/>
  <c r="D70" i="54"/>
  <c r="E80" i="54"/>
  <c r="E91" i="54"/>
  <c r="D102" i="54"/>
  <c r="E112" i="54"/>
  <c r="E123" i="54"/>
  <c r="D134" i="54"/>
  <c r="E144" i="54"/>
  <c r="E155" i="54"/>
  <c r="D166" i="54"/>
  <c r="E176" i="54"/>
  <c r="E187" i="54"/>
  <c r="E203" i="54"/>
  <c r="E219" i="54"/>
  <c r="E235" i="54"/>
  <c r="D212" i="54"/>
  <c r="D228" i="54"/>
  <c r="D69" i="54"/>
  <c r="D77" i="54"/>
  <c r="D85" i="54"/>
  <c r="D93" i="54"/>
  <c r="D101" i="54"/>
  <c r="D109" i="54"/>
  <c r="D117" i="54"/>
  <c r="D125" i="54"/>
  <c r="D133" i="54"/>
  <c r="D141" i="54"/>
  <c r="D149" i="54"/>
  <c r="D157" i="54"/>
  <c r="D165" i="54"/>
  <c r="D173" i="54"/>
  <c r="D181" i="54"/>
  <c r="D189" i="54"/>
  <c r="D197" i="54"/>
  <c r="D205" i="54"/>
  <c r="D213" i="54"/>
  <c r="D221" i="54"/>
  <c r="D229" i="54"/>
  <c r="E188" i="54"/>
  <c r="E196" i="54"/>
  <c r="E204" i="54"/>
  <c r="E212" i="54"/>
  <c r="E220" i="54"/>
  <c r="E228" i="54"/>
  <c r="E236" i="54"/>
  <c r="G22" i="54"/>
  <c r="H43" i="54"/>
  <c r="H67" i="54"/>
  <c r="G85" i="54"/>
  <c r="H99" i="54"/>
  <c r="H113" i="54"/>
  <c r="H127" i="54"/>
  <c r="H142" i="54"/>
  <c r="H158" i="54"/>
  <c r="H179" i="54"/>
  <c r="G201" i="54"/>
  <c r="H229" i="54"/>
  <c r="G20" i="54"/>
  <c r="H30" i="54"/>
  <c r="H41" i="54"/>
  <c r="G52" i="54"/>
  <c r="H62" i="54"/>
  <c r="H75" i="54"/>
  <c r="H89" i="54"/>
  <c r="H103" i="54"/>
  <c r="H118" i="54"/>
  <c r="H132" i="54"/>
  <c r="H146" i="54"/>
  <c r="H164" i="54"/>
  <c r="H185" i="54"/>
  <c r="G207" i="54"/>
  <c r="H13" i="54"/>
  <c r="H23" i="54"/>
  <c r="G34" i="54"/>
  <c r="H44" i="54"/>
  <c r="H55" i="54"/>
  <c r="G66" i="54"/>
  <c r="H79" i="54"/>
  <c r="H94" i="54"/>
  <c r="H108" i="54"/>
  <c r="H122" i="54"/>
  <c r="G137" i="54"/>
  <c r="G151" i="54"/>
  <c r="H171" i="54"/>
  <c r="G193" i="54"/>
  <c r="H217" i="54"/>
  <c r="H16" i="54"/>
  <c r="H35" i="54"/>
  <c r="G54" i="54"/>
  <c r="G12" i="54"/>
  <c r="H21" i="54"/>
  <c r="G32" i="54"/>
  <c r="H42" i="54"/>
  <c r="H53" i="54"/>
  <c r="G64" i="54"/>
  <c r="G77" i="54"/>
  <c r="H91" i="54"/>
  <c r="H105" i="54"/>
  <c r="H119" i="54"/>
  <c r="H134" i="54"/>
  <c r="H148" i="54"/>
  <c r="G167" i="54"/>
  <c r="H188" i="54"/>
  <c r="G211" i="54"/>
  <c r="G17" i="54"/>
  <c r="G25" i="54"/>
  <c r="G33" i="54"/>
  <c r="G41" i="54"/>
  <c r="G49" i="54"/>
  <c r="G57" i="54"/>
  <c r="G65" i="54"/>
  <c r="G75" i="54"/>
  <c r="H85" i="54"/>
  <c r="H96" i="54"/>
  <c r="G107" i="54"/>
  <c r="H117" i="54"/>
  <c r="H128" i="54"/>
  <c r="G139" i="54"/>
  <c r="H149" i="54"/>
  <c r="H160" i="54"/>
  <c r="G171" i="54"/>
  <c r="H181" i="54"/>
  <c r="H192" i="54"/>
  <c r="G203" i="54"/>
  <c r="G217" i="54"/>
  <c r="G233" i="54"/>
  <c r="H162" i="54"/>
  <c r="G173" i="54"/>
  <c r="H183" i="54"/>
  <c r="H194" i="54"/>
  <c r="G205" i="54"/>
  <c r="H219" i="54"/>
  <c r="H235" i="54"/>
  <c r="G74" i="54"/>
  <c r="G82" i="54"/>
  <c r="G90" i="54"/>
  <c r="G98" i="54"/>
  <c r="G106" i="54"/>
  <c r="G114" i="54"/>
  <c r="G122" i="54"/>
  <c r="G130" i="54"/>
  <c r="G138" i="54"/>
  <c r="G146" i="54"/>
  <c r="G154" i="54"/>
  <c r="G162" i="54"/>
  <c r="G170" i="54"/>
  <c r="G178" i="54"/>
  <c r="G186" i="54"/>
  <c r="G194" i="54"/>
  <c r="G202" i="54"/>
  <c r="G210" i="54"/>
  <c r="G218" i="54"/>
  <c r="G226" i="54"/>
  <c r="G234" i="54"/>
  <c r="H212" i="54"/>
  <c r="H220" i="54"/>
  <c r="H228" i="54"/>
  <c r="H236" i="54"/>
  <c r="G9" i="54" l="1"/>
  <c r="F9" i="54"/>
  <c r="H9" i="54" l="1"/>
  <c r="I11" i="1" l="1"/>
  <c r="I12" i="1" s="1"/>
  <c r="I10" i="1"/>
  <c r="H11" i="1"/>
  <c r="H12" i="1" s="1"/>
  <c r="H10" i="1"/>
  <c r="J10" i="1" l="1"/>
  <c r="J11" i="1"/>
  <c r="J12" i="1" s="1"/>
  <c r="G11" i="1" l="1"/>
  <c r="G12" i="1" s="1"/>
  <c r="G10" i="1"/>
  <c r="F11" i="1" l="1"/>
  <c r="E11" i="1"/>
  <c r="F12" i="1" l="1"/>
  <c r="F10" i="1"/>
  <c r="E12" i="1"/>
  <c r="E10" i="1"/>
</calcChain>
</file>

<file path=xl/sharedStrings.xml><?xml version="1.0" encoding="utf-8"?>
<sst xmlns="http://schemas.openxmlformats.org/spreadsheetml/2006/main" count="18029" uniqueCount="690">
  <si>
    <t>Patient Age</t>
  </si>
  <si>
    <t>Q44</t>
  </si>
  <si>
    <t>Q45</t>
  </si>
  <si>
    <t>Q46</t>
  </si>
  <si>
    <t>Q47</t>
  </si>
  <si>
    <t>Q48</t>
  </si>
  <si>
    <t>Q49</t>
  </si>
  <si>
    <t>Q50</t>
  </si>
  <si>
    <t>Q51</t>
  </si>
  <si>
    <t>Q52</t>
  </si>
  <si>
    <t>Q53</t>
  </si>
  <si>
    <t>Q54</t>
  </si>
  <si>
    <t>Q55</t>
  </si>
  <si>
    <t>Q56</t>
  </si>
  <si>
    <t>Q57</t>
  </si>
  <si>
    <t>Q58</t>
  </si>
  <si>
    <t>Q59</t>
  </si>
  <si>
    <t>Q60</t>
  </si>
  <si>
    <t>Q61</t>
  </si>
  <si>
    <t>Q62</t>
  </si>
  <si>
    <t>Q63</t>
  </si>
  <si>
    <t>Q64</t>
  </si>
  <si>
    <t>Q65</t>
  </si>
  <si>
    <t>Q66</t>
  </si>
  <si>
    <t>Q67</t>
  </si>
  <si>
    <t>Q68</t>
  </si>
  <si>
    <t>Q69</t>
  </si>
  <si>
    <t>Q70</t>
  </si>
  <si>
    <t>01C00</t>
  </si>
  <si>
    <t>EASTERN CHESHIRE CCG</t>
  </si>
  <si>
    <t>01R00</t>
  </si>
  <si>
    <t>SOUTH CHESHIRE CCG</t>
  </si>
  <si>
    <t>02D00</t>
  </si>
  <si>
    <t>VALE ROYAL CCG</t>
  </si>
  <si>
    <t>WARRINGTON CCG</t>
  </si>
  <si>
    <t>02F00</t>
  </si>
  <si>
    <t>WEST CHESHIRE CCG</t>
  </si>
  <si>
    <t>12F00</t>
  </si>
  <si>
    <t>WIRRAL CCG</t>
  </si>
  <si>
    <t>00C00</t>
  </si>
  <si>
    <t>DARLINGTON CCG</t>
  </si>
  <si>
    <t>00D00</t>
  </si>
  <si>
    <t>DURHAM DALES,EASINGTON &amp; SEDGEFIELD CCG</t>
  </si>
  <si>
    <t>00J00</t>
  </si>
  <si>
    <t>NORTH DURHAM CCG</t>
  </si>
  <si>
    <t>00K00</t>
  </si>
  <si>
    <t>HARTLEPOOL AND STOCKTON-ON-TEES CCG</t>
  </si>
  <si>
    <t>00M00</t>
  </si>
  <si>
    <t>SOUTH TEES CCG</t>
  </si>
  <si>
    <t>00T00</t>
  </si>
  <si>
    <t>BOLTON CCG</t>
  </si>
  <si>
    <t>00V00</t>
  </si>
  <si>
    <t>BURY CCG</t>
  </si>
  <si>
    <t>00W00</t>
  </si>
  <si>
    <t>CENTRAL MANCHESTER CCG</t>
  </si>
  <si>
    <t>00Y00</t>
  </si>
  <si>
    <t>OLDHAM CCG</t>
  </si>
  <si>
    <t>01D00</t>
  </si>
  <si>
    <t>HEYWOOD, MIDDLETON &amp; ROCHDALE CCG</t>
  </si>
  <si>
    <t>01G00</t>
  </si>
  <si>
    <t>SALFORD CCG</t>
  </si>
  <si>
    <t>01M00</t>
  </si>
  <si>
    <t>NORTH MANCHESTER CCG</t>
  </si>
  <si>
    <t>01N00</t>
  </si>
  <si>
    <t>SOUTH MANCHESTER CCG</t>
  </si>
  <si>
    <t>01W00</t>
  </si>
  <si>
    <t>STOCKPORT CCG</t>
  </si>
  <si>
    <t>01Y00</t>
  </si>
  <si>
    <t>TAMESIDE AND GLOSSOP CCG</t>
  </si>
  <si>
    <t>02A00</t>
  </si>
  <si>
    <t>TRAFFORD CCG</t>
  </si>
  <si>
    <t>02H00</t>
  </si>
  <si>
    <t>WIGAN BOROUGH CCG</t>
  </si>
  <si>
    <t>00Q00</t>
  </si>
  <si>
    <t>BLACKBURN WITH DARWEN CCG</t>
  </si>
  <si>
    <t>00R00</t>
  </si>
  <si>
    <t>BLACKPOOL CCG</t>
  </si>
  <si>
    <t>00X00</t>
  </si>
  <si>
    <t>CHORLEY AND SOUTH RIBBLE CCG</t>
  </si>
  <si>
    <t>01A00</t>
  </si>
  <si>
    <t>EAST LANCASHIRE CCG</t>
  </si>
  <si>
    <t>GREATER PRESTON CCG</t>
  </si>
  <si>
    <t>01K00</t>
  </si>
  <si>
    <t>LANCASHIRE NORTH CCG</t>
  </si>
  <si>
    <t>02G00</t>
  </si>
  <si>
    <t>WEST LANCASHIRE CCG</t>
  </si>
  <si>
    <t>02M00</t>
  </si>
  <si>
    <t>FYLDE &amp; WYRE CCG</t>
  </si>
  <si>
    <t>01F00</t>
  </si>
  <si>
    <t>HALTON CCG</t>
  </si>
  <si>
    <t>01J00</t>
  </si>
  <si>
    <t>KNOWSLEY CCG</t>
  </si>
  <si>
    <t>01T00</t>
  </si>
  <si>
    <t>SOUTH SEFTON CCG</t>
  </si>
  <si>
    <t>01V00</t>
  </si>
  <si>
    <t>SOUTHPORT AND FORMBY CCG</t>
  </si>
  <si>
    <t>01X00</t>
  </si>
  <si>
    <t>ST HELENS CCG</t>
  </si>
  <si>
    <t>99A00</t>
  </si>
  <si>
    <t>LIVERPOOL CCG</t>
  </si>
  <si>
    <t>00L00</t>
  </si>
  <si>
    <t>NORTHUMBERLAND CCG</t>
  </si>
  <si>
    <t>00N00</t>
  </si>
  <si>
    <t>SOUTH TYNESIDE CCG</t>
  </si>
  <si>
    <t>00P00</t>
  </si>
  <si>
    <t>SUNDERLAND CCG</t>
  </si>
  <si>
    <t>01H00</t>
  </si>
  <si>
    <t>CUMBRIA CCG</t>
  </si>
  <si>
    <t>13T00</t>
  </si>
  <si>
    <t>NEWCASTLE GATESHEAD CCG</t>
  </si>
  <si>
    <t>99C00</t>
  </si>
  <si>
    <t>NORTH TYNESIDE CCG</t>
  </si>
  <si>
    <t>02Y00</t>
  </si>
  <si>
    <t>EAST RIDING OF YORKSHIRE CCG</t>
  </si>
  <si>
    <t>03D00</t>
  </si>
  <si>
    <t>HAMBLETON, RICHMONDSHIRE AND WHITBY CCG</t>
  </si>
  <si>
    <t>HARROGATE AND RURAL DISTRICT CCG</t>
  </si>
  <si>
    <t>03F00</t>
  </si>
  <si>
    <t>HULL CCG</t>
  </si>
  <si>
    <t>03H00</t>
  </si>
  <si>
    <t>NORTH EAST LINCOLNSHIRE CCG</t>
  </si>
  <si>
    <t>03K00</t>
  </si>
  <si>
    <t>NORTH LINCOLNSHIRE CCG</t>
  </si>
  <si>
    <t>03M00</t>
  </si>
  <si>
    <t>SCARBOROUGH AND RYEDALE CCG</t>
  </si>
  <si>
    <t>03Q00</t>
  </si>
  <si>
    <t>VALE OF YORK CCG</t>
  </si>
  <si>
    <t>02P00</t>
  </si>
  <si>
    <t>BARNSLEY CCG</t>
  </si>
  <si>
    <t>02Q00</t>
  </si>
  <si>
    <t>BASSETLAW CCG</t>
  </si>
  <si>
    <t>02X00</t>
  </si>
  <si>
    <t>DONCASTER CCG</t>
  </si>
  <si>
    <t>03L00</t>
  </si>
  <si>
    <t>ROTHERHAM CCG</t>
  </si>
  <si>
    <t>03N00</t>
  </si>
  <si>
    <t>SHEFFIELD CCG</t>
  </si>
  <si>
    <t>02N00</t>
  </si>
  <si>
    <t>AIREDALE, WHARFEDALE AND CRAVEN CCG</t>
  </si>
  <si>
    <t>02R00</t>
  </si>
  <si>
    <t>BRADFORD DISTRICTS CCG</t>
  </si>
  <si>
    <t>02T00</t>
  </si>
  <si>
    <t>CALDERDALE CCG</t>
  </si>
  <si>
    <t>02V00</t>
  </si>
  <si>
    <t>LEEDS NORTH CCG</t>
  </si>
  <si>
    <t>02W00</t>
  </si>
  <si>
    <t>BRADFORD CITY CCG</t>
  </si>
  <si>
    <t>03A00</t>
  </si>
  <si>
    <t>GREATER HUDDERSFIELD CCG</t>
  </si>
  <si>
    <t>03C00</t>
  </si>
  <si>
    <t>LEEDS WEST CCG</t>
  </si>
  <si>
    <t>03G00</t>
  </si>
  <si>
    <t>LEEDS SOUTH AND EAST CCG</t>
  </si>
  <si>
    <t>03J00</t>
  </si>
  <si>
    <t>NORTH KIRKLEES CCG</t>
  </si>
  <si>
    <t>03R00</t>
  </si>
  <si>
    <t>WAKEFIELD CCG</t>
  </si>
  <si>
    <t>05A00</t>
  </si>
  <si>
    <t>COVENTRY AND RUGBY CCG</t>
  </si>
  <si>
    <t>05F00</t>
  </si>
  <si>
    <t>HEREFORDSHIRE CCG</t>
  </si>
  <si>
    <t>05H00</t>
  </si>
  <si>
    <t>WARWICKSHIRE NORTH CCG</t>
  </si>
  <si>
    <t>05J00</t>
  </si>
  <si>
    <t>REDDITCH AND BROMSGROVE CCG</t>
  </si>
  <si>
    <t>05R00</t>
  </si>
  <si>
    <t>SOUTH WARWICKSHIRE CCG</t>
  </si>
  <si>
    <t>05T00</t>
  </si>
  <si>
    <t>SOUTH WORCESTERSHIRE CCG</t>
  </si>
  <si>
    <t>06D00</t>
  </si>
  <si>
    <t>WYRE FOREST CCG</t>
  </si>
  <si>
    <t>04X00</t>
  </si>
  <si>
    <t>BIRMINGHAM SOUTH AND CENTRAL CCG</t>
  </si>
  <si>
    <t>05C00</t>
  </si>
  <si>
    <t>DUDLEY CCG</t>
  </si>
  <si>
    <t>05L00</t>
  </si>
  <si>
    <t>SANDWELL AND WEST BIRMINGHAM CCG</t>
  </si>
  <si>
    <t>05P00</t>
  </si>
  <si>
    <t>SOLIHULL CCG</t>
  </si>
  <si>
    <t>05Y00</t>
  </si>
  <si>
    <t>WALSALL CCG</t>
  </si>
  <si>
    <t>06A00</t>
  </si>
  <si>
    <t>WOLVERHAMPTON CCG</t>
  </si>
  <si>
    <t>13P00</t>
  </si>
  <si>
    <t>BIRMINGHAM CROSSCITY CCG</t>
  </si>
  <si>
    <t>03X00</t>
  </si>
  <si>
    <t>EREWASH CCG</t>
  </si>
  <si>
    <t>03Y00</t>
  </si>
  <si>
    <t>HARDWICK CCG</t>
  </si>
  <si>
    <t>MANSFIELD &amp; ASHFIELD CCG</t>
  </si>
  <si>
    <t>04H00</t>
  </si>
  <si>
    <t>NEWARK &amp; SHERWOOD CCG</t>
  </si>
  <si>
    <t>04J00</t>
  </si>
  <si>
    <t>NORTH DERBYSHIRE CCG</t>
  </si>
  <si>
    <t>04K00</t>
  </si>
  <si>
    <t>NOTTINGHAM CITY CCG</t>
  </si>
  <si>
    <t>04L00</t>
  </si>
  <si>
    <t>NOTTINGHAM NORTH &amp; EAST CCG</t>
  </si>
  <si>
    <t>04M00</t>
  </si>
  <si>
    <t>NOTTINGHAM WEST CCG</t>
  </si>
  <si>
    <t>04N00</t>
  </si>
  <si>
    <t>RUSHCLIFFE CCG</t>
  </si>
  <si>
    <t>04R00</t>
  </si>
  <si>
    <t>SOUTHERN DERBYSHIRE CCG</t>
  </si>
  <si>
    <t>06H00</t>
  </si>
  <si>
    <t>CAMBRIDGESHIRE AND PETERBOROUGH CCG</t>
  </si>
  <si>
    <t>06L00</t>
  </si>
  <si>
    <t>IPSWICH AND EAST SUFFOLK CCG</t>
  </si>
  <si>
    <t>06M00</t>
  </si>
  <si>
    <t>GREAT YARMOUTH &amp; WAVENEY CCG</t>
  </si>
  <si>
    <t>06V00</t>
  </si>
  <si>
    <t>NORTH NORFOLK CCG</t>
  </si>
  <si>
    <t>06W00</t>
  </si>
  <si>
    <t>NORWICH CCG</t>
  </si>
  <si>
    <t>06Y00</t>
  </si>
  <si>
    <t>SOUTH NORFOLK CCG</t>
  </si>
  <si>
    <t>07J00</t>
  </si>
  <si>
    <t>WEST NORFOLK CCG</t>
  </si>
  <si>
    <t>07K00</t>
  </si>
  <si>
    <t>WEST SUFFOLK CCG</t>
  </si>
  <si>
    <t>06Q00</t>
  </si>
  <si>
    <t>MID ESSEX CCG</t>
  </si>
  <si>
    <t>06T00</t>
  </si>
  <si>
    <t>NORTH EAST ESSEX CCG</t>
  </si>
  <si>
    <t>07G00</t>
  </si>
  <si>
    <t>THURROCK CCG</t>
  </si>
  <si>
    <t>07H00</t>
  </si>
  <si>
    <t>WEST ESSEX CCG</t>
  </si>
  <si>
    <t>BASILDON AND BRENTWOOD CCG</t>
  </si>
  <si>
    <t>99F00</t>
  </si>
  <si>
    <t>CASTLE POINT AND ROCHFORD CCG</t>
  </si>
  <si>
    <t>99G00</t>
  </si>
  <si>
    <t>SOUTHEND CCG</t>
  </si>
  <si>
    <t>03V00</t>
  </si>
  <si>
    <t>CORBY CCG</t>
  </si>
  <si>
    <t>04F00</t>
  </si>
  <si>
    <t>MILTON KEYNES CCG</t>
  </si>
  <si>
    <t>04G00</t>
  </si>
  <si>
    <t>NENE CCG</t>
  </si>
  <si>
    <t>06F00</t>
  </si>
  <si>
    <t>BEDFORDSHIRE CCG</t>
  </si>
  <si>
    <t>06K00</t>
  </si>
  <si>
    <t>EAST AND NORTH HERTFORDSHIRE CCG</t>
  </si>
  <si>
    <t>06N00</t>
  </si>
  <si>
    <t>HERTS VALLEYS CCG</t>
  </si>
  <si>
    <t>06P00</t>
  </si>
  <si>
    <t>LUTON CCG</t>
  </si>
  <si>
    <t>03T00</t>
  </si>
  <si>
    <t>LINCOLNSHIRE EAST CCG</t>
  </si>
  <si>
    <t>03W00</t>
  </si>
  <si>
    <t>EAST LEICESTERSHIRE AND RUTLAND CCG</t>
  </si>
  <si>
    <t>04C00</t>
  </si>
  <si>
    <t>LEICESTER CITY CCG</t>
  </si>
  <si>
    <t>04D00</t>
  </si>
  <si>
    <t>LINCOLNSHIRE WEST CCG</t>
  </si>
  <si>
    <t>04Q00</t>
  </si>
  <si>
    <t>SOUTH WEST LINCOLNSHIRE CCG</t>
  </si>
  <si>
    <t>04V00</t>
  </si>
  <si>
    <t>WEST LEICESTERSHIRE CCG</t>
  </si>
  <si>
    <t>99D00</t>
  </si>
  <si>
    <t>SOUTH LINCOLNSHIRE CCG</t>
  </si>
  <si>
    <t>04Y00</t>
  </si>
  <si>
    <t>CANNOCK CHASE CCG</t>
  </si>
  <si>
    <t>05D00</t>
  </si>
  <si>
    <t>EAST STAFFORDSHIRE CCG</t>
  </si>
  <si>
    <t>05G00</t>
  </si>
  <si>
    <t>NORTH STAFFORDSHIRE CCG</t>
  </si>
  <si>
    <t>05N00</t>
  </si>
  <si>
    <t>SHROPSHIRE CCG</t>
  </si>
  <si>
    <t>05Q00</t>
  </si>
  <si>
    <t>SE STAFFS &amp; SEISDON PENINSULAR CCG</t>
  </si>
  <si>
    <t>05V00</t>
  </si>
  <si>
    <t>STAFFORD AND SURROUNDS CCG</t>
  </si>
  <si>
    <t>05W00</t>
  </si>
  <si>
    <t>STOKE ON TRENT CCG</t>
  </si>
  <si>
    <t>05X00</t>
  </si>
  <si>
    <t>TELFORD &amp; WREKIN CCG</t>
  </si>
  <si>
    <t>07L00</t>
  </si>
  <si>
    <t>BARKING &amp; DAGENHAM CCG</t>
  </si>
  <si>
    <t>07M00</t>
  </si>
  <si>
    <t>BARNET CCG</t>
  </si>
  <si>
    <t>07R00</t>
  </si>
  <si>
    <t>CAMDEN CCG</t>
  </si>
  <si>
    <t>07T00</t>
  </si>
  <si>
    <t>CITY AND HACKNEY CCG</t>
  </si>
  <si>
    <t>07X00</t>
  </si>
  <si>
    <t>ENFIELD CCG</t>
  </si>
  <si>
    <t>08D00</t>
  </si>
  <si>
    <t>HARINGEY CCG</t>
  </si>
  <si>
    <t>08F00</t>
  </si>
  <si>
    <t>HAVERING CCG</t>
  </si>
  <si>
    <t>08H00</t>
  </si>
  <si>
    <t>ISLINGTON CCG</t>
  </si>
  <si>
    <t>08M00</t>
  </si>
  <si>
    <t>NEWHAM CCG</t>
  </si>
  <si>
    <t>08N00</t>
  </si>
  <si>
    <t>REDBRIDGE CCG</t>
  </si>
  <si>
    <t>08V00</t>
  </si>
  <si>
    <t>TOWER HAMLETS CCG</t>
  </si>
  <si>
    <t>08W00</t>
  </si>
  <si>
    <t>WALTHAM FOREST CCG</t>
  </si>
  <si>
    <t>07P00</t>
  </si>
  <si>
    <t>BRENT CCG</t>
  </si>
  <si>
    <t>07W00</t>
  </si>
  <si>
    <t>EALING CCG</t>
  </si>
  <si>
    <t>07Y00</t>
  </si>
  <si>
    <t>HOUNSLOW CCG</t>
  </si>
  <si>
    <t>08C00</t>
  </si>
  <si>
    <t>HAMMERSMITH AND FULHAM CCG</t>
  </si>
  <si>
    <t>HARROW CCG</t>
  </si>
  <si>
    <t>08G00</t>
  </si>
  <si>
    <t>HILLINGDON CCG</t>
  </si>
  <si>
    <t>08Y00</t>
  </si>
  <si>
    <t>WEST LONDON (K&amp;C &amp; QPP) CCG</t>
  </si>
  <si>
    <t>09A00</t>
  </si>
  <si>
    <t>CENTRAL LONDON (WESTMINSTER) CCG</t>
  </si>
  <si>
    <t>07N00</t>
  </si>
  <si>
    <t>BEXLEY CCG</t>
  </si>
  <si>
    <t>07Q00</t>
  </si>
  <si>
    <t>BROMLEY CCG</t>
  </si>
  <si>
    <t>07V00</t>
  </si>
  <si>
    <t>CROYDON CCG</t>
  </si>
  <si>
    <t>08A00</t>
  </si>
  <si>
    <t>GREENWICH CCG</t>
  </si>
  <si>
    <t>08J00</t>
  </si>
  <si>
    <t>KINGSTON CCG</t>
  </si>
  <si>
    <t>08K00</t>
  </si>
  <si>
    <t>LAMBETH CCG</t>
  </si>
  <si>
    <t>08L00</t>
  </si>
  <si>
    <t>LEWISHAM CCG</t>
  </si>
  <si>
    <t>08P00</t>
  </si>
  <si>
    <t>RICHMOND CCG</t>
  </si>
  <si>
    <t>08Q00</t>
  </si>
  <si>
    <t>SOUTHWARK CCG</t>
  </si>
  <si>
    <t>08R00</t>
  </si>
  <si>
    <t>MERTON CCG</t>
  </si>
  <si>
    <t>08T00</t>
  </si>
  <si>
    <t>SUTTON CCG</t>
  </si>
  <si>
    <t>08X00</t>
  </si>
  <si>
    <t>WANDSWORTH CCG</t>
  </si>
  <si>
    <t>BATH AND NORTH EAST SOMERSET CCG</t>
  </si>
  <si>
    <t>11M00</t>
  </si>
  <si>
    <t>GLOUCESTERSHIRE CCG</t>
  </si>
  <si>
    <t>12D00</t>
  </si>
  <si>
    <t>SWINDON CCG</t>
  </si>
  <si>
    <t>99N00</t>
  </si>
  <si>
    <t>WILTSHIRE CCG</t>
  </si>
  <si>
    <t>11H00</t>
  </si>
  <si>
    <t>BRISTOL CCG</t>
  </si>
  <si>
    <t>11T00</t>
  </si>
  <si>
    <t>NORTH SOMERSET CCG</t>
  </si>
  <si>
    <t>11X00</t>
  </si>
  <si>
    <t>SOMERSET CCG</t>
  </si>
  <si>
    <t>12A00</t>
  </si>
  <si>
    <t>SOUTH GLOUCESTERSHIRE CCG</t>
  </si>
  <si>
    <t>11N00</t>
  </si>
  <si>
    <t>KERNOW CCG</t>
  </si>
  <si>
    <t>99P00</t>
  </si>
  <si>
    <t>NORTH, EAST, WEST DEVON CCG</t>
  </si>
  <si>
    <t>99Q00</t>
  </si>
  <si>
    <t>SOUTH DEVON AND TORBAY CCG</t>
  </si>
  <si>
    <t>09C00</t>
  </si>
  <si>
    <t>ASHFORD CCG</t>
  </si>
  <si>
    <t>CANTERBURY AND COASTAL CCG</t>
  </si>
  <si>
    <t>09J00</t>
  </si>
  <si>
    <t>DARTFORD, GRAVESHAM AND SWANLEY CCG</t>
  </si>
  <si>
    <t>09W00</t>
  </si>
  <si>
    <t>MEDWAY CCG</t>
  </si>
  <si>
    <t>10A00</t>
  </si>
  <si>
    <t>SOUTH KENT COAST CCG</t>
  </si>
  <si>
    <t>10D00</t>
  </si>
  <si>
    <t>SWALE CCG</t>
  </si>
  <si>
    <t>THANET CCG</t>
  </si>
  <si>
    <t>99J00</t>
  </si>
  <si>
    <t>WEST KENT CCG</t>
  </si>
  <si>
    <t>09D00</t>
  </si>
  <si>
    <t>BRIGHTON &amp; HOVE CCG</t>
  </si>
  <si>
    <t>09F00</t>
  </si>
  <si>
    <t>EASTBOURNE, HAILSHAM AND SEAFORD CCG</t>
  </si>
  <si>
    <t>09G00</t>
  </si>
  <si>
    <t>COASTAL WEST SUSSEX CCG</t>
  </si>
  <si>
    <t>09H00</t>
  </si>
  <si>
    <t>CRAWLEY CCG</t>
  </si>
  <si>
    <t>09L00</t>
  </si>
  <si>
    <t>EAST SURREY CCG</t>
  </si>
  <si>
    <t>09N00</t>
  </si>
  <si>
    <t>GUILDFORD AND WAVERLEY CCG</t>
  </si>
  <si>
    <t>09P00</t>
  </si>
  <si>
    <t>HASTINGS &amp; ROTHER CCG</t>
  </si>
  <si>
    <t>09X00</t>
  </si>
  <si>
    <t>HORSHAM AND MID SUSSEX CCG</t>
  </si>
  <si>
    <t>09Y00</t>
  </si>
  <si>
    <t>NORTH WEST SURREY CCG</t>
  </si>
  <si>
    <t>10C00</t>
  </si>
  <si>
    <t>SURREY HEATH CCG</t>
  </si>
  <si>
    <t>99H00</t>
  </si>
  <si>
    <t>SURREY DOWNS CCG</t>
  </si>
  <si>
    <t>99K00</t>
  </si>
  <si>
    <t>HIGH WEALD LEWES HAVENS CCG</t>
  </si>
  <si>
    <t>10G00</t>
  </si>
  <si>
    <t>BRACKNELL AND ASCOT CCG</t>
  </si>
  <si>
    <t>10H00</t>
  </si>
  <si>
    <t>CHILTERN CCG</t>
  </si>
  <si>
    <t>10M00</t>
  </si>
  <si>
    <t>NEWBURY AND DISTRICT CCG</t>
  </si>
  <si>
    <t>10N00</t>
  </si>
  <si>
    <t>NORTH &amp; WEST READING CCG</t>
  </si>
  <si>
    <t>10Q00</t>
  </si>
  <si>
    <t>OXFORDSHIRE CCG</t>
  </si>
  <si>
    <t>10T00</t>
  </si>
  <si>
    <t>SLOUGH CCG</t>
  </si>
  <si>
    <t>10W00</t>
  </si>
  <si>
    <t>SOUTH READING CCG</t>
  </si>
  <si>
    <t>10Y00</t>
  </si>
  <si>
    <t>AYLESBURY VALE CCG</t>
  </si>
  <si>
    <t>11C00</t>
  </si>
  <si>
    <t>WINDSOR, ASCOT AND MAIDENHEAD CCG</t>
  </si>
  <si>
    <t>11D00</t>
  </si>
  <si>
    <t>WOKINGHAM CCG</t>
  </si>
  <si>
    <t>10J00</t>
  </si>
  <si>
    <t>NORTH HAMPSHIRE CCG</t>
  </si>
  <si>
    <t>10K00</t>
  </si>
  <si>
    <t>FAREHAM AND GOSPORT CCG</t>
  </si>
  <si>
    <t>10L00</t>
  </si>
  <si>
    <t>ISLE OF WIGHT CCG</t>
  </si>
  <si>
    <t>10R00</t>
  </si>
  <si>
    <t>PORTSMOUTH CCG</t>
  </si>
  <si>
    <t>10V00</t>
  </si>
  <si>
    <t>SOUTH EASTERN HAMPSHIRE CCG</t>
  </si>
  <si>
    <t>10X00</t>
  </si>
  <si>
    <t>SOUTHAMPTON CCG</t>
  </si>
  <si>
    <t>11A00</t>
  </si>
  <si>
    <t>WEST HAMPSHIRE CCG</t>
  </si>
  <si>
    <t>11J00</t>
  </si>
  <si>
    <t>DORSET CCG</t>
  </si>
  <si>
    <t>99M00</t>
  </si>
  <si>
    <t>NORTH EAST HAMPSHIRE AND FARNHAM CCG</t>
  </si>
  <si>
    <t>02E00</t>
  </si>
  <si>
    <t>01E00</t>
  </si>
  <si>
    <t>03E00</t>
  </si>
  <si>
    <t>04E00</t>
  </si>
  <si>
    <t>08E00</t>
  </si>
  <si>
    <t>09E00</t>
  </si>
  <si>
    <t>99E00</t>
  </si>
  <si>
    <t>11E00</t>
  </si>
  <si>
    <t>10E00</t>
  </si>
  <si>
    <t>Area Team Code</t>
  </si>
  <si>
    <t>Area Team Name</t>
  </si>
  <si>
    <t>CCG Code</t>
  </si>
  <si>
    <t>CCG Name</t>
  </si>
  <si>
    <t>No. of prescription forms</t>
  </si>
  <si>
    <t>Prescription forms for Sodium Valproate</t>
  </si>
  <si>
    <t>Patients prescribed Sodium Valproate</t>
  </si>
  <si>
    <t>TOTALS</t>
  </si>
  <si>
    <t>Field Name</t>
  </si>
  <si>
    <t>Description</t>
  </si>
  <si>
    <t>Unique three character reference code for the Area Team</t>
  </si>
  <si>
    <t>Name of the Area Team</t>
  </si>
  <si>
    <t>Unique five character code for the Clinical Commissioning Group (CCG)</t>
  </si>
  <si>
    <t>Name of the Clinical Commission Group (CCG)</t>
  </si>
  <si>
    <t>Total number of prescription forms containing at least one item for Sodium Valproate</t>
  </si>
  <si>
    <t xml:space="preserve">No. of target patients </t>
  </si>
  <si>
    <t>No. of target prescription forms</t>
  </si>
  <si>
    <t>FIELD SPECIFICATIONS</t>
  </si>
  <si>
    <t>Please see descriptions below for details of information of data contained in each field of the data set.</t>
  </si>
  <si>
    <t>REPORTING CRITERIA</t>
  </si>
  <si>
    <t>Please see descriptions below for details of the criteria used to limit the results</t>
  </si>
  <si>
    <t>Section</t>
  </si>
  <si>
    <t>Time Period</t>
  </si>
  <si>
    <t>Prescribing Area</t>
  </si>
  <si>
    <t>Excluding any items marked as: not dispensed (ND), disallowed (DA) or referred back (RB)</t>
  </si>
  <si>
    <t>Criteria used to limit results</t>
  </si>
  <si>
    <t>Items Included</t>
  </si>
  <si>
    <t>Items Excluded</t>
  </si>
  <si>
    <t>Patient Gender</t>
  </si>
  <si>
    <t>Category</t>
  </si>
  <si>
    <t>Measure</t>
  </si>
  <si>
    <t>Overview:</t>
  </si>
  <si>
    <t>National Figures:</t>
  </si>
  <si>
    <t>Total prescribing activity</t>
  </si>
  <si>
    <t>Total no. of prescription forms</t>
  </si>
  <si>
    <t>Patient Summary</t>
  </si>
  <si>
    <t>Proportion of all prescription forms</t>
  </si>
  <si>
    <t>Total no. of individual patients receiving prescriptions</t>
  </si>
  <si>
    <t>ID</t>
  </si>
  <si>
    <t>Total number of prescription forms for all items</t>
  </si>
  <si>
    <t>Organisation Details</t>
  </si>
  <si>
    <t>Prescriptions for Sodium Valproate as a proportion of all prescription forms</t>
  </si>
  <si>
    <t>Final results restricted where the patient is identified as female
Gender based on details held within the Personal Demographics Service (PDS)</t>
  </si>
  <si>
    <t>REPORTING PROCEDURE</t>
  </si>
  <si>
    <t>Process</t>
  </si>
  <si>
    <t>Step</t>
  </si>
  <si>
    <t>All results recorded at both a national level and broken down by Clinical Commissioning Group</t>
  </si>
  <si>
    <t>CATEGORY</t>
  </si>
  <si>
    <r>
      <rPr>
        <b/>
        <vertAlign val="superscript"/>
        <sz val="8"/>
        <color theme="1"/>
        <rFont val="Arial"/>
        <family val="2"/>
      </rPr>
      <t>1</t>
    </r>
    <r>
      <rPr>
        <sz val="8"/>
        <color theme="1"/>
        <rFont val="Arial"/>
        <family val="2"/>
      </rPr>
      <t xml:space="preserve"> National totals for patients may differ slightly to overall figures from the CCG breakdown due to some patients receiving prescribing from multiple CCGs within a single month.</t>
    </r>
  </si>
  <si>
    <t>Female patients aged between 0 &amp; 11 prescribed Sodium Valproate</t>
  </si>
  <si>
    <t>Female patients aged between 12 &amp; 17 prescribed Sodium Valproate</t>
  </si>
  <si>
    <t>Female patients aged between 18 &amp; 45 prescribed Sodium Valproate</t>
  </si>
  <si>
    <t>Female patients aged between 14 &amp; 45 prescribed Sodium Valproate</t>
  </si>
  <si>
    <t>Please see descriptions below of the steps taken to identify the female patients prescribed Sodium Valproate, collated by age groups</t>
  </si>
  <si>
    <t>Identified the number of prescription forms relating to each of the different age groups</t>
  </si>
  <si>
    <t>Count the number of forms and individual patients, for each age group</t>
  </si>
  <si>
    <t>Number of female patients, aged 0-11 receiving a prescription for Sodium Valproate</t>
  </si>
  <si>
    <t>Number of prescriptions for Sodium Valproate prescribed to female patients, aged 0-11</t>
  </si>
  <si>
    <t>Number of female patients, aged 12-17 receiving a prescription for Sodium Valproate</t>
  </si>
  <si>
    <t>Number of prescriptions for Sodium Valproate prescribed to female patients, aged 12-17</t>
  </si>
  <si>
    <t>Number of female patients, aged 18-45 receiving a prescription for Sodium Valproate</t>
  </si>
  <si>
    <t>Number of prescriptions for Sodium Valproate prescribed to female patients, aged 18-45</t>
  </si>
  <si>
    <t>Number of female patients, aged 14-45 receiving a prescription for Sodium Valproate</t>
  </si>
  <si>
    <t>Number of prescriptions for Sodium Valproate prescribed to female patients, aged 14-45</t>
  </si>
  <si>
    <t>Quarter</t>
  </si>
  <si>
    <t>Group</t>
  </si>
  <si>
    <t>Quarters</t>
  </si>
  <si>
    <t>Age Groups</t>
  </si>
  <si>
    <t>0 to 11</t>
  </si>
  <si>
    <t>12 to 17</t>
  </si>
  <si>
    <t>18 to 45</t>
  </si>
  <si>
    <t>14 to 45</t>
  </si>
  <si>
    <t>Rank</t>
  </si>
  <si>
    <t>Total Patients</t>
  </si>
  <si>
    <t>Female patients prescribed Sodium Valproate</t>
  </si>
  <si>
    <t>Area Code</t>
  </si>
  <si>
    <t>Area Name</t>
  </si>
  <si>
    <t>Patients Prescribed</t>
  </si>
  <si>
    <t>Proportion Prescribed</t>
  </si>
  <si>
    <t>Select age group:-</t>
  </si>
  <si>
    <t>Select time period:-</t>
  </si>
  <si>
    <t>Summary Selections</t>
  </si>
  <si>
    <t>Title</t>
  </si>
  <si>
    <t>Table Header</t>
  </si>
  <si>
    <t>DURHAM, DARLINGTON AND TEES AREA</t>
  </si>
  <si>
    <t>CUMBRIA,NORTHUMB,TYNE &amp; WEAR AREA</t>
  </si>
  <si>
    <t>LANCASHIRE AREA</t>
  </si>
  <si>
    <t>GREATER MANCHESTER AREA</t>
  </si>
  <si>
    <t>CHESHIRE, WARRINGTON &amp; WIRRAL AREA</t>
  </si>
  <si>
    <t>MERSEYSIDE AREA</t>
  </si>
  <si>
    <t>NORTH CUMBRIA CCG</t>
  </si>
  <si>
    <t>MORECAMBE BAY CCG</t>
  </si>
  <si>
    <t>WEST YORKSHIRE AREA</t>
  </si>
  <si>
    <t>SOUTH YORKSHIRE AND BASSETLAW AREA</t>
  </si>
  <si>
    <t>NORTH YORKSHIRE AND HUMBER AREA</t>
  </si>
  <si>
    <t>LEICESTERSHIRE &amp; LINCOLNSHIRE AREA</t>
  </si>
  <si>
    <t>HERTFORDSHIRE &amp; SOUTH MIDLANDS AREA</t>
  </si>
  <si>
    <t>DERBYSHIRE AND NOTTINGHAMSHIRE AREA</t>
  </si>
  <si>
    <t>BIRMINGHAM &amp; THE BLACK COUNTRY AREA</t>
  </si>
  <si>
    <t>SHROPSHIRE AND STAFFORDSHIRE AREA</t>
  </si>
  <si>
    <t>ARDEN,HEREFORDS &amp; WORCESTER AREA</t>
  </si>
  <si>
    <t>EAST ANGLIA AREA</t>
  </si>
  <si>
    <t>ESSEX  AREA</t>
  </si>
  <si>
    <t>NORTH EAST LONDON AREA</t>
  </si>
  <si>
    <t>SOUTH LONDON AREA</t>
  </si>
  <si>
    <t>NORTH WEST LONDON AREA</t>
  </si>
  <si>
    <t>KENT AND MEDWAY AREA</t>
  </si>
  <si>
    <t>SURREY AND SUSSEX AREA</t>
  </si>
  <si>
    <t>THAMES VALLEY AREA</t>
  </si>
  <si>
    <t>WESSEX AREA</t>
  </si>
  <si>
    <t>BATH,GLOS,SWINDON &amp; WILTSHIRE AREA</t>
  </si>
  <si>
    <t>BRISTOL, N SOM, SOM &amp; S GLOS AREA</t>
  </si>
  <si>
    <t>DEVON,CORNWALL&amp;ISLES OF SCILLY AREA</t>
  </si>
  <si>
    <t>14L00</t>
  </si>
  <si>
    <t>MANCHESTER CCG</t>
  </si>
  <si>
    <t>Identified the patient information for the applicable items, restricting results to only include items where the patient's data could be verified via the Personal Demographics Service (PDS)</t>
  </si>
  <si>
    <t>Results restricted to only include CCG prescribing.
CCG figures will relate to CCG organisation structures as existing during the reporting period.</t>
  </si>
  <si>
    <t>Number of prescription forms (for Sodium Valproate) where the patient data could be identified and verified via the Personal Demographics Service (PDS)</t>
  </si>
  <si>
    <t>Prescriptions for Sodium Valproate where the patient data could be identified and verified via the Personal Demographics Service (PDS), as a proportion of all prescriptions for Sodium Valproate</t>
  </si>
  <si>
    <t>Number of prescription forms (for Sodium Valproate) where the patient data could not be identified or verified via the Personal Demographics Service (PDS)</t>
  </si>
  <si>
    <t>Prescriptions for Sodium Valproate where the patient data could not be identified or verified via the Personal Demographics Service (PDS), as a proportion of all prescriptions for Sodium Valproate</t>
  </si>
  <si>
    <t>Data Source:</t>
  </si>
  <si>
    <t>Data sourced from the NHSBSA Information Services Data Warehouse.</t>
  </si>
  <si>
    <t>CCG Count</t>
  </si>
  <si>
    <t>1st Row</t>
  </si>
  <si>
    <t>Selected</t>
  </si>
  <si>
    <t>Area</t>
  </si>
  <si>
    <t>No. of identifiable and verified patients receiving prescribing for Sodium Valproate</t>
  </si>
  <si>
    <t>The time period being reported</t>
  </si>
  <si>
    <t>Proportion of Sodium Valproate prescriptions with verified patient data</t>
  </si>
  <si>
    <t>No. of forms without verified patient data</t>
  </si>
  <si>
    <t>Proportion of Sodium Valproate prescriptions without verified patient data</t>
  </si>
  <si>
    <t>Final results restricted where the patient age is within one of the following age groups:
  • 0 to 11
  • 12 to 17
  • 18 to 45
  • 14 to 45
Based on the age of the patient as captured from the prescription information where possible or otherwise calculated based on the date of birth and the end of the last day of the prescription month.</t>
  </si>
  <si>
    <t>Verifiable patients</t>
  </si>
  <si>
    <t>Total number of individual patients for all prescribing</t>
  </si>
  <si>
    <t>Number of identifiable and verified patients (based on NHS Number) receiving at least one prescription for Sodium Valproate.</t>
  </si>
  <si>
    <t>Proportion of all patients receiving prescriptions for Sodium Valproate</t>
  </si>
  <si>
    <t>Proportion of all prescription forms for Sodium Valproate</t>
  </si>
  <si>
    <t>Female patients, aged 0-11, receiving prescriptions for Sodium Valproate as a proportion of all patients receiving prescriptions for Sodium Valproate</t>
  </si>
  <si>
    <t>Prescriptions for Sodium Valproate, prescribed to female patients aged 0-11, as a proportion of all prescription forms  for Sodium Valproate</t>
  </si>
  <si>
    <t>Female patients, aged 12-17, receiving prescriptions for Sodium Valproate as a proportion of all patients receiving prescriptions for Sodium Valproate</t>
  </si>
  <si>
    <t>Prescriptions for Sodium Valproate, prescribed to female patients aged 12-17, as a proportion of all prescription forms for Sodium Valproate</t>
  </si>
  <si>
    <t>Female patients, aged 18-45, receiving prescriptions for Sodium Valproate as a proportion of all patients receiving prescriptions for Sodium Valproate</t>
  </si>
  <si>
    <t>Prescriptions for Sodium Valproate, prescribed to female patients aged 18-45, as a proportion of all prescription forms for Sodium Valproate</t>
  </si>
  <si>
    <t>Female patients, aged 14-45, receiving prescriptions for Sodium Valproate as a proportion of all patients receiving prescriptions for Sodium Valproate</t>
  </si>
  <si>
    <t>Prescriptions for Sodium Valproate, prescribed to female patients aged 14-45, as a proportion of all prescription forms for Sodium Valproate</t>
  </si>
  <si>
    <t>Total no. of patients receiving prescriptions for Sodium Valproate</t>
  </si>
  <si>
    <t>Jan-Mar16</t>
  </si>
  <si>
    <t>Apr-Jun16</t>
  </si>
  <si>
    <t>Jul-Sep16</t>
  </si>
  <si>
    <t>Oct-Dec16</t>
  </si>
  <si>
    <t>Jan-Mar17</t>
  </si>
  <si>
    <t>Apr-Jun17</t>
  </si>
  <si>
    <t>Jul-Sep17</t>
  </si>
  <si>
    <t>Items for all presentations from within the following BNF chemical substances:
Sodium Valproate (BNF Code: 0408010W0)
Valproic Acid (BNF Code: 040801020)
Valproic Acid (BNF Code: 0402030Q0)
Semisodium Valproate (BNF Code: 0407042A0)</t>
  </si>
  <si>
    <t>Identified all prescription forms containing prescribing for the following BNF chemical substances:
Sodium Valproate (BNF Code: 0408010W0)
Valproic Acid (BNF Code: 040801020)
Valproic Acid (BNF Code: 0402030Q0)
Semisodium Valproate (BNF Code: 0407042A0)</t>
  </si>
  <si>
    <t>2017/18-Q2 Jul-Sep</t>
  </si>
  <si>
    <t>2017/18-Q1 Apr-Jun</t>
  </si>
  <si>
    <t>2016/17-Q4 Jan-Mar</t>
  </si>
  <si>
    <t>2016/17-Q3 Oct-Dec</t>
  </si>
  <si>
    <t>2016/17-Q2 Jul-Sep</t>
  </si>
  <si>
    <t>2016/17-Q1 Apr-Jun</t>
  </si>
  <si>
    <t>2015/16-Q4 Jan-Mar</t>
  </si>
  <si>
    <t>Oct-Dec17</t>
  </si>
  <si>
    <t>Sodium Valproate (inc Valproic Acid and Semisodium Valproate) Prescribing</t>
  </si>
  <si>
    <t>2017/18-Q3 Oct-Dec</t>
  </si>
  <si>
    <t>Jan-Mar18</t>
  </si>
  <si>
    <t>2017/18-Q4 Jan-Mar</t>
  </si>
  <si>
    <t>No. of forms with verified patient data</t>
  </si>
  <si>
    <t>Apr-Jun18</t>
  </si>
  <si>
    <t>2018/19-Q1 Apr-Jun</t>
  </si>
  <si>
    <t>14Y00</t>
  </si>
  <si>
    <t>BUCKINGHAMSHIRE CCG</t>
  </si>
  <si>
    <t>15A00</t>
  </si>
  <si>
    <t>BERKSHIRE WEST CCG</t>
  </si>
  <si>
    <t>15C00</t>
  </si>
  <si>
    <t>BRISTOL, NORTH SOMERSET &amp; S GLOS CCG</t>
  </si>
  <si>
    <t>15D00</t>
  </si>
  <si>
    <t>EAST BERKSHIRE CCG</t>
  </si>
  <si>
    <t>BIRMINGHAM AND SOLIHULL CCG</t>
  </si>
  <si>
    <t>15F00</t>
  </si>
  <si>
    <t>LEEDS CCG</t>
  </si>
  <si>
    <t>15E00</t>
  </si>
  <si>
    <t>2018/19-Q2 Jul-Sep</t>
  </si>
  <si>
    <t>Jul-Sep18</t>
  </si>
  <si>
    <t>The patient count figures show the number of distinct NHS numbers that could be identified/verified based on the criteria used to group the results.
Patient details cannot be captured from every prescription form and any patient data captured has been verified using the available information from the Personal Demographics Service (PDS).
Please note, care should be taken when interpreting the patient counts as some patients could appear in more than one group.
The patient numbers should not be combined and reported at any other levels than as provided in the dataset.</t>
  </si>
  <si>
    <t>2018/19-Q3 Oct-Dec</t>
  </si>
  <si>
    <t>Oct-Dec18</t>
  </si>
  <si>
    <t>Jan-Mar19</t>
  </si>
  <si>
    <t>2018/19-Q4 Jan-Mar</t>
  </si>
  <si>
    <t>2019/20-Q1 Apr-Jun</t>
  </si>
  <si>
    <t>15M00</t>
  </si>
  <si>
    <t>DERBY &amp; DERBYSHIRE CCG</t>
  </si>
  <si>
    <t>15N00</t>
  </si>
  <si>
    <t>DEVON CCG</t>
  </si>
  <si>
    <r>
      <t>National Total</t>
    </r>
    <r>
      <rPr>
        <b/>
        <vertAlign val="superscript"/>
        <sz val="10"/>
        <color rgb="FFFFFFFF"/>
        <rFont val="Arial"/>
        <family val="2"/>
      </rPr>
      <t>1</t>
    </r>
    <r>
      <rPr>
        <b/>
        <vertAlign val="superscript"/>
        <sz val="10"/>
        <color theme="4"/>
        <rFont val="Arial"/>
        <family val="2"/>
      </rPr>
      <t>……………………………………...……….………………..</t>
    </r>
  </si>
  <si>
    <t>Apr-Jun19</t>
  </si>
  <si>
    <t>Jul-Sep19</t>
  </si>
  <si>
    <t>2019/20-Q2 Jul-Sep</t>
  </si>
  <si>
    <t>Oct-Dec19</t>
  </si>
  <si>
    <t>2019/20-Q3 Oct-Dec</t>
  </si>
  <si>
    <t>Jan-Mar20</t>
  </si>
  <si>
    <t>2019/20-Q4 Jan-Mar</t>
  </si>
  <si>
    <t>2020/21-Q1 Apr-Jun</t>
  </si>
  <si>
    <t>16C00</t>
  </si>
  <si>
    <t>TEES VALLEY CCG</t>
  </si>
  <si>
    <t>18C00</t>
  </si>
  <si>
    <t>HEREFORDSHIRE AND WORCESTERSHIRE CCG</t>
  </si>
  <si>
    <t>26A00</t>
  </si>
  <si>
    <t>NORFOLK AND WAVENEY CCG</t>
  </si>
  <si>
    <t>27D00</t>
  </si>
  <si>
    <t>CHESHIRE CCG</t>
  </si>
  <si>
    <t>36J00</t>
  </si>
  <si>
    <t>BRADFORD DISTRICT AND CRAVEN CCG</t>
  </si>
  <si>
    <t>36L00</t>
  </si>
  <si>
    <t>SOUTH WEST LONDON CCG</t>
  </si>
  <si>
    <t>42D00</t>
  </si>
  <si>
    <t>NORTH YORKSHIRE CCG</t>
  </si>
  <si>
    <t>52R00</t>
  </si>
  <si>
    <t>NOTTINGHAM AND NOTTINGHAMSHIRE CCG</t>
  </si>
  <si>
    <t>70F00</t>
  </si>
  <si>
    <t>WEST SUSSEX CCG</t>
  </si>
  <si>
    <t>71E00</t>
  </si>
  <si>
    <t>LINCOLNSHIRE CCG</t>
  </si>
  <si>
    <t>72Q00</t>
  </si>
  <si>
    <t>SOUTH EAST LONDON CCG</t>
  </si>
  <si>
    <t>78H00</t>
  </si>
  <si>
    <t>NORTHAMPTONSHIRE CCG</t>
  </si>
  <si>
    <t>84H00</t>
  </si>
  <si>
    <t>COUNTY DURHAM CCG</t>
  </si>
  <si>
    <t>91Q00</t>
  </si>
  <si>
    <t>KENT AND MEDWAY CCG</t>
  </si>
  <si>
    <t>92A00</t>
  </si>
  <si>
    <t>SURREY HEARTLANDS CCG</t>
  </si>
  <si>
    <t>92G00</t>
  </si>
  <si>
    <t>BANES SWINDON AND WILTSHIRE CCG</t>
  </si>
  <si>
    <t>93C00</t>
  </si>
  <si>
    <t>NORTH CENTRAL LONDON CCG</t>
  </si>
  <si>
    <t>97R00</t>
  </si>
  <si>
    <t>EAST SUSSEX CCG</t>
  </si>
  <si>
    <t>N/A</t>
  </si>
  <si>
    <t>Apr-Jun20</t>
  </si>
  <si>
    <r>
      <t>The aim of this report is to identify the number of female patients of child bearing age, that have received prescriptions for Sodium Valproate (including Valproic Acid and Semisodium Valproate).
Results have been collated by time period to group figures together for each quarter, with figures presented for the following four age groups:
  ●  Female patients aged 14 to 45
  ●  Female patients aged 0 to 11
  ●  Female patients aged 12 to 17
  ●  Female patients aged 18 to 45
The dataset examined includes all CCG prescribing submitted for processing during January 2016 to June 2020.
Patient details have been verified, and supplemented with gender information, via the information available from the Personal Demographic Service (PDS).  Based on the criteria used within this report, patient details were either not captured or could not be verified for, on average,</t>
    </r>
    <r>
      <rPr>
        <sz val="10"/>
        <color rgb="FFFF0000"/>
        <rFont val="Arial"/>
        <family val="2"/>
      </rPr>
      <t xml:space="preserve"> </t>
    </r>
    <r>
      <rPr>
        <sz val="10"/>
        <rFont val="Arial"/>
        <family val="2"/>
      </rPr>
      <t>2.10%</t>
    </r>
    <r>
      <rPr>
        <sz val="10"/>
        <color rgb="FFFF0000"/>
        <rFont val="Arial"/>
        <family val="2"/>
      </rPr>
      <t xml:space="preserve"> </t>
    </r>
    <r>
      <rPr>
        <sz val="10"/>
        <color theme="1"/>
        <rFont val="Arial"/>
        <family val="2"/>
      </rPr>
      <t xml:space="preserve">of prescription items per quarter.
Results have been identified at a national level (see below) and split by Clinical Commissioning Group (see additional worksheets).
A summary of the data can be viewed on the "CCG Summary" worksheet, which includes selection boxes at the top of the screen to select which age group and time period to view.
  </t>
    </r>
  </si>
  <si>
    <t>Prescriptions submitted for processing between January 2016 and June 2020 (grouped by quarter)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</si>
</sst>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5"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0"/>
      <color rgb="FFFFFFFF"/>
      <name val="Arial"/>
      <family val="2"/>
    </font>
    <font>
      <b/>
      <sz val="10"/>
      <color theme="1"/>
      <name val="Arial"/>
      <family val="2"/>
    </font>
    <font>
      <sz val="9"/>
      <color theme="1"/>
      <name val="Arial"/>
      <family val="2"/>
    </font>
    <font>
      <b/>
      <sz val="9"/>
      <color theme="1"/>
      <name val="Arial"/>
      <family val="2"/>
    </font>
    <font>
      <b/>
      <sz val="9"/>
      <color rgb="FFFFFFFF"/>
      <name val="Arial"/>
      <family val="2"/>
    </font>
    <font>
      <b/>
      <sz val="11"/>
      <color rgb="FFFFFFFF"/>
      <name val="Arial"/>
      <family val="2"/>
    </font>
    <font>
      <b/>
      <vertAlign val="superscript"/>
      <sz val="10"/>
      <color rgb="FFFFFFFF"/>
      <name val="Arial"/>
      <family val="2"/>
    </font>
    <font>
      <sz val="8"/>
      <color theme="1"/>
      <name val="Arial"/>
      <family val="2"/>
    </font>
    <font>
      <b/>
      <vertAlign val="superscript"/>
      <sz val="8"/>
      <color theme="1"/>
      <name val="Arial"/>
      <family val="2"/>
    </font>
    <font>
      <b/>
      <sz val="14"/>
      <color rgb="FFFFFFFF"/>
      <name val="Arial"/>
      <family val="2"/>
    </font>
    <font>
      <b/>
      <sz val="8"/>
      <color rgb="FFFFFFFF"/>
      <name val="Arial"/>
      <family val="2"/>
    </font>
    <font>
      <b/>
      <sz val="8"/>
      <color theme="1"/>
      <name val="Arial"/>
      <family val="2"/>
    </font>
    <font>
      <b/>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0"/>
      <name val="Arial"/>
      <family val="2"/>
    </font>
    <font>
      <b/>
      <vertAlign val="superscript"/>
      <sz val="10"/>
      <color theme="4"/>
      <name val="Arial"/>
      <family val="2"/>
    </font>
  </fonts>
  <fills count="36">
    <fill>
      <patternFill patternType="none"/>
    </fill>
    <fill>
      <patternFill patternType="gray125"/>
    </fill>
    <fill>
      <patternFill patternType="solid">
        <fgColor rgb="FF0091C9"/>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5">
    <border>
      <left/>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medium">
        <color auto="1"/>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diagonal/>
    </border>
    <border>
      <left style="hair">
        <color auto="1"/>
      </left>
      <right style="hair">
        <color auto="1"/>
      </right>
      <top style="medium">
        <color indexed="64"/>
      </top>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right style="hair">
        <color auto="1"/>
      </right>
      <top style="medium">
        <color indexed="64"/>
      </top>
      <bottom style="medium">
        <color indexed="64"/>
      </bottom>
      <diagonal/>
    </border>
    <border>
      <left style="medium">
        <color indexed="64"/>
      </left>
      <right style="medium">
        <color indexed="64"/>
      </right>
      <top style="medium">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auto="1"/>
      </bottom>
      <diagonal/>
    </border>
    <border>
      <left style="medium">
        <color indexed="64"/>
      </left>
      <right style="medium">
        <color indexed="64"/>
      </right>
      <top/>
      <bottom style="hair">
        <color auto="1"/>
      </bottom>
      <diagonal/>
    </border>
    <border>
      <left style="medium">
        <color indexed="64"/>
      </left>
      <right style="medium">
        <color indexed="64"/>
      </right>
      <top/>
      <bottom/>
      <diagonal/>
    </border>
    <border>
      <left style="medium">
        <color indexed="64"/>
      </left>
      <right style="medium">
        <color indexed="64"/>
      </right>
      <top style="hair">
        <color auto="1"/>
      </top>
      <bottom/>
      <diagonal/>
    </border>
    <border>
      <left style="hair">
        <color auto="1"/>
      </left>
      <right/>
      <top style="medium">
        <color indexed="64"/>
      </top>
      <bottom style="medium">
        <color indexed="64"/>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indexed="64"/>
      </left>
      <right/>
      <top style="thin">
        <color indexed="64"/>
      </top>
      <bottom style="hair">
        <color auto="1"/>
      </bottom>
      <diagonal/>
    </border>
    <border>
      <left/>
      <right style="thin">
        <color indexed="64"/>
      </right>
      <top style="thin">
        <color indexed="64"/>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hair">
        <color auto="1"/>
      </top>
      <bottom style="hair">
        <color indexed="64"/>
      </bottom>
      <diagonal/>
    </border>
    <border>
      <left style="medium">
        <color indexed="64"/>
      </left>
      <right/>
      <top style="hair">
        <color auto="1"/>
      </top>
      <bottom style="medium">
        <color auto="1"/>
      </bottom>
      <diagonal/>
    </border>
    <border>
      <left style="medium">
        <color indexed="64"/>
      </left>
      <right/>
      <top style="medium">
        <color auto="1"/>
      </top>
      <bottom style="hair">
        <color auto="1"/>
      </bottom>
      <diagonal/>
    </border>
    <border>
      <left/>
      <right style="medium">
        <color auto="1"/>
      </right>
      <top style="hair">
        <color auto="1"/>
      </top>
      <bottom style="medium">
        <color auto="1"/>
      </bottom>
      <diagonal/>
    </border>
    <border>
      <left/>
      <right style="medium">
        <color auto="1"/>
      </right>
      <top style="hair">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medium">
        <color auto="1"/>
      </right>
      <top style="medium">
        <color indexed="64"/>
      </top>
      <bottom/>
      <diagonal/>
    </border>
    <border>
      <left style="medium">
        <color indexed="64"/>
      </left>
      <right style="hair">
        <color indexed="64"/>
      </right>
      <top style="medium">
        <color auto="1"/>
      </top>
      <bottom style="hair">
        <color auto="1"/>
      </bottom>
      <diagonal/>
    </border>
    <border>
      <left style="hair">
        <color indexed="64"/>
      </left>
      <right style="hair">
        <color indexed="64"/>
      </right>
      <top style="medium">
        <color auto="1"/>
      </top>
      <bottom style="hair">
        <color auto="1"/>
      </bottom>
      <diagonal/>
    </border>
    <border>
      <left style="hair">
        <color indexed="64"/>
      </left>
      <right style="hair">
        <color indexed="64"/>
      </right>
      <top style="hair">
        <color auto="1"/>
      </top>
      <bottom style="medium">
        <color auto="1"/>
      </bottom>
      <diagonal/>
    </border>
    <border>
      <left style="hair">
        <color indexed="64"/>
      </left>
      <right style="hair">
        <color indexed="64"/>
      </right>
      <top style="hair">
        <color auto="1"/>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style="hair">
        <color auto="1"/>
      </top>
      <bottom style="medium">
        <color auto="1"/>
      </bottom>
      <diagonal/>
    </border>
    <border>
      <left style="hair">
        <color auto="1"/>
      </left>
      <right/>
      <top/>
      <bottom style="hair">
        <color auto="1"/>
      </bottom>
      <diagonal/>
    </border>
    <border>
      <left style="hair">
        <color auto="1"/>
      </left>
      <right/>
      <top style="medium">
        <color indexed="64"/>
      </top>
      <bottom/>
      <diagonal/>
    </border>
    <border>
      <left style="medium">
        <color indexed="64"/>
      </left>
      <right/>
      <top style="hair">
        <color auto="1"/>
      </top>
      <bottom/>
      <diagonal/>
    </border>
    <border>
      <left style="medium">
        <color indexed="64"/>
      </left>
      <right/>
      <top/>
      <bottom style="hair">
        <color auto="1"/>
      </bottom>
      <diagonal/>
    </border>
  </borders>
  <cellStyleXfs count="43">
    <xf numFmtId="0" fontId="0" fillId="0" borderId="0"/>
    <xf numFmtId="0" fontId="18" fillId="0" borderId="0" applyNumberFormat="0" applyFill="0" applyBorder="0" applyAlignment="0" applyProtection="0"/>
    <xf numFmtId="0" fontId="19" fillId="0" borderId="77" applyNumberFormat="0" applyFill="0" applyAlignment="0" applyProtection="0"/>
    <xf numFmtId="0" fontId="20" fillId="0" borderId="78" applyNumberFormat="0" applyFill="0" applyAlignment="0" applyProtection="0"/>
    <xf numFmtId="0" fontId="21" fillId="0" borderId="79"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80" applyNumberFormat="0" applyAlignment="0" applyProtection="0"/>
    <xf numFmtId="0" fontId="26" fillId="9" borderId="81" applyNumberFormat="0" applyAlignment="0" applyProtection="0"/>
    <xf numFmtId="0" fontId="27" fillId="9" borderId="80" applyNumberFormat="0" applyAlignment="0" applyProtection="0"/>
    <xf numFmtId="0" fontId="28" fillId="0" borderId="82" applyNumberFormat="0" applyFill="0" applyAlignment="0" applyProtection="0"/>
    <xf numFmtId="0" fontId="29" fillId="10" borderId="83"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6" fillId="0" borderId="85" applyNumberFormat="0" applyFill="0" applyAlignment="0" applyProtection="0"/>
    <xf numFmtId="0" fontId="3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2" fillId="35" borderId="0" applyNumberFormat="0" applyBorder="0" applyAlignment="0" applyProtection="0"/>
    <xf numFmtId="0" fontId="2" fillId="0" borderId="0"/>
    <xf numFmtId="0" fontId="2" fillId="11" borderId="84" applyNumberFormat="0" applyFont="0" applyAlignment="0" applyProtection="0"/>
  </cellStyleXfs>
  <cellXfs count="315">
    <xf numFmtId="0" fontId="0" fillId="0" borderId="0" xfId="0"/>
    <xf numFmtId="0" fontId="4" fillId="0" borderId="0" xfId="0" applyFont="1"/>
    <xf numFmtId="3" fontId="4" fillId="0" borderId="0" xfId="0" applyNumberFormat="1" applyFont="1"/>
    <xf numFmtId="11" fontId="4" fillId="0" borderId="0" xfId="0" applyNumberFormat="1" applyFont="1"/>
    <xf numFmtId="0" fontId="5" fillId="2" borderId="5" xfId="0" applyFont="1" applyFill="1" applyBorder="1" applyAlignment="1">
      <alignment horizontal="right" vertical="top" wrapText="1"/>
    </xf>
    <xf numFmtId="0" fontId="5" fillId="2" borderId="5" xfId="0" applyFont="1" applyFill="1" applyBorder="1" applyAlignment="1">
      <alignment horizontal="left" vertical="top" wrapText="1"/>
    </xf>
    <xf numFmtId="0" fontId="5" fillId="2" borderId="4" xfId="0" applyFont="1" applyFill="1" applyBorder="1" applyAlignment="1">
      <alignment horizontal="right" vertical="top" wrapText="1"/>
    </xf>
    <xf numFmtId="0" fontId="5" fillId="2" borderId="6" xfId="0" applyFont="1" applyFill="1" applyBorder="1" applyAlignment="1">
      <alignment horizontal="righ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3" borderId="1" xfId="0" applyFont="1" applyFill="1" applyBorder="1" applyAlignment="1">
      <alignment vertical="center" wrapText="1"/>
    </xf>
    <xf numFmtId="0" fontId="7" fillId="3" borderId="2" xfId="0" applyFont="1" applyFill="1" applyBorder="1" applyAlignment="1">
      <alignment vertical="center" wrapText="1"/>
    </xf>
    <xf numFmtId="49" fontId="7" fillId="3" borderId="2" xfId="0" applyNumberFormat="1" applyFont="1" applyFill="1" applyBorder="1" applyAlignment="1">
      <alignment vertical="center" wrapText="1"/>
    </xf>
    <xf numFmtId="0" fontId="7" fillId="3" borderId="3" xfId="0" applyFont="1" applyFill="1" applyBorder="1" applyAlignment="1">
      <alignment vertical="center" wrapText="1"/>
    </xf>
    <xf numFmtId="3" fontId="7" fillId="3" borderId="1" xfId="0" applyNumberFormat="1" applyFont="1" applyFill="1" applyBorder="1" applyAlignment="1">
      <alignment vertical="center"/>
    </xf>
    <xf numFmtId="3" fontId="7" fillId="3" borderId="2" xfId="0" applyNumberFormat="1" applyFont="1" applyFill="1" applyBorder="1" applyAlignment="1">
      <alignment vertical="center"/>
    </xf>
    <xf numFmtId="0" fontId="4" fillId="0" borderId="0" xfId="0" applyFont="1" applyAlignment="1">
      <alignment vertical="center"/>
    </xf>
    <xf numFmtId="0" fontId="5" fillId="2" borderId="7" xfId="0" applyFont="1" applyFill="1" applyBorder="1" applyAlignment="1">
      <alignment horizontal="right" vertical="center"/>
    </xf>
    <xf numFmtId="0" fontId="8" fillId="0" borderId="24" xfId="0" applyFont="1" applyBorder="1" applyAlignment="1">
      <alignment horizontal="right" vertical="center" wrapText="1"/>
    </xf>
    <xf numFmtId="0" fontId="7" fillId="0" borderId="25" xfId="0" applyFont="1" applyBorder="1" applyAlignment="1">
      <alignment horizontal="left" vertical="center" wrapText="1"/>
    </xf>
    <xf numFmtId="0" fontId="8" fillId="3" borderId="24" xfId="0" applyFont="1" applyFill="1" applyBorder="1" applyAlignment="1">
      <alignment horizontal="right" vertical="center" wrapText="1"/>
    </xf>
    <xf numFmtId="0" fontId="7" fillId="3" borderId="25" xfId="0" applyFont="1" applyFill="1" applyBorder="1" applyAlignment="1">
      <alignment horizontal="left" vertical="center" wrapText="1"/>
    </xf>
    <xf numFmtId="0" fontId="8" fillId="0" borderId="32" xfId="0" applyFont="1" applyBorder="1" applyAlignment="1">
      <alignment horizontal="right" vertical="center" wrapText="1"/>
    </xf>
    <xf numFmtId="0" fontId="7" fillId="0" borderId="33" xfId="0" applyFont="1" applyBorder="1" applyAlignment="1">
      <alignment horizontal="left" vertical="center" wrapText="1"/>
    </xf>
    <xf numFmtId="0" fontId="5" fillId="2" borderId="34" xfId="0" applyFont="1" applyFill="1" applyBorder="1" applyAlignment="1">
      <alignment horizontal="right" vertical="top" wrapText="1"/>
    </xf>
    <xf numFmtId="0" fontId="5" fillId="2" borderId="9" xfId="0" applyFont="1" applyFill="1" applyBorder="1" applyAlignment="1">
      <alignment horizontal="right" vertical="top" wrapText="1"/>
    </xf>
    <xf numFmtId="0" fontId="8" fillId="0" borderId="24" xfId="0" applyFont="1" applyFill="1" applyBorder="1" applyAlignment="1">
      <alignment horizontal="right" vertical="center" wrapText="1"/>
    </xf>
    <xf numFmtId="0" fontId="7" fillId="0" borderId="25" xfId="0" applyFont="1" applyFill="1" applyBorder="1" applyAlignment="1">
      <alignment horizontal="left" vertical="center" wrapText="1"/>
    </xf>
    <xf numFmtId="0" fontId="7" fillId="0" borderId="1" xfId="0" applyFont="1" applyFill="1" applyBorder="1" applyAlignment="1">
      <alignment vertical="center" wrapText="1"/>
    </xf>
    <xf numFmtId="0" fontId="7" fillId="0" borderId="2" xfId="0" applyFont="1" applyFill="1" applyBorder="1" applyAlignment="1">
      <alignment vertical="center" wrapText="1"/>
    </xf>
    <xf numFmtId="49" fontId="7" fillId="0" borderId="2" xfId="0" applyNumberFormat="1" applyFont="1" applyFill="1" applyBorder="1" applyAlignment="1">
      <alignment vertical="center" wrapText="1"/>
    </xf>
    <xf numFmtId="0" fontId="7" fillId="0" borderId="3" xfId="0" applyFont="1" applyFill="1" applyBorder="1" applyAlignment="1">
      <alignment vertical="center" wrapText="1"/>
    </xf>
    <xf numFmtId="3" fontId="7" fillId="0" borderId="1" xfId="0" applyNumberFormat="1" applyFont="1" applyFill="1" applyBorder="1" applyAlignment="1">
      <alignment vertical="center"/>
    </xf>
    <xf numFmtId="3" fontId="7" fillId="0" borderId="2" xfId="0" applyNumberFormat="1" applyFont="1" applyFill="1" applyBorder="1" applyAlignment="1">
      <alignment vertical="center"/>
    </xf>
    <xf numFmtId="0" fontId="8" fillId="3" borderId="24" xfId="0" applyFont="1" applyFill="1" applyBorder="1" applyAlignment="1">
      <alignment horizontal="center" vertical="center" wrapText="1"/>
    </xf>
    <xf numFmtId="0" fontId="5" fillId="2" borderId="30" xfId="0" applyFont="1" applyFill="1" applyBorder="1" applyAlignment="1">
      <alignment horizontal="right" vertical="center"/>
    </xf>
    <xf numFmtId="0" fontId="5" fillId="2" borderId="30" xfId="0" applyFont="1" applyFill="1" applyBorder="1" applyAlignment="1">
      <alignment horizontal="center" vertical="center"/>
    </xf>
    <xf numFmtId="0" fontId="8" fillId="0" borderId="32" xfId="0" applyFont="1" applyBorder="1" applyAlignment="1">
      <alignment horizontal="center" vertical="center" wrapText="1"/>
    </xf>
    <xf numFmtId="0" fontId="8" fillId="0" borderId="24" xfId="0" applyFont="1" applyBorder="1" applyAlignment="1">
      <alignment horizontal="center" vertical="center" wrapText="1"/>
    </xf>
    <xf numFmtId="0" fontId="4" fillId="0" borderId="14" xfId="0" applyFont="1" applyBorder="1" applyAlignment="1">
      <alignment vertical="center"/>
    </xf>
    <xf numFmtId="0" fontId="4" fillId="0" borderId="0"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4" fillId="0" borderId="18" xfId="0" applyFont="1" applyBorder="1" applyAlignment="1">
      <alignment vertical="center"/>
    </xf>
    <xf numFmtId="0" fontId="5" fillId="2" borderId="31" xfId="0" applyFont="1" applyFill="1" applyBorder="1" applyAlignment="1">
      <alignment vertical="center"/>
    </xf>
    <xf numFmtId="0" fontId="5" fillId="2" borderId="9" xfId="0" applyFont="1" applyFill="1" applyBorder="1"/>
    <xf numFmtId="0" fontId="8" fillId="3" borderId="55" xfId="0" applyFont="1" applyFill="1" applyBorder="1" applyAlignment="1">
      <alignment horizontal="left"/>
    </xf>
    <xf numFmtId="0" fontId="8" fillId="0" borderId="55" xfId="0" applyFont="1" applyFill="1" applyBorder="1" applyAlignment="1">
      <alignment horizontal="left"/>
    </xf>
    <xf numFmtId="0" fontId="4" fillId="0" borderId="0" xfId="0" applyFont="1" applyAlignment="1">
      <alignment vertical="center"/>
    </xf>
    <xf numFmtId="0" fontId="8" fillId="3" borderId="26" xfId="0" applyFont="1" applyFill="1" applyBorder="1" applyAlignment="1">
      <alignment horizontal="right" vertical="center" wrapText="1"/>
    </xf>
    <xf numFmtId="0" fontId="7" fillId="3" borderId="27" xfId="0" applyFont="1" applyFill="1" applyBorder="1" applyAlignment="1">
      <alignment horizontal="left" vertical="center" wrapText="1"/>
    </xf>
    <xf numFmtId="0" fontId="8" fillId="0" borderId="28" xfId="0" applyFont="1" applyFill="1" applyBorder="1" applyAlignment="1">
      <alignment horizontal="right" vertical="center" wrapText="1"/>
    </xf>
    <xf numFmtId="0" fontId="7" fillId="0" borderId="29" xfId="0" applyFont="1" applyFill="1" applyBorder="1" applyAlignment="1">
      <alignment horizontal="left" vertical="center" wrapText="1"/>
    </xf>
    <xf numFmtId="0" fontId="8" fillId="0" borderId="42" xfId="0" applyFont="1" applyFill="1" applyBorder="1" applyAlignment="1">
      <alignment horizontal="right" vertical="center" wrapText="1"/>
    </xf>
    <xf numFmtId="0" fontId="7" fillId="0" borderId="43" xfId="0" applyFont="1" applyFill="1" applyBorder="1" applyAlignment="1">
      <alignment horizontal="left" vertical="center" wrapText="1"/>
    </xf>
    <xf numFmtId="0" fontId="8" fillId="3" borderId="42" xfId="0" applyFont="1" applyFill="1" applyBorder="1" applyAlignment="1">
      <alignment horizontal="right" vertical="center" wrapText="1"/>
    </xf>
    <xf numFmtId="0" fontId="7" fillId="3" borderId="43" xfId="0" applyFont="1" applyFill="1" applyBorder="1" applyAlignment="1">
      <alignment horizontal="left" vertical="center" wrapText="1"/>
    </xf>
    <xf numFmtId="0" fontId="8" fillId="3" borderId="24" xfId="0" applyFont="1" applyFill="1" applyBorder="1" applyAlignment="1">
      <alignment horizontal="center" vertical="center" wrapText="1"/>
    </xf>
    <xf numFmtId="0" fontId="8" fillId="0" borderId="24" xfId="0" applyFont="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xf numFmtId="0" fontId="8" fillId="0" borderId="26" xfId="0" applyFont="1" applyFill="1" applyBorder="1" applyAlignment="1">
      <alignment horizontal="center" vertical="center" wrapText="1"/>
    </xf>
    <xf numFmtId="0" fontId="12" fillId="0" borderId="0" xfId="0" applyFont="1"/>
    <xf numFmtId="0" fontId="4" fillId="0" borderId="0" xfId="0" applyFont="1" applyAlignment="1">
      <alignment horizontal="center"/>
    </xf>
    <xf numFmtId="0" fontId="6" fillId="0" borderId="0" xfId="0" applyFont="1" applyAlignment="1">
      <alignment vertical="center"/>
    </xf>
    <xf numFmtId="0" fontId="12" fillId="0" borderId="0" xfId="0" applyFont="1" applyAlignment="1">
      <alignment vertical="center"/>
    </xf>
    <xf numFmtId="0" fontId="12" fillId="0" borderId="0" xfId="0" applyFont="1" applyAlignment="1">
      <alignment horizontal="left" vertical="center"/>
    </xf>
    <xf numFmtId="0" fontId="12" fillId="0" borderId="0" xfId="0" applyFont="1" applyAlignment="1">
      <alignment vertical="center" wrapText="1"/>
    </xf>
    <xf numFmtId="0" fontId="12" fillId="0" borderId="61" xfId="0" applyFont="1" applyBorder="1" applyAlignment="1">
      <alignment vertical="center"/>
    </xf>
    <xf numFmtId="0" fontId="12" fillId="0" borderId="67" xfId="0" applyFont="1" applyBorder="1" applyAlignment="1">
      <alignment vertical="center"/>
    </xf>
    <xf numFmtId="10" fontId="12" fillId="0" borderId="67" xfId="0" applyNumberFormat="1" applyFont="1" applyBorder="1" applyAlignment="1">
      <alignment vertical="center"/>
    </xf>
    <xf numFmtId="1" fontId="12" fillId="0" borderId="62" xfId="0" applyNumberFormat="1" applyFont="1" applyBorder="1" applyAlignment="1">
      <alignment vertical="center"/>
    </xf>
    <xf numFmtId="1" fontId="12" fillId="0" borderId="66" xfId="0" applyNumberFormat="1" applyFont="1" applyBorder="1" applyAlignment="1">
      <alignment vertical="center"/>
    </xf>
    <xf numFmtId="0" fontId="15" fillId="2" borderId="5" xfId="0" applyFont="1" applyFill="1" applyBorder="1" applyAlignment="1">
      <alignment vertical="center" wrapText="1"/>
    </xf>
    <xf numFmtId="0" fontId="15" fillId="2" borderId="6" xfId="0" applyFont="1" applyFill="1" applyBorder="1" applyAlignment="1">
      <alignment vertical="center" wrapText="1"/>
    </xf>
    <xf numFmtId="3" fontId="12" fillId="0" borderId="67" xfId="0" applyNumberFormat="1" applyFont="1" applyBorder="1" applyAlignment="1">
      <alignment vertical="center"/>
    </xf>
    <xf numFmtId="0" fontId="15" fillId="2" borderId="4" xfId="0" applyFont="1" applyFill="1" applyBorder="1" applyAlignment="1">
      <alignment vertical="center" wrapText="1"/>
    </xf>
    <xf numFmtId="0" fontId="15" fillId="2" borderId="5" xfId="0" applyFont="1" applyFill="1" applyBorder="1" applyAlignment="1">
      <alignment vertical="center"/>
    </xf>
    <xf numFmtId="0" fontId="16" fillId="0" borderId="35" xfId="0" applyFont="1" applyBorder="1" applyAlignment="1">
      <alignment horizontal="right" vertical="center"/>
    </xf>
    <xf numFmtId="0" fontId="16" fillId="0" borderId="0" xfId="0" applyFont="1" applyBorder="1" applyAlignment="1">
      <alignment horizontal="right" vertical="center"/>
    </xf>
    <xf numFmtId="0" fontId="12" fillId="0" borderId="0" xfId="0" applyFont="1" applyBorder="1" applyAlignment="1">
      <alignment horizontal="left" vertical="center"/>
    </xf>
    <xf numFmtId="0" fontId="12" fillId="0" borderId="0" xfId="0" applyFont="1" applyBorder="1" applyAlignment="1">
      <alignment horizontal="left" vertical="top" wrapText="1"/>
    </xf>
    <xf numFmtId="0" fontId="7" fillId="0" borderId="11" xfId="0" applyFont="1" applyFill="1" applyBorder="1" applyAlignment="1">
      <alignment vertical="center" wrapText="1"/>
    </xf>
    <xf numFmtId="0" fontId="7" fillId="0" borderId="23" xfId="0" applyFont="1" applyFill="1" applyBorder="1" applyAlignment="1">
      <alignment vertical="center" wrapText="1"/>
    </xf>
    <xf numFmtId="3" fontId="7" fillId="0" borderId="11" xfId="0" applyNumberFormat="1" applyFont="1" applyFill="1" applyBorder="1" applyAlignment="1">
      <alignment vertical="center"/>
    </xf>
    <xf numFmtId="3" fontId="7" fillId="0" borderId="23" xfId="0" applyNumberFormat="1" applyFont="1" applyFill="1" applyBorder="1" applyAlignment="1">
      <alignment vertical="center"/>
    </xf>
    <xf numFmtId="0" fontId="5" fillId="2" borderId="8" xfId="0" applyFont="1" applyFill="1" applyBorder="1" applyAlignment="1">
      <alignment horizontal="center" vertical="center" wrapText="1"/>
    </xf>
    <xf numFmtId="0" fontId="16" fillId="0" borderId="36" xfId="0" applyFont="1" applyBorder="1" applyAlignment="1">
      <alignment horizontal="right" vertical="center"/>
    </xf>
    <xf numFmtId="0" fontId="16" fillId="0" borderId="37" xfId="0" applyFont="1" applyBorder="1" applyAlignment="1">
      <alignment horizontal="right" vertical="center"/>
    </xf>
    <xf numFmtId="0" fontId="4" fillId="0" borderId="0" xfId="0" applyFont="1" applyAlignment="1">
      <alignment vertical="top" wrapText="1"/>
    </xf>
    <xf numFmtId="3" fontId="8" fillId="0" borderId="72" xfId="0" applyNumberFormat="1" applyFont="1" applyFill="1" applyBorder="1"/>
    <xf numFmtId="3" fontId="8" fillId="0" borderId="73" xfId="0" applyNumberFormat="1" applyFont="1" applyFill="1" applyBorder="1"/>
    <xf numFmtId="3" fontId="8" fillId="0" borderId="60" xfId="0" applyNumberFormat="1" applyFont="1" applyFill="1" applyBorder="1"/>
    <xf numFmtId="3" fontId="8" fillId="0" borderId="61" xfId="0" applyNumberFormat="1" applyFont="1" applyFill="1" applyBorder="1"/>
    <xf numFmtId="3" fontId="8" fillId="0" borderId="67" xfId="0" applyNumberFormat="1" applyFont="1" applyFill="1" applyBorder="1"/>
    <xf numFmtId="3" fontId="8" fillId="0" borderId="62" xfId="0" applyNumberFormat="1" applyFont="1" applyFill="1" applyBorder="1"/>
    <xf numFmtId="0" fontId="7" fillId="0" borderId="73" xfId="0" applyFont="1" applyBorder="1" applyAlignment="1">
      <alignment vertical="center" wrapText="1"/>
    </xf>
    <xf numFmtId="49" fontId="7" fillId="0" borderId="73" xfId="0" applyNumberFormat="1" applyFont="1" applyBorder="1" applyAlignment="1">
      <alignment vertical="center" wrapText="1"/>
    </xf>
    <xf numFmtId="3" fontId="7" fillId="0" borderId="73" xfId="0" applyNumberFormat="1" applyFont="1" applyBorder="1" applyAlignment="1">
      <alignment vertical="center"/>
    </xf>
    <xf numFmtId="10" fontId="7" fillId="0" borderId="73" xfId="0" applyNumberFormat="1" applyFont="1" applyBorder="1" applyAlignment="1">
      <alignment vertical="center"/>
    </xf>
    <xf numFmtId="0" fontId="7" fillId="3" borderId="67" xfId="0" applyFont="1" applyFill="1" applyBorder="1" applyAlignment="1">
      <alignment vertical="center" wrapText="1"/>
    </xf>
    <xf numFmtId="49" fontId="7" fillId="3" borderId="67" xfId="0" applyNumberFormat="1" applyFont="1" applyFill="1" applyBorder="1" applyAlignment="1">
      <alignment vertical="center" wrapText="1"/>
    </xf>
    <xf numFmtId="3" fontId="7" fillId="3" borderId="67" xfId="0" applyNumberFormat="1" applyFont="1" applyFill="1" applyBorder="1" applyAlignment="1">
      <alignment vertical="center"/>
    </xf>
    <xf numFmtId="10" fontId="7" fillId="3" borderId="67" xfId="0" applyNumberFormat="1" applyFont="1" applyFill="1" applyBorder="1" applyAlignment="1">
      <alignment vertical="center"/>
    </xf>
    <xf numFmtId="0" fontId="7" fillId="0" borderId="67" xfId="0" applyFont="1" applyBorder="1" applyAlignment="1">
      <alignment vertical="center" wrapText="1"/>
    </xf>
    <xf numFmtId="49" fontId="7" fillId="0" borderId="67" xfId="0" applyNumberFormat="1" applyFont="1" applyBorder="1" applyAlignment="1">
      <alignment vertical="center" wrapText="1"/>
    </xf>
    <xf numFmtId="3" fontId="7" fillId="0" borderId="67" xfId="0" applyNumberFormat="1" applyFont="1" applyBorder="1" applyAlignment="1">
      <alignment vertical="center"/>
    </xf>
    <xf numFmtId="10" fontId="7" fillId="0" borderId="67" xfId="0" applyNumberFormat="1" applyFont="1" applyBorder="1" applyAlignment="1">
      <alignment vertical="center"/>
    </xf>
    <xf numFmtId="0" fontId="7" fillId="0" borderId="74" xfId="0" applyFont="1" applyBorder="1" applyAlignment="1">
      <alignment vertical="center" wrapText="1"/>
    </xf>
    <xf numFmtId="49" fontId="7" fillId="0" borderId="74" xfId="0" applyNumberFormat="1" applyFont="1" applyBorder="1" applyAlignment="1">
      <alignment vertical="center" wrapText="1"/>
    </xf>
    <xf numFmtId="3" fontId="7" fillId="0" borderId="74" xfId="0" applyNumberFormat="1" applyFont="1" applyBorder="1" applyAlignment="1">
      <alignment vertical="center"/>
    </xf>
    <xf numFmtId="10" fontId="7" fillId="0" borderId="74" xfId="0" applyNumberFormat="1" applyFont="1" applyBorder="1" applyAlignment="1">
      <alignment vertical="center"/>
    </xf>
    <xf numFmtId="0" fontId="5" fillId="2" borderId="7" xfId="0" applyFont="1" applyFill="1" applyBorder="1" applyAlignment="1">
      <alignment horizontal="right" vertical="top" wrapText="1"/>
    </xf>
    <xf numFmtId="0" fontId="7" fillId="0" borderId="35" xfId="0" applyFont="1" applyBorder="1" applyAlignment="1">
      <alignment vertical="center" wrapText="1"/>
    </xf>
    <xf numFmtId="0" fontId="7" fillId="3" borderId="36" xfId="0" applyFont="1" applyFill="1" applyBorder="1" applyAlignment="1">
      <alignment vertical="center" wrapText="1"/>
    </xf>
    <xf numFmtId="0" fontId="7" fillId="0" borderId="36" xfId="0" applyFont="1" applyBorder="1" applyAlignment="1">
      <alignment vertical="center" wrapText="1"/>
    </xf>
    <xf numFmtId="11" fontId="7" fillId="3" borderId="36" xfId="0" quotePrefix="1" applyNumberFormat="1" applyFont="1" applyFill="1" applyBorder="1" applyAlignment="1">
      <alignment vertical="center" wrapText="1"/>
    </xf>
    <xf numFmtId="11" fontId="7" fillId="0" borderId="36" xfId="0" quotePrefix="1" applyNumberFormat="1" applyFont="1" applyBorder="1" applyAlignment="1">
      <alignment vertical="center" wrapText="1"/>
    </xf>
    <xf numFmtId="0" fontId="7" fillId="0" borderId="37" xfId="0" applyFont="1" applyBorder="1" applyAlignment="1">
      <alignment vertical="center" wrapText="1"/>
    </xf>
    <xf numFmtId="0" fontId="7" fillId="0" borderId="60" xfId="0" applyFont="1" applyBorder="1" applyAlignment="1">
      <alignment vertical="center" wrapText="1"/>
    </xf>
    <xf numFmtId="0" fontId="7" fillId="3" borderId="62" xfId="0" applyFont="1" applyFill="1" applyBorder="1" applyAlignment="1">
      <alignment vertical="center" wrapText="1"/>
    </xf>
    <xf numFmtId="0" fontId="7" fillId="0" borderId="62" xfId="0" applyFont="1" applyBorder="1" applyAlignment="1">
      <alignment vertical="center" wrapText="1"/>
    </xf>
    <xf numFmtId="0" fontId="7" fillId="0" borderId="64" xfId="0" applyFont="1" applyBorder="1" applyAlignment="1">
      <alignment vertical="center" wrapText="1"/>
    </xf>
    <xf numFmtId="3" fontId="7" fillId="0" borderId="72" xfId="0" applyNumberFormat="1" applyFont="1" applyBorder="1" applyAlignment="1">
      <alignment vertical="center"/>
    </xf>
    <xf numFmtId="3" fontId="7" fillId="3" borderId="61" xfId="0" applyNumberFormat="1" applyFont="1" applyFill="1" applyBorder="1" applyAlignment="1">
      <alignment vertical="center"/>
    </xf>
    <xf numFmtId="3" fontId="7" fillId="0" borderId="61" xfId="0" applyNumberFormat="1" applyFont="1" applyBorder="1" applyAlignment="1">
      <alignment vertical="center"/>
    </xf>
    <xf numFmtId="3" fontId="7" fillId="0" borderId="63" xfId="0" applyNumberFormat="1" applyFont="1" applyBorder="1" applyAlignment="1">
      <alignment vertical="center"/>
    </xf>
    <xf numFmtId="0" fontId="5" fillId="2" borderId="10" xfId="0" applyFont="1" applyFill="1" applyBorder="1" applyAlignment="1">
      <alignment horizontal="right" vertical="top" wrapText="1"/>
    </xf>
    <xf numFmtId="10" fontId="7" fillId="0" borderId="60" xfId="0" applyNumberFormat="1" applyFont="1" applyBorder="1" applyAlignment="1">
      <alignment vertical="center"/>
    </xf>
    <xf numFmtId="10" fontId="7" fillId="3" borderId="62" xfId="0" applyNumberFormat="1" applyFont="1" applyFill="1" applyBorder="1" applyAlignment="1">
      <alignment vertical="center"/>
    </xf>
    <xf numFmtId="10" fontId="7" fillId="0" borderId="62" xfId="0" applyNumberFormat="1" applyFont="1" applyBorder="1" applyAlignment="1">
      <alignment vertical="center"/>
    </xf>
    <xf numFmtId="10" fontId="7" fillId="0" borderId="64" xfId="0" applyNumberFormat="1" applyFont="1" applyBorder="1" applyAlignment="1">
      <alignment vertical="center"/>
    </xf>
    <xf numFmtId="0" fontId="16" fillId="0" borderId="35" xfId="0" applyFont="1" applyBorder="1" applyAlignment="1">
      <alignment vertical="center"/>
    </xf>
    <xf numFmtId="0" fontId="16" fillId="0" borderId="36" xfId="0" applyFont="1" applyBorder="1" applyAlignment="1">
      <alignment vertical="center"/>
    </xf>
    <xf numFmtId="0" fontId="16" fillId="0" borderId="37" xfId="0" applyFont="1" applyBorder="1" applyAlignment="1">
      <alignment vertical="center"/>
    </xf>
    <xf numFmtId="0" fontId="12" fillId="0" borderId="72" xfId="0" applyFont="1" applyBorder="1" applyAlignment="1">
      <alignment vertical="center"/>
    </xf>
    <xf numFmtId="3" fontId="12" fillId="0" borderId="73" xfId="0" applyNumberFormat="1" applyFont="1" applyBorder="1" applyAlignment="1">
      <alignment vertical="center"/>
    </xf>
    <xf numFmtId="10" fontId="12" fillId="0" borderId="73" xfId="0" applyNumberFormat="1" applyFont="1" applyBorder="1" applyAlignment="1">
      <alignment vertical="center"/>
    </xf>
    <xf numFmtId="1" fontId="12" fillId="0" borderId="60" xfId="0" applyNumberFormat="1" applyFont="1" applyBorder="1" applyAlignment="1">
      <alignment vertical="center"/>
    </xf>
    <xf numFmtId="0" fontId="12" fillId="0" borderId="63" xfId="0" applyFont="1" applyBorder="1" applyAlignment="1">
      <alignment vertical="center"/>
    </xf>
    <xf numFmtId="10" fontId="12" fillId="0" borderId="74" xfId="0" applyNumberFormat="1" applyFont="1" applyBorder="1" applyAlignment="1">
      <alignment vertical="center"/>
    </xf>
    <xf numFmtId="3" fontId="12" fillId="0" borderId="57" xfId="0" applyNumberFormat="1" applyFont="1" applyBorder="1" applyAlignment="1">
      <alignment vertical="center"/>
    </xf>
    <xf numFmtId="3" fontId="12" fillId="0" borderId="55" xfId="0" applyNumberFormat="1" applyFont="1" applyBorder="1" applyAlignment="1">
      <alignment vertical="center"/>
    </xf>
    <xf numFmtId="3" fontId="12" fillId="0" borderId="56" xfId="0" applyNumberFormat="1" applyFont="1" applyBorder="1" applyAlignment="1">
      <alignment vertical="center"/>
    </xf>
    <xf numFmtId="3" fontId="12" fillId="0" borderId="72" xfId="0" applyNumberFormat="1" applyFont="1" applyBorder="1" applyAlignment="1">
      <alignment vertical="center"/>
    </xf>
    <xf numFmtId="3" fontId="12" fillId="0" borderId="60" xfId="0" applyNumberFormat="1" applyFont="1" applyBorder="1" applyAlignment="1">
      <alignment vertical="center"/>
    </xf>
    <xf numFmtId="3" fontId="12" fillId="0" borderId="61" xfId="0" applyNumberFormat="1" applyFont="1" applyBorder="1" applyAlignment="1">
      <alignment vertical="center"/>
    </xf>
    <xf numFmtId="3" fontId="12" fillId="0" borderId="62" xfId="0" applyNumberFormat="1" applyFont="1" applyBorder="1" applyAlignment="1">
      <alignment vertical="center"/>
    </xf>
    <xf numFmtId="3" fontId="12" fillId="0" borderId="63" xfId="0" applyNumberFormat="1" applyFont="1" applyBorder="1" applyAlignment="1">
      <alignment vertical="center"/>
    </xf>
    <xf numFmtId="3" fontId="12" fillId="0" borderId="64" xfId="0" applyNumberFormat="1" applyFont="1" applyBorder="1" applyAlignment="1">
      <alignment vertical="center"/>
    </xf>
    <xf numFmtId="1" fontId="12" fillId="0" borderId="0" xfId="0" applyNumberFormat="1" applyFont="1" applyBorder="1" applyAlignment="1">
      <alignment vertical="center"/>
    </xf>
    <xf numFmtId="0" fontId="12" fillId="0" borderId="72" xfId="0" applyFont="1" applyBorder="1" applyAlignment="1">
      <alignment vertical="center" shrinkToFit="1"/>
    </xf>
    <xf numFmtId="0" fontId="12" fillId="0" borderId="60" xfId="0" applyFont="1" applyBorder="1" applyAlignment="1">
      <alignment vertical="center" shrinkToFit="1"/>
    </xf>
    <xf numFmtId="0" fontId="12" fillId="0" borderId="61" xfId="0" applyFont="1" applyBorder="1" applyAlignment="1">
      <alignment vertical="center" shrinkToFit="1"/>
    </xf>
    <xf numFmtId="0" fontId="12" fillId="0" borderId="62" xfId="0" applyFont="1" applyBorder="1" applyAlignment="1">
      <alignment vertical="center" shrinkToFit="1"/>
    </xf>
    <xf numFmtId="0" fontId="12" fillId="0" borderId="63" xfId="0" applyFont="1" applyBorder="1" applyAlignment="1">
      <alignment vertical="center" shrinkToFit="1"/>
    </xf>
    <xf numFmtId="0" fontId="12" fillId="0" borderId="64" xfId="0" applyFont="1" applyBorder="1" applyAlignment="1">
      <alignment vertical="center" shrinkToFit="1"/>
    </xf>
    <xf numFmtId="1" fontId="12" fillId="0" borderId="64" xfId="0" applyNumberFormat="1" applyFont="1" applyBorder="1" applyAlignment="1">
      <alignment vertical="center"/>
    </xf>
    <xf numFmtId="3" fontId="12" fillId="0" borderId="65" xfId="0" applyNumberFormat="1" applyFont="1" applyBorder="1" applyAlignment="1">
      <alignment vertical="center"/>
    </xf>
    <xf numFmtId="0" fontId="15" fillId="2" borderId="4" xfId="0" applyFont="1" applyFill="1" applyBorder="1" applyAlignment="1">
      <alignment horizontal="right" textRotation="90" wrapText="1"/>
    </xf>
    <xf numFmtId="0" fontId="15" fillId="2" borderId="5" xfId="0" applyFont="1" applyFill="1" applyBorder="1" applyAlignment="1">
      <alignment horizontal="right" textRotation="90" wrapText="1"/>
    </xf>
    <xf numFmtId="0" fontId="15" fillId="2" borderId="6" xfId="0" applyFont="1" applyFill="1" applyBorder="1" applyAlignment="1">
      <alignment horizontal="right" textRotation="90" wrapText="1"/>
    </xf>
    <xf numFmtId="0" fontId="15" fillId="2" borderId="4" xfId="0" applyFont="1" applyFill="1" applyBorder="1" applyAlignment="1">
      <alignment textRotation="90"/>
    </xf>
    <xf numFmtId="0" fontId="15" fillId="2" borderId="6" xfId="0" applyFont="1" applyFill="1" applyBorder="1" applyAlignment="1">
      <alignment textRotation="90"/>
    </xf>
    <xf numFmtId="0" fontId="15" fillId="2" borderId="8" xfId="0" applyFont="1" applyFill="1" applyBorder="1" applyAlignment="1">
      <alignment horizontal="right" textRotation="90" wrapText="1"/>
    </xf>
    <xf numFmtId="0" fontId="15" fillId="2" borderId="41" xfId="0" applyFont="1" applyFill="1" applyBorder="1" applyAlignment="1">
      <alignment horizontal="right" textRotation="90" wrapText="1"/>
    </xf>
    <xf numFmtId="0" fontId="12" fillId="0" borderId="73" xfId="0" applyFont="1" applyBorder="1" applyAlignment="1">
      <alignment vertical="center"/>
    </xf>
    <xf numFmtId="0" fontId="12" fillId="0" borderId="74" xfId="0" applyFont="1" applyBorder="1" applyAlignment="1">
      <alignment vertical="center"/>
    </xf>
    <xf numFmtId="0" fontId="7" fillId="0" borderId="23" xfId="0" applyNumberFormat="1" applyFont="1" applyFill="1" applyBorder="1" applyAlignment="1">
      <alignment vertical="center" wrapText="1"/>
    </xf>
    <xf numFmtId="0" fontId="7" fillId="0" borderId="71" xfId="0" applyNumberFormat="1" applyFont="1" applyFill="1" applyBorder="1" applyAlignment="1">
      <alignment vertical="center" wrapText="1"/>
    </xf>
    <xf numFmtId="3" fontId="17" fillId="0" borderId="19" xfId="0" applyNumberFormat="1" applyFont="1" applyFill="1" applyBorder="1" applyAlignment="1">
      <alignment vertical="center"/>
    </xf>
    <xf numFmtId="3" fontId="17" fillId="0" borderId="20" xfId="0" applyNumberFormat="1" applyFont="1" applyFill="1" applyBorder="1" applyAlignment="1">
      <alignment vertical="center"/>
    </xf>
    <xf numFmtId="0" fontId="17" fillId="0" borderId="18" xfId="0" applyFont="1" applyFill="1" applyBorder="1" applyAlignment="1">
      <alignment horizontal="right" vertical="center"/>
    </xf>
    <xf numFmtId="164" fontId="12" fillId="0" borderId="60" xfId="0" applyNumberFormat="1" applyFont="1" applyBorder="1" applyAlignment="1">
      <alignment vertical="center"/>
    </xf>
    <xf numFmtId="164" fontId="12" fillId="0" borderId="62" xfId="0" applyNumberFormat="1" applyFont="1" applyBorder="1" applyAlignment="1">
      <alignment vertical="center"/>
    </xf>
    <xf numFmtId="164" fontId="12" fillId="0" borderId="64" xfId="0" applyNumberFormat="1" applyFont="1" applyBorder="1" applyAlignment="1">
      <alignment vertical="center"/>
    </xf>
    <xf numFmtId="164" fontId="12" fillId="0" borderId="68" xfId="0" applyNumberFormat="1" applyFont="1" applyBorder="1" applyAlignment="1">
      <alignment vertical="center"/>
    </xf>
    <xf numFmtId="164" fontId="12" fillId="0" borderId="67" xfId="0" applyNumberFormat="1" applyFont="1" applyBorder="1" applyAlignment="1">
      <alignment vertical="center"/>
    </xf>
    <xf numFmtId="164" fontId="12" fillId="0" borderId="74" xfId="0" applyNumberFormat="1" applyFont="1" applyBorder="1" applyAlignment="1">
      <alignment vertical="center"/>
    </xf>
    <xf numFmtId="0" fontId="3" fillId="4" borderId="7" xfId="0" applyFont="1" applyFill="1" applyBorder="1" applyAlignment="1" applyProtection="1">
      <alignment horizontal="left" vertical="center"/>
      <protection locked="0"/>
    </xf>
    <xf numFmtId="0" fontId="4" fillId="4" borderId="7" xfId="0" applyFont="1" applyFill="1" applyBorder="1" applyAlignment="1" applyProtection="1">
      <alignment horizontal="left" vertical="center"/>
      <protection locked="0"/>
    </xf>
    <xf numFmtId="0" fontId="5" fillId="2" borderId="7" xfId="0" applyFont="1" applyFill="1" applyBorder="1" applyAlignment="1">
      <alignment horizontal="center" vertical="center" wrapText="1"/>
    </xf>
    <xf numFmtId="0" fontId="8" fillId="0" borderId="26" xfId="0" applyFont="1" applyFill="1" applyBorder="1" applyAlignment="1">
      <alignment horizontal="right" vertical="center" wrapText="1"/>
    </xf>
    <xf numFmtId="0" fontId="7" fillId="0" borderId="27" xfId="0" applyFont="1" applyFill="1" applyBorder="1" applyAlignment="1">
      <alignment horizontal="left" vertical="center" wrapText="1"/>
    </xf>
    <xf numFmtId="0" fontId="9" fillId="2" borderId="76" xfId="0" applyFont="1" applyFill="1" applyBorder="1" applyAlignment="1">
      <alignment horizontal="right" vertical="center" wrapText="1"/>
    </xf>
    <xf numFmtId="0" fontId="8" fillId="0" borderId="30" xfId="0" applyFont="1" applyFill="1" applyBorder="1" applyAlignment="1">
      <alignment horizontal="right" vertical="center" wrapText="1"/>
    </xf>
    <xf numFmtId="0" fontId="7" fillId="0" borderId="31" xfId="0" applyFont="1" applyFill="1" applyBorder="1" applyAlignment="1">
      <alignment horizontal="left" vertical="center" wrapText="1"/>
    </xf>
    <xf numFmtId="3" fontId="8" fillId="3" borderId="61" xfId="0" applyNumberFormat="1" applyFont="1" applyFill="1" applyBorder="1"/>
    <xf numFmtId="3" fontId="8" fillId="3" borderId="67" xfId="0" applyNumberFormat="1" applyFont="1" applyFill="1" applyBorder="1"/>
    <xf numFmtId="3" fontId="8" fillId="3" borderId="62" xfId="0" applyNumberFormat="1" applyFont="1" applyFill="1" applyBorder="1"/>
    <xf numFmtId="0" fontId="8" fillId="3" borderId="28" xfId="0" applyFont="1" applyFill="1" applyBorder="1" applyAlignment="1">
      <alignment horizontal="right" vertical="center" wrapText="1"/>
    </xf>
    <xf numFmtId="0" fontId="7" fillId="3" borderId="29" xfId="0" applyFont="1" applyFill="1" applyBorder="1" applyAlignment="1">
      <alignment horizontal="left" vertical="center" wrapText="1"/>
    </xf>
    <xf numFmtId="0" fontId="8" fillId="3" borderId="32" xfId="0" applyFont="1" applyFill="1" applyBorder="1" applyAlignment="1">
      <alignment horizontal="right" vertical="center" wrapText="1"/>
    </xf>
    <xf numFmtId="0" fontId="7" fillId="3" borderId="33" xfId="0" applyFont="1" applyFill="1" applyBorder="1" applyAlignment="1">
      <alignment horizontal="left" vertical="center" wrapText="1"/>
    </xf>
    <xf numFmtId="0" fontId="8" fillId="3" borderId="30" xfId="0" applyFont="1" applyFill="1" applyBorder="1" applyAlignment="1">
      <alignment horizontal="right" vertical="center" wrapText="1"/>
    </xf>
    <xf numFmtId="0" fontId="7" fillId="3" borderId="31" xfId="0" applyFont="1" applyFill="1" applyBorder="1" applyAlignment="1">
      <alignment horizontal="left" vertical="center" wrapText="1"/>
    </xf>
    <xf numFmtId="49" fontId="7" fillId="0" borderId="72" xfId="0" applyNumberFormat="1" applyFont="1" applyBorder="1" applyAlignment="1">
      <alignment vertical="center" wrapText="1"/>
    </xf>
    <xf numFmtId="49" fontId="7" fillId="0" borderId="63" xfId="0" applyNumberFormat="1" applyFont="1" applyBorder="1" applyAlignment="1">
      <alignment vertical="center" wrapText="1"/>
    </xf>
    <xf numFmtId="49" fontId="7" fillId="3" borderId="61" xfId="0" quotePrefix="1" applyNumberFormat="1" applyFont="1" applyFill="1" applyBorder="1" applyAlignment="1">
      <alignment vertical="center" wrapText="1"/>
    </xf>
    <xf numFmtId="49" fontId="7" fillId="3" borderId="61" xfId="0" applyNumberFormat="1" applyFont="1" applyFill="1" applyBorder="1" applyAlignment="1">
      <alignment vertical="center" wrapText="1"/>
    </xf>
    <xf numFmtId="49" fontId="7" fillId="0" borderId="61" xfId="0" applyNumberFormat="1" applyFont="1" applyBorder="1" applyAlignment="1">
      <alignment vertical="center" wrapText="1"/>
    </xf>
    <xf numFmtId="10" fontId="8" fillId="0" borderId="69" xfId="0" applyNumberFormat="1" applyFont="1" applyFill="1" applyBorder="1"/>
    <xf numFmtId="10" fontId="8" fillId="0" borderId="75" xfId="0" applyNumberFormat="1" applyFont="1" applyFill="1" applyBorder="1"/>
    <xf numFmtId="49" fontId="7" fillId="0" borderId="61" xfId="0" quotePrefix="1" applyNumberFormat="1" applyFont="1" applyBorder="1" applyAlignment="1">
      <alignment vertical="center" wrapText="1"/>
    </xf>
    <xf numFmtId="10" fontId="8" fillId="3" borderId="63" xfId="0" applyNumberFormat="1" applyFont="1" applyFill="1" applyBorder="1"/>
    <xf numFmtId="10" fontId="8" fillId="3" borderId="74" xfId="0" applyNumberFormat="1" applyFont="1" applyFill="1" applyBorder="1"/>
    <xf numFmtId="10" fontId="8" fillId="3" borderId="64" xfId="0" applyNumberFormat="1" applyFont="1" applyFill="1" applyBorder="1"/>
    <xf numFmtId="10" fontId="8" fillId="3" borderId="61" xfId="0" applyNumberFormat="1" applyFont="1" applyFill="1" applyBorder="1"/>
    <xf numFmtId="10" fontId="8" fillId="3" borderId="67" xfId="0" applyNumberFormat="1" applyFont="1" applyFill="1" applyBorder="1"/>
    <xf numFmtId="10" fontId="8" fillId="3" borderId="62" xfId="0" applyNumberFormat="1" applyFont="1" applyFill="1" applyBorder="1"/>
    <xf numFmtId="10" fontId="17" fillId="0" borderId="21" xfId="0" applyNumberFormat="1" applyFont="1" applyFill="1" applyBorder="1" applyAlignment="1">
      <alignment vertical="center"/>
    </xf>
    <xf numFmtId="10" fontId="7" fillId="0" borderId="71" xfId="0" applyNumberFormat="1" applyFont="1" applyFill="1" applyBorder="1" applyAlignment="1">
      <alignment vertical="center"/>
    </xf>
    <xf numFmtId="10" fontId="7" fillId="3" borderId="3" xfId="0" applyNumberFormat="1" applyFont="1" applyFill="1" applyBorder="1" applyAlignment="1">
      <alignment vertical="center"/>
    </xf>
    <xf numFmtId="10" fontId="7" fillId="0" borderId="3" xfId="0" applyNumberFormat="1" applyFont="1" applyFill="1" applyBorder="1" applyAlignment="1">
      <alignment vertical="center"/>
    </xf>
    <xf numFmtId="49" fontId="5" fillId="2" borderId="4" xfId="0" applyNumberFormat="1" applyFont="1" applyFill="1" applyBorder="1" applyAlignment="1">
      <alignment horizontal="left" vertical="top" wrapText="1"/>
    </xf>
    <xf numFmtId="49" fontId="0" fillId="0" borderId="0" xfId="0" applyNumberFormat="1"/>
    <xf numFmtId="0" fontId="15" fillId="2" borderId="7" xfId="0" applyFont="1" applyFill="1" applyBorder="1" applyAlignment="1">
      <alignment horizontal="center"/>
    </xf>
    <xf numFmtId="0" fontId="12" fillId="0" borderId="38" xfId="0" applyFont="1" applyBorder="1"/>
    <xf numFmtId="0" fontId="12" fillId="0" borderId="36" xfId="0" applyFont="1" applyBorder="1"/>
    <xf numFmtId="0" fontId="12" fillId="0" borderId="40" xfId="0" applyFont="1" applyBorder="1"/>
    <xf numFmtId="0" fontId="12" fillId="0" borderId="37" xfId="0" applyFont="1" applyBorder="1"/>
    <xf numFmtId="3" fontId="8" fillId="0" borderId="87" xfId="0" applyNumberFormat="1" applyFont="1" applyFill="1" applyBorder="1"/>
    <xf numFmtId="3" fontId="8" fillId="3" borderId="88" xfId="0" applyNumberFormat="1" applyFont="1" applyFill="1" applyBorder="1"/>
    <xf numFmtId="10" fontId="8" fillId="0" borderId="89" xfId="0" applyNumberFormat="1" applyFont="1" applyFill="1" applyBorder="1"/>
    <xf numFmtId="10" fontId="8" fillId="3" borderId="88" xfId="0" applyNumberFormat="1" applyFont="1" applyFill="1" applyBorder="1"/>
    <xf numFmtId="3" fontId="8" fillId="0" borderId="88" xfId="0" applyNumberFormat="1" applyFont="1" applyFill="1" applyBorder="1"/>
    <xf numFmtId="10" fontId="8" fillId="3" borderId="90" xfId="0" applyNumberFormat="1" applyFont="1" applyFill="1" applyBorder="1"/>
    <xf numFmtId="0" fontId="12" fillId="0" borderId="0" xfId="0" applyFont="1" applyBorder="1" applyAlignment="1">
      <alignment vertical="top" wrapText="1"/>
    </xf>
    <xf numFmtId="0" fontId="5" fillId="2" borderId="4" xfId="0" applyFont="1" applyFill="1" applyBorder="1" applyAlignment="1">
      <alignment horizontal="right"/>
    </xf>
    <xf numFmtId="0" fontId="5" fillId="2" borderId="5" xfId="0" applyFont="1" applyFill="1" applyBorder="1" applyAlignment="1">
      <alignment horizontal="right"/>
    </xf>
    <xf numFmtId="0" fontId="5" fillId="2" borderId="41" xfId="0" applyFont="1" applyFill="1" applyBorder="1" applyAlignment="1">
      <alignment horizontal="right"/>
    </xf>
    <xf numFmtId="10" fontId="8" fillId="3" borderId="69" xfId="0" applyNumberFormat="1" applyFont="1" applyFill="1" applyBorder="1"/>
    <xf numFmtId="10" fontId="8" fillId="3" borderId="75" xfId="0" applyNumberFormat="1" applyFont="1" applyFill="1" applyBorder="1"/>
    <xf numFmtId="10" fontId="8" fillId="3" borderId="89" xfId="0" applyNumberFormat="1" applyFont="1" applyFill="1" applyBorder="1"/>
    <xf numFmtId="3" fontId="8" fillId="0" borderId="65" xfId="0" applyNumberFormat="1" applyFont="1" applyFill="1" applyBorder="1"/>
    <xf numFmtId="3" fontId="8" fillId="0" borderId="68" xfId="0" applyNumberFormat="1" applyFont="1" applyFill="1" applyBorder="1"/>
    <xf numFmtId="3" fontId="8" fillId="0" borderId="91" xfId="0" applyNumberFormat="1" applyFont="1" applyFill="1" applyBorder="1"/>
    <xf numFmtId="10" fontId="8" fillId="0" borderId="63" xfId="0" applyNumberFormat="1" applyFont="1" applyFill="1" applyBorder="1"/>
    <xf numFmtId="10" fontId="8" fillId="0" borderId="74" xfId="0" applyNumberFormat="1" applyFont="1" applyFill="1" applyBorder="1"/>
    <xf numFmtId="10" fontId="8" fillId="0" borderId="90" xfId="0" applyNumberFormat="1" applyFont="1" applyFill="1" applyBorder="1"/>
    <xf numFmtId="0" fontId="9" fillId="2" borderId="7" xfId="0" applyFont="1" applyFill="1" applyBorder="1" applyAlignment="1">
      <alignment horizontal="right" vertical="center" wrapText="1"/>
    </xf>
    <xf numFmtId="0" fontId="5" fillId="2" borderId="6" xfId="0" applyFont="1" applyFill="1" applyBorder="1" applyAlignment="1">
      <alignment horizontal="right"/>
    </xf>
    <xf numFmtId="0" fontId="8" fillId="0" borderId="57" xfId="0" applyFont="1" applyFill="1" applyBorder="1" applyAlignment="1">
      <alignment horizontal="left"/>
    </xf>
    <xf numFmtId="0" fontId="8" fillId="0" borderId="93" xfId="0" applyFont="1" applyFill="1" applyBorder="1" applyAlignment="1">
      <alignment horizontal="left"/>
    </xf>
    <xf numFmtId="10" fontId="8" fillId="0" borderId="62" xfId="0" applyNumberFormat="1" applyFont="1" applyFill="1" applyBorder="1"/>
    <xf numFmtId="0" fontId="8" fillId="0" borderId="56" xfId="0" applyFont="1" applyFill="1" applyBorder="1" applyAlignment="1">
      <alignment horizontal="left"/>
    </xf>
    <xf numFmtId="10" fontId="8" fillId="0" borderId="64" xfId="0" applyNumberFormat="1" applyFont="1" applyFill="1" applyBorder="1"/>
    <xf numFmtId="0" fontId="8" fillId="3" borderId="56" xfId="0" applyFont="1" applyFill="1" applyBorder="1" applyAlignment="1">
      <alignment horizontal="left"/>
    </xf>
    <xf numFmtId="0" fontId="8" fillId="3" borderId="22" xfId="0" applyFont="1" applyFill="1" applyBorder="1" applyAlignment="1">
      <alignment horizontal="left"/>
    </xf>
    <xf numFmtId="3" fontId="8" fillId="3" borderId="11" xfId="0" applyNumberFormat="1" applyFont="1" applyFill="1" applyBorder="1"/>
    <xf numFmtId="3" fontId="8" fillId="3" borderId="23" xfId="0" applyNumberFormat="1" applyFont="1" applyFill="1" applyBorder="1"/>
    <xf numFmtId="3" fontId="8" fillId="3" borderId="92" xfId="0" applyNumberFormat="1" applyFont="1" applyFill="1" applyBorder="1"/>
    <xf numFmtId="3" fontId="8" fillId="3" borderId="71" xfId="0" applyNumberFormat="1" applyFont="1" applyFill="1" applyBorder="1"/>
    <xf numFmtId="0" fontId="8" fillId="0" borderId="94" xfId="0" applyFont="1" applyFill="1" applyBorder="1" applyAlignment="1">
      <alignment horizontal="left"/>
    </xf>
    <xf numFmtId="3" fontId="8" fillId="0" borderId="66" xfId="0" applyNumberFormat="1" applyFont="1" applyFill="1" applyBorder="1"/>
    <xf numFmtId="0" fontId="8" fillId="3" borderId="93" xfId="0" applyFont="1" applyFill="1" applyBorder="1" applyAlignment="1">
      <alignment horizontal="left"/>
    </xf>
    <xf numFmtId="10" fontId="8" fillId="3" borderId="70" xfId="0" applyNumberFormat="1" applyFont="1" applyFill="1" applyBorder="1"/>
    <xf numFmtId="0" fontId="9" fillId="2" borderId="38" xfId="0" applyFont="1" applyFill="1" applyBorder="1" applyAlignment="1">
      <alignment horizontal="right" vertical="center" wrapText="1"/>
    </xf>
    <xf numFmtId="0" fontId="9" fillId="2" borderId="36" xfId="0" applyFont="1" applyFill="1" applyBorder="1" applyAlignment="1">
      <alignment horizontal="right" vertical="center" wrapText="1"/>
    </xf>
    <xf numFmtId="0" fontId="9" fillId="2" borderId="40" xfId="0" applyFont="1" applyFill="1" applyBorder="1" applyAlignment="1">
      <alignment horizontal="right" vertical="center" wrapText="1"/>
    </xf>
    <xf numFmtId="0" fontId="9" fillId="2" borderId="37" xfId="0" applyFont="1" applyFill="1" applyBorder="1" applyAlignment="1">
      <alignment horizontal="right" vertical="center" wrapText="1"/>
    </xf>
    <xf numFmtId="0" fontId="14" fillId="2" borderId="8" xfId="0" applyFont="1" applyFill="1" applyBorder="1" applyAlignment="1">
      <alignment horizontal="left" vertical="center"/>
    </xf>
    <xf numFmtId="0" fontId="14" fillId="2" borderId="9" xfId="0" applyFont="1" applyFill="1" applyBorder="1" applyAlignment="1">
      <alignment horizontal="left" vertical="center"/>
    </xf>
    <xf numFmtId="0" fontId="14" fillId="2" borderId="10" xfId="0" applyFont="1" applyFill="1" applyBorder="1" applyAlignment="1">
      <alignment horizontal="left" vertical="center"/>
    </xf>
    <xf numFmtId="0" fontId="6" fillId="0" borderId="0" xfId="0" applyFont="1" applyAlignment="1">
      <alignment horizontal="left"/>
    </xf>
    <xf numFmtId="0" fontId="1" fillId="0" borderId="0" xfId="0" applyFont="1" applyAlignment="1">
      <alignment horizontal="left" vertical="top" wrapText="1"/>
    </xf>
    <xf numFmtId="0" fontId="4" fillId="0" borderId="0" xfId="0" applyFont="1" applyAlignment="1">
      <alignment horizontal="left" vertical="top" wrapText="1"/>
    </xf>
    <xf numFmtId="0" fontId="5" fillId="2" borderId="8" xfId="0" applyFont="1" applyFill="1" applyBorder="1" applyAlignment="1">
      <alignment horizontal="right"/>
    </xf>
    <xf numFmtId="0" fontId="5" fillId="2" borderId="9" xfId="0" applyFont="1" applyFill="1" applyBorder="1" applyAlignment="1">
      <alignment horizontal="right"/>
    </xf>
    <xf numFmtId="0" fontId="5" fillId="2" borderId="10" xfId="0" applyFont="1" applyFill="1" applyBorder="1" applyAlignment="1">
      <alignment horizontal="right"/>
    </xf>
    <xf numFmtId="0" fontId="9" fillId="2" borderId="35" xfId="0" applyFont="1" applyFill="1" applyBorder="1" applyAlignment="1">
      <alignment horizontal="right" vertical="center" wrapText="1"/>
    </xf>
    <xf numFmtId="0" fontId="9" fillId="2" borderId="39" xfId="0" applyFont="1" applyFill="1" applyBorder="1" applyAlignment="1">
      <alignment horizontal="right" vertical="center" wrapText="1"/>
    </xf>
    <xf numFmtId="0" fontId="12" fillId="0" borderId="12" xfId="0" applyFont="1" applyBorder="1" applyAlignment="1">
      <alignment vertical="top" wrapText="1"/>
    </xf>
    <xf numFmtId="0" fontId="12" fillId="0" borderId="0" xfId="0" applyFont="1" applyBorder="1" applyAlignment="1">
      <alignment vertical="top" wrapText="1"/>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4" fillId="0" borderId="22" xfId="0" applyFont="1" applyBorder="1" applyAlignment="1">
      <alignment horizontal="left" vertical="top"/>
    </xf>
    <xf numFmtId="0" fontId="4" fillId="0" borderId="12" xfId="0" applyFont="1" applyBorder="1" applyAlignment="1">
      <alignment horizontal="left" vertical="top"/>
    </xf>
    <xf numFmtId="0" fontId="4" fillId="0" borderId="13" xfId="0" applyFont="1" applyBorder="1" applyAlignment="1">
      <alignment horizontal="left" vertical="top"/>
    </xf>
    <xf numFmtId="0" fontId="7" fillId="0" borderId="44" xfId="0" applyFont="1" applyBorder="1" applyAlignment="1">
      <alignment horizontal="left" vertical="center" wrapText="1"/>
    </xf>
    <xf numFmtId="0" fontId="7" fillId="0" borderId="45" xfId="0" applyFont="1" applyBorder="1" applyAlignment="1">
      <alignment horizontal="left" vertical="center" wrapText="1"/>
    </xf>
    <xf numFmtId="0" fontId="7" fillId="3" borderId="46" xfId="0" applyFont="1" applyFill="1" applyBorder="1" applyAlignment="1">
      <alignment horizontal="left" vertical="center" wrapText="1"/>
    </xf>
    <xf numFmtId="0" fontId="7" fillId="3" borderId="47" xfId="0" applyFont="1" applyFill="1" applyBorder="1" applyAlignment="1">
      <alignment horizontal="left" vertical="center" wrapText="1"/>
    </xf>
    <xf numFmtId="0" fontId="7" fillId="0" borderId="48" xfId="0" applyFont="1" applyFill="1" applyBorder="1" applyAlignment="1">
      <alignment horizontal="left" vertical="center" wrapText="1"/>
    </xf>
    <xf numFmtId="0" fontId="7" fillId="0" borderId="49" xfId="0" applyFont="1" applyFill="1" applyBorder="1" applyAlignment="1">
      <alignment horizontal="left" vertical="center" wrapText="1"/>
    </xf>
    <xf numFmtId="0" fontId="5" fillId="2" borderId="50" xfId="0" applyFont="1" applyFill="1" applyBorder="1" applyAlignment="1">
      <alignment horizontal="left" vertical="center"/>
    </xf>
    <xf numFmtId="0" fontId="5" fillId="2" borderId="51" xfId="0" applyFont="1" applyFill="1" applyBorder="1" applyAlignment="1">
      <alignment horizontal="left" vertical="center"/>
    </xf>
    <xf numFmtId="0" fontId="7" fillId="0" borderId="46" xfId="0" applyFont="1" applyBorder="1" applyAlignment="1">
      <alignment horizontal="left" vertical="center" wrapText="1"/>
    </xf>
    <xf numFmtId="0" fontId="7" fillId="0" borderId="47" xfId="0" applyFont="1" applyBorder="1" applyAlignment="1">
      <alignment horizontal="left" vertical="center" wrapText="1"/>
    </xf>
    <xf numFmtId="0" fontId="10" fillId="2" borderId="8" xfId="0" applyFont="1" applyFill="1" applyBorder="1" applyAlignment="1">
      <alignment horizontal="left" vertical="center"/>
    </xf>
    <xf numFmtId="0" fontId="10" fillId="2" borderId="9" xfId="0" applyFont="1" applyFill="1" applyBorder="1" applyAlignment="1">
      <alignment horizontal="left" vertical="center"/>
    </xf>
    <xf numFmtId="0" fontId="10" fillId="2" borderId="10" xfId="0" applyFont="1" applyFill="1" applyBorder="1" applyAlignment="1">
      <alignment horizontal="left" vertical="center"/>
    </xf>
    <xf numFmtId="0" fontId="6" fillId="0" borderId="22" xfId="0" applyFont="1" applyBorder="1" applyAlignment="1">
      <alignment horizontal="left" vertical="top"/>
    </xf>
    <xf numFmtId="0" fontId="6" fillId="0" borderId="12" xfId="0" applyFont="1" applyBorder="1" applyAlignment="1">
      <alignment horizontal="left" vertical="top"/>
    </xf>
    <xf numFmtId="0" fontId="6" fillId="0" borderId="13" xfId="0" applyFont="1" applyBorder="1" applyAlignment="1">
      <alignment horizontal="left" vertical="top"/>
    </xf>
    <xf numFmtId="0" fontId="3" fillId="0" borderId="14" xfId="0" applyFont="1" applyBorder="1" applyAlignment="1">
      <alignment horizontal="left" vertical="top"/>
    </xf>
    <xf numFmtId="0" fontId="4" fillId="0" borderId="0" xfId="0" applyFont="1" applyBorder="1" applyAlignment="1">
      <alignment horizontal="left" vertical="top"/>
    </xf>
    <xf numFmtId="0" fontId="4" fillId="0" borderId="15" xfId="0" applyFont="1" applyBorder="1" applyAlignment="1">
      <alignment horizontal="left" vertical="top"/>
    </xf>
    <xf numFmtId="0" fontId="9" fillId="2" borderId="53" xfId="0" applyFont="1" applyFill="1" applyBorder="1" applyAlignment="1">
      <alignment horizontal="right" vertical="center" wrapText="1"/>
    </xf>
    <xf numFmtId="0" fontId="9" fillId="2" borderId="54" xfId="0" applyFont="1" applyFill="1" applyBorder="1" applyAlignment="1">
      <alignment horizontal="right" vertical="center" wrapText="1"/>
    </xf>
    <xf numFmtId="0" fontId="9" fillId="2" borderId="52" xfId="0" applyFont="1" applyFill="1" applyBorder="1" applyAlignment="1">
      <alignment horizontal="right" vertical="center" wrapText="1"/>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10" xfId="0" applyFont="1" applyFill="1" applyBorder="1" applyAlignment="1">
      <alignment horizontal="center" vertical="center"/>
    </xf>
    <xf numFmtId="0" fontId="12" fillId="0" borderId="55" xfId="0" applyFont="1" applyBorder="1" applyAlignment="1">
      <alignment horizontal="left" vertical="center"/>
    </xf>
    <xf numFmtId="0" fontId="12" fillId="0" borderId="59" xfId="0" applyFont="1" applyBorder="1" applyAlignment="1">
      <alignment horizontal="left" vertical="center"/>
    </xf>
    <xf numFmtId="0" fontId="12" fillId="0" borderId="56" xfId="0" applyFont="1" applyBorder="1" applyAlignment="1">
      <alignment horizontal="left" vertical="center"/>
    </xf>
    <xf numFmtId="0" fontId="12" fillId="0" borderId="58" xfId="0" applyFont="1" applyBorder="1" applyAlignment="1">
      <alignment horizontal="left" vertical="center"/>
    </xf>
    <xf numFmtId="0" fontId="12" fillId="0" borderId="57" xfId="0" applyFont="1" applyBorder="1" applyAlignment="1">
      <alignment horizontal="left" vertical="center"/>
    </xf>
    <xf numFmtId="0" fontId="12" fillId="0" borderId="86" xfId="0" applyFont="1" applyBorder="1" applyAlignment="1">
      <alignment horizontal="left" vertical="center"/>
    </xf>
  </cellXfs>
  <cellStyles count="43">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1"/>
    <cellStyle name="Note 2" xfId="42"/>
    <cellStyle name="Output" xfId="10" builtinId="21" customBuiltin="1"/>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colors>
    <mruColors>
      <color rgb="FF0091C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Calc!$D$8</c:f>
          <c:strCache>
            <c:ptCount val="1"/>
            <c:pt idx="0">
              <c:v>Female patients aged 14 to 45 prescribed Sodium Valproate as a proportion of all patients receiving prescriptions for Sodium Valproate (2020/21-Q1 Apr-Jun)</c:v>
            </c:pt>
          </c:strCache>
        </c:strRef>
      </c:tx>
      <c:layout>
        <c:manualLayout>
          <c:xMode val="edge"/>
          <c:yMode val="edge"/>
          <c:x val="9.3447293447293488E-3"/>
          <c:y val="2.1798365122615803E-2"/>
        </c:manualLayout>
      </c:layout>
      <c:overlay val="0"/>
      <c:txPr>
        <a:bodyPr/>
        <a:lstStyle/>
        <a:p>
          <a:pPr algn="l">
            <a:defRPr sz="1200">
              <a:latin typeface="Arial" pitchFamily="34" charset="0"/>
              <a:cs typeface="Arial" pitchFamily="34" charset="0"/>
            </a:defRPr>
          </a:pPr>
          <a:endParaRPr lang="en-US"/>
        </a:p>
      </c:txPr>
    </c:title>
    <c:autoTitleDeleted val="0"/>
    <c:plotArea>
      <c:layout/>
      <c:barChart>
        <c:barDir val="col"/>
        <c:grouping val="clustered"/>
        <c:varyColors val="0"/>
        <c:ser>
          <c:idx val="0"/>
          <c:order val="0"/>
          <c:tx>
            <c:strRef>
              <c:f>'CCG Summary'!$H$10</c:f>
              <c:strCache>
                <c:ptCount val="1"/>
                <c:pt idx="0">
                  <c:v>Proportion of all patients receiving prescriptions for Sodium Valproate</c:v>
                </c:pt>
              </c:strCache>
            </c:strRef>
          </c:tx>
          <c:spPr>
            <a:solidFill>
              <a:srgbClr val="0091C9"/>
            </a:solidFill>
            <a:ln>
              <a:solidFill>
                <a:schemeClr val="tx1"/>
              </a:solidFill>
            </a:ln>
          </c:spPr>
          <c:invertIfNegative val="0"/>
          <c:cat>
            <c:strRef>
              <c:f>'CCG Summary'!$C$11:$C$236</c:f>
              <c:strCache>
                <c:ptCount val="135"/>
                <c:pt idx="0">
                  <c:v>NORTH HAMPSHIRE CCG</c:v>
                </c:pt>
                <c:pt idx="1">
                  <c:v>BARKING &amp; DAGENHAM CCG</c:v>
                </c:pt>
                <c:pt idx="2">
                  <c:v>MILTON KEYNES CCG</c:v>
                </c:pt>
                <c:pt idx="3">
                  <c:v>HOUNSLOW CCG</c:v>
                </c:pt>
                <c:pt idx="4">
                  <c:v>EAST AND NORTH HERTFORDSHIRE CCG</c:v>
                </c:pt>
                <c:pt idx="5">
                  <c:v>THURROCK CCG</c:v>
                </c:pt>
                <c:pt idx="6">
                  <c:v>ROTHERHAM CCG</c:v>
                </c:pt>
                <c:pt idx="7">
                  <c:v>REDBRIDGE CCG</c:v>
                </c:pt>
                <c:pt idx="8">
                  <c:v>NORTH EAST LINCOLNSHIRE CCG</c:v>
                </c:pt>
                <c:pt idx="9">
                  <c:v>HALTON CCG</c:v>
                </c:pt>
                <c:pt idx="10">
                  <c:v>LUTON CCG</c:v>
                </c:pt>
                <c:pt idx="11">
                  <c:v>HULL CCG</c:v>
                </c:pt>
                <c:pt idx="12">
                  <c:v>NORTH CUMBRIA CCG</c:v>
                </c:pt>
                <c:pt idx="13">
                  <c:v>BERKSHIRE WEST CCG</c:v>
                </c:pt>
                <c:pt idx="14">
                  <c:v>EAST STAFFORDSHIRE CCG</c:v>
                </c:pt>
                <c:pt idx="15">
                  <c:v>SOUTHAMPTON CCG</c:v>
                </c:pt>
                <c:pt idx="16">
                  <c:v>NORTH LINCOLNSHIRE CCG</c:v>
                </c:pt>
                <c:pt idx="17">
                  <c:v>GREATER HUDDERSFIELD CCG</c:v>
                </c:pt>
                <c:pt idx="18">
                  <c:v>NORTH KIRKLEES CCG</c:v>
                </c:pt>
                <c:pt idx="19">
                  <c:v>CAMBRIDGESHIRE AND PETERBOROUGH CCG</c:v>
                </c:pt>
                <c:pt idx="20">
                  <c:v>NORFOLK AND WAVENEY CCG</c:v>
                </c:pt>
                <c:pt idx="21">
                  <c:v>OXFORDSHIRE CCG</c:v>
                </c:pt>
                <c:pt idx="22">
                  <c:v>SURREY HEATH CCG</c:v>
                </c:pt>
                <c:pt idx="23">
                  <c:v>LIVERPOOL CCG</c:v>
                </c:pt>
                <c:pt idx="24">
                  <c:v>FAREHAM AND GOSPORT CCG</c:v>
                </c:pt>
                <c:pt idx="25">
                  <c:v>KNOWSLEY CCG</c:v>
                </c:pt>
                <c:pt idx="26">
                  <c:v>EAST BERKSHIRE CCG</c:v>
                </c:pt>
                <c:pt idx="27">
                  <c:v>ST HELENS CCG</c:v>
                </c:pt>
                <c:pt idx="28">
                  <c:v>BASILDON AND BRENTWOOD CCG</c:v>
                </c:pt>
                <c:pt idx="29">
                  <c:v>STAFFORD AND SURROUNDS CCG</c:v>
                </c:pt>
                <c:pt idx="30">
                  <c:v>HEYWOOD, MIDDLETON &amp; ROCHDALE CCG</c:v>
                </c:pt>
                <c:pt idx="31">
                  <c:v>BEDFORDSHIRE CCG</c:v>
                </c:pt>
                <c:pt idx="32">
                  <c:v>SOUTHPORT AND FORMBY CCG</c:v>
                </c:pt>
                <c:pt idx="33">
                  <c:v>CENTRAL LONDON (WESTMINSTER) CCG</c:v>
                </c:pt>
                <c:pt idx="34">
                  <c:v>BASSETLAW CCG</c:v>
                </c:pt>
                <c:pt idx="35">
                  <c:v>EAST SUSSEX CCG</c:v>
                </c:pt>
                <c:pt idx="36">
                  <c:v>HAMMERSMITH AND FULHAM CCG</c:v>
                </c:pt>
                <c:pt idx="37">
                  <c:v>CHORLEY AND SOUTH RIBBLE CCG</c:v>
                </c:pt>
                <c:pt idx="38">
                  <c:v>SOUTH SEFTON CCG</c:v>
                </c:pt>
                <c:pt idx="39">
                  <c:v>WEST SUSSEX CCG</c:v>
                </c:pt>
                <c:pt idx="40">
                  <c:v>CANNOCK CHASE CCG</c:v>
                </c:pt>
                <c:pt idx="41">
                  <c:v>MORECAMBE BAY CCG</c:v>
                </c:pt>
                <c:pt idx="42">
                  <c:v>TEES VALLEY CCG</c:v>
                </c:pt>
                <c:pt idx="43">
                  <c:v>MID ESSEX CCG</c:v>
                </c:pt>
                <c:pt idx="44">
                  <c:v>NORTHUMBERLAND CCG</c:v>
                </c:pt>
                <c:pt idx="45">
                  <c:v>TELFORD &amp; WREKIN CCG</c:v>
                </c:pt>
                <c:pt idx="46">
                  <c:v>WALSALL CCG</c:v>
                </c:pt>
                <c:pt idx="47">
                  <c:v>IPSWICH AND EAST SUFFOLK CCG</c:v>
                </c:pt>
                <c:pt idx="48">
                  <c:v>CASTLE POINT AND ROCHFORD CCG</c:v>
                </c:pt>
                <c:pt idx="49">
                  <c:v>HEREFORDSHIRE AND WORCESTERSHIRE CCG</c:v>
                </c:pt>
                <c:pt idx="50">
                  <c:v>LINCOLNSHIRE CCG</c:v>
                </c:pt>
                <c:pt idx="51">
                  <c:v>WEST LANCASHIRE CCG</c:v>
                </c:pt>
                <c:pt idx="52">
                  <c:v>KENT AND MEDWAY CCG</c:v>
                </c:pt>
                <c:pt idx="53">
                  <c:v>LEEDS CCG</c:v>
                </c:pt>
                <c:pt idx="54">
                  <c:v>ISLE OF WIGHT CCG</c:v>
                </c:pt>
                <c:pt idx="55">
                  <c:v>DERBY &amp; DERBYSHIRE CCG</c:v>
                </c:pt>
                <c:pt idx="56">
                  <c:v>NOTTINGHAM AND NOTTINGHAMSHIRE CCG</c:v>
                </c:pt>
                <c:pt idx="57">
                  <c:v>WARRINGTON CCG</c:v>
                </c:pt>
                <c:pt idx="58">
                  <c:v>GREATER PRESTON CCG</c:v>
                </c:pt>
                <c:pt idx="59">
                  <c:v>BLACKBURN WITH DARWEN CCG</c:v>
                </c:pt>
                <c:pt idx="60">
                  <c:v>DONCASTER CCG</c:v>
                </c:pt>
                <c:pt idx="61">
                  <c:v>WALTHAM FOREST CCG</c:v>
                </c:pt>
                <c:pt idx="62">
                  <c:v>KERNOW CCG</c:v>
                </c:pt>
                <c:pt idx="63">
                  <c:v>BRENT CCG</c:v>
                </c:pt>
                <c:pt idx="64">
                  <c:v>BIRMINGHAM AND SOLIHULL CCG</c:v>
                </c:pt>
                <c:pt idx="65">
                  <c:v>COUNTY DURHAM CCG</c:v>
                </c:pt>
                <c:pt idx="66">
                  <c:v>SOUTH EASTERN HAMPSHIRE CCG</c:v>
                </c:pt>
                <c:pt idx="67">
                  <c:v>SANDWELL AND WEST BIRMINGHAM CCG</c:v>
                </c:pt>
                <c:pt idx="68">
                  <c:v>WAKEFIELD CCG</c:v>
                </c:pt>
                <c:pt idx="69">
                  <c:v>SOUTH WEST LONDON CCG</c:v>
                </c:pt>
                <c:pt idx="70">
                  <c:v>WEST HAMPSHIRE CCG</c:v>
                </c:pt>
                <c:pt idx="71">
                  <c:v>NORTH EAST HAMPSHIRE AND FARNHAM CCG</c:v>
                </c:pt>
                <c:pt idx="72">
                  <c:v>PORTSMOUTH CCG</c:v>
                </c:pt>
                <c:pt idx="73">
                  <c:v>BUCKINGHAMSHIRE CCG</c:v>
                </c:pt>
                <c:pt idx="74">
                  <c:v>CALDERDALE CCG</c:v>
                </c:pt>
                <c:pt idx="75">
                  <c:v>BRISTOL, NORTH SOMERSET &amp; S GLOS CCG</c:v>
                </c:pt>
                <c:pt idx="76">
                  <c:v>SE STAFFS &amp; SEISDON PENINSULAR CCG</c:v>
                </c:pt>
                <c:pt idx="77">
                  <c:v>HARROW CCG</c:v>
                </c:pt>
                <c:pt idx="78">
                  <c:v>BANES SWINDON AND WILTSHIRE CCG</c:v>
                </c:pt>
                <c:pt idx="79">
                  <c:v>HAVERING CCG</c:v>
                </c:pt>
                <c:pt idx="80">
                  <c:v>EAST LEICESTERSHIRE AND RUTLAND CCG</c:v>
                </c:pt>
                <c:pt idx="81">
                  <c:v>NORTH YORKSHIRE CCG</c:v>
                </c:pt>
                <c:pt idx="82">
                  <c:v>EALING CCG</c:v>
                </c:pt>
                <c:pt idx="83">
                  <c:v>STOKE ON TRENT CCG</c:v>
                </c:pt>
                <c:pt idx="84">
                  <c:v>EAST LANCASHIRE CCG</c:v>
                </c:pt>
                <c:pt idx="85">
                  <c:v>DEVON CCG</c:v>
                </c:pt>
                <c:pt idx="86">
                  <c:v>NORTH CENTRAL LONDON CCG</c:v>
                </c:pt>
                <c:pt idx="87">
                  <c:v>SOUTH EAST LONDON CCG</c:v>
                </c:pt>
                <c:pt idx="88">
                  <c:v>SHEFFIELD CCG</c:v>
                </c:pt>
                <c:pt idx="89">
                  <c:v>WEST LEICESTERSHIRE CCG</c:v>
                </c:pt>
                <c:pt idx="90">
                  <c:v>BOLTON CCG</c:v>
                </c:pt>
                <c:pt idx="91">
                  <c:v>TAMESIDE AND GLOSSOP CCG</c:v>
                </c:pt>
                <c:pt idx="92">
                  <c:v>LEICESTER CITY CCG</c:v>
                </c:pt>
                <c:pt idx="93">
                  <c:v>HERTS VALLEYS CCG</c:v>
                </c:pt>
                <c:pt idx="94">
                  <c:v>BRADFORD DISTRICT AND CRAVEN CCG</c:v>
                </c:pt>
                <c:pt idx="95">
                  <c:v>HILLINGDON CCG</c:v>
                </c:pt>
                <c:pt idx="96">
                  <c:v>SURREY HEARTLANDS CCG</c:v>
                </c:pt>
                <c:pt idx="97">
                  <c:v>CITY AND HACKNEY CCG</c:v>
                </c:pt>
                <c:pt idx="98">
                  <c:v>NORTH TYNESIDE CCG</c:v>
                </c:pt>
                <c:pt idx="99">
                  <c:v>BARNSLEY CCG</c:v>
                </c:pt>
                <c:pt idx="100">
                  <c:v>SALFORD CCG</c:v>
                </c:pt>
                <c:pt idx="101">
                  <c:v>WOLVERHAMPTON CCG</c:v>
                </c:pt>
                <c:pt idx="102">
                  <c:v>NORTHAMPTONSHIRE CCG</c:v>
                </c:pt>
                <c:pt idx="103">
                  <c:v>SOUTHEND CCG</c:v>
                </c:pt>
                <c:pt idx="104">
                  <c:v>WIGAN BOROUGH CCG</c:v>
                </c:pt>
                <c:pt idx="105">
                  <c:v>BRIGHTON &amp; HOVE CCG</c:v>
                </c:pt>
                <c:pt idx="106">
                  <c:v>CHESHIRE CCG</c:v>
                </c:pt>
                <c:pt idx="107">
                  <c:v>WEST ESSEX CCG</c:v>
                </c:pt>
                <c:pt idx="108">
                  <c:v>NORTH STAFFORDSHIRE CCG</c:v>
                </c:pt>
                <c:pt idx="109">
                  <c:v>WARWICKSHIRE NORTH CCG</c:v>
                </c:pt>
                <c:pt idx="110">
                  <c:v>SUNDERLAND CCG</c:v>
                </c:pt>
                <c:pt idx="111">
                  <c:v>NORTH EAST ESSEX CCG</c:v>
                </c:pt>
                <c:pt idx="112">
                  <c:v>WEST SUFFOLK CCG</c:v>
                </c:pt>
                <c:pt idx="113">
                  <c:v>STOCKPORT CCG</c:v>
                </c:pt>
                <c:pt idx="114">
                  <c:v>FYLDE &amp; WYRE CCG</c:v>
                </c:pt>
                <c:pt idx="115">
                  <c:v>SOMERSET CCG</c:v>
                </c:pt>
                <c:pt idx="116">
                  <c:v>SOUTH TYNESIDE CCG</c:v>
                </c:pt>
                <c:pt idx="117">
                  <c:v>MANCHESTER CCG</c:v>
                </c:pt>
                <c:pt idx="118">
                  <c:v>BURY CCG</c:v>
                </c:pt>
                <c:pt idx="119">
                  <c:v>EAST RIDING OF YORKSHIRE CCG</c:v>
                </c:pt>
                <c:pt idx="120">
                  <c:v>VALE OF YORK CCG</c:v>
                </c:pt>
                <c:pt idx="121">
                  <c:v>NEWHAM CCG</c:v>
                </c:pt>
                <c:pt idx="122">
                  <c:v>SHROPSHIRE CCG</c:v>
                </c:pt>
                <c:pt idx="123">
                  <c:v>TRAFFORD CCG</c:v>
                </c:pt>
                <c:pt idx="124">
                  <c:v>WEST LONDON (K&amp;C &amp; QPP) CCG</c:v>
                </c:pt>
                <c:pt idx="125">
                  <c:v>BLACKPOOL CCG</c:v>
                </c:pt>
                <c:pt idx="126">
                  <c:v>DORSET CCG</c:v>
                </c:pt>
                <c:pt idx="127">
                  <c:v>COVENTRY AND RUGBY CCG</c:v>
                </c:pt>
                <c:pt idx="128">
                  <c:v>NEWCASTLE GATESHEAD CCG</c:v>
                </c:pt>
                <c:pt idx="129">
                  <c:v>DUDLEY CCG</c:v>
                </c:pt>
                <c:pt idx="130">
                  <c:v>GLOUCESTERSHIRE CCG</c:v>
                </c:pt>
                <c:pt idx="131">
                  <c:v>TOWER HAMLETS CCG</c:v>
                </c:pt>
                <c:pt idx="132">
                  <c:v>WIRRAL CCG</c:v>
                </c:pt>
                <c:pt idx="133">
                  <c:v>OLDHAM CCG</c:v>
                </c:pt>
                <c:pt idx="134">
                  <c:v>SOUTH WARWICKSHIRE CCG</c:v>
                </c:pt>
              </c:strCache>
            </c:strRef>
          </c:cat>
          <c:val>
            <c:numRef>
              <c:f>'CCG Summary'!$H$11:$H$236</c:f>
              <c:numCache>
                <c:formatCode>0.00%</c:formatCode>
                <c:ptCount val="226"/>
                <c:pt idx="0">
                  <c:v>0.11111111111111099</c:v>
                </c:pt>
                <c:pt idx="1">
                  <c:v>0.103942652329749</c:v>
                </c:pt>
                <c:pt idx="2">
                  <c:v>0.102201257861635</c:v>
                </c:pt>
                <c:pt idx="3">
                  <c:v>0.100653594771241</c:v>
                </c:pt>
                <c:pt idx="4">
                  <c:v>9.8189797037849594E-2</c:v>
                </c:pt>
                <c:pt idx="5">
                  <c:v>9.8000000000000004E-2</c:v>
                </c:pt>
                <c:pt idx="6">
                  <c:v>9.6038415366146407E-2</c:v>
                </c:pt>
                <c:pt idx="7">
                  <c:v>9.5298602287166398E-2</c:v>
                </c:pt>
                <c:pt idx="8">
                  <c:v>9.4986807387862707E-2</c:v>
                </c:pt>
                <c:pt idx="9">
                  <c:v>9.4412331406551003E-2</c:v>
                </c:pt>
                <c:pt idx="10">
                  <c:v>9.37062937062937E-2</c:v>
                </c:pt>
                <c:pt idx="11">
                  <c:v>9.1809180918091801E-2</c:v>
                </c:pt>
                <c:pt idx="12">
                  <c:v>9.1233071988595801E-2</c:v>
                </c:pt>
                <c:pt idx="13">
                  <c:v>9.1187739463601494E-2</c:v>
                </c:pt>
                <c:pt idx="14">
                  <c:v>9.1145833333333301E-2</c:v>
                </c:pt>
                <c:pt idx="15">
                  <c:v>9.1044776119402898E-2</c:v>
                </c:pt>
                <c:pt idx="16">
                  <c:v>8.9552238805970102E-2</c:v>
                </c:pt>
                <c:pt idx="17">
                  <c:v>8.9371980676328497E-2</c:v>
                </c:pt>
                <c:pt idx="18">
                  <c:v>8.8732394366197107E-2</c:v>
                </c:pt>
                <c:pt idx="19">
                  <c:v>8.8517745302713904E-2</c:v>
                </c:pt>
                <c:pt idx="20">
                  <c:v>8.8014496505306697E-2</c:v>
                </c:pt>
                <c:pt idx="21">
                  <c:v>8.7989723827874095E-2</c:v>
                </c:pt>
                <c:pt idx="22">
                  <c:v>8.7719298245614002E-2</c:v>
                </c:pt>
                <c:pt idx="23">
                  <c:v>8.7483176312247599E-2</c:v>
                </c:pt>
                <c:pt idx="24">
                  <c:v>8.6105675146771005E-2</c:v>
                </c:pt>
                <c:pt idx="25">
                  <c:v>8.5553997194950895E-2</c:v>
                </c:pt>
                <c:pt idx="26">
                  <c:v>8.5013146362839603E-2</c:v>
                </c:pt>
                <c:pt idx="27">
                  <c:v>8.4883720930232498E-2</c:v>
                </c:pt>
                <c:pt idx="28">
                  <c:v>8.4571428571428506E-2</c:v>
                </c:pt>
                <c:pt idx="29">
                  <c:v>8.4566596194503102E-2</c:v>
                </c:pt>
                <c:pt idx="30">
                  <c:v>8.4103512014787399E-2</c:v>
                </c:pt>
                <c:pt idx="31">
                  <c:v>8.3161512027491405E-2</c:v>
                </c:pt>
                <c:pt idx="32">
                  <c:v>8.2840236686390498E-2</c:v>
                </c:pt>
                <c:pt idx="33">
                  <c:v>8.2742316784869901E-2</c:v>
                </c:pt>
                <c:pt idx="34">
                  <c:v>8.2666666666666597E-2</c:v>
                </c:pt>
                <c:pt idx="35">
                  <c:v>8.2089552238805902E-2</c:v>
                </c:pt>
                <c:pt idx="36">
                  <c:v>8.1521739130434701E-2</c:v>
                </c:pt>
                <c:pt idx="37">
                  <c:v>8.1260364842454302E-2</c:v>
                </c:pt>
                <c:pt idx="38">
                  <c:v>8.1123244929797098E-2</c:v>
                </c:pt>
                <c:pt idx="39">
                  <c:v>8.0387048753256404E-2</c:v>
                </c:pt>
                <c:pt idx="40">
                  <c:v>8.0086580086579998E-2</c:v>
                </c:pt>
                <c:pt idx="41">
                  <c:v>7.9937304075235097E-2</c:v>
                </c:pt>
                <c:pt idx="42">
                  <c:v>7.9924242424242398E-2</c:v>
                </c:pt>
                <c:pt idx="43">
                  <c:v>7.9820627802690503E-2</c:v>
                </c:pt>
                <c:pt idx="44">
                  <c:v>7.9615048118985093E-2</c:v>
                </c:pt>
                <c:pt idx="45">
                  <c:v>7.9526226734348504E-2</c:v>
                </c:pt>
                <c:pt idx="46">
                  <c:v>7.9223928860145496E-2</c:v>
                </c:pt>
                <c:pt idx="47">
                  <c:v>7.9091620986687497E-2</c:v>
                </c:pt>
                <c:pt idx="48">
                  <c:v>7.8994614003590605E-2</c:v>
                </c:pt>
                <c:pt idx="49">
                  <c:v>7.8957310162448002E-2</c:v>
                </c:pt>
                <c:pt idx="50">
                  <c:v>7.8604294478527598E-2</c:v>
                </c:pt>
                <c:pt idx="51">
                  <c:v>7.8378378378378299E-2</c:v>
                </c:pt>
                <c:pt idx="52">
                  <c:v>7.7863362357669094E-2</c:v>
                </c:pt>
                <c:pt idx="53">
                  <c:v>7.7467721782590496E-2</c:v>
                </c:pt>
                <c:pt idx="54">
                  <c:v>7.7212806026365294E-2</c:v>
                </c:pt>
                <c:pt idx="55">
                  <c:v>7.6973043195842805E-2</c:v>
                </c:pt>
                <c:pt idx="56">
                  <c:v>7.6593312374964195E-2</c:v>
                </c:pt>
                <c:pt idx="57">
                  <c:v>7.6487252124645799E-2</c:v>
                </c:pt>
                <c:pt idx="58">
                  <c:v>7.6294277929155302E-2</c:v>
                </c:pt>
                <c:pt idx="59">
                  <c:v>7.61636107193229E-2</c:v>
                </c:pt>
                <c:pt idx="60">
                  <c:v>7.6023391812865396E-2</c:v>
                </c:pt>
                <c:pt idx="61">
                  <c:v>7.5965130759651306E-2</c:v>
                </c:pt>
                <c:pt idx="62">
                  <c:v>7.5793462813832299E-2</c:v>
                </c:pt>
                <c:pt idx="63">
                  <c:v>7.5433231396534101E-2</c:v>
                </c:pt>
                <c:pt idx="64">
                  <c:v>7.5278599044803204E-2</c:v>
                </c:pt>
                <c:pt idx="65">
                  <c:v>7.5169738118331705E-2</c:v>
                </c:pt>
                <c:pt idx="66">
                  <c:v>7.4999999999999997E-2</c:v>
                </c:pt>
                <c:pt idx="67">
                  <c:v>7.48367654445002E-2</c:v>
                </c:pt>
                <c:pt idx="68">
                  <c:v>7.48091603053435E-2</c:v>
                </c:pt>
                <c:pt idx="69">
                  <c:v>7.4724698479286797E-2</c:v>
                </c:pt>
                <c:pt idx="70">
                  <c:v>7.4700493305144403E-2</c:v>
                </c:pt>
                <c:pt idx="71">
                  <c:v>7.4468085106382906E-2</c:v>
                </c:pt>
                <c:pt idx="72">
                  <c:v>7.4074074074074001E-2</c:v>
                </c:pt>
                <c:pt idx="73">
                  <c:v>7.39706908583391E-2</c:v>
                </c:pt>
                <c:pt idx="74">
                  <c:v>7.3891625615763498E-2</c:v>
                </c:pt>
                <c:pt idx="75">
                  <c:v>7.3848496383707607E-2</c:v>
                </c:pt>
                <c:pt idx="76">
                  <c:v>7.38060781476121E-2</c:v>
                </c:pt>
                <c:pt idx="77">
                  <c:v>7.3717948717948706E-2</c:v>
                </c:pt>
                <c:pt idx="78">
                  <c:v>7.3676416142169507E-2</c:v>
                </c:pt>
                <c:pt idx="79">
                  <c:v>7.3342736248236895E-2</c:v>
                </c:pt>
                <c:pt idx="80">
                  <c:v>7.3280721533258097E-2</c:v>
                </c:pt>
                <c:pt idx="81">
                  <c:v>7.3230268510984506E-2</c:v>
                </c:pt>
                <c:pt idx="82">
                  <c:v>7.2641509433962206E-2</c:v>
                </c:pt>
                <c:pt idx="83">
                  <c:v>7.2477962781586594E-2</c:v>
                </c:pt>
                <c:pt idx="84">
                  <c:v>7.2420036210018093E-2</c:v>
                </c:pt>
                <c:pt idx="85">
                  <c:v>7.1891327063740795E-2</c:v>
                </c:pt>
                <c:pt idx="86">
                  <c:v>7.1612570839773307E-2</c:v>
                </c:pt>
                <c:pt idx="87">
                  <c:v>7.1610660486674305E-2</c:v>
                </c:pt>
                <c:pt idx="88">
                  <c:v>7.1484071484071404E-2</c:v>
                </c:pt>
                <c:pt idx="89">
                  <c:v>7.1126164267569805E-2</c:v>
                </c:pt>
                <c:pt idx="90">
                  <c:v>7.1033210332103303E-2</c:v>
                </c:pt>
                <c:pt idx="91">
                  <c:v>7.0789259560618295E-2</c:v>
                </c:pt>
                <c:pt idx="92">
                  <c:v>7.0161290322580602E-2</c:v>
                </c:pt>
                <c:pt idx="93">
                  <c:v>7.0000000000000007E-2</c:v>
                </c:pt>
                <c:pt idx="94">
                  <c:v>6.9727891156462496E-2</c:v>
                </c:pt>
                <c:pt idx="95">
                  <c:v>6.9575471698113206E-2</c:v>
                </c:pt>
                <c:pt idx="96">
                  <c:v>6.9499459848757605E-2</c:v>
                </c:pt>
                <c:pt idx="97">
                  <c:v>6.9306930693069299E-2</c:v>
                </c:pt>
                <c:pt idx="98">
                  <c:v>6.9060773480662904E-2</c:v>
                </c:pt>
                <c:pt idx="99">
                  <c:v>6.8912710566615604E-2</c:v>
                </c:pt>
                <c:pt idx="100">
                  <c:v>6.83090705487122E-2</c:v>
                </c:pt>
                <c:pt idx="101">
                  <c:v>6.7425569176882597E-2</c:v>
                </c:pt>
                <c:pt idx="102">
                  <c:v>6.7325979459870594E-2</c:v>
                </c:pt>
                <c:pt idx="103">
                  <c:v>6.7264573991031307E-2</c:v>
                </c:pt>
                <c:pt idx="104">
                  <c:v>6.7026194144838194E-2</c:v>
                </c:pt>
                <c:pt idx="105">
                  <c:v>6.6969353007945501E-2</c:v>
                </c:pt>
                <c:pt idx="106">
                  <c:v>6.6962484872932604E-2</c:v>
                </c:pt>
                <c:pt idx="107">
                  <c:v>6.6831683168316794E-2</c:v>
                </c:pt>
                <c:pt idx="108">
                  <c:v>6.6115702479338803E-2</c:v>
                </c:pt>
                <c:pt idx="109">
                  <c:v>6.6024759284731699E-2</c:v>
                </c:pt>
                <c:pt idx="110">
                  <c:v>6.5625000000000003E-2</c:v>
                </c:pt>
                <c:pt idx="111">
                  <c:v>6.5406976744185996E-2</c:v>
                </c:pt>
                <c:pt idx="112">
                  <c:v>6.5378900445765206E-2</c:v>
                </c:pt>
                <c:pt idx="113">
                  <c:v>6.5084226646247995E-2</c:v>
                </c:pt>
                <c:pt idx="114">
                  <c:v>6.5040650406504003E-2</c:v>
                </c:pt>
                <c:pt idx="115">
                  <c:v>6.3719115734720402E-2</c:v>
                </c:pt>
                <c:pt idx="116">
                  <c:v>6.3636363636363602E-2</c:v>
                </c:pt>
                <c:pt idx="117">
                  <c:v>6.3450673620165099E-2</c:v>
                </c:pt>
                <c:pt idx="118">
                  <c:v>6.3305978898007001E-2</c:v>
                </c:pt>
                <c:pt idx="119">
                  <c:v>6.25E-2</c:v>
                </c:pt>
                <c:pt idx="120">
                  <c:v>6.25E-2</c:v>
                </c:pt>
                <c:pt idx="121">
                  <c:v>6.21039290240811E-2</c:v>
                </c:pt>
                <c:pt idx="122">
                  <c:v>6.1899679829242202E-2</c:v>
                </c:pt>
                <c:pt idx="123">
                  <c:v>6.1598951507208302E-2</c:v>
                </c:pt>
                <c:pt idx="124">
                  <c:v>6.0822898032200298E-2</c:v>
                </c:pt>
                <c:pt idx="125">
                  <c:v>0.06</c:v>
                </c:pt>
                <c:pt idx="126">
                  <c:v>5.9893522626441799E-2</c:v>
                </c:pt>
                <c:pt idx="127">
                  <c:v>5.8939096267190502E-2</c:v>
                </c:pt>
                <c:pt idx="128">
                  <c:v>5.8790593505039103E-2</c:v>
                </c:pt>
                <c:pt idx="129">
                  <c:v>5.8524173027989797E-2</c:v>
                </c:pt>
                <c:pt idx="130">
                  <c:v>5.7991513437057898E-2</c:v>
                </c:pt>
                <c:pt idx="131">
                  <c:v>5.6439942112879803E-2</c:v>
                </c:pt>
                <c:pt idx="132">
                  <c:v>5.6172436316133202E-2</c:v>
                </c:pt>
                <c:pt idx="133">
                  <c:v>5.5555555555555497E-2</c:v>
                </c:pt>
                <c:pt idx="134">
                  <c:v>4.9875311720698201E-2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numCache>
            </c:numRef>
          </c:val>
        </c:ser>
        <c:dLbls>
          <c:showLegendKey val="0"/>
          <c:showVal val="0"/>
          <c:showCatName val="0"/>
          <c:showSerName val="0"/>
          <c:showPercent val="0"/>
          <c:showBubbleSize val="0"/>
        </c:dLbls>
        <c:gapWidth val="0"/>
        <c:axId val="57969152"/>
        <c:axId val="79890688"/>
      </c:barChart>
      <c:catAx>
        <c:axId val="57969152"/>
        <c:scaling>
          <c:orientation val="minMax"/>
        </c:scaling>
        <c:delete val="1"/>
        <c:axPos val="b"/>
        <c:title>
          <c:tx>
            <c:rich>
              <a:bodyPr/>
              <a:lstStyle/>
              <a:p>
                <a:pPr>
                  <a:defRPr sz="900">
                    <a:latin typeface="Arial" pitchFamily="34" charset="0"/>
                    <a:cs typeface="Arial" pitchFamily="34" charset="0"/>
                  </a:defRPr>
                </a:pPr>
                <a:r>
                  <a:rPr lang="en-GB" sz="900">
                    <a:latin typeface="Arial" pitchFamily="34" charset="0"/>
                    <a:cs typeface="Arial" pitchFamily="34" charset="0"/>
                  </a:rPr>
                  <a:t>Clinical Commissioning Group (CCG)</a:t>
                </a:r>
              </a:p>
            </c:rich>
          </c:tx>
          <c:layout>
            <c:manualLayout>
              <c:xMode val="edge"/>
              <c:yMode val="edge"/>
              <c:x val="0.74861879444556612"/>
              <c:y val="0.9188191121886331"/>
            </c:manualLayout>
          </c:layout>
          <c:overlay val="0"/>
        </c:title>
        <c:numFmt formatCode="General" sourceLinked="1"/>
        <c:majorTickMark val="out"/>
        <c:minorTickMark val="none"/>
        <c:tickLblPos val="nextTo"/>
        <c:crossAx val="79890688"/>
        <c:crosses val="autoZero"/>
        <c:auto val="1"/>
        <c:lblAlgn val="ctr"/>
        <c:lblOffset val="100"/>
        <c:noMultiLvlLbl val="0"/>
      </c:catAx>
      <c:valAx>
        <c:axId val="79890688"/>
        <c:scaling>
          <c:orientation val="minMax"/>
        </c:scaling>
        <c:delete val="0"/>
        <c:axPos val="l"/>
        <c:majorGridlines>
          <c:spPr>
            <a:ln>
              <a:solidFill>
                <a:schemeClr val="bg1">
                  <a:lumMod val="85000"/>
                </a:schemeClr>
              </a:solidFill>
            </a:ln>
          </c:spPr>
        </c:majorGridlines>
        <c:title>
          <c:tx>
            <c:rich>
              <a:bodyPr rot="-5400000" vert="horz"/>
              <a:lstStyle/>
              <a:p>
                <a:pPr>
                  <a:defRPr sz="900">
                    <a:latin typeface="Arial" pitchFamily="34" charset="0"/>
                    <a:cs typeface="Arial" pitchFamily="34" charset="0"/>
                  </a:defRPr>
                </a:pPr>
                <a:r>
                  <a:rPr lang="en-GB" sz="900">
                    <a:latin typeface="Arial" pitchFamily="34" charset="0"/>
                    <a:cs typeface="Arial" pitchFamily="34" charset="0"/>
                  </a:rPr>
                  <a:t>Proportion</a:t>
                </a:r>
                <a:r>
                  <a:rPr lang="en-GB" sz="900" baseline="0">
                    <a:latin typeface="Arial" pitchFamily="34" charset="0"/>
                    <a:cs typeface="Arial" pitchFamily="34" charset="0"/>
                  </a:rPr>
                  <a:t> of all patients</a:t>
                </a:r>
                <a:endParaRPr lang="en-GB" sz="900">
                  <a:latin typeface="Arial" pitchFamily="34" charset="0"/>
                  <a:cs typeface="Arial" pitchFamily="34" charset="0"/>
                </a:endParaRPr>
              </a:p>
            </c:rich>
          </c:tx>
          <c:layout>
            <c:manualLayout>
              <c:xMode val="edge"/>
              <c:yMode val="edge"/>
              <c:x val="1.4245014245014245E-2"/>
              <c:y val="0.17693006357856494"/>
            </c:manualLayout>
          </c:layout>
          <c:overlay val="0"/>
        </c:title>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57969152"/>
        <c:crosses val="autoZero"/>
        <c:crossBetween val="between"/>
        <c:minorUnit val="1.0000000000000002E-2"/>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8</xdr:col>
      <xdr:colOff>0</xdr:colOff>
      <xdr:row>5</xdr:row>
      <xdr:rowOff>3495674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56"/>
  <sheetViews>
    <sheetView showGridLines="0" tabSelected="1" zoomScale="80" zoomScaleNormal="80" workbookViewId="0">
      <pane xSplit="3" ySplit="1" topLeftCell="P2" activePane="bottomRight" state="frozen"/>
      <selection pane="topRight" activeCell="D1" sqref="D1"/>
      <selection pane="bottomLeft" activeCell="A2" sqref="A2"/>
      <selection pane="bottomRight" sqref="A1:V1"/>
    </sheetView>
  </sheetViews>
  <sheetFormatPr defaultColWidth="0" defaultRowHeight="12.75" zeroHeight="1" x14ac:dyDescent="0.2"/>
  <cols>
    <col min="1" max="1" width="2.85546875" style="1" customWidth="1"/>
    <col min="2" max="2" width="32" style="1" customWidth="1"/>
    <col min="3" max="3" width="85.140625" style="1" bestFit="1" customWidth="1"/>
    <col min="4" max="5" width="11.28515625" style="1" bestFit="1" customWidth="1"/>
    <col min="6" max="6" width="10.7109375" style="1" bestFit="1" customWidth="1"/>
    <col min="7" max="7" width="10.85546875" style="1" bestFit="1" customWidth="1"/>
    <col min="8" max="9" width="11.28515625" style="1" bestFit="1" customWidth="1"/>
    <col min="10" max="10" width="10.7109375" style="1" bestFit="1" customWidth="1"/>
    <col min="11" max="11" width="10.85546875" style="1" bestFit="1" customWidth="1"/>
    <col min="12" max="13" width="11.28515625" style="1" bestFit="1" customWidth="1"/>
    <col min="14" max="14" width="10.7109375" style="1" bestFit="1" customWidth="1"/>
    <col min="15" max="20" width="10.7109375" style="1" customWidth="1"/>
    <col min="21" max="21" width="10.85546875" style="1" bestFit="1" customWidth="1"/>
    <col min="22" max="22" width="6.42578125" style="1" customWidth="1"/>
    <col min="23" max="23" width="0" style="1" hidden="1" customWidth="1"/>
    <col min="24" max="16384" width="9.140625" style="1" hidden="1"/>
  </cols>
  <sheetData>
    <row r="1" spans="1:22" ht="18.75" thickBot="1" x14ac:dyDescent="0.25">
      <c r="A1" s="262" t="s">
        <v>610</v>
      </c>
      <c r="B1" s="263"/>
      <c r="C1" s="263"/>
      <c r="D1" s="263"/>
      <c r="E1" s="263"/>
      <c r="F1" s="263"/>
      <c r="G1" s="263"/>
      <c r="H1" s="263"/>
      <c r="I1" s="263"/>
      <c r="J1" s="263"/>
      <c r="K1" s="263"/>
      <c r="L1" s="263"/>
      <c r="M1" s="263"/>
      <c r="N1" s="263"/>
      <c r="O1" s="263"/>
      <c r="P1" s="263"/>
      <c r="Q1" s="263"/>
      <c r="R1" s="263"/>
      <c r="S1" s="263"/>
      <c r="T1" s="263"/>
      <c r="U1" s="263"/>
      <c r="V1" s="264"/>
    </row>
    <row r="2" spans="1:22" x14ac:dyDescent="0.2">
      <c r="A2" s="265" t="s">
        <v>477</v>
      </c>
      <c r="B2" s="265"/>
      <c r="C2" s="265"/>
      <c r="D2" s="265"/>
      <c r="E2" s="265"/>
      <c r="F2" s="265"/>
      <c r="G2" s="265"/>
      <c r="H2" s="265"/>
      <c r="I2" s="265"/>
      <c r="J2" s="265"/>
      <c r="K2" s="265"/>
      <c r="L2" s="265"/>
      <c r="M2" s="265"/>
      <c r="N2" s="265"/>
      <c r="O2" s="265"/>
      <c r="P2" s="265"/>
      <c r="Q2" s="265"/>
      <c r="R2" s="265"/>
      <c r="S2" s="265"/>
      <c r="T2" s="265"/>
      <c r="U2" s="265"/>
      <c r="V2" s="265"/>
    </row>
    <row r="3" spans="1:22" ht="267" customHeight="1" x14ac:dyDescent="0.2">
      <c r="A3" s="266" t="s">
        <v>688</v>
      </c>
      <c r="B3" s="267"/>
      <c r="C3" s="267"/>
      <c r="D3" s="90"/>
      <c r="E3" s="90"/>
      <c r="F3" s="90"/>
      <c r="G3" s="90"/>
      <c r="H3" s="90"/>
      <c r="I3" s="90"/>
      <c r="J3" s="90"/>
      <c r="K3" s="90"/>
      <c r="L3" s="90"/>
      <c r="M3" s="90"/>
      <c r="N3" s="90"/>
      <c r="O3" s="90"/>
      <c r="P3" s="90"/>
      <c r="Q3" s="90"/>
      <c r="R3" s="90"/>
      <c r="S3" s="90"/>
      <c r="T3" s="90"/>
      <c r="U3" s="90"/>
      <c r="V3" s="90"/>
    </row>
    <row r="4" spans="1:22" x14ac:dyDescent="0.2"/>
    <row r="5" spans="1:22" ht="13.5" thickBot="1" x14ac:dyDescent="0.25">
      <c r="A5" s="265" t="s">
        <v>478</v>
      </c>
      <c r="B5" s="265"/>
      <c r="C5" s="265"/>
      <c r="D5" s="265"/>
      <c r="E5" s="265"/>
      <c r="F5" s="265"/>
      <c r="G5" s="265"/>
      <c r="H5" s="265"/>
      <c r="I5" s="265"/>
      <c r="J5" s="265"/>
      <c r="K5" s="265"/>
      <c r="L5" s="265"/>
      <c r="M5" s="265"/>
      <c r="N5" s="265"/>
      <c r="O5" s="265"/>
      <c r="P5" s="265"/>
      <c r="Q5" s="265"/>
      <c r="R5" s="265"/>
      <c r="S5" s="265"/>
      <c r="T5" s="265"/>
      <c r="U5" s="265"/>
      <c r="V5" s="265"/>
    </row>
    <row r="6" spans="1:22" ht="15.75" customHeight="1" thickBot="1" x14ac:dyDescent="0.25">
      <c r="D6" s="268" t="s">
        <v>641</v>
      </c>
      <c r="E6" s="269"/>
      <c r="F6" s="269"/>
      <c r="G6" s="269"/>
      <c r="H6" s="269"/>
      <c r="I6" s="269"/>
      <c r="J6" s="269"/>
      <c r="K6" s="269"/>
      <c r="L6" s="269"/>
      <c r="M6" s="269"/>
      <c r="N6" s="269"/>
      <c r="O6" s="269"/>
      <c r="P6" s="269"/>
      <c r="Q6" s="269"/>
      <c r="R6" s="269"/>
      <c r="S6" s="269"/>
      <c r="T6" s="269"/>
      <c r="U6" s="270"/>
    </row>
    <row r="7" spans="1:22" ht="13.5" thickBot="1" x14ac:dyDescent="0.25">
      <c r="B7" s="17" t="s">
        <v>475</v>
      </c>
      <c r="C7" s="46" t="s">
        <v>476</v>
      </c>
      <c r="D7" s="229" t="s">
        <v>593</v>
      </c>
      <c r="E7" s="230" t="s">
        <v>594</v>
      </c>
      <c r="F7" s="230" t="s">
        <v>595</v>
      </c>
      <c r="G7" s="230" t="s">
        <v>596</v>
      </c>
      <c r="H7" s="230" t="s">
        <v>597</v>
      </c>
      <c r="I7" s="230" t="s">
        <v>598</v>
      </c>
      <c r="J7" s="230" t="s">
        <v>599</v>
      </c>
      <c r="K7" s="230" t="s">
        <v>609</v>
      </c>
      <c r="L7" s="230" t="s">
        <v>612</v>
      </c>
      <c r="M7" s="230" t="s">
        <v>615</v>
      </c>
      <c r="N7" s="231" t="s">
        <v>630</v>
      </c>
      <c r="O7" s="231" t="s">
        <v>633</v>
      </c>
      <c r="P7" s="231" t="s">
        <v>634</v>
      </c>
      <c r="Q7" s="231" t="s">
        <v>642</v>
      </c>
      <c r="R7" s="231" t="s">
        <v>643</v>
      </c>
      <c r="S7" s="231" t="s">
        <v>645</v>
      </c>
      <c r="T7" s="231" t="s">
        <v>647</v>
      </c>
      <c r="U7" s="242" t="s">
        <v>687</v>
      </c>
    </row>
    <row r="8" spans="1:22" x14ac:dyDescent="0.2">
      <c r="B8" s="258" t="s">
        <v>451</v>
      </c>
      <c r="C8" s="243" t="s">
        <v>450</v>
      </c>
      <c r="D8" s="91">
        <v>693620</v>
      </c>
      <c r="E8" s="92">
        <v>714792</v>
      </c>
      <c r="F8" s="92">
        <v>715447</v>
      </c>
      <c r="G8" s="92">
        <v>720983</v>
      </c>
      <c r="H8" s="92">
        <v>700067</v>
      </c>
      <c r="I8" s="92">
        <v>707262</v>
      </c>
      <c r="J8" s="92">
        <v>705092</v>
      </c>
      <c r="K8" s="92">
        <v>712524</v>
      </c>
      <c r="L8" s="92">
        <v>687238</v>
      </c>
      <c r="M8" s="92">
        <v>688118</v>
      </c>
      <c r="N8" s="222">
        <v>685184</v>
      </c>
      <c r="O8" s="222">
        <v>695861</v>
      </c>
      <c r="P8" s="222">
        <v>674098</v>
      </c>
      <c r="Q8" s="222">
        <v>681778</v>
      </c>
      <c r="R8" s="222">
        <v>680227</v>
      </c>
      <c r="S8" s="222">
        <v>687148</v>
      </c>
      <c r="T8" s="222">
        <v>669948</v>
      </c>
      <c r="U8" s="93">
        <v>669045</v>
      </c>
    </row>
    <row r="9" spans="1:22" x14ac:dyDescent="0.2">
      <c r="B9" s="259"/>
      <c r="C9" s="47" t="s">
        <v>614</v>
      </c>
      <c r="D9" s="188">
        <v>659379</v>
      </c>
      <c r="E9" s="189">
        <v>683776</v>
      </c>
      <c r="F9" s="189">
        <v>689652</v>
      </c>
      <c r="G9" s="189">
        <v>701048</v>
      </c>
      <c r="H9" s="189">
        <v>684908</v>
      </c>
      <c r="I9" s="189">
        <v>693293</v>
      </c>
      <c r="J9" s="189">
        <v>690426</v>
      </c>
      <c r="K9" s="189">
        <v>699924</v>
      </c>
      <c r="L9" s="189">
        <v>676492</v>
      </c>
      <c r="M9" s="189">
        <v>678187</v>
      </c>
      <c r="N9" s="223">
        <v>675174</v>
      </c>
      <c r="O9" s="223">
        <v>686049</v>
      </c>
      <c r="P9" s="223">
        <v>664708</v>
      </c>
      <c r="Q9" s="223">
        <v>673168</v>
      </c>
      <c r="R9" s="223">
        <v>671138</v>
      </c>
      <c r="S9" s="223">
        <v>679133</v>
      </c>
      <c r="T9" s="223">
        <v>663198</v>
      </c>
      <c r="U9" s="190">
        <v>664283</v>
      </c>
    </row>
    <row r="10" spans="1:22" x14ac:dyDescent="0.2">
      <c r="B10" s="260"/>
      <c r="C10" s="244" t="s">
        <v>575</v>
      </c>
      <c r="D10" s="202">
        <f t="shared" ref="D10:J10" si="0">D9/D8</f>
        <v>0.95063435310400513</v>
      </c>
      <c r="E10" s="203">
        <f t="shared" si="0"/>
        <v>0.95660835599726912</v>
      </c>
      <c r="F10" s="203">
        <f t="shared" si="0"/>
        <v>0.96394561721553096</v>
      </c>
      <c r="G10" s="203">
        <f t="shared" si="0"/>
        <v>0.9723502495897961</v>
      </c>
      <c r="H10" s="203">
        <f t="shared" si="0"/>
        <v>0.97834635827713634</v>
      </c>
      <c r="I10" s="203">
        <f t="shared" si="0"/>
        <v>0.98024918629871249</v>
      </c>
      <c r="J10" s="203">
        <f t="shared" si="0"/>
        <v>0.97919987746279913</v>
      </c>
      <c r="K10" s="203">
        <f t="shared" ref="K10:L10" si="1">K9/K8</f>
        <v>0.98231638513229025</v>
      </c>
      <c r="L10" s="203">
        <f t="shared" si="1"/>
        <v>0.98436349561578373</v>
      </c>
      <c r="M10" s="203">
        <f t="shared" ref="M10" si="2">M9/M8</f>
        <v>0.98556788225275316</v>
      </c>
      <c r="N10" s="224">
        <v>0.98539078554081805</v>
      </c>
      <c r="O10" s="224">
        <v>0.98589948279900697</v>
      </c>
      <c r="P10" s="224">
        <v>0.98607027464849295</v>
      </c>
      <c r="Q10" s="224">
        <v>0.98737125574600504</v>
      </c>
      <c r="R10" s="224">
        <v>0.98663828398461095</v>
      </c>
      <c r="S10" s="224">
        <v>0.988335846135039</v>
      </c>
      <c r="T10" s="224">
        <v>0.9899</v>
      </c>
      <c r="U10" s="245">
        <v>0.99288239206630302</v>
      </c>
    </row>
    <row r="11" spans="1:22" x14ac:dyDescent="0.2">
      <c r="B11" s="260"/>
      <c r="C11" s="47" t="s">
        <v>576</v>
      </c>
      <c r="D11" s="188">
        <f t="shared" ref="D11:J11" si="3">D8-D9</f>
        <v>34241</v>
      </c>
      <c r="E11" s="189">
        <f t="shared" si="3"/>
        <v>31016</v>
      </c>
      <c r="F11" s="189">
        <f t="shared" si="3"/>
        <v>25795</v>
      </c>
      <c r="G11" s="189">
        <f t="shared" si="3"/>
        <v>19935</v>
      </c>
      <c r="H11" s="189">
        <f t="shared" si="3"/>
        <v>15159</v>
      </c>
      <c r="I11" s="189">
        <f t="shared" si="3"/>
        <v>13969</v>
      </c>
      <c r="J11" s="189">
        <f t="shared" si="3"/>
        <v>14666</v>
      </c>
      <c r="K11" s="189">
        <f t="shared" ref="K11:L11" si="4">K8-K9</f>
        <v>12600</v>
      </c>
      <c r="L11" s="189">
        <f t="shared" si="4"/>
        <v>10746</v>
      </c>
      <c r="M11" s="189">
        <f t="shared" ref="M11" si="5">M8-M9</f>
        <v>9931</v>
      </c>
      <c r="N11" s="223">
        <v>10010</v>
      </c>
      <c r="O11" s="223">
        <v>9812</v>
      </c>
      <c r="P11" s="223">
        <v>9390</v>
      </c>
      <c r="Q11" s="223">
        <v>8610</v>
      </c>
      <c r="R11" s="223">
        <v>9089</v>
      </c>
      <c r="S11" s="223">
        <v>8015</v>
      </c>
      <c r="T11" s="223">
        <v>6750</v>
      </c>
      <c r="U11" s="190">
        <v>4762</v>
      </c>
    </row>
    <row r="12" spans="1:22" ht="13.5" thickBot="1" x14ac:dyDescent="0.25">
      <c r="B12" s="261"/>
      <c r="C12" s="246" t="s">
        <v>577</v>
      </c>
      <c r="D12" s="238">
        <f t="shared" ref="D12:J12" si="6">D11/D8</f>
        <v>4.9365646895994923E-2</v>
      </c>
      <c r="E12" s="239">
        <f t="shared" si="6"/>
        <v>4.3391644002730864E-2</v>
      </c>
      <c r="F12" s="239">
        <f t="shared" si="6"/>
        <v>3.6054382784469013E-2</v>
      </c>
      <c r="G12" s="239">
        <f t="shared" si="6"/>
        <v>2.7649750410203847E-2</v>
      </c>
      <c r="H12" s="239">
        <f t="shared" si="6"/>
        <v>2.1653641722863669E-2</v>
      </c>
      <c r="I12" s="239">
        <f t="shared" si="6"/>
        <v>1.9750813701287499E-2</v>
      </c>
      <c r="J12" s="239">
        <f t="shared" si="6"/>
        <v>2.0800122537200819E-2</v>
      </c>
      <c r="K12" s="239">
        <f t="shared" ref="K12:L12" si="7">K11/K8</f>
        <v>1.768361486770972E-2</v>
      </c>
      <c r="L12" s="239">
        <f t="shared" si="7"/>
        <v>1.5636504384216241E-2</v>
      </c>
      <c r="M12" s="239">
        <f t="shared" ref="M12" si="8">M11/M8</f>
        <v>1.4432117747246839E-2</v>
      </c>
      <c r="N12" s="240">
        <v>1.46092144591817E-2</v>
      </c>
      <c r="O12" s="240">
        <v>1.41005172009927E-2</v>
      </c>
      <c r="P12" s="240">
        <v>1.3929725351506699E-2</v>
      </c>
      <c r="Q12" s="240">
        <v>1.2628744253994699E-2</v>
      </c>
      <c r="R12" s="240">
        <v>1.3361716015388899E-2</v>
      </c>
      <c r="S12" s="240">
        <v>1.16641538649606E-2</v>
      </c>
      <c r="T12" s="240">
        <v>1.01E-2</v>
      </c>
      <c r="U12" s="247">
        <v>7.1176079336965296E-3</v>
      </c>
    </row>
    <row r="13" spans="1:22" ht="30.75" customHeight="1" thickBot="1" x14ac:dyDescent="0.25">
      <c r="B13" s="241" t="s">
        <v>452</v>
      </c>
      <c r="C13" s="249" t="s">
        <v>573</v>
      </c>
      <c r="D13" s="250">
        <v>202350</v>
      </c>
      <c r="E13" s="251">
        <v>202859</v>
      </c>
      <c r="F13" s="251">
        <v>202672</v>
      </c>
      <c r="G13" s="251">
        <v>202505</v>
      </c>
      <c r="H13" s="251">
        <v>201039</v>
      </c>
      <c r="I13" s="251">
        <v>200146</v>
      </c>
      <c r="J13" s="251">
        <v>198720</v>
      </c>
      <c r="K13" s="251">
        <v>197784</v>
      </c>
      <c r="L13" s="251">
        <v>195212</v>
      </c>
      <c r="M13" s="251">
        <v>193394</v>
      </c>
      <c r="N13" s="252">
        <v>191702</v>
      </c>
      <c r="O13" s="252">
        <v>190286</v>
      </c>
      <c r="P13" s="252">
        <v>187410</v>
      </c>
      <c r="Q13" s="252">
        <v>186214</v>
      </c>
      <c r="R13" s="252">
        <v>184917</v>
      </c>
      <c r="S13" s="252">
        <v>184573</v>
      </c>
      <c r="T13" s="252">
        <v>183549</v>
      </c>
      <c r="U13" s="253">
        <v>180888</v>
      </c>
    </row>
    <row r="14" spans="1:22" x14ac:dyDescent="0.2">
      <c r="B14" s="271" t="s">
        <v>495</v>
      </c>
      <c r="C14" s="243" t="s">
        <v>461</v>
      </c>
      <c r="D14" s="91">
        <v>4207</v>
      </c>
      <c r="E14" s="92">
        <v>4178</v>
      </c>
      <c r="F14" s="92">
        <v>4120</v>
      </c>
      <c r="G14" s="92">
        <v>4007</v>
      </c>
      <c r="H14" s="92">
        <v>3938</v>
      </c>
      <c r="I14" s="92">
        <v>3881</v>
      </c>
      <c r="J14" s="92">
        <v>3765</v>
      </c>
      <c r="K14" s="92">
        <v>3645</v>
      </c>
      <c r="L14" s="92">
        <v>3548</v>
      </c>
      <c r="M14" s="92">
        <v>3433</v>
      </c>
      <c r="N14" s="222">
        <v>3249</v>
      </c>
      <c r="O14" s="222">
        <v>3156</v>
      </c>
      <c r="P14" s="222">
        <v>3029</v>
      </c>
      <c r="Q14" s="222">
        <v>2914</v>
      </c>
      <c r="R14" s="222">
        <v>2804</v>
      </c>
      <c r="S14" s="222">
        <v>2748</v>
      </c>
      <c r="T14" s="222">
        <v>2717</v>
      </c>
      <c r="U14" s="93">
        <v>2610</v>
      </c>
    </row>
    <row r="15" spans="1:22" x14ac:dyDescent="0.2">
      <c r="B15" s="272"/>
      <c r="C15" s="47" t="s">
        <v>582</v>
      </c>
      <c r="D15" s="208">
        <f>D14/D13</f>
        <v>2.079070916728441E-2</v>
      </c>
      <c r="E15" s="209">
        <f t="shared" ref="E15:L15" si="9">E14/E13</f>
        <v>2.0595586096747002E-2</v>
      </c>
      <c r="F15" s="209">
        <f t="shared" si="9"/>
        <v>2.0328412410199732E-2</v>
      </c>
      <c r="G15" s="209">
        <f t="shared" si="9"/>
        <v>1.9787165748993852E-2</v>
      </c>
      <c r="H15" s="209">
        <f t="shared" si="9"/>
        <v>1.9588239097886481E-2</v>
      </c>
      <c r="I15" s="209">
        <f t="shared" si="9"/>
        <v>1.939084468338113E-2</v>
      </c>
      <c r="J15" s="209">
        <f t="shared" si="9"/>
        <v>1.8946256038647344E-2</v>
      </c>
      <c r="K15" s="209">
        <f>K14/K13</f>
        <v>1.842919548598471E-2</v>
      </c>
      <c r="L15" s="209">
        <f t="shared" si="9"/>
        <v>1.8175112185726289E-2</v>
      </c>
      <c r="M15" s="209">
        <f t="shared" ref="M15" si="10">M14/M13</f>
        <v>1.7751326307951641E-2</v>
      </c>
      <c r="N15" s="225">
        <v>1.6948179987689199E-2</v>
      </c>
      <c r="O15" s="225">
        <v>1.6585560682341301E-2</v>
      </c>
      <c r="P15" s="225">
        <v>1.6162424630489301E-2</v>
      </c>
      <c r="Q15" s="225">
        <v>1.5648662291771798E-2</v>
      </c>
      <c r="R15" s="225">
        <v>1.51635598673999E-2</v>
      </c>
      <c r="S15" s="225">
        <v>1.48884181326629E-2</v>
      </c>
      <c r="T15" s="225">
        <v>1.4800000000000001E-2</v>
      </c>
      <c r="U15" s="210">
        <v>1.4428817832028601E-2</v>
      </c>
    </row>
    <row r="16" spans="1:22" x14ac:dyDescent="0.2">
      <c r="B16" s="272"/>
      <c r="C16" s="48" t="s">
        <v>462</v>
      </c>
      <c r="D16" s="94">
        <v>10570</v>
      </c>
      <c r="E16" s="95">
        <v>10769</v>
      </c>
      <c r="F16" s="95">
        <v>10600</v>
      </c>
      <c r="G16" s="95">
        <v>10500</v>
      </c>
      <c r="H16" s="95">
        <v>10148</v>
      </c>
      <c r="I16" s="95">
        <v>10070</v>
      </c>
      <c r="J16" s="95">
        <v>9734</v>
      </c>
      <c r="K16" s="95">
        <v>9466</v>
      </c>
      <c r="L16" s="95">
        <v>9203</v>
      </c>
      <c r="M16" s="95">
        <v>8825</v>
      </c>
      <c r="N16" s="226">
        <v>8426</v>
      </c>
      <c r="O16" s="226">
        <v>8239</v>
      </c>
      <c r="P16" s="226">
        <v>7748</v>
      </c>
      <c r="Q16" s="226">
        <v>7457</v>
      </c>
      <c r="R16" s="226">
        <v>7245</v>
      </c>
      <c r="S16" s="226">
        <v>7218</v>
      </c>
      <c r="T16" s="226">
        <v>7325</v>
      </c>
      <c r="U16" s="96">
        <v>6668</v>
      </c>
    </row>
    <row r="17" spans="2:21" ht="13.5" thickBot="1" x14ac:dyDescent="0.25">
      <c r="B17" s="261"/>
      <c r="C17" s="248" t="s">
        <v>583</v>
      </c>
      <c r="D17" s="205">
        <f>D16/D8</f>
        <v>1.5238891612121911E-2</v>
      </c>
      <c r="E17" s="206">
        <f t="shared" ref="E17:L17" si="11">E16/E8</f>
        <v>1.5065921275000279E-2</v>
      </c>
      <c r="F17" s="206">
        <f t="shared" si="11"/>
        <v>1.4815912289799244E-2</v>
      </c>
      <c r="G17" s="206">
        <f t="shared" si="11"/>
        <v>1.4563450178436939E-2</v>
      </c>
      <c r="H17" s="206">
        <f t="shared" si="11"/>
        <v>1.4495755406268258E-2</v>
      </c>
      <c r="I17" s="206">
        <f t="shared" si="11"/>
        <v>1.4238005152263235E-2</v>
      </c>
      <c r="J17" s="206">
        <f t="shared" si="11"/>
        <v>1.3805290657105739E-2</v>
      </c>
      <c r="K17" s="206">
        <f t="shared" si="11"/>
        <v>1.3285166534741285E-2</v>
      </c>
      <c r="L17" s="206">
        <f t="shared" si="11"/>
        <v>1.3391285115200265E-2</v>
      </c>
      <c r="M17" s="206">
        <f t="shared" ref="M17" si="12">M16/M8</f>
        <v>1.2824835275345217E-2</v>
      </c>
      <c r="N17" s="227">
        <v>1.22974266766299E-2</v>
      </c>
      <c r="O17" s="227">
        <v>1.18400082775151E-2</v>
      </c>
      <c r="P17" s="227">
        <v>1.14938777447789E-2</v>
      </c>
      <c r="Q17" s="227">
        <v>1.0937577921258801E-2</v>
      </c>
      <c r="R17" s="227">
        <v>1.0650856258278401E-2</v>
      </c>
      <c r="S17" s="227">
        <v>1.0504287285999499E-2</v>
      </c>
      <c r="T17" s="227">
        <v>1.09E-2</v>
      </c>
      <c r="U17" s="207">
        <v>9.9664447085024092E-3</v>
      </c>
    </row>
    <row r="18" spans="2:21" x14ac:dyDescent="0.2">
      <c r="B18" s="258" t="s">
        <v>496</v>
      </c>
      <c r="C18" s="254" t="s">
        <v>461</v>
      </c>
      <c r="D18" s="235">
        <v>2045</v>
      </c>
      <c r="E18" s="236">
        <v>2009</v>
      </c>
      <c r="F18" s="236">
        <v>1951</v>
      </c>
      <c r="G18" s="236">
        <v>1926</v>
      </c>
      <c r="H18" s="236">
        <v>1892</v>
      </c>
      <c r="I18" s="236">
        <v>1828</v>
      </c>
      <c r="J18" s="236">
        <v>1775</v>
      </c>
      <c r="K18" s="236">
        <v>1728</v>
      </c>
      <c r="L18" s="236">
        <v>1660</v>
      </c>
      <c r="M18" s="236">
        <v>1569</v>
      </c>
      <c r="N18" s="237">
        <v>1480</v>
      </c>
      <c r="O18" s="237">
        <v>1411</v>
      </c>
      <c r="P18" s="237">
        <v>1343</v>
      </c>
      <c r="Q18" s="237">
        <v>1300</v>
      </c>
      <c r="R18" s="237">
        <v>1259</v>
      </c>
      <c r="S18" s="237">
        <v>1190</v>
      </c>
      <c r="T18" s="237">
        <v>1171</v>
      </c>
      <c r="U18" s="255">
        <v>1133</v>
      </c>
    </row>
    <row r="19" spans="2:21" x14ac:dyDescent="0.2">
      <c r="B19" s="272"/>
      <c r="C19" s="47" t="s">
        <v>582</v>
      </c>
      <c r="D19" s="208">
        <f>D18/D13</f>
        <v>1.0106251544353842E-2</v>
      </c>
      <c r="E19" s="209">
        <f t="shared" ref="E19:L19" si="13">E18/E13</f>
        <v>9.903430461552112E-3</v>
      </c>
      <c r="F19" s="209">
        <f t="shared" si="13"/>
        <v>9.6263914107523486E-3</v>
      </c>
      <c r="G19" s="209">
        <f t="shared" si="13"/>
        <v>9.5108762746598848E-3</v>
      </c>
      <c r="H19" s="209">
        <f t="shared" si="13"/>
        <v>9.4111092872527224E-3</v>
      </c>
      <c r="I19" s="209">
        <f t="shared" si="13"/>
        <v>9.1333326671529779E-3</v>
      </c>
      <c r="J19" s="209">
        <f t="shared" si="13"/>
        <v>8.9321658615136874E-3</v>
      </c>
      <c r="K19" s="209">
        <f t="shared" si="13"/>
        <v>8.7368037859483078E-3</v>
      </c>
      <c r="L19" s="209">
        <f t="shared" si="13"/>
        <v>8.5035755998606639E-3</v>
      </c>
      <c r="M19" s="209">
        <f t="shared" ref="M19" si="14">M18/M13</f>
        <v>8.1129714468908039E-3</v>
      </c>
      <c r="N19" s="225">
        <v>7.7203159069806201E-3</v>
      </c>
      <c r="O19" s="225">
        <v>7.4151540313002499E-3</v>
      </c>
      <c r="P19" s="225">
        <v>7.1661063977375801E-3</v>
      </c>
      <c r="Q19" s="225">
        <v>6.9812151610512598E-3</v>
      </c>
      <c r="R19" s="225">
        <v>6.8084600117890703E-3</v>
      </c>
      <c r="S19" s="225">
        <v>6.4473135290643796E-3</v>
      </c>
      <c r="T19" s="225">
        <v>6.4000000000000003E-3</v>
      </c>
      <c r="U19" s="210">
        <v>6.2635442926009402E-3</v>
      </c>
    </row>
    <row r="20" spans="2:21" x14ac:dyDescent="0.2">
      <c r="B20" s="272"/>
      <c r="C20" s="48" t="s">
        <v>462</v>
      </c>
      <c r="D20" s="94">
        <v>5003</v>
      </c>
      <c r="E20" s="95">
        <v>5012</v>
      </c>
      <c r="F20" s="95">
        <v>4863</v>
      </c>
      <c r="G20" s="95">
        <v>4905</v>
      </c>
      <c r="H20" s="95">
        <v>4701</v>
      </c>
      <c r="I20" s="95">
        <v>4610</v>
      </c>
      <c r="J20" s="95">
        <v>4479</v>
      </c>
      <c r="K20" s="95">
        <v>4411</v>
      </c>
      <c r="L20" s="95">
        <v>4209</v>
      </c>
      <c r="M20" s="95">
        <v>4062</v>
      </c>
      <c r="N20" s="226">
        <v>3859</v>
      </c>
      <c r="O20" s="226">
        <v>3707</v>
      </c>
      <c r="P20" s="226">
        <v>3568</v>
      </c>
      <c r="Q20" s="226">
        <v>3414</v>
      </c>
      <c r="R20" s="226">
        <v>3255</v>
      </c>
      <c r="S20" s="226">
        <v>3237</v>
      </c>
      <c r="T20" s="226">
        <v>3229</v>
      </c>
      <c r="U20" s="96">
        <v>3026</v>
      </c>
    </row>
    <row r="21" spans="2:21" ht="13.5" thickBot="1" x14ac:dyDescent="0.25">
      <c r="B21" s="261"/>
      <c r="C21" s="256" t="s">
        <v>583</v>
      </c>
      <c r="D21" s="232">
        <f>D20/D8</f>
        <v>7.2128831348577029E-3</v>
      </c>
      <c r="E21" s="233">
        <f t="shared" ref="E21:L21" si="15">E20/E8</f>
        <v>7.0118300148854489E-3</v>
      </c>
      <c r="F21" s="233">
        <f t="shared" si="15"/>
        <v>6.7971491948390309E-3</v>
      </c>
      <c r="G21" s="233">
        <f t="shared" si="15"/>
        <v>6.8032117262126846E-3</v>
      </c>
      <c r="H21" s="233">
        <f t="shared" si="15"/>
        <v>6.715071557436645E-3</v>
      </c>
      <c r="I21" s="233">
        <f t="shared" si="15"/>
        <v>6.5180937191592365E-3</v>
      </c>
      <c r="J21" s="233">
        <f t="shared" si="15"/>
        <v>6.3523625285778311E-3</v>
      </c>
      <c r="K21" s="233">
        <f t="shared" si="15"/>
        <v>6.1906686651958392E-3</v>
      </c>
      <c r="L21" s="233">
        <f t="shared" si="15"/>
        <v>6.1245158154816818E-3</v>
      </c>
      <c r="M21" s="233">
        <f t="shared" ref="M21" si="16">M20/M8</f>
        <v>5.9030573244705127E-3</v>
      </c>
      <c r="N21" s="234">
        <v>5.6320637960022403E-3</v>
      </c>
      <c r="O21" s="234">
        <v>5.3272133371463498E-3</v>
      </c>
      <c r="P21" s="234">
        <v>5.2929989408068197E-3</v>
      </c>
      <c r="Q21" s="234">
        <v>5.0074951083783799E-3</v>
      </c>
      <c r="R21" s="234">
        <v>4.78516730444395E-3</v>
      </c>
      <c r="S21" s="234">
        <v>4.7107755534470004E-3</v>
      </c>
      <c r="T21" s="234">
        <v>4.7999999999999996E-3</v>
      </c>
      <c r="U21" s="257">
        <v>4.5228646802531903E-3</v>
      </c>
    </row>
    <row r="22" spans="2:21" x14ac:dyDescent="0.2">
      <c r="B22" s="258" t="s">
        <v>497</v>
      </c>
      <c r="C22" s="243" t="s">
        <v>461</v>
      </c>
      <c r="D22" s="91">
        <v>22606</v>
      </c>
      <c r="E22" s="92">
        <v>22311</v>
      </c>
      <c r="F22" s="92">
        <v>21894</v>
      </c>
      <c r="G22" s="92">
        <v>21416</v>
      </c>
      <c r="H22" s="92">
        <v>20992</v>
      </c>
      <c r="I22" s="92">
        <v>20587</v>
      </c>
      <c r="J22" s="92">
        <v>20019</v>
      </c>
      <c r="K22" s="92">
        <v>19444</v>
      </c>
      <c r="L22" s="92">
        <v>18799</v>
      </c>
      <c r="M22" s="92">
        <v>18172</v>
      </c>
      <c r="N22" s="222">
        <v>17298</v>
      </c>
      <c r="O22" s="222">
        <v>16403</v>
      </c>
      <c r="P22" s="222">
        <v>15544</v>
      </c>
      <c r="Q22" s="222">
        <v>14899</v>
      </c>
      <c r="R22" s="222">
        <v>14222</v>
      </c>
      <c r="S22" s="222">
        <v>13835</v>
      </c>
      <c r="T22" s="222">
        <v>13472</v>
      </c>
      <c r="U22" s="93">
        <v>12882</v>
      </c>
    </row>
    <row r="23" spans="2:21" x14ac:dyDescent="0.2">
      <c r="B23" s="272"/>
      <c r="C23" s="47" t="s">
        <v>582</v>
      </c>
      <c r="D23" s="208">
        <f>D22/D13</f>
        <v>0.11171732147269582</v>
      </c>
      <c r="E23" s="209">
        <f t="shared" ref="E23:L23" si="17">E22/E13</f>
        <v>0.10998279593214992</v>
      </c>
      <c r="F23" s="209">
        <f t="shared" si="17"/>
        <v>0.10802676245361964</v>
      </c>
      <c r="G23" s="209">
        <f t="shared" si="17"/>
        <v>0.10575541344658157</v>
      </c>
      <c r="H23" s="209">
        <f t="shared" si="17"/>
        <v>0.10441755082347207</v>
      </c>
      <c r="I23" s="209">
        <f t="shared" si="17"/>
        <v>0.10285991226404724</v>
      </c>
      <c r="J23" s="209">
        <f t="shared" si="17"/>
        <v>0.10073973429951691</v>
      </c>
      <c r="K23" s="209">
        <f t="shared" si="17"/>
        <v>9.8309266674756299E-2</v>
      </c>
      <c r="L23" s="209">
        <f t="shared" si="17"/>
        <v>9.6300432350470255E-2</v>
      </c>
      <c r="M23" s="209">
        <f t="shared" ref="M23" si="18">M22/M13</f>
        <v>9.3963618312874239E-2</v>
      </c>
      <c r="N23" s="225">
        <v>9.0233800377669496E-2</v>
      </c>
      <c r="O23" s="225">
        <v>8.6201822519786003E-2</v>
      </c>
      <c r="P23" s="225">
        <v>8.2941145082973095E-2</v>
      </c>
      <c r="Q23" s="225">
        <v>8.0010095911155904E-2</v>
      </c>
      <c r="R23" s="225">
        <v>7.6910181324594207E-2</v>
      </c>
      <c r="S23" s="225">
        <v>7.4956792163534194E-2</v>
      </c>
      <c r="T23" s="225">
        <v>7.3400000000000007E-2</v>
      </c>
      <c r="U23" s="210">
        <v>7.1215337667506901E-2</v>
      </c>
    </row>
    <row r="24" spans="2:21" x14ac:dyDescent="0.2">
      <c r="B24" s="272"/>
      <c r="C24" s="48" t="s">
        <v>462</v>
      </c>
      <c r="D24" s="94">
        <v>70899</v>
      </c>
      <c r="E24" s="95">
        <v>72441</v>
      </c>
      <c r="F24" s="95">
        <v>71273</v>
      </c>
      <c r="G24" s="95">
        <v>70654</v>
      </c>
      <c r="H24" s="95">
        <v>68400</v>
      </c>
      <c r="I24" s="95">
        <v>67913</v>
      </c>
      <c r="J24" s="95">
        <v>66575</v>
      </c>
      <c r="K24" s="95">
        <v>66055</v>
      </c>
      <c r="L24" s="95">
        <v>63096</v>
      </c>
      <c r="M24" s="95">
        <v>61330</v>
      </c>
      <c r="N24" s="226">
        <v>58503</v>
      </c>
      <c r="O24" s="226">
        <v>57173</v>
      </c>
      <c r="P24" s="226">
        <v>52710</v>
      </c>
      <c r="Q24" s="226">
        <v>50831</v>
      </c>
      <c r="R24" s="226">
        <v>48638</v>
      </c>
      <c r="S24" s="226">
        <v>48066</v>
      </c>
      <c r="T24" s="226">
        <v>45917</v>
      </c>
      <c r="U24" s="96">
        <v>44707</v>
      </c>
    </row>
    <row r="25" spans="2:21" ht="13.5" thickBot="1" x14ac:dyDescent="0.25">
      <c r="B25" s="261"/>
      <c r="C25" s="248" t="s">
        <v>583</v>
      </c>
      <c r="D25" s="205">
        <f>D24/D8</f>
        <v>0.10221591072921772</v>
      </c>
      <c r="E25" s="206">
        <f t="shared" ref="E25:L25" si="19">E24/E8</f>
        <v>0.10134556626263305</v>
      </c>
      <c r="F25" s="206">
        <f t="shared" si="19"/>
        <v>9.9620237418005811E-2</v>
      </c>
      <c r="G25" s="206">
        <f t="shared" si="19"/>
        <v>9.7996762753074618E-2</v>
      </c>
      <c r="H25" s="206">
        <f t="shared" si="19"/>
        <v>9.7704933956321321E-2</v>
      </c>
      <c r="I25" s="206">
        <f t="shared" si="19"/>
        <v>9.6022407537800697E-2</v>
      </c>
      <c r="J25" s="206">
        <f t="shared" si="19"/>
        <v>9.4420302598809805E-2</v>
      </c>
      <c r="K25" s="206">
        <f t="shared" si="19"/>
        <v>9.2705649213219485E-2</v>
      </c>
      <c r="L25" s="206">
        <f t="shared" si="19"/>
        <v>9.1810988333008367E-2</v>
      </c>
      <c r="M25" s="206">
        <f t="shared" ref="M25" si="20">M24/M8</f>
        <v>8.9127155516931691E-2</v>
      </c>
      <c r="N25" s="227">
        <v>8.5382904446104899E-2</v>
      </c>
      <c r="O25" s="227">
        <v>8.2161523637622996E-2</v>
      </c>
      <c r="P25" s="227">
        <v>7.8193378410854206E-2</v>
      </c>
      <c r="Q25" s="227">
        <v>7.4556527198002806E-2</v>
      </c>
      <c r="R25" s="227">
        <v>7.1502601337494601E-2</v>
      </c>
      <c r="S25" s="227">
        <v>6.9949996216244495E-2</v>
      </c>
      <c r="T25" s="227">
        <v>6.8500000000000005E-2</v>
      </c>
      <c r="U25" s="207">
        <v>6.68221121150296E-2</v>
      </c>
    </row>
    <row r="26" spans="2:21" x14ac:dyDescent="0.2">
      <c r="B26" s="258" t="s">
        <v>498</v>
      </c>
      <c r="C26" s="254" t="s">
        <v>461</v>
      </c>
      <c r="D26" s="235">
        <v>23935</v>
      </c>
      <c r="E26" s="236">
        <v>23609</v>
      </c>
      <c r="F26" s="236">
        <v>23120</v>
      </c>
      <c r="G26" s="236">
        <v>22614</v>
      </c>
      <c r="H26" s="236">
        <v>22156</v>
      </c>
      <c r="I26" s="236">
        <v>21710</v>
      </c>
      <c r="J26" s="236">
        <v>21080</v>
      </c>
      <c r="K26" s="236">
        <v>20502</v>
      </c>
      <c r="L26" s="236">
        <v>19802</v>
      </c>
      <c r="M26" s="236">
        <v>19116</v>
      </c>
      <c r="N26" s="237">
        <v>18196</v>
      </c>
      <c r="O26" s="237">
        <v>17266</v>
      </c>
      <c r="P26" s="237">
        <v>16374</v>
      </c>
      <c r="Q26" s="237">
        <v>15700</v>
      </c>
      <c r="R26" s="237">
        <v>14990</v>
      </c>
      <c r="S26" s="237">
        <v>14569</v>
      </c>
      <c r="T26" s="237">
        <v>14188</v>
      </c>
      <c r="U26" s="255">
        <v>13574</v>
      </c>
    </row>
    <row r="27" spans="2:21" x14ac:dyDescent="0.2">
      <c r="B27" s="272"/>
      <c r="C27" s="47" t="s">
        <v>582</v>
      </c>
      <c r="D27" s="208">
        <f>D26/D13</f>
        <v>0.11828514949345194</v>
      </c>
      <c r="E27" s="209">
        <f t="shared" ref="E27:L27" si="21">E26/E13</f>
        <v>0.11638132890332695</v>
      </c>
      <c r="F27" s="209">
        <f t="shared" si="21"/>
        <v>0.11407594536985868</v>
      </c>
      <c r="G27" s="209">
        <f t="shared" si="21"/>
        <v>0.11167131675761093</v>
      </c>
      <c r="H27" s="209">
        <f t="shared" si="21"/>
        <v>0.11020747218201443</v>
      </c>
      <c r="I27" s="209">
        <f t="shared" si="21"/>
        <v>0.10847081630409801</v>
      </c>
      <c r="J27" s="209">
        <f t="shared" si="21"/>
        <v>0.10607890499194847</v>
      </c>
      <c r="K27" s="209">
        <f t="shared" si="21"/>
        <v>0.10365853658536585</v>
      </c>
      <c r="L27" s="209">
        <f t="shared" si="21"/>
        <v>0.10143843616171137</v>
      </c>
      <c r="M27" s="209">
        <f t="shared" ref="M27" si="22">M26/M13</f>
        <v>9.8844845238218348E-2</v>
      </c>
      <c r="N27" s="225">
        <v>9.4918154218526604E-2</v>
      </c>
      <c r="O27" s="225">
        <v>9.0737100995343795E-2</v>
      </c>
      <c r="P27" s="225">
        <v>8.7369937570033598E-2</v>
      </c>
      <c r="Q27" s="225">
        <v>8.43115984834652E-2</v>
      </c>
      <c r="R27" s="225">
        <v>8.1063396010101804E-2</v>
      </c>
      <c r="S27" s="225">
        <v>7.8933538491545302E-2</v>
      </c>
      <c r="T27" s="225">
        <v>7.7299999999999994E-2</v>
      </c>
      <c r="U27" s="210">
        <v>7.5040909291937505E-2</v>
      </c>
    </row>
    <row r="28" spans="2:21" x14ac:dyDescent="0.2">
      <c r="B28" s="272"/>
      <c r="C28" s="48" t="s">
        <v>462</v>
      </c>
      <c r="D28" s="94">
        <v>74184</v>
      </c>
      <c r="E28" s="95">
        <v>75726</v>
      </c>
      <c r="F28" s="95">
        <v>74407</v>
      </c>
      <c r="G28" s="95">
        <v>73769</v>
      </c>
      <c r="H28" s="95">
        <v>71352</v>
      </c>
      <c r="I28" s="95">
        <v>70802</v>
      </c>
      <c r="J28" s="95">
        <v>69294</v>
      </c>
      <c r="K28" s="95">
        <v>68804</v>
      </c>
      <c r="L28" s="95">
        <v>65736</v>
      </c>
      <c r="M28" s="95">
        <v>63828</v>
      </c>
      <c r="N28" s="226">
        <v>60902</v>
      </c>
      <c r="O28" s="226">
        <v>59446</v>
      </c>
      <c r="P28" s="226">
        <v>54949</v>
      </c>
      <c r="Q28" s="226">
        <v>52994</v>
      </c>
      <c r="R28" s="226">
        <v>50673</v>
      </c>
      <c r="S28" s="226">
        <v>50102</v>
      </c>
      <c r="T28" s="226">
        <v>47911</v>
      </c>
      <c r="U28" s="96">
        <v>46574</v>
      </c>
    </row>
    <row r="29" spans="2:21" ht="13.5" thickBot="1" x14ac:dyDescent="0.25">
      <c r="B29" s="261"/>
      <c r="C29" s="248" t="s">
        <v>583</v>
      </c>
      <c r="D29" s="205">
        <f>D28/D8</f>
        <v>0.10695193333525561</v>
      </c>
      <c r="E29" s="206">
        <f t="shared" ref="E29:L29" si="23">E28/E8</f>
        <v>0.10594130880032233</v>
      </c>
      <c r="F29" s="206">
        <f t="shared" si="23"/>
        <v>0.10400071563651815</v>
      </c>
      <c r="G29" s="206">
        <f t="shared" si="23"/>
        <v>0.10231725297267757</v>
      </c>
      <c r="H29" s="206">
        <f t="shared" si="23"/>
        <v>0.10192167321127835</v>
      </c>
      <c r="I29" s="206">
        <f t="shared" si="23"/>
        <v>0.10010717386202002</v>
      </c>
      <c r="J29" s="206">
        <f t="shared" si="23"/>
        <v>9.827653696255241E-2</v>
      </c>
      <c r="K29" s="206">
        <f t="shared" si="23"/>
        <v>9.6563764869674565E-2</v>
      </c>
      <c r="L29" s="206">
        <f t="shared" si="23"/>
        <v>9.5652452279996164E-2</v>
      </c>
      <c r="M29" s="206">
        <f t="shared" ref="M29" si="24">M28/M8</f>
        <v>9.2757346850394842E-2</v>
      </c>
      <c r="N29" s="227">
        <v>8.8884153745563202E-2</v>
      </c>
      <c r="O29" s="227">
        <v>8.5427980588077199E-2</v>
      </c>
      <c r="P29" s="227">
        <v>8.1514853923316699E-2</v>
      </c>
      <c r="Q29" s="227">
        <v>7.7729114169128297E-2</v>
      </c>
      <c r="R29" s="227">
        <v>7.4494249713698502E-2</v>
      </c>
      <c r="S29" s="227">
        <v>7.2912967803151499E-2</v>
      </c>
      <c r="T29" s="227">
        <v>7.1499999999999994E-2</v>
      </c>
      <c r="U29" s="207">
        <v>6.9612656846699303E-2</v>
      </c>
    </row>
    <row r="30" spans="2:21" ht="28.5" customHeight="1" x14ac:dyDescent="0.2">
      <c r="B30" s="273" t="s">
        <v>494</v>
      </c>
      <c r="C30" s="274"/>
      <c r="D30" s="228"/>
      <c r="E30" s="228"/>
      <c r="F30" s="228"/>
      <c r="G30" s="82"/>
      <c r="H30" s="82"/>
      <c r="I30" s="82"/>
      <c r="J30" s="82"/>
      <c r="K30" s="82"/>
      <c r="L30" s="82"/>
      <c r="M30" s="82"/>
      <c r="N30" s="82"/>
      <c r="O30" s="82"/>
      <c r="P30" s="82"/>
      <c r="Q30" s="82"/>
      <c r="R30" s="82"/>
      <c r="S30" s="82"/>
      <c r="T30" s="82"/>
      <c r="U30" s="82"/>
    </row>
    <row r="31" spans="2:21" hidden="1" x14ac:dyDescent="0.2"/>
    <row r="32" spans="2:21"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x14ac:dyDescent="0.2"/>
  </sheetData>
  <mergeCells count="11">
    <mergeCell ref="B14:B17"/>
    <mergeCell ref="B18:B21"/>
    <mergeCell ref="B22:B25"/>
    <mergeCell ref="B26:B29"/>
    <mergeCell ref="B30:C30"/>
    <mergeCell ref="B8:B12"/>
    <mergeCell ref="A1:V1"/>
    <mergeCell ref="A2:V2"/>
    <mergeCell ref="A5:V5"/>
    <mergeCell ref="A3:C3"/>
    <mergeCell ref="D6:U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351"/>
  <sheetViews>
    <sheetView showGridLines="0" showRowColHeaders="0" workbookViewId="0">
      <selection activeCell="C4" sqref="C4"/>
    </sheetView>
  </sheetViews>
  <sheetFormatPr defaultColWidth="0" defaultRowHeight="12.75" customHeight="1" zeroHeight="1" x14ac:dyDescent="0.2"/>
  <cols>
    <col min="1" max="1" width="2.85546875" style="1" customWidth="1"/>
    <col min="2" max="2" width="19.140625" style="1" customWidth="1"/>
    <col min="3" max="3" width="29.7109375" style="1" customWidth="1"/>
    <col min="4" max="4" width="15.42578125" style="1" customWidth="1"/>
    <col min="5" max="5" width="29.7109375" style="1" customWidth="1"/>
    <col min="6" max="8" width="17.140625" style="1" customWidth="1"/>
    <col min="9" max="9" width="2.85546875" style="1" customWidth="1"/>
    <col min="10" max="19" width="0" style="1" hidden="1" customWidth="1"/>
    <col min="20" max="16384" width="9.140625" style="1" hidden="1"/>
  </cols>
  <sheetData>
    <row r="1" spans="2:8" ht="13.5" thickBot="1" x14ac:dyDescent="0.25"/>
    <row r="2" spans="2:8" ht="13.5" thickBot="1" x14ac:dyDescent="0.25">
      <c r="B2" s="65" t="s">
        <v>525</v>
      </c>
      <c r="C2" s="181" t="s">
        <v>517</v>
      </c>
    </row>
    <row r="3" spans="2:8" ht="13.5" thickBot="1" x14ac:dyDescent="0.25">
      <c r="B3" s="64"/>
      <c r="C3" s="64"/>
      <c r="D3" s="64"/>
    </row>
    <row r="4" spans="2:8" ht="13.5" thickBot="1" x14ac:dyDescent="0.25">
      <c r="B4" s="65" t="s">
        <v>526</v>
      </c>
      <c r="C4" s="180" t="s">
        <v>649</v>
      </c>
    </row>
    <row r="5" spans="2:8" x14ac:dyDescent="0.2"/>
    <row r="6" spans="2:8" ht="275.25" customHeight="1" x14ac:dyDescent="0.2"/>
    <row r="7" spans="2:8" ht="13.5" thickBot="1" x14ac:dyDescent="0.25"/>
    <row r="8" spans="2:8" ht="13.5" thickBot="1" x14ac:dyDescent="0.25">
      <c r="F8" s="275" t="s">
        <v>481</v>
      </c>
      <c r="G8" s="276"/>
      <c r="H8" s="277"/>
    </row>
    <row r="9" spans="2:8" ht="13.5" thickBot="1" x14ac:dyDescent="0.25">
      <c r="E9" s="173" t="s">
        <v>453</v>
      </c>
      <c r="F9" s="171">
        <f ca="1">SUM(F11:F236)</f>
        <v>181590</v>
      </c>
      <c r="G9" s="172">
        <f ca="1">SUM(G11:G236)</f>
        <v>13633</v>
      </c>
      <c r="H9" s="211">
        <f ca="1">G9/F9</f>
        <v>7.5075720028635939E-2</v>
      </c>
    </row>
    <row r="10" spans="2:8" ht="53.25" customHeight="1" thickBot="1" x14ac:dyDescent="0.25">
      <c r="B10" s="8" t="s">
        <v>448</v>
      </c>
      <c r="C10" s="5" t="s">
        <v>449</v>
      </c>
      <c r="D10" s="5" t="s">
        <v>446</v>
      </c>
      <c r="E10" s="9" t="s">
        <v>447</v>
      </c>
      <c r="F10" s="6" t="s">
        <v>592</v>
      </c>
      <c r="G10" s="4" t="str">
        <f>Calc!$D$9</f>
        <v>Female patients aged 14 to 45 prescribed Sodium Valproate</v>
      </c>
      <c r="H10" s="7" t="s">
        <v>582</v>
      </c>
    </row>
    <row r="11" spans="2:8" ht="24" customHeight="1" x14ac:dyDescent="0.2">
      <c r="B11" s="83" t="str">
        <f ca="1">IFERROR(Calc!Z14,"")</f>
        <v>10J00</v>
      </c>
      <c r="C11" s="84" t="str">
        <f ca="1">IFERROR(Calc!AA14,"")</f>
        <v>NORTH HAMPSHIRE CCG</v>
      </c>
      <c r="D11" s="169" t="str">
        <f ca="1">IFERROR(Calc!AB14,"")</f>
        <v>N/A</v>
      </c>
      <c r="E11" s="170" t="str">
        <f ca="1">IFERROR(Calc!AC14,"")</f>
        <v>N/A</v>
      </c>
      <c r="F11" s="85">
        <f ca="1">IFERROR(Calc!AD14,"")</f>
        <v>612</v>
      </c>
      <c r="G11" s="86">
        <f ca="1">IFERROR(Calc!AE14,"")</f>
        <v>68</v>
      </c>
      <c r="H11" s="212">
        <f ca="1">IFERROR(Calc!AF14,"")</f>
        <v>0.11111111111111099</v>
      </c>
    </row>
    <row r="12" spans="2:8" ht="24" customHeight="1" x14ac:dyDescent="0.2">
      <c r="B12" s="10" t="str">
        <f ca="1">IFERROR(Calc!Z15,"")</f>
        <v>07L00</v>
      </c>
      <c r="C12" s="11" t="str">
        <f ca="1">IFERROR(Calc!AA15,"")</f>
        <v>BARKING &amp; DAGENHAM CCG</v>
      </c>
      <c r="D12" s="12" t="str">
        <f ca="1">IFERROR(Calc!AB15,"")</f>
        <v>N/A</v>
      </c>
      <c r="E12" s="13" t="str">
        <f ca="1">IFERROR(Calc!AC15,"")</f>
        <v>N/A</v>
      </c>
      <c r="F12" s="14">
        <f ca="1">IFERROR(Calc!AD15,"")</f>
        <v>558</v>
      </c>
      <c r="G12" s="15">
        <f ca="1">IFERROR(Calc!AE15,"")</f>
        <v>58</v>
      </c>
      <c r="H12" s="213">
        <f ca="1">IFERROR(Calc!AF15,"")</f>
        <v>0.103942652329749</v>
      </c>
    </row>
    <row r="13" spans="2:8" ht="24" customHeight="1" x14ac:dyDescent="0.2">
      <c r="B13" s="28" t="str">
        <f ca="1">IFERROR(Calc!Z16,"")</f>
        <v>04F00</v>
      </c>
      <c r="C13" s="29" t="str">
        <f ca="1">IFERROR(Calc!AA16,"")</f>
        <v>MILTON KEYNES CCG</v>
      </c>
      <c r="D13" s="30" t="str">
        <f ca="1">IFERROR(Calc!AB16,"")</f>
        <v>N/A</v>
      </c>
      <c r="E13" s="31" t="str">
        <f ca="1">IFERROR(Calc!AC16,"")</f>
        <v>N/A</v>
      </c>
      <c r="F13" s="32">
        <f ca="1">IFERROR(Calc!AD16,"")</f>
        <v>636</v>
      </c>
      <c r="G13" s="33">
        <f ca="1">IFERROR(Calc!AE16,"")</f>
        <v>65</v>
      </c>
      <c r="H13" s="214">
        <f ca="1">IFERROR(Calc!AF16,"")</f>
        <v>0.102201257861635</v>
      </c>
    </row>
    <row r="14" spans="2:8" ht="24" customHeight="1" x14ac:dyDescent="0.2">
      <c r="B14" s="10" t="str">
        <f ca="1">IFERROR(Calc!Z17,"")</f>
        <v>07Y00</v>
      </c>
      <c r="C14" s="11" t="str">
        <f ca="1">IFERROR(Calc!AA17,"")</f>
        <v>HOUNSLOW CCG</v>
      </c>
      <c r="D14" s="12" t="str">
        <f ca="1">IFERROR(Calc!AB17,"")</f>
        <v>N/A</v>
      </c>
      <c r="E14" s="13" t="str">
        <f ca="1">IFERROR(Calc!AC17,"")</f>
        <v>N/A</v>
      </c>
      <c r="F14" s="14">
        <f ca="1">IFERROR(Calc!AD17,"")</f>
        <v>765</v>
      </c>
      <c r="G14" s="15">
        <f ca="1">IFERROR(Calc!AE17,"")</f>
        <v>77</v>
      </c>
      <c r="H14" s="213">
        <f ca="1">IFERROR(Calc!AF17,"")</f>
        <v>0.100653594771241</v>
      </c>
    </row>
    <row r="15" spans="2:8" ht="24" customHeight="1" x14ac:dyDescent="0.2">
      <c r="B15" s="28" t="str">
        <f ca="1">IFERROR(Calc!Z18,"")</f>
        <v>06K00</v>
      </c>
      <c r="C15" s="29" t="str">
        <f ca="1">IFERROR(Calc!AA18,"")</f>
        <v>EAST AND NORTH HERTFORDSHIRE CCG</v>
      </c>
      <c r="D15" s="30" t="str">
        <f ca="1">IFERROR(Calc!AB18,"")</f>
        <v>N/A</v>
      </c>
      <c r="E15" s="31" t="str">
        <f ca="1">IFERROR(Calc!AC18,"")</f>
        <v>N/A</v>
      </c>
      <c r="F15" s="32">
        <f ca="1">IFERROR(Calc!AD18,"")</f>
        <v>1823</v>
      </c>
      <c r="G15" s="33">
        <f ca="1">IFERROR(Calc!AE18,"")</f>
        <v>179</v>
      </c>
      <c r="H15" s="214">
        <f ca="1">IFERROR(Calc!AF18,"")</f>
        <v>9.8189797037849594E-2</v>
      </c>
    </row>
    <row r="16" spans="2:8" ht="24" customHeight="1" x14ac:dyDescent="0.2">
      <c r="B16" s="10" t="str">
        <f ca="1">IFERROR(Calc!Z19,"")</f>
        <v>07G00</v>
      </c>
      <c r="C16" s="11" t="str">
        <f ca="1">IFERROR(Calc!AA19,"")</f>
        <v>THURROCK CCG</v>
      </c>
      <c r="D16" s="12" t="str">
        <f ca="1">IFERROR(Calc!AB19,"")</f>
        <v>N/A</v>
      </c>
      <c r="E16" s="13" t="str">
        <f ca="1">IFERROR(Calc!AC19,"")</f>
        <v>N/A</v>
      </c>
      <c r="F16" s="14">
        <f ca="1">IFERROR(Calc!AD19,"")</f>
        <v>500</v>
      </c>
      <c r="G16" s="15">
        <f ca="1">IFERROR(Calc!AE19,"")</f>
        <v>49</v>
      </c>
      <c r="H16" s="213">
        <f ca="1">IFERROR(Calc!AF19,"")</f>
        <v>9.8000000000000004E-2</v>
      </c>
    </row>
    <row r="17" spans="2:8" ht="24" customHeight="1" x14ac:dyDescent="0.2">
      <c r="B17" s="28" t="str">
        <f ca="1">IFERROR(Calc!Z20,"")</f>
        <v>03L00</v>
      </c>
      <c r="C17" s="29" t="str">
        <f ca="1">IFERROR(Calc!AA20,"")</f>
        <v>ROTHERHAM CCG</v>
      </c>
      <c r="D17" s="30" t="str">
        <f ca="1">IFERROR(Calc!AB20,"")</f>
        <v>N/A</v>
      </c>
      <c r="E17" s="31" t="str">
        <f ca="1">IFERROR(Calc!AC20,"")</f>
        <v>N/A</v>
      </c>
      <c r="F17" s="32">
        <f ca="1">IFERROR(Calc!AD20,"")</f>
        <v>833</v>
      </c>
      <c r="G17" s="33">
        <f ca="1">IFERROR(Calc!AE20,"")</f>
        <v>80</v>
      </c>
      <c r="H17" s="214">
        <f ca="1">IFERROR(Calc!AF20,"")</f>
        <v>9.6038415366146407E-2</v>
      </c>
    </row>
    <row r="18" spans="2:8" ht="24" customHeight="1" x14ac:dyDescent="0.2">
      <c r="B18" s="10" t="str">
        <f ca="1">IFERROR(Calc!Z21,"")</f>
        <v>08N00</v>
      </c>
      <c r="C18" s="11" t="str">
        <f ca="1">IFERROR(Calc!AA21,"")</f>
        <v>REDBRIDGE CCG</v>
      </c>
      <c r="D18" s="12" t="str">
        <f ca="1">IFERROR(Calc!AB21,"")</f>
        <v>N/A</v>
      </c>
      <c r="E18" s="13" t="str">
        <f ca="1">IFERROR(Calc!AC21,"")</f>
        <v>N/A</v>
      </c>
      <c r="F18" s="14">
        <f ca="1">IFERROR(Calc!AD21,"")</f>
        <v>787</v>
      </c>
      <c r="G18" s="15">
        <f ca="1">IFERROR(Calc!AE21,"")</f>
        <v>75</v>
      </c>
      <c r="H18" s="213">
        <f ca="1">IFERROR(Calc!AF21,"")</f>
        <v>9.5298602287166398E-2</v>
      </c>
    </row>
    <row r="19" spans="2:8" ht="24" customHeight="1" x14ac:dyDescent="0.2">
      <c r="B19" s="28" t="str">
        <f ca="1">IFERROR(Calc!Z22,"")</f>
        <v>03H00</v>
      </c>
      <c r="C19" s="29" t="str">
        <f ca="1">IFERROR(Calc!AA22,"")</f>
        <v>NORTH EAST LINCOLNSHIRE CCG</v>
      </c>
      <c r="D19" s="30" t="str">
        <f ca="1">IFERROR(Calc!AB22,"")</f>
        <v>N/A</v>
      </c>
      <c r="E19" s="31" t="str">
        <f ca="1">IFERROR(Calc!AC22,"")</f>
        <v>N/A</v>
      </c>
      <c r="F19" s="32">
        <f ca="1">IFERROR(Calc!AD22,"")</f>
        <v>758</v>
      </c>
      <c r="G19" s="33">
        <f ca="1">IFERROR(Calc!AE22,"")</f>
        <v>72</v>
      </c>
      <c r="H19" s="214">
        <f ca="1">IFERROR(Calc!AF22,"")</f>
        <v>9.4986807387862707E-2</v>
      </c>
    </row>
    <row r="20" spans="2:8" ht="24" customHeight="1" x14ac:dyDescent="0.2">
      <c r="B20" s="10" t="str">
        <f ca="1">IFERROR(Calc!Z23,"")</f>
        <v>01F00</v>
      </c>
      <c r="C20" s="11" t="str">
        <f ca="1">IFERROR(Calc!AA23,"")</f>
        <v>HALTON CCG</v>
      </c>
      <c r="D20" s="12" t="str">
        <f ca="1">IFERROR(Calc!AB23,"")</f>
        <v>N/A</v>
      </c>
      <c r="E20" s="13" t="str">
        <f ca="1">IFERROR(Calc!AC23,"")</f>
        <v>N/A</v>
      </c>
      <c r="F20" s="14">
        <f ca="1">IFERROR(Calc!AD23,"")</f>
        <v>519</v>
      </c>
      <c r="G20" s="15">
        <f ca="1">IFERROR(Calc!AE23,"")</f>
        <v>49</v>
      </c>
      <c r="H20" s="213">
        <f ca="1">IFERROR(Calc!AF23,"")</f>
        <v>9.4412331406551003E-2</v>
      </c>
    </row>
    <row r="21" spans="2:8" ht="24" customHeight="1" x14ac:dyDescent="0.2">
      <c r="B21" s="28" t="str">
        <f ca="1">IFERROR(Calc!Z24,"")</f>
        <v>06P00</v>
      </c>
      <c r="C21" s="29" t="str">
        <f ca="1">IFERROR(Calc!AA24,"")</f>
        <v>LUTON CCG</v>
      </c>
      <c r="D21" s="30" t="str">
        <f ca="1">IFERROR(Calc!AB24,"")</f>
        <v>N/A</v>
      </c>
      <c r="E21" s="31" t="str">
        <f ca="1">IFERROR(Calc!AC24,"")</f>
        <v>N/A</v>
      </c>
      <c r="F21" s="32">
        <f ca="1">IFERROR(Calc!AD24,"")</f>
        <v>715</v>
      </c>
      <c r="G21" s="33">
        <f ca="1">IFERROR(Calc!AE24,"")</f>
        <v>67</v>
      </c>
      <c r="H21" s="214">
        <f ca="1">IFERROR(Calc!AF24,"")</f>
        <v>9.37062937062937E-2</v>
      </c>
    </row>
    <row r="22" spans="2:8" ht="24" customHeight="1" x14ac:dyDescent="0.2">
      <c r="B22" s="10" t="str">
        <f ca="1">IFERROR(Calc!Z25,"")</f>
        <v>03F00</v>
      </c>
      <c r="C22" s="11" t="str">
        <f ca="1">IFERROR(Calc!AA25,"")</f>
        <v>HULL CCG</v>
      </c>
      <c r="D22" s="12" t="str">
        <f ca="1">IFERROR(Calc!AB25,"")</f>
        <v>N/A</v>
      </c>
      <c r="E22" s="13" t="str">
        <f ca="1">IFERROR(Calc!AC25,"")</f>
        <v>N/A</v>
      </c>
      <c r="F22" s="14">
        <f ca="1">IFERROR(Calc!AD25,"")</f>
        <v>1111</v>
      </c>
      <c r="G22" s="15">
        <f ca="1">IFERROR(Calc!AE25,"")</f>
        <v>102</v>
      </c>
      <c r="H22" s="213">
        <f ca="1">IFERROR(Calc!AF25,"")</f>
        <v>9.1809180918091801E-2</v>
      </c>
    </row>
    <row r="23" spans="2:8" ht="24" customHeight="1" x14ac:dyDescent="0.2">
      <c r="B23" s="28" t="str">
        <f ca="1">IFERROR(Calc!Z26,"")</f>
        <v>01H00</v>
      </c>
      <c r="C23" s="29" t="str">
        <f ca="1">IFERROR(Calc!AA26,"")</f>
        <v>NORTH CUMBRIA CCG</v>
      </c>
      <c r="D23" s="30" t="str">
        <f ca="1">IFERROR(Calc!AB26,"")</f>
        <v>N/A</v>
      </c>
      <c r="E23" s="31" t="str">
        <f ca="1">IFERROR(Calc!AC26,"")</f>
        <v>N/A</v>
      </c>
      <c r="F23" s="32">
        <f ca="1">IFERROR(Calc!AD26,"")</f>
        <v>1403</v>
      </c>
      <c r="G23" s="33">
        <f ca="1">IFERROR(Calc!AE26,"")</f>
        <v>128</v>
      </c>
      <c r="H23" s="214">
        <f ca="1">IFERROR(Calc!AF26,"")</f>
        <v>9.1233071988595801E-2</v>
      </c>
    </row>
    <row r="24" spans="2:8" ht="24" customHeight="1" x14ac:dyDescent="0.2">
      <c r="B24" s="10" t="str">
        <f ca="1">IFERROR(Calc!Z27,"")</f>
        <v>15A00</v>
      </c>
      <c r="C24" s="11" t="str">
        <f ca="1">IFERROR(Calc!AA27,"")</f>
        <v>BERKSHIRE WEST CCG</v>
      </c>
      <c r="D24" s="12" t="str">
        <f ca="1">IFERROR(Calc!AB27,"")</f>
        <v>N/A</v>
      </c>
      <c r="E24" s="13" t="str">
        <f ca="1">IFERROR(Calc!AC27,"")</f>
        <v>N/A</v>
      </c>
      <c r="F24" s="14">
        <f ca="1">IFERROR(Calc!AD27,"")</f>
        <v>1305</v>
      </c>
      <c r="G24" s="15">
        <f ca="1">IFERROR(Calc!AE27,"")</f>
        <v>119</v>
      </c>
      <c r="H24" s="213">
        <f ca="1">IFERROR(Calc!AF27,"")</f>
        <v>9.1187739463601494E-2</v>
      </c>
    </row>
    <row r="25" spans="2:8" ht="24" customHeight="1" x14ac:dyDescent="0.2">
      <c r="B25" s="28" t="str">
        <f ca="1">IFERROR(Calc!Z28,"")</f>
        <v>05D00</v>
      </c>
      <c r="C25" s="29" t="str">
        <f ca="1">IFERROR(Calc!AA28,"")</f>
        <v>EAST STAFFORDSHIRE CCG</v>
      </c>
      <c r="D25" s="30" t="str">
        <f ca="1">IFERROR(Calc!AB28,"")</f>
        <v>N/A</v>
      </c>
      <c r="E25" s="31" t="str">
        <f ca="1">IFERROR(Calc!AC28,"")</f>
        <v>N/A</v>
      </c>
      <c r="F25" s="32">
        <f ca="1">IFERROR(Calc!AD28,"")</f>
        <v>384</v>
      </c>
      <c r="G25" s="33">
        <f ca="1">IFERROR(Calc!AE28,"")</f>
        <v>35</v>
      </c>
      <c r="H25" s="214">
        <f ca="1">IFERROR(Calc!AF28,"")</f>
        <v>9.1145833333333301E-2</v>
      </c>
    </row>
    <row r="26" spans="2:8" ht="24" customHeight="1" x14ac:dyDescent="0.2">
      <c r="B26" s="10" t="str">
        <f ca="1">IFERROR(Calc!Z29,"")</f>
        <v>10X00</v>
      </c>
      <c r="C26" s="11" t="str">
        <f ca="1">IFERROR(Calc!AA29,"")</f>
        <v>SOUTHAMPTON CCG</v>
      </c>
      <c r="D26" s="12" t="str">
        <f ca="1">IFERROR(Calc!AB29,"")</f>
        <v>N/A</v>
      </c>
      <c r="E26" s="13" t="str">
        <f ca="1">IFERROR(Calc!AC29,"")</f>
        <v>N/A</v>
      </c>
      <c r="F26" s="14">
        <f ca="1">IFERROR(Calc!AD29,"")</f>
        <v>670</v>
      </c>
      <c r="G26" s="15">
        <f ca="1">IFERROR(Calc!AE29,"")</f>
        <v>61</v>
      </c>
      <c r="H26" s="213">
        <f ca="1">IFERROR(Calc!AF29,"")</f>
        <v>9.1044776119402898E-2</v>
      </c>
    </row>
    <row r="27" spans="2:8" ht="24" customHeight="1" x14ac:dyDescent="0.2">
      <c r="B27" s="28" t="str">
        <f ca="1">IFERROR(Calc!Z30,"")</f>
        <v>03K00</v>
      </c>
      <c r="C27" s="29" t="str">
        <f ca="1">IFERROR(Calc!AA30,"")</f>
        <v>NORTH LINCOLNSHIRE CCG</v>
      </c>
      <c r="D27" s="30" t="str">
        <f ca="1">IFERROR(Calc!AB30,"")</f>
        <v>N/A</v>
      </c>
      <c r="E27" s="31" t="str">
        <f ca="1">IFERROR(Calc!AC30,"")</f>
        <v>N/A</v>
      </c>
      <c r="F27" s="32">
        <f ca="1">IFERROR(Calc!AD30,"")</f>
        <v>603</v>
      </c>
      <c r="G27" s="33">
        <f ca="1">IFERROR(Calc!AE30,"")</f>
        <v>54</v>
      </c>
      <c r="H27" s="214">
        <f ca="1">IFERROR(Calc!AF30,"")</f>
        <v>8.9552238805970102E-2</v>
      </c>
    </row>
    <row r="28" spans="2:8" ht="24" customHeight="1" x14ac:dyDescent="0.2">
      <c r="B28" s="10" t="str">
        <f ca="1">IFERROR(Calc!Z31,"")</f>
        <v>03A00</v>
      </c>
      <c r="C28" s="11" t="str">
        <f ca="1">IFERROR(Calc!AA31,"")</f>
        <v>GREATER HUDDERSFIELD CCG</v>
      </c>
      <c r="D28" s="12" t="str">
        <f ca="1">IFERROR(Calc!AB31,"")</f>
        <v>N/A</v>
      </c>
      <c r="E28" s="13" t="str">
        <f ca="1">IFERROR(Calc!AC31,"")</f>
        <v>N/A</v>
      </c>
      <c r="F28" s="14">
        <f ca="1">IFERROR(Calc!AD31,"")</f>
        <v>828</v>
      </c>
      <c r="G28" s="15">
        <f ca="1">IFERROR(Calc!AE31,"")</f>
        <v>74</v>
      </c>
      <c r="H28" s="213">
        <f ca="1">IFERROR(Calc!AF31,"")</f>
        <v>8.9371980676328497E-2</v>
      </c>
    </row>
    <row r="29" spans="2:8" ht="24" customHeight="1" x14ac:dyDescent="0.2">
      <c r="B29" s="28" t="str">
        <f ca="1">IFERROR(Calc!Z32,"")</f>
        <v>03J00</v>
      </c>
      <c r="C29" s="29" t="str">
        <f ca="1">IFERROR(Calc!AA32,"")</f>
        <v>NORTH KIRKLEES CCG</v>
      </c>
      <c r="D29" s="30" t="str">
        <f ca="1">IFERROR(Calc!AB32,"")</f>
        <v>N/A</v>
      </c>
      <c r="E29" s="31" t="str">
        <f ca="1">IFERROR(Calc!AC32,"")</f>
        <v>N/A</v>
      </c>
      <c r="F29" s="32">
        <f ca="1">IFERROR(Calc!AD32,"")</f>
        <v>710</v>
      </c>
      <c r="G29" s="33">
        <f ca="1">IFERROR(Calc!AE32,"")</f>
        <v>63</v>
      </c>
      <c r="H29" s="214">
        <f ca="1">IFERROR(Calc!AF32,"")</f>
        <v>8.8732394366197107E-2</v>
      </c>
    </row>
    <row r="30" spans="2:8" ht="24" customHeight="1" x14ac:dyDescent="0.2">
      <c r="B30" s="10" t="str">
        <f ca="1">IFERROR(Calc!Z33,"")</f>
        <v>06H00</v>
      </c>
      <c r="C30" s="11" t="str">
        <f ca="1">IFERROR(Calc!AA33,"")</f>
        <v>CAMBRIDGESHIRE AND PETERBOROUGH CCG</v>
      </c>
      <c r="D30" s="12" t="str">
        <f ca="1">IFERROR(Calc!AB33,"")</f>
        <v>N/A</v>
      </c>
      <c r="E30" s="13" t="str">
        <f ca="1">IFERROR(Calc!AC33,"")</f>
        <v>N/A</v>
      </c>
      <c r="F30" s="14">
        <f ca="1">IFERROR(Calc!AD33,"")</f>
        <v>2395</v>
      </c>
      <c r="G30" s="15">
        <f ca="1">IFERROR(Calc!AE33,"")</f>
        <v>212</v>
      </c>
      <c r="H30" s="213">
        <f ca="1">IFERROR(Calc!AF33,"")</f>
        <v>8.8517745302713904E-2</v>
      </c>
    </row>
    <row r="31" spans="2:8" ht="24" customHeight="1" x14ac:dyDescent="0.2">
      <c r="B31" s="28" t="str">
        <f ca="1">IFERROR(Calc!Z34,"")</f>
        <v>26A00</v>
      </c>
      <c r="C31" s="29" t="str">
        <f ca="1">IFERROR(Calc!AA34,"")</f>
        <v>NORFOLK AND WAVENEY CCG</v>
      </c>
      <c r="D31" s="30" t="str">
        <f ca="1">IFERROR(Calc!AB34,"")</f>
        <v>N/A</v>
      </c>
      <c r="E31" s="31" t="str">
        <f ca="1">IFERROR(Calc!AC34,"")</f>
        <v>N/A</v>
      </c>
      <c r="F31" s="32">
        <f ca="1">IFERROR(Calc!AD34,"")</f>
        <v>3863</v>
      </c>
      <c r="G31" s="33">
        <f ca="1">IFERROR(Calc!AE34,"")</f>
        <v>340</v>
      </c>
      <c r="H31" s="214">
        <f ca="1">IFERROR(Calc!AF34,"")</f>
        <v>8.8014496505306697E-2</v>
      </c>
    </row>
    <row r="32" spans="2:8" ht="24" customHeight="1" x14ac:dyDescent="0.2">
      <c r="B32" s="10" t="str">
        <f ca="1">IFERROR(Calc!Z35,"")</f>
        <v>10Q00</v>
      </c>
      <c r="C32" s="11" t="str">
        <f ca="1">IFERROR(Calc!AA35,"")</f>
        <v>OXFORDSHIRE CCG</v>
      </c>
      <c r="D32" s="12" t="str">
        <f ca="1">IFERROR(Calc!AB35,"")</f>
        <v>N/A</v>
      </c>
      <c r="E32" s="13" t="str">
        <f ca="1">IFERROR(Calc!AC35,"")</f>
        <v>N/A</v>
      </c>
      <c r="F32" s="14">
        <f ca="1">IFERROR(Calc!AD35,"")</f>
        <v>1557</v>
      </c>
      <c r="G32" s="15">
        <f ca="1">IFERROR(Calc!AE35,"")</f>
        <v>137</v>
      </c>
      <c r="H32" s="213">
        <f ca="1">IFERROR(Calc!AF35,"")</f>
        <v>8.7989723827874095E-2</v>
      </c>
    </row>
    <row r="33" spans="2:8" ht="24" customHeight="1" x14ac:dyDescent="0.2">
      <c r="B33" s="28" t="str">
        <f ca="1">IFERROR(Calc!Z36,"")</f>
        <v>10C00</v>
      </c>
      <c r="C33" s="29" t="str">
        <f ca="1">IFERROR(Calc!AA36,"")</f>
        <v>SURREY HEATH CCG</v>
      </c>
      <c r="D33" s="30" t="str">
        <f ca="1">IFERROR(Calc!AB36,"")</f>
        <v>N/A</v>
      </c>
      <c r="E33" s="31" t="str">
        <f ca="1">IFERROR(Calc!AC36,"")</f>
        <v>N/A</v>
      </c>
      <c r="F33" s="32">
        <f ca="1">IFERROR(Calc!AD36,"")</f>
        <v>228</v>
      </c>
      <c r="G33" s="33">
        <f ca="1">IFERROR(Calc!AE36,"")</f>
        <v>20</v>
      </c>
      <c r="H33" s="214">
        <f ca="1">IFERROR(Calc!AF36,"")</f>
        <v>8.7719298245614002E-2</v>
      </c>
    </row>
    <row r="34" spans="2:8" ht="24" customHeight="1" x14ac:dyDescent="0.2">
      <c r="B34" s="10" t="str">
        <f ca="1">IFERROR(Calc!Z37,"")</f>
        <v>99A00</v>
      </c>
      <c r="C34" s="11" t="str">
        <f ca="1">IFERROR(Calc!AA37,"")</f>
        <v>LIVERPOOL CCG</v>
      </c>
      <c r="D34" s="12" t="str">
        <f ca="1">IFERROR(Calc!AB37,"")</f>
        <v>N/A</v>
      </c>
      <c r="E34" s="13" t="str">
        <f ca="1">IFERROR(Calc!AC37,"")</f>
        <v>N/A</v>
      </c>
      <c r="F34" s="14">
        <f ca="1">IFERROR(Calc!AD37,"")</f>
        <v>2229</v>
      </c>
      <c r="G34" s="15">
        <f ca="1">IFERROR(Calc!AE37,"")</f>
        <v>195</v>
      </c>
      <c r="H34" s="213">
        <f ca="1">IFERROR(Calc!AF37,"")</f>
        <v>8.7483176312247599E-2</v>
      </c>
    </row>
    <row r="35" spans="2:8" ht="24" customHeight="1" x14ac:dyDescent="0.2">
      <c r="B35" s="28" t="str">
        <f ca="1">IFERROR(Calc!Z38,"")</f>
        <v>10K00</v>
      </c>
      <c r="C35" s="29" t="str">
        <f ca="1">IFERROR(Calc!AA38,"")</f>
        <v>FAREHAM AND GOSPORT CCG</v>
      </c>
      <c r="D35" s="30" t="str">
        <f ca="1">IFERROR(Calc!AB38,"")</f>
        <v>N/A</v>
      </c>
      <c r="E35" s="31" t="str">
        <f ca="1">IFERROR(Calc!AC38,"")</f>
        <v>N/A</v>
      </c>
      <c r="F35" s="32">
        <f ca="1">IFERROR(Calc!AD38,"")</f>
        <v>511</v>
      </c>
      <c r="G35" s="33">
        <f ca="1">IFERROR(Calc!AE38,"")</f>
        <v>44</v>
      </c>
      <c r="H35" s="214">
        <f ca="1">IFERROR(Calc!AF38,"")</f>
        <v>8.6105675146771005E-2</v>
      </c>
    </row>
    <row r="36" spans="2:8" ht="24" customHeight="1" x14ac:dyDescent="0.2">
      <c r="B36" s="10" t="str">
        <f ca="1">IFERROR(Calc!Z39,"")</f>
        <v>01J00</v>
      </c>
      <c r="C36" s="11" t="str">
        <f ca="1">IFERROR(Calc!AA39,"")</f>
        <v>KNOWSLEY CCG</v>
      </c>
      <c r="D36" s="12" t="str">
        <f ca="1">IFERROR(Calc!AB39,"")</f>
        <v>N/A</v>
      </c>
      <c r="E36" s="13" t="str">
        <f ca="1">IFERROR(Calc!AC39,"")</f>
        <v>N/A</v>
      </c>
      <c r="F36" s="14">
        <f ca="1">IFERROR(Calc!AD39,"")</f>
        <v>713</v>
      </c>
      <c r="G36" s="15">
        <f ca="1">IFERROR(Calc!AE39,"")</f>
        <v>61</v>
      </c>
      <c r="H36" s="213">
        <f ca="1">IFERROR(Calc!AF39,"")</f>
        <v>8.5553997194950895E-2</v>
      </c>
    </row>
    <row r="37" spans="2:8" ht="24" customHeight="1" x14ac:dyDescent="0.2">
      <c r="B37" s="28" t="str">
        <f ca="1">IFERROR(Calc!Z40,"")</f>
        <v>15D00</v>
      </c>
      <c r="C37" s="29" t="str">
        <f ca="1">IFERROR(Calc!AA40,"")</f>
        <v>EAST BERKSHIRE CCG</v>
      </c>
      <c r="D37" s="30" t="str">
        <f ca="1">IFERROR(Calc!AB40,"")</f>
        <v>N/A</v>
      </c>
      <c r="E37" s="31" t="str">
        <f ca="1">IFERROR(Calc!AC40,"")</f>
        <v>N/A</v>
      </c>
      <c r="F37" s="32">
        <f ca="1">IFERROR(Calc!AD40,"")</f>
        <v>1141</v>
      </c>
      <c r="G37" s="33">
        <f ca="1">IFERROR(Calc!AE40,"")</f>
        <v>97</v>
      </c>
      <c r="H37" s="214">
        <f ca="1">IFERROR(Calc!AF40,"")</f>
        <v>8.5013146362839603E-2</v>
      </c>
    </row>
    <row r="38" spans="2:8" ht="24" customHeight="1" x14ac:dyDescent="0.2">
      <c r="B38" s="10" t="str">
        <f ca="1">IFERROR(Calc!Z41,"")</f>
        <v>01X00</v>
      </c>
      <c r="C38" s="11" t="str">
        <f ca="1">IFERROR(Calc!AA41,"")</f>
        <v>ST HELENS CCG</v>
      </c>
      <c r="D38" s="12" t="str">
        <f ca="1">IFERROR(Calc!AB41,"")</f>
        <v>N/A</v>
      </c>
      <c r="E38" s="13" t="str">
        <f ca="1">IFERROR(Calc!AC41,"")</f>
        <v>N/A</v>
      </c>
      <c r="F38" s="14">
        <f ca="1">IFERROR(Calc!AD41,"")</f>
        <v>860</v>
      </c>
      <c r="G38" s="15">
        <f ca="1">IFERROR(Calc!AE41,"")</f>
        <v>73</v>
      </c>
      <c r="H38" s="213">
        <f ca="1">IFERROR(Calc!AF41,"")</f>
        <v>8.4883720930232498E-2</v>
      </c>
    </row>
    <row r="39" spans="2:8" ht="24" customHeight="1" x14ac:dyDescent="0.2">
      <c r="B39" s="28" t="str">
        <f ca="1">IFERROR(Calc!Z42,"")</f>
        <v>99E00</v>
      </c>
      <c r="C39" s="29" t="str">
        <f ca="1">IFERROR(Calc!AA42,"")</f>
        <v>BASILDON AND BRENTWOOD CCG</v>
      </c>
      <c r="D39" s="30" t="str">
        <f ca="1">IFERROR(Calc!AB42,"")</f>
        <v>N/A</v>
      </c>
      <c r="E39" s="31" t="str">
        <f ca="1">IFERROR(Calc!AC42,"")</f>
        <v>N/A</v>
      </c>
      <c r="F39" s="32">
        <f ca="1">IFERROR(Calc!AD42,"")</f>
        <v>875</v>
      </c>
      <c r="G39" s="33">
        <f ca="1">IFERROR(Calc!AE42,"")</f>
        <v>74</v>
      </c>
      <c r="H39" s="214">
        <f ca="1">IFERROR(Calc!AF42,"")</f>
        <v>8.4571428571428506E-2</v>
      </c>
    </row>
    <row r="40" spans="2:8" ht="24" customHeight="1" x14ac:dyDescent="0.2">
      <c r="B40" s="10" t="str">
        <f ca="1">IFERROR(Calc!Z43,"")</f>
        <v>05V00</v>
      </c>
      <c r="C40" s="11" t="str">
        <f ca="1">IFERROR(Calc!AA43,"")</f>
        <v>STAFFORD AND SURROUNDS CCG</v>
      </c>
      <c r="D40" s="12" t="str">
        <f ca="1">IFERROR(Calc!AB43,"")</f>
        <v>N/A</v>
      </c>
      <c r="E40" s="13" t="str">
        <f ca="1">IFERROR(Calc!AC43,"")</f>
        <v>N/A</v>
      </c>
      <c r="F40" s="14">
        <f ca="1">IFERROR(Calc!AD43,"")</f>
        <v>473</v>
      </c>
      <c r="G40" s="15">
        <f ca="1">IFERROR(Calc!AE43,"")</f>
        <v>40</v>
      </c>
      <c r="H40" s="213">
        <f ca="1">IFERROR(Calc!AF43,"")</f>
        <v>8.4566596194503102E-2</v>
      </c>
    </row>
    <row r="41" spans="2:8" ht="24" customHeight="1" x14ac:dyDescent="0.2">
      <c r="B41" s="28" t="str">
        <f ca="1">IFERROR(Calc!Z44,"")</f>
        <v>01D00</v>
      </c>
      <c r="C41" s="29" t="str">
        <f ca="1">IFERROR(Calc!AA44,"")</f>
        <v>HEYWOOD, MIDDLETON &amp; ROCHDALE CCG</v>
      </c>
      <c r="D41" s="30" t="str">
        <f ca="1">IFERROR(Calc!AB44,"")</f>
        <v>N/A</v>
      </c>
      <c r="E41" s="31" t="str">
        <f ca="1">IFERROR(Calc!AC44,"")</f>
        <v>N/A</v>
      </c>
      <c r="F41" s="32">
        <f ca="1">IFERROR(Calc!AD44,"")</f>
        <v>1082</v>
      </c>
      <c r="G41" s="33">
        <f ca="1">IFERROR(Calc!AE44,"")</f>
        <v>91</v>
      </c>
      <c r="H41" s="214">
        <f ca="1">IFERROR(Calc!AF44,"")</f>
        <v>8.4103512014787399E-2</v>
      </c>
    </row>
    <row r="42" spans="2:8" ht="24" customHeight="1" x14ac:dyDescent="0.2">
      <c r="B42" s="10" t="str">
        <f ca="1">IFERROR(Calc!Z45,"")</f>
        <v>06F00</v>
      </c>
      <c r="C42" s="11" t="str">
        <f ca="1">IFERROR(Calc!AA45,"")</f>
        <v>BEDFORDSHIRE CCG</v>
      </c>
      <c r="D42" s="12" t="str">
        <f ca="1">IFERROR(Calc!AB45,"")</f>
        <v>N/A</v>
      </c>
      <c r="E42" s="13" t="str">
        <f ca="1">IFERROR(Calc!AC45,"")</f>
        <v>N/A</v>
      </c>
      <c r="F42" s="14">
        <f ca="1">IFERROR(Calc!AD45,"")</f>
        <v>1455</v>
      </c>
      <c r="G42" s="15">
        <f ca="1">IFERROR(Calc!AE45,"")</f>
        <v>121</v>
      </c>
      <c r="H42" s="213">
        <f ca="1">IFERROR(Calc!AF45,"")</f>
        <v>8.3161512027491405E-2</v>
      </c>
    </row>
    <row r="43" spans="2:8" ht="24" customHeight="1" x14ac:dyDescent="0.2">
      <c r="B43" s="28" t="str">
        <f ca="1">IFERROR(Calc!Z46,"")</f>
        <v>01V00</v>
      </c>
      <c r="C43" s="29" t="str">
        <f ca="1">IFERROR(Calc!AA46,"")</f>
        <v>SOUTHPORT AND FORMBY CCG</v>
      </c>
      <c r="D43" s="30" t="str">
        <f ca="1">IFERROR(Calc!AB46,"")</f>
        <v>N/A</v>
      </c>
      <c r="E43" s="31" t="str">
        <f ca="1">IFERROR(Calc!AC46,"")</f>
        <v>N/A</v>
      </c>
      <c r="F43" s="32">
        <f ca="1">IFERROR(Calc!AD46,"")</f>
        <v>507</v>
      </c>
      <c r="G43" s="33">
        <f ca="1">IFERROR(Calc!AE46,"")</f>
        <v>42</v>
      </c>
      <c r="H43" s="214">
        <f ca="1">IFERROR(Calc!AF46,"")</f>
        <v>8.2840236686390498E-2</v>
      </c>
    </row>
    <row r="44" spans="2:8" ht="24" customHeight="1" x14ac:dyDescent="0.2">
      <c r="B44" s="10" t="str">
        <f ca="1">IFERROR(Calc!Z47,"")</f>
        <v>09A00</v>
      </c>
      <c r="C44" s="11" t="str">
        <f ca="1">IFERROR(Calc!AA47,"")</f>
        <v>CENTRAL LONDON (WESTMINSTER) CCG</v>
      </c>
      <c r="D44" s="12" t="str">
        <f ca="1">IFERROR(Calc!AB47,"")</f>
        <v>N/A</v>
      </c>
      <c r="E44" s="13" t="str">
        <f ca="1">IFERROR(Calc!AC47,"")</f>
        <v>N/A</v>
      </c>
      <c r="F44" s="14">
        <f ca="1">IFERROR(Calc!AD47,"")</f>
        <v>423</v>
      </c>
      <c r="G44" s="15">
        <f ca="1">IFERROR(Calc!AE47,"")</f>
        <v>35</v>
      </c>
      <c r="H44" s="213">
        <f ca="1">IFERROR(Calc!AF47,"")</f>
        <v>8.2742316784869901E-2</v>
      </c>
    </row>
    <row r="45" spans="2:8" ht="24" customHeight="1" x14ac:dyDescent="0.2">
      <c r="B45" s="28" t="str">
        <f ca="1">IFERROR(Calc!Z48,"")</f>
        <v>02Q00</v>
      </c>
      <c r="C45" s="29" t="str">
        <f ca="1">IFERROR(Calc!AA48,"")</f>
        <v>BASSETLAW CCG</v>
      </c>
      <c r="D45" s="30" t="str">
        <f ca="1">IFERROR(Calc!AB48,"")</f>
        <v>N/A</v>
      </c>
      <c r="E45" s="31" t="str">
        <f ca="1">IFERROR(Calc!AC48,"")</f>
        <v>N/A</v>
      </c>
      <c r="F45" s="32">
        <f ca="1">IFERROR(Calc!AD48,"")</f>
        <v>375</v>
      </c>
      <c r="G45" s="33">
        <f ca="1">IFERROR(Calc!AE48,"")</f>
        <v>31</v>
      </c>
      <c r="H45" s="214">
        <f ca="1">IFERROR(Calc!AF48,"")</f>
        <v>8.2666666666666597E-2</v>
      </c>
    </row>
    <row r="46" spans="2:8" ht="24" customHeight="1" x14ac:dyDescent="0.2">
      <c r="B46" s="10" t="str">
        <f ca="1">IFERROR(Calc!Z49,"")</f>
        <v>97R00</v>
      </c>
      <c r="C46" s="11" t="str">
        <f ca="1">IFERROR(Calc!AA49,"")</f>
        <v>EAST SUSSEX CCG</v>
      </c>
      <c r="D46" s="12" t="str">
        <f ca="1">IFERROR(Calc!AB49,"")</f>
        <v>N/A</v>
      </c>
      <c r="E46" s="13" t="str">
        <f ca="1">IFERROR(Calc!AC49,"")</f>
        <v>N/A</v>
      </c>
      <c r="F46" s="14">
        <f ca="1">IFERROR(Calc!AD49,"")</f>
        <v>2010</v>
      </c>
      <c r="G46" s="15">
        <f ca="1">IFERROR(Calc!AE49,"")</f>
        <v>165</v>
      </c>
      <c r="H46" s="213">
        <f ca="1">IFERROR(Calc!AF49,"")</f>
        <v>8.2089552238805902E-2</v>
      </c>
    </row>
    <row r="47" spans="2:8" ht="24" customHeight="1" x14ac:dyDescent="0.2">
      <c r="B47" s="28" t="str">
        <f ca="1">IFERROR(Calc!Z50,"")</f>
        <v>08C00</v>
      </c>
      <c r="C47" s="29" t="str">
        <f ca="1">IFERROR(Calc!AA50,"")</f>
        <v>HAMMERSMITH AND FULHAM CCG</v>
      </c>
      <c r="D47" s="30" t="str">
        <f ca="1">IFERROR(Calc!AB50,"")</f>
        <v>N/A</v>
      </c>
      <c r="E47" s="31" t="str">
        <f ca="1">IFERROR(Calc!AC50,"")</f>
        <v>N/A</v>
      </c>
      <c r="F47" s="32">
        <f ca="1">IFERROR(Calc!AD50,"")</f>
        <v>552</v>
      </c>
      <c r="G47" s="33">
        <f ca="1">IFERROR(Calc!AE50,"")</f>
        <v>45</v>
      </c>
      <c r="H47" s="214">
        <f ca="1">IFERROR(Calc!AF50,"")</f>
        <v>8.1521739130434701E-2</v>
      </c>
    </row>
    <row r="48" spans="2:8" ht="24" customHeight="1" x14ac:dyDescent="0.2">
      <c r="B48" s="10" t="str">
        <f ca="1">IFERROR(Calc!Z51,"")</f>
        <v>00X00</v>
      </c>
      <c r="C48" s="11" t="str">
        <f ca="1">IFERROR(Calc!AA51,"")</f>
        <v>CHORLEY AND SOUTH RIBBLE CCG</v>
      </c>
      <c r="D48" s="12" t="str">
        <f ca="1">IFERROR(Calc!AB51,"")</f>
        <v>N/A</v>
      </c>
      <c r="E48" s="13" t="str">
        <f ca="1">IFERROR(Calc!AC51,"")</f>
        <v>N/A</v>
      </c>
      <c r="F48" s="14">
        <f ca="1">IFERROR(Calc!AD51,"")</f>
        <v>603</v>
      </c>
      <c r="G48" s="15">
        <f ca="1">IFERROR(Calc!AE51,"")</f>
        <v>49</v>
      </c>
      <c r="H48" s="213">
        <f ca="1">IFERROR(Calc!AF51,"")</f>
        <v>8.1260364842454302E-2</v>
      </c>
    </row>
    <row r="49" spans="2:8" ht="24" customHeight="1" x14ac:dyDescent="0.2">
      <c r="B49" s="28" t="str">
        <f ca="1">IFERROR(Calc!Z52,"")</f>
        <v>01T00</v>
      </c>
      <c r="C49" s="29" t="str">
        <f ca="1">IFERROR(Calc!AA52,"")</f>
        <v>SOUTH SEFTON CCG</v>
      </c>
      <c r="D49" s="30" t="str">
        <f ca="1">IFERROR(Calc!AB52,"")</f>
        <v>N/A</v>
      </c>
      <c r="E49" s="31" t="str">
        <f ca="1">IFERROR(Calc!AC52,"")</f>
        <v>N/A</v>
      </c>
      <c r="F49" s="32">
        <f ca="1">IFERROR(Calc!AD52,"")</f>
        <v>641</v>
      </c>
      <c r="G49" s="33">
        <f ca="1">IFERROR(Calc!AE52,"")</f>
        <v>52</v>
      </c>
      <c r="H49" s="214">
        <f ca="1">IFERROR(Calc!AF52,"")</f>
        <v>8.1123244929797098E-2</v>
      </c>
    </row>
    <row r="50" spans="2:8" ht="24" customHeight="1" x14ac:dyDescent="0.2">
      <c r="B50" s="10" t="str">
        <f ca="1">IFERROR(Calc!Z53,"")</f>
        <v>70F00</v>
      </c>
      <c r="C50" s="11" t="str">
        <f ca="1">IFERROR(Calc!AA53,"")</f>
        <v>WEST SUSSEX CCG</v>
      </c>
      <c r="D50" s="12" t="str">
        <f ca="1">IFERROR(Calc!AB53,"")</f>
        <v>N/A</v>
      </c>
      <c r="E50" s="13" t="str">
        <f ca="1">IFERROR(Calc!AC53,"")</f>
        <v>N/A</v>
      </c>
      <c r="F50" s="14">
        <f ca="1">IFERROR(Calc!AD53,"")</f>
        <v>2687</v>
      </c>
      <c r="G50" s="15">
        <f ca="1">IFERROR(Calc!AE53,"")</f>
        <v>216</v>
      </c>
      <c r="H50" s="213">
        <f ca="1">IFERROR(Calc!AF53,"")</f>
        <v>8.0387048753256404E-2</v>
      </c>
    </row>
    <row r="51" spans="2:8" ht="24" customHeight="1" x14ac:dyDescent="0.2">
      <c r="B51" s="28" t="str">
        <f ca="1">IFERROR(Calc!Z54,"")</f>
        <v>04Y00</v>
      </c>
      <c r="C51" s="29" t="str">
        <f ca="1">IFERROR(Calc!AA54,"")</f>
        <v>CANNOCK CHASE CCG</v>
      </c>
      <c r="D51" s="30" t="str">
        <f ca="1">IFERROR(Calc!AB54,"")</f>
        <v>N/A</v>
      </c>
      <c r="E51" s="31" t="str">
        <f ca="1">IFERROR(Calc!AC54,"")</f>
        <v>N/A</v>
      </c>
      <c r="F51" s="32">
        <f ca="1">IFERROR(Calc!AD54,"")</f>
        <v>462</v>
      </c>
      <c r="G51" s="33">
        <f ca="1">IFERROR(Calc!AE54,"")</f>
        <v>37</v>
      </c>
      <c r="H51" s="214">
        <f ca="1">IFERROR(Calc!AF54,"")</f>
        <v>8.0086580086579998E-2</v>
      </c>
    </row>
    <row r="52" spans="2:8" ht="24" customHeight="1" x14ac:dyDescent="0.2">
      <c r="B52" s="10" t="str">
        <f ca="1">IFERROR(Calc!Z55,"")</f>
        <v>01K00</v>
      </c>
      <c r="C52" s="11" t="str">
        <f ca="1">IFERROR(Calc!AA55,"")</f>
        <v>MORECAMBE BAY CCG</v>
      </c>
      <c r="D52" s="12" t="str">
        <f ca="1">IFERROR(Calc!AB55,"")</f>
        <v>N/A</v>
      </c>
      <c r="E52" s="13" t="str">
        <f ca="1">IFERROR(Calc!AC55,"")</f>
        <v>N/A</v>
      </c>
      <c r="F52" s="14">
        <f ca="1">IFERROR(Calc!AD55,"")</f>
        <v>1276</v>
      </c>
      <c r="G52" s="15">
        <f ca="1">IFERROR(Calc!AE55,"")</f>
        <v>102</v>
      </c>
      <c r="H52" s="213">
        <f ca="1">IFERROR(Calc!AF55,"")</f>
        <v>7.9937304075235097E-2</v>
      </c>
    </row>
    <row r="53" spans="2:8" ht="24" customHeight="1" x14ac:dyDescent="0.2">
      <c r="B53" s="28" t="str">
        <f ca="1">IFERROR(Calc!Z56,"")</f>
        <v>16C00</v>
      </c>
      <c r="C53" s="29" t="str">
        <f ca="1">IFERROR(Calc!AA56,"")</f>
        <v>TEES VALLEY CCG</v>
      </c>
      <c r="D53" s="30" t="str">
        <f ca="1">IFERROR(Calc!AB56,"")</f>
        <v>N/A</v>
      </c>
      <c r="E53" s="31" t="str">
        <f ca="1">IFERROR(Calc!AC56,"")</f>
        <v>N/A</v>
      </c>
      <c r="F53" s="32">
        <f ca="1">IFERROR(Calc!AD56,"")</f>
        <v>2640</v>
      </c>
      <c r="G53" s="33">
        <f ca="1">IFERROR(Calc!AE56,"")</f>
        <v>211</v>
      </c>
      <c r="H53" s="214">
        <f ca="1">IFERROR(Calc!AF56,"")</f>
        <v>7.9924242424242398E-2</v>
      </c>
    </row>
    <row r="54" spans="2:8" ht="24" customHeight="1" x14ac:dyDescent="0.2">
      <c r="B54" s="10" t="str">
        <f ca="1">IFERROR(Calc!Z57,"")</f>
        <v>06Q00</v>
      </c>
      <c r="C54" s="11" t="str">
        <f ca="1">IFERROR(Calc!AA57,"")</f>
        <v>MID ESSEX CCG</v>
      </c>
      <c r="D54" s="12" t="str">
        <f ca="1">IFERROR(Calc!AB57,"")</f>
        <v>N/A</v>
      </c>
      <c r="E54" s="13" t="str">
        <f ca="1">IFERROR(Calc!AC57,"")</f>
        <v>N/A</v>
      </c>
      <c r="F54" s="14">
        <f ca="1">IFERROR(Calc!AD57,"")</f>
        <v>1115</v>
      </c>
      <c r="G54" s="15">
        <f ca="1">IFERROR(Calc!AE57,"")</f>
        <v>89</v>
      </c>
      <c r="H54" s="213">
        <f ca="1">IFERROR(Calc!AF57,"")</f>
        <v>7.9820627802690503E-2</v>
      </c>
    </row>
    <row r="55" spans="2:8" ht="24" customHeight="1" x14ac:dyDescent="0.2">
      <c r="B55" s="28" t="str">
        <f ca="1">IFERROR(Calc!Z58,"")</f>
        <v>00L00</v>
      </c>
      <c r="C55" s="29" t="str">
        <f ca="1">IFERROR(Calc!AA58,"")</f>
        <v>NORTHUMBERLAND CCG</v>
      </c>
      <c r="D55" s="30" t="str">
        <f ca="1">IFERROR(Calc!AB58,"")</f>
        <v>N/A</v>
      </c>
      <c r="E55" s="31" t="str">
        <f ca="1">IFERROR(Calc!AC58,"")</f>
        <v>N/A</v>
      </c>
      <c r="F55" s="32">
        <f ca="1">IFERROR(Calc!AD58,"")</f>
        <v>1143</v>
      </c>
      <c r="G55" s="33">
        <f ca="1">IFERROR(Calc!AE58,"")</f>
        <v>91</v>
      </c>
      <c r="H55" s="214">
        <f ca="1">IFERROR(Calc!AF58,"")</f>
        <v>7.9615048118985093E-2</v>
      </c>
    </row>
    <row r="56" spans="2:8" ht="24" customHeight="1" x14ac:dyDescent="0.2">
      <c r="B56" s="10" t="str">
        <f ca="1">IFERROR(Calc!Z59,"")</f>
        <v>05X00</v>
      </c>
      <c r="C56" s="11" t="str">
        <f ca="1">IFERROR(Calc!AA59,"")</f>
        <v>TELFORD &amp; WREKIN CCG</v>
      </c>
      <c r="D56" s="12" t="str">
        <f ca="1">IFERROR(Calc!AB59,"")</f>
        <v>N/A</v>
      </c>
      <c r="E56" s="13" t="str">
        <f ca="1">IFERROR(Calc!AC59,"")</f>
        <v>N/A</v>
      </c>
      <c r="F56" s="14">
        <f ca="1">IFERROR(Calc!AD59,"")</f>
        <v>591</v>
      </c>
      <c r="G56" s="15">
        <f ca="1">IFERROR(Calc!AE59,"")</f>
        <v>47</v>
      </c>
      <c r="H56" s="213">
        <f ca="1">IFERROR(Calc!AF59,"")</f>
        <v>7.9526226734348504E-2</v>
      </c>
    </row>
    <row r="57" spans="2:8" ht="24" customHeight="1" x14ac:dyDescent="0.2">
      <c r="B57" s="28" t="str">
        <f ca="1">IFERROR(Calc!Z60,"")</f>
        <v>05Y00</v>
      </c>
      <c r="C57" s="29" t="str">
        <f ca="1">IFERROR(Calc!AA60,"")</f>
        <v>WALSALL CCG</v>
      </c>
      <c r="D57" s="30" t="str">
        <f ca="1">IFERROR(Calc!AB60,"")</f>
        <v>N/A</v>
      </c>
      <c r="E57" s="31" t="str">
        <f ca="1">IFERROR(Calc!AC60,"")</f>
        <v>N/A</v>
      </c>
      <c r="F57" s="32">
        <f ca="1">IFERROR(Calc!AD60,"")</f>
        <v>1237</v>
      </c>
      <c r="G57" s="33">
        <f ca="1">IFERROR(Calc!AE60,"")</f>
        <v>98</v>
      </c>
      <c r="H57" s="214">
        <f ca="1">IFERROR(Calc!AF60,"")</f>
        <v>7.9223928860145496E-2</v>
      </c>
    </row>
    <row r="58" spans="2:8" ht="24" customHeight="1" x14ac:dyDescent="0.2">
      <c r="B58" s="10" t="str">
        <f ca="1">IFERROR(Calc!Z61,"")</f>
        <v>06L00</v>
      </c>
      <c r="C58" s="11" t="str">
        <f ca="1">IFERROR(Calc!AA61,"")</f>
        <v>IPSWICH AND EAST SUFFOLK CCG</v>
      </c>
      <c r="D58" s="12" t="str">
        <f ca="1">IFERROR(Calc!AB61,"")</f>
        <v>N/A</v>
      </c>
      <c r="E58" s="13" t="str">
        <f ca="1">IFERROR(Calc!AC61,"")</f>
        <v>N/A</v>
      </c>
      <c r="F58" s="14">
        <f ca="1">IFERROR(Calc!AD61,"")</f>
        <v>1277</v>
      </c>
      <c r="G58" s="15">
        <f ca="1">IFERROR(Calc!AE61,"")</f>
        <v>101</v>
      </c>
      <c r="H58" s="213">
        <f ca="1">IFERROR(Calc!AF61,"")</f>
        <v>7.9091620986687497E-2</v>
      </c>
    </row>
    <row r="59" spans="2:8" ht="24" customHeight="1" x14ac:dyDescent="0.2">
      <c r="B59" s="28" t="str">
        <f ca="1">IFERROR(Calc!Z62,"")</f>
        <v>99F00</v>
      </c>
      <c r="C59" s="29" t="str">
        <f ca="1">IFERROR(Calc!AA62,"")</f>
        <v>CASTLE POINT AND ROCHFORD CCG</v>
      </c>
      <c r="D59" s="30" t="str">
        <f ca="1">IFERROR(Calc!AB62,"")</f>
        <v>N/A</v>
      </c>
      <c r="E59" s="31" t="str">
        <f ca="1">IFERROR(Calc!AC62,"")</f>
        <v>N/A</v>
      </c>
      <c r="F59" s="32">
        <f ca="1">IFERROR(Calc!AD62,"")</f>
        <v>557</v>
      </c>
      <c r="G59" s="33">
        <f ca="1">IFERROR(Calc!AE62,"")</f>
        <v>44</v>
      </c>
      <c r="H59" s="214">
        <f ca="1">IFERROR(Calc!AF62,"")</f>
        <v>7.8994614003590605E-2</v>
      </c>
    </row>
    <row r="60" spans="2:8" ht="24" customHeight="1" x14ac:dyDescent="0.2">
      <c r="B60" s="10" t="str">
        <f ca="1">IFERROR(Calc!Z63,"")</f>
        <v>18C00</v>
      </c>
      <c r="C60" s="11" t="str">
        <f ca="1">IFERROR(Calc!AA63,"")</f>
        <v>HEREFORDSHIRE AND WORCESTERSHIRE CCG</v>
      </c>
      <c r="D60" s="12" t="str">
        <f ca="1">IFERROR(Calc!AB63,"")</f>
        <v>N/A</v>
      </c>
      <c r="E60" s="13" t="str">
        <f ca="1">IFERROR(Calc!AC63,"")</f>
        <v>N/A</v>
      </c>
      <c r="F60" s="14">
        <f ca="1">IFERROR(Calc!AD63,"")</f>
        <v>2647</v>
      </c>
      <c r="G60" s="15">
        <f ca="1">IFERROR(Calc!AE63,"")</f>
        <v>209</v>
      </c>
      <c r="H60" s="213">
        <f ca="1">IFERROR(Calc!AF63,"")</f>
        <v>7.8957310162448002E-2</v>
      </c>
    </row>
    <row r="61" spans="2:8" ht="24" customHeight="1" x14ac:dyDescent="0.2">
      <c r="B61" s="28" t="str">
        <f ca="1">IFERROR(Calc!Z64,"")</f>
        <v>71E00</v>
      </c>
      <c r="C61" s="29" t="str">
        <f ca="1">IFERROR(Calc!AA64,"")</f>
        <v>LINCOLNSHIRE CCG</v>
      </c>
      <c r="D61" s="30" t="str">
        <f ca="1">IFERROR(Calc!AB64,"")</f>
        <v>N/A</v>
      </c>
      <c r="E61" s="31" t="str">
        <f ca="1">IFERROR(Calc!AC64,"")</f>
        <v>N/A</v>
      </c>
      <c r="F61" s="32">
        <f ca="1">IFERROR(Calc!AD64,"")</f>
        <v>2608</v>
      </c>
      <c r="G61" s="33">
        <f ca="1">IFERROR(Calc!AE64,"")</f>
        <v>205</v>
      </c>
      <c r="H61" s="214">
        <f ca="1">IFERROR(Calc!AF64,"")</f>
        <v>7.8604294478527598E-2</v>
      </c>
    </row>
    <row r="62" spans="2:8" ht="24" customHeight="1" x14ac:dyDescent="0.2">
      <c r="B62" s="10" t="str">
        <f ca="1">IFERROR(Calc!Z65,"")</f>
        <v>02G00</v>
      </c>
      <c r="C62" s="11" t="str">
        <f ca="1">IFERROR(Calc!AA65,"")</f>
        <v>WEST LANCASHIRE CCG</v>
      </c>
      <c r="D62" s="12" t="str">
        <f ca="1">IFERROR(Calc!AB65,"")</f>
        <v>N/A</v>
      </c>
      <c r="E62" s="13" t="str">
        <f ca="1">IFERROR(Calc!AC65,"")</f>
        <v>N/A</v>
      </c>
      <c r="F62" s="14">
        <f ca="1">IFERROR(Calc!AD65,"")</f>
        <v>370</v>
      </c>
      <c r="G62" s="15">
        <f ca="1">IFERROR(Calc!AE65,"")</f>
        <v>29</v>
      </c>
      <c r="H62" s="213">
        <f ca="1">IFERROR(Calc!AF65,"")</f>
        <v>7.8378378378378299E-2</v>
      </c>
    </row>
    <row r="63" spans="2:8" ht="24" customHeight="1" x14ac:dyDescent="0.2">
      <c r="B63" s="28" t="str">
        <f ca="1">IFERROR(Calc!Z66,"")</f>
        <v>91Q00</v>
      </c>
      <c r="C63" s="29" t="str">
        <f ca="1">IFERROR(Calc!AA66,"")</f>
        <v>KENT AND MEDWAY CCG</v>
      </c>
      <c r="D63" s="30" t="str">
        <f ca="1">IFERROR(Calc!AB66,"")</f>
        <v>N/A</v>
      </c>
      <c r="E63" s="31" t="str">
        <f ca="1">IFERROR(Calc!AC66,"")</f>
        <v>N/A</v>
      </c>
      <c r="F63" s="32">
        <f ca="1">IFERROR(Calc!AD66,"")</f>
        <v>5972</v>
      </c>
      <c r="G63" s="33">
        <f ca="1">IFERROR(Calc!AE66,"")</f>
        <v>465</v>
      </c>
      <c r="H63" s="214">
        <f ca="1">IFERROR(Calc!AF66,"")</f>
        <v>7.7863362357669094E-2</v>
      </c>
    </row>
    <row r="64" spans="2:8" ht="24" customHeight="1" x14ac:dyDescent="0.2">
      <c r="B64" s="10" t="str">
        <f ca="1">IFERROR(Calc!Z67,"")</f>
        <v>15F00</v>
      </c>
      <c r="C64" s="11" t="str">
        <f ca="1">IFERROR(Calc!AA67,"")</f>
        <v>LEEDS CCG</v>
      </c>
      <c r="D64" s="12" t="str">
        <f ca="1">IFERROR(Calc!AB67,"")</f>
        <v>N/A</v>
      </c>
      <c r="E64" s="13" t="str">
        <f ca="1">IFERROR(Calc!AC67,"")</f>
        <v>N/A</v>
      </c>
      <c r="F64" s="14">
        <f ca="1">IFERROR(Calc!AD67,"")</f>
        <v>2401</v>
      </c>
      <c r="G64" s="15">
        <f ca="1">IFERROR(Calc!AE67,"")</f>
        <v>186</v>
      </c>
      <c r="H64" s="213">
        <f ca="1">IFERROR(Calc!AF67,"")</f>
        <v>7.7467721782590496E-2</v>
      </c>
    </row>
    <row r="65" spans="2:8" ht="24" customHeight="1" x14ac:dyDescent="0.2">
      <c r="B65" s="28" t="str">
        <f ca="1">IFERROR(Calc!Z68,"")</f>
        <v>10L00</v>
      </c>
      <c r="C65" s="29" t="str">
        <f ca="1">IFERROR(Calc!AA68,"")</f>
        <v>ISLE OF WIGHT CCG</v>
      </c>
      <c r="D65" s="30" t="str">
        <f ca="1">IFERROR(Calc!AB68,"")</f>
        <v>N/A</v>
      </c>
      <c r="E65" s="31" t="str">
        <f ca="1">IFERROR(Calc!AC68,"")</f>
        <v>N/A</v>
      </c>
      <c r="F65" s="32">
        <f ca="1">IFERROR(Calc!AD68,"")</f>
        <v>531</v>
      </c>
      <c r="G65" s="33">
        <f ca="1">IFERROR(Calc!AE68,"")</f>
        <v>41</v>
      </c>
      <c r="H65" s="214">
        <f ca="1">IFERROR(Calc!AF68,"")</f>
        <v>7.7212806026365294E-2</v>
      </c>
    </row>
    <row r="66" spans="2:8" ht="24" customHeight="1" x14ac:dyDescent="0.2">
      <c r="B66" s="10" t="str">
        <f ca="1">IFERROR(Calc!Z69,"")</f>
        <v>15M00</v>
      </c>
      <c r="C66" s="11" t="str">
        <f ca="1">IFERROR(Calc!AA69,"")</f>
        <v>DERBY &amp; DERBYSHIRE CCG</v>
      </c>
      <c r="D66" s="12" t="str">
        <f ca="1">IFERROR(Calc!AB69,"")</f>
        <v>N/A</v>
      </c>
      <c r="E66" s="13" t="str">
        <f ca="1">IFERROR(Calc!AC69,"")</f>
        <v>N/A</v>
      </c>
      <c r="F66" s="14">
        <f ca="1">IFERROR(Calc!AD69,"")</f>
        <v>3079</v>
      </c>
      <c r="G66" s="15">
        <f ca="1">IFERROR(Calc!AE69,"")</f>
        <v>237</v>
      </c>
      <c r="H66" s="213">
        <f ca="1">IFERROR(Calc!AF69,"")</f>
        <v>7.6973043195842805E-2</v>
      </c>
    </row>
    <row r="67" spans="2:8" ht="24" customHeight="1" x14ac:dyDescent="0.2">
      <c r="B67" s="28" t="str">
        <f ca="1">IFERROR(Calc!Z70,"")</f>
        <v>52R00</v>
      </c>
      <c r="C67" s="29" t="str">
        <f ca="1">IFERROR(Calc!AA70,"")</f>
        <v>NOTTINGHAM AND NOTTINGHAMSHIRE CCG</v>
      </c>
      <c r="D67" s="30" t="str">
        <f ca="1">IFERROR(Calc!AB70,"")</f>
        <v>N/A</v>
      </c>
      <c r="E67" s="31" t="str">
        <f ca="1">IFERROR(Calc!AC70,"")</f>
        <v>N/A</v>
      </c>
      <c r="F67" s="32">
        <f ca="1">IFERROR(Calc!AD70,"")</f>
        <v>3499</v>
      </c>
      <c r="G67" s="33">
        <f ca="1">IFERROR(Calc!AE70,"")</f>
        <v>268</v>
      </c>
      <c r="H67" s="214">
        <f ca="1">IFERROR(Calc!AF70,"")</f>
        <v>7.6593312374964195E-2</v>
      </c>
    </row>
    <row r="68" spans="2:8" ht="24" customHeight="1" x14ac:dyDescent="0.2">
      <c r="B68" s="10" t="str">
        <f ca="1">IFERROR(Calc!Z71,"")</f>
        <v>02E00</v>
      </c>
      <c r="C68" s="11" t="str">
        <f ca="1">IFERROR(Calc!AA71,"")</f>
        <v>WARRINGTON CCG</v>
      </c>
      <c r="D68" s="12" t="str">
        <f ca="1">IFERROR(Calc!AB71,"")</f>
        <v>N/A</v>
      </c>
      <c r="E68" s="13" t="str">
        <f ca="1">IFERROR(Calc!AC71,"")</f>
        <v>N/A</v>
      </c>
      <c r="F68" s="14">
        <f ca="1">IFERROR(Calc!AD71,"")</f>
        <v>706</v>
      </c>
      <c r="G68" s="15">
        <f ca="1">IFERROR(Calc!AE71,"")</f>
        <v>54</v>
      </c>
      <c r="H68" s="213">
        <f ca="1">IFERROR(Calc!AF71,"")</f>
        <v>7.6487252124645799E-2</v>
      </c>
    </row>
    <row r="69" spans="2:8" ht="24" customHeight="1" x14ac:dyDescent="0.2">
      <c r="B69" s="28" t="str">
        <f ca="1">IFERROR(Calc!Z72,"")</f>
        <v>01E00</v>
      </c>
      <c r="C69" s="29" t="str">
        <f ca="1">IFERROR(Calc!AA72,"")</f>
        <v>GREATER PRESTON CCG</v>
      </c>
      <c r="D69" s="30" t="str">
        <f ca="1">IFERROR(Calc!AB72,"")</f>
        <v>N/A</v>
      </c>
      <c r="E69" s="31" t="str">
        <f ca="1">IFERROR(Calc!AC72,"")</f>
        <v>N/A</v>
      </c>
      <c r="F69" s="32">
        <f ca="1">IFERROR(Calc!AD72,"")</f>
        <v>734</v>
      </c>
      <c r="G69" s="33">
        <f ca="1">IFERROR(Calc!AE72,"")</f>
        <v>56</v>
      </c>
      <c r="H69" s="214">
        <f ca="1">IFERROR(Calc!AF72,"")</f>
        <v>7.6294277929155302E-2</v>
      </c>
    </row>
    <row r="70" spans="2:8" ht="24" customHeight="1" x14ac:dyDescent="0.2">
      <c r="B70" s="10" t="str">
        <f ca="1">IFERROR(Calc!Z73,"")</f>
        <v>00Q00</v>
      </c>
      <c r="C70" s="11" t="str">
        <f ca="1">IFERROR(Calc!AA73,"")</f>
        <v>BLACKBURN WITH DARWEN CCG</v>
      </c>
      <c r="D70" s="12" t="str">
        <f ca="1">IFERROR(Calc!AB73,"")</f>
        <v>N/A</v>
      </c>
      <c r="E70" s="13" t="str">
        <f ca="1">IFERROR(Calc!AC73,"")</f>
        <v>N/A</v>
      </c>
      <c r="F70" s="14">
        <f ca="1">IFERROR(Calc!AD73,"")</f>
        <v>709</v>
      </c>
      <c r="G70" s="15">
        <f ca="1">IFERROR(Calc!AE73,"")</f>
        <v>54</v>
      </c>
      <c r="H70" s="213">
        <f ca="1">IFERROR(Calc!AF73,"")</f>
        <v>7.61636107193229E-2</v>
      </c>
    </row>
    <row r="71" spans="2:8" ht="24" customHeight="1" x14ac:dyDescent="0.2">
      <c r="B71" s="28" t="str">
        <f ca="1">IFERROR(Calc!Z74,"")</f>
        <v>02X00</v>
      </c>
      <c r="C71" s="29" t="str">
        <f ca="1">IFERROR(Calc!AA74,"")</f>
        <v>DONCASTER CCG</v>
      </c>
      <c r="D71" s="30" t="str">
        <f ca="1">IFERROR(Calc!AB74,"")</f>
        <v>N/A</v>
      </c>
      <c r="E71" s="31" t="str">
        <f ca="1">IFERROR(Calc!AC74,"")</f>
        <v>N/A</v>
      </c>
      <c r="F71" s="32">
        <f ca="1">IFERROR(Calc!AD74,"")</f>
        <v>855</v>
      </c>
      <c r="G71" s="33">
        <f ca="1">IFERROR(Calc!AE74,"")</f>
        <v>65</v>
      </c>
      <c r="H71" s="214">
        <f ca="1">IFERROR(Calc!AF74,"")</f>
        <v>7.6023391812865396E-2</v>
      </c>
    </row>
    <row r="72" spans="2:8" ht="24" customHeight="1" x14ac:dyDescent="0.2">
      <c r="B72" s="10" t="str">
        <f ca="1">IFERROR(Calc!Z75,"")</f>
        <v>08W00</v>
      </c>
      <c r="C72" s="11" t="str">
        <f ca="1">IFERROR(Calc!AA75,"")</f>
        <v>WALTHAM FOREST CCG</v>
      </c>
      <c r="D72" s="12" t="str">
        <f ca="1">IFERROR(Calc!AB75,"")</f>
        <v>N/A</v>
      </c>
      <c r="E72" s="13" t="str">
        <f ca="1">IFERROR(Calc!AC75,"")</f>
        <v>N/A</v>
      </c>
      <c r="F72" s="14">
        <f ca="1">IFERROR(Calc!AD75,"")</f>
        <v>803</v>
      </c>
      <c r="G72" s="15">
        <f ca="1">IFERROR(Calc!AE75,"")</f>
        <v>61</v>
      </c>
      <c r="H72" s="213">
        <f ca="1">IFERROR(Calc!AF75,"")</f>
        <v>7.5965130759651306E-2</v>
      </c>
    </row>
    <row r="73" spans="2:8" ht="24" customHeight="1" x14ac:dyDescent="0.2">
      <c r="B73" s="28" t="str">
        <f ca="1">IFERROR(Calc!Z76,"")</f>
        <v>11N00</v>
      </c>
      <c r="C73" s="29" t="str">
        <f ca="1">IFERROR(Calc!AA76,"")</f>
        <v>KERNOW CCG</v>
      </c>
      <c r="D73" s="30" t="str">
        <f ca="1">IFERROR(Calc!AB76,"")</f>
        <v>N/A</v>
      </c>
      <c r="E73" s="31" t="str">
        <f ca="1">IFERROR(Calc!AC76,"")</f>
        <v>N/A</v>
      </c>
      <c r="F73" s="32">
        <f ca="1">IFERROR(Calc!AD76,"")</f>
        <v>2111</v>
      </c>
      <c r="G73" s="33">
        <f ca="1">IFERROR(Calc!AE76,"")</f>
        <v>160</v>
      </c>
      <c r="H73" s="214">
        <f ca="1">IFERROR(Calc!AF76,"")</f>
        <v>7.5793462813832299E-2</v>
      </c>
    </row>
    <row r="74" spans="2:8" ht="24" customHeight="1" x14ac:dyDescent="0.2">
      <c r="B74" s="10" t="str">
        <f ca="1">IFERROR(Calc!Z77,"")</f>
        <v>07P00</v>
      </c>
      <c r="C74" s="11" t="str">
        <f ca="1">IFERROR(Calc!AA77,"")</f>
        <v>BRENT CCG</v>
      </c>
      <c r="D74" s="12" t="str">
        <f ca="1">IFERROR(Calc!AB77,"")</f>
        <v>N/A</v>
      </c>
      <c r="E74" s="13" t="str">
        <f ca="1">IFERROR(Calc!AC77,"")</f>
        <v>N/A</v>
      </c>
      <c r="F74" s="14">
        <f ca="1">IFERROR(Calc!AD77,"")</f>
        <v>981</v>
      </c>
      <c r="G74" s="15">
        <f ca="1">IFERROR(Calc!AE77,"")</f>
        <v>74</v>
      </c>
      <c r="H74" s="213">
        <f ca="1">IFERROR(Calc!AF77,"")</f>
        <v>7.5433231396534101E-2</v>
      </c>
    </row>
    <row r="75" spans="2:8" ht="24" customHeight="1" x14ac:dyDescent="0.2">
      <c r="B75" s="28" t="str">
        <f ca="1">IFERROR(Calc!Z78,"")</f>
        <v>15E00</v>
      </c>
      <c r="C75" s="29" t="str">
        <f ca="1">IFERROR(Calc!AA78,"")</f>
        <v>BIRMINGHAM AND SOLIHULL CCG</v>
      </c>
      <c r="D75" s="30" t="str">
        <f ca="1">IFERROR(Calc!AB78,"")</f>
        <v>N/A</v>
      </c>
      <c r="E75" s="31" t="str">
        <f ca="1">IFERROR(Calc!AC78,"")</f>
        <v>N/A</v>
      </c>
      <c r="F75" s="32">
        <f ca="1">IFERROR(Calc!AD78,"")</f>
        <v>4397</v>
      </c>
      <c r="G75" s="33">
        <f ca="1">IFERROR(Calc!AE78,"")</f>
        <v>331</v>
      </c>
      <c r="H75" s="214">
        <f ca="1">IFERROR(Calc!AF78,"")</f>
        <v>7.5278599044803204E-2</v>
      </c>
    </row>
    <row r="76" spans="2:8" ht="24" customHeight="1" x14ac:dyDescent="0.2">
      <c r="B76" s="10" t="str">
        <f ca="1">IFERROR(Calc!Z79,"")</f>
        <v>84H00</v>
      </c>
      <c r="C76" s="11" t="str">
        <f ca="1">IFERROR(Calc!AA79,"")</f>
        <v>COUNTY DURHAM CCG</v>
      </c>
      <c r="D76" s="12" t="str">
        <f ca="1">IFERROR(Calc!AB79,"")</f>
        <v>N/A</v>
      </c>
      <c r="E76" s="13" t="str">
        <f ca="1">IFERROR(Calc!AC79,"")</f>
        <v>N/A</v>
      </c>
      <c r="F76" s="14">
        <f ca="1">IFERROR(Calc!AD79,"")</f>
        <v>2062</v>
      </c>
      <c r="G76" s="15">
        <f ca="1">IFERROR(Calc!AE79,"")</f>
        <v>155</v>
      </c>
      <c r="H76" s="213">
        <f ca="1">IFERROR(Calc!AF79,"")</f>
        <v>7.5169738118331705E-2</v>
      </c>
    </row>
    <row r="77" spans="2:8" ht="24" customHeight="1" x14ac:dyDescent="0.2">
      <c r="B77" s="28" t="str">
        <f ca="1">IFERROR(Calc!Z80,"")</f>
        <v>10V00</v>
      </c>
      <c r="C77" s="29" t="str">
        <f ca="1">IFERROR(Calc!AA80,"")</f>
        <v>SOUTH EASTERN HAMPSHIRE CCG</v>
      </c>
      <c r="D77" s="30" t="str">
        <f ca="1">IFERROR(Calc!AB80,"")</f>
        <v>N/A</v>
      </c>
      <c r="E77" s="31" t="str">
        <f ca="1">IFERROR(Calc!AC80,"")</f>
        <v>N/A</v>
      </c>
      <c r="F77" s="32">
        <f ca="1">IFERROR(Calc!AD80,"")</f>
        <v>640</v>
      </c>
      <c r="G77" s="33">
        <f ca="1">IFERROR(Calc!AE80,"")</f>
        <v>48</v>
      </c>
      <c r="H77" s="214">
        <f ca="1">IFERROR(Calc!AF80,"")</f>
        <v>7.4999999999999997E-2</v>
      </c>
    </row>
    <row r="78" spans="2:8" ht="24" customHeight="1" x14ac:dyDescent="0.2">
      <c r="B78" s="10" t="str">
        <f ca="1">IFERROR(Calc!Z81,"")</f>
        <v>05L00</v>
      </c>
      <c r="C78" s="11" t="str">
        <f ca="1">IFERROR(Calc!AA81,"")</f>
        <v>SANDWELL AND WEST BIRMINGHAM CCG</v>
      </c>
      <c r="D78" s="12" t="str">
        <f ca="1">IFERROR(Calc!AB81,"")</f>
        <v>N/A</v>
      </c>
      <c r="E78" s="13" t="str">
        <f ca="1">IFERROR(Calc!AC81,"")</f>
        <v>N/A</v>
      </c>
      <c r="F78" s="14">
        <f ca="1">IFERROR(Calc!AD81,"")</f>
        <v>1991</v>
      </c>
      <c r="G78" s="15">
        <f ca="1">IFERROR(Calc!AE81,"")</f>
        <v>149</v>
      </c>
      <c r="H78" s="213">
        <f ca="1">IFERROR(Calc!AF81,"")</f>
        <v>7.48367654445002E-2</v>
      </c>
    </row>
    <row r="79" spans="2:8" ht="24" customHeight="1" x14ac:dyDescent="0.2">
      <c r="B79" s="28" t="str">
        <f ca="1">IFERROR(Calc!Z82,"")</f>
        <v>03R00</v>
      </c>
      <c r="C79" s="29" t="str">
        <f ca="1">IFERROR(Calc!AA82,"")</f>
        <v>WAKEFIELD CCG</v>
      </c>
      <c r="D79" s="30" t="str">
        <f ca="1">IFERROR(Calc!AB82,"")</f>
        <v>N/A</v>
      </c>
      <c r="E79" s="31" t="str">
        <f ca="1">IFERROR(Calc!AC82,"")</f>
        <v>N/A</v>
      </c>
      <c r="F79" s="32">
        <f ca="1">IFERROR(Calc!AD82,"")</f>
        <v>1310</v>
      </c>
      <c r="G79" s="33">
        <f ca="1">IFERROR(Calc!AE82,"")</f>
        <v>98</v>
      </c>
      <c r="H79" s="214">
        <f ca="1">IFERROR(Calc!AF82,"")</f>
        <v>7.48091603053435E-2</v>
      </c>
    </row>
    <row r="80" spans="2:8" ht="24" customHeight="1" x14ac:dyDescent="0.2">
      <c r="B80" s="10" t="str">
        <f ca="1">IFERROR(Calc!Z83,"")</f>
        <v>36L00</v>
      </c>
      <c r="C80" s="11" t="str">
        <f ca="1">IFERROR(Calc!AA83,"")</f>
        <v>SOUTH WEST LONDON CCG</v>
      </c>
      <c r="D80" s="12" t="str">
        <f ca="1">IFERROR(Calc!AB83,"")</f>
        <v>N/A</v>
      </c>
      <c r="E80" s="13" t="str">
        <f ca="1">IFERROR(Calc!AC83,"")</f>
        <v>N/A</v>
      </c>
      <c r="F80" s="14">
        <f ca="1">IFERROR(Calc!AD83,"")</f>
        <v>3814</v>
      </c>
      <c r="G80" s="15">
        <f ca="1">IFERROR(Calc!AE83,"")</f>
        <v>285</v>
      </c>
      <c r="H80" s="213">
        <f ca="1">IFERROR(Calc!AF83,"")</f>
        <v>7.4724698479286797E-2</v>
      </c>
    </row>
    <row r="81" spans="2:8" ht="24" customHeight="1" x14ac:dyDescent="0.2">
      <c r="B81" s="28" t="str">
        <f ca="1">IFERROR(Calc!Z84,"")</f>
        <v>11A00</v>
      </c>
      <c r="C81" s="29" t="str">
        <f ca="1">IFERROR(Calc!AA84,"")</f>
        <v>WEST HAMPSHIRE CCG</v>
      </c>
      <c r="D81" s="30" t="str">
        <f ca="1">IFERROR(Calc!AB84,"")</f>
        <v>N/A</v>
      </c>
      <c r="E81" s="31" t="str">
        <f ca="1">IFERROR(Calc!AC84,"")</f>
        <v>N/A</v>
      </c>
      <c r="F81" s="32">
        <f ca="1">IFERROR(Calc!AD84,"")</f>
        <v>1419</v>
      </c>
      <c r="G81" s="33">
        <f ca="1">IFERROR(Calc!AE84,"")</f>
        <v>106</v>
      </c>
      <c r="H81" s="214">
        <f ca="1">IFERROR(Calc!AF84,"")</f>
        <v>7.4700493305144403E-2</v>
      </c>
    </row>
    <row r="82" spans="2:8" ht="24" customHeight="1" x14ac:dyDescent="0.2">
      <c r="B82" s="10" t="str">
        <f ca="1">IFERROR(Calc!Z85,"")</f>
        <v>99M00</v>
      </c>
      <c r="C82" s="11" t="str">
        <f ca="1">IFERROR(Calc!AA85,"")</f>
        <v>NORTH EAST HAMPSHIRE AND FARNHAM CCG</v>
      </c>
      <c r="D82" s="12" t="str">
        <f ca="1">IFERROR(Calc!AB85,"")</f>
        <v>N/A</v>
      </c>
      <c r="E82" s="13" t="str">
        <f ca="1">IFERROR(Calc!AC85,"")</f>
        <v>N/A</v>
      </c>
      <c r="F82" s="14">
        <f ca="1">IFERROR(Calc!AD85,"")</f>
        <v>564</v>
      </c>
      <c r="G82" s="15">
        <f ca="1">IFERROR(Calc!AE85,"")</f>
        <v>42</v>
      </c>
      <c r="H82" s="213">
        <f ca="1">IFERROR(Calc!AF85,"")</f>
        <v>7.4468085106382906E-2</v>
      </c>
    </row>
    <row r="83" spans="2:8" ht="24" customHeight="1" x14ac:dyDescent="0.2">
      <c r="B83" s="28" t="str">
        <f ca="1">IFERROR(Calc!Z86,"")</f>
        <v>10R00</v>
      </c>
      <c r="C83" s="29" t="str">
        <f ca="1">IFERROR(Calc!AA86,"")</f>
        <v>PORTSMOUTH CCG</v>
      </c>
      <c r="D83" s="30" t="str">
        <f ca="1">IFERROR(Calc!AB86,"")</f>
        <v>N/A</v>
      </c>
      <c r="E83" s="31" t="str">
        <f ca="1">IFERROR(Calc!AC86,"")</f>
        <v>N/A</v>
      </c>
      <c r="F83" s="32">
        <f ca="1">IFERROR(Calc!AD86,"")</f>
        <v>567</v>
      </c>
      <c r="G83" s="33">
        <f ca="1">IFERROR(Calc!AE86,"")</f>
        <v>42</v>
      </c>
      <c r="H83" s="214">
        <f ca="1">IFERROR(Calc!AF86,"")</f>
        <v>7.4074074074074001E-2</v>
      </c>
    </row>
    <row r="84" spans="2:8" ht="24" customHeight="1" x14ac:dyDescent="0.2">
      <c r="B84" s="10" t="str">
        <f ca="1">IFERROR(Calc!Z87,"")</f>
        <v>14Y00</v>
      </c>
      <c r="C84" s="11" t="str">
        <f ca="1">IFERROR(Calc!AA87,"")</f>
        <v>BUCKINGHAMSHIRE CCG</v>
      </c>
      <c r="D84" s="12" t="str">
        <f ca="1">IFERROR(Calc!AB87,"")</f>
        <v>N/A</v>
      </c>
      <c r="E84" s="13" t="str">
        <f ca="1">IFERROR(Calc!AC87,"")</f>
        <v>N/A</v>
      </c>
      <c r="F84" s="14">
        <f ca="1">IFERROR(Calc!AD87,"")</f>
        <v>1433</v>
      </c>
      <c r="G84" s="15">
        <f ca="1">IFERROR(Calc!AE87,"")</f>
        <v>106</v>
      </c>
      <c r="H84" s="213">
        <f ca="1">IFERROR(Calc!AF87,"")</f>
        <v>7.39706908583391E-2</v>
      </c>
    </row>
    <row r="85" spans="2:8" ht="24" customHeight="1" x14ac:dyDescent="0.2">
      <c r="B85" s="28" t="str">
        <f ca="1">IFERROR(Calc!Z88,"")</f>
        <v>02T00</v>
      </c>
      <c r="C85" s="29" t="str">
        <f ca="1">IFERROR(Calc!AA88,"")</f>
        <v>CALDERDALE CCG</v>
      </c>
      <c r="D85" s="30" t="str">
        <f ca="1">IFERROR(Calc!AB88,"")</f>
        <v>N/A</v>
      </c>
      <c r="E85" s="31" t="str">
        <f ca="1">IFERROR(Calc!AC88,"")</f>
        <v>N/A</v>
      </c>
      <c r="F85" s="32">
        <f ca="1">IFERROR(Calc!AD88,"")</f>
        <v>812</v>
      </c>
      <c r="G85" s="33">
        <f ca="1">IFERROR(Calc!AE88,"")</f>
        <v>60</v>
      </c>
      <c r="H85" s="214">
        <f ca="1">IFERROR(Calc!AF88,"")</f>
        <v>7.3891625615763498E-2</v>
      </c>
    </row>
    <row r="86" spans="2:8" ht="24" customHeight="1" x14ac:dyDescent="0.2">
      <c r="B86" s="10" t="str">
        <f ca="1">IFERROR(Calc!Z89,"")</f>
        <v>15C00</v>
      </c>
      <c r="C86" s="11" t="str">
        <f ca="1">IFERROR(Calc!AA89,"")</f>
        <v>BRISTOL, NORTH SOMERSET &amp; S GLOS CCG</v>
      </c>
      <c r="D86" s="12" t="str">
        <f ca="1">IFERROR(Calc!AB89,"")</f>
        <v>N/A</v>
      </c>
      <c r="E86" s="13" t="str">
        <f ca="1">IFERROR(Calc!AC89,"")</f>
        <v>N/A</v>
      </c>
      <c r="F86" s="14">
        <f ca="1">IFERROR(Calc!AD89,"")</f>
        <v>2627</v>
      </c>
      <c r="G86" s="15">
        <f ca="1">IFERROR(Calc!AE89,"")</f>
        <v>194</v>
      </c>
      <c r="H86" s="213">
        <f ca="1">IFERROR(Calc!AF89,"")</f>
        <v>7.3848496383707607E-2</v>
      </c>
    </row>
    <row r="87" spans="2:8" ht="24" customHeight="1" x14ac:dyDescent="0.2">
      <c r="B87" s="28" t="str">
        <f ca="1">IFERROR(Calc!Z90,"")</f>
        <v>05Q00</v>
      </c>
      <c r="C87" s="29" t="str">
        <f ca="1">IFERROR(Calc!AA90,"")</f>
        <v>SE STAFFS &amp; SEISDON PENINSULAR CCG</v>
      </c>
      <c r="D87" s="30" t="str">
        <f ca="1">IFERROR(Calc!AB90,"")</f>
        <v>N/A</v>
      </c>
      <c r="E87" s="31" t="str">
        <f ca="1">IFERROR(Calc!AC90,"")</f>
        <v>N/A</v>
      </c>
      <c r="F87" s="32">
        <f ca="1">IFERROR(Calc!AD90,"")</f>
        <v>691</v>
      </c>
      <c r="G87" s="33">
        <f ca="1">IFERROR(Calc!AE90,"")</f>
        <v>51</v>
      </c>
      <c r="H87" s="214">
        <f ca="1">IFERROR(Calc!AF90,"")</f>
        <v>7.38060781476121E-2</v>
      </c>
    </row>
    <row r="88" spans="2:8" ht="24" customHeight="1" x14ac:dyDescent="0.2">
      <c r="B88" s="10" t="str">
        <f ca="1">IFERROR(Calc!Z91,"")</f>
        <v>08E00</v>
      </c>
      <c r="C88" s="11" t="str">
        <f ca="1">IFERROR(Calc!AA91,"")</f>
        <v>HARROW CCG</v>
      </c>
      <c r="D88" s="12" t="str">
        <f ca="1">IFERROR(Calc!AB91,"")</f>
        <v>N/A</v>
      </c>
      <c r="E88" s="13" t="str">
        <f ca="1">IFERROR(Calc!AC91,"")</f>
        <v>N/A</v>
      </c>
      <c r="F88" s="14">
        <f ca="1">IFERROR(Calc!AD91,"")</f>
        <v>624</v>
      </c>
      <c r="G88" s="15">
        <f ca="1">IFERROR(Calc!AE91,"")</f>
        <v>46</v>
      </c>
      <c r="H88" s="213">
        <f ca="1">IFERROR(Calc!AF91,"")</f>
        <v>7.3717948717948706E-2</v>
      </c>
    </row>
    <row r="89" spans="2:8" ht="24" customHeight="1" x14ac:dyDescent="0.2">
      <c r="B89" s="28" t="str">
        <f ca="1">IFERROR(Calc!Z92,"")</f>
        <v>92G00</v>
      </c>
      <c r="C89" s="29" t="str">
        <f ca="1">IFERROR(Calc!AA92,"")</f>
        <v>BANES SWINDON AND WILTSHIRE CCG</v>
      </c>
      <c r="D89" s="30" t="str">
        <f ca="1">IFERROR(Calc!AB92,"")</f>
        <v>N/A</v>
      </c>
      <c r="E89" s="31" t="str">
        <f ca="1">IFERROR(Calc!AC92,"")</f>
        <v>N/A</v>
      </c>
      <c r="F89" s="32">
        <f ca="1">IFERROR(Calc!AD92,"")</f>
        <v>2701</v>
      </c>
      <c r="G89" s="33">
        <f ca="1">IFERROR(Calc!AE92,"")</f>
        <v>199</v>
      </c>
      <c r="H89" s="214">
        <f ca="1">IFERROR(Calc!AF92,"")</f>
        <v>7.3676416142169507E-2</v>
      </c>
    </row>
    <row r="90" spans="2:8" ht="24" customHeight="1" x14ac:dyDescent="0.2">
      <c r="B90" s="10" t="str">
        <f ca="1">IFERROR(Calc!Z93,"")</f>
        <v>08F00</v>
      </c>
      <c r="C90" s="11" t="str">
        <f ca="1">IFERROR(Calc!AA93,"")</f>
        <v>HAVERING CCG</v>
      </c>
      <c r="D90" s="12" t="str">
        <f ca="1">IFERROR(Calc!AB93,"")</f>
        <v>N/A</v>
      </c>
      <c r="E90" s="13" t="str">
        <f ca="1">IFERROR(Calc!AC93,"")</f>
        <v>N/A</v>
      </c>
      <c r="F90" s="14">
        <f ca="1">IFERROR(Calc!AD93,"")</f>
        <v>709</v>
      </c>
      <c r="G90" s="15">
        <f ca="1">IFERROR(Calc!AE93,"")</f>
        <v>52</v>
      </c>
      <c r="H90" s="213">
        <f ca="1">IFERROR(Calc!AF93,"")</f>
        <v>7.3342736248236895E-2</v>
      </c>
    </row>
    <row r="91" spans="2:8" ht="24" customHeight="1" x14ac:dyDescent="0.2">
      <c r="B91" s="28" t="str">
        <f ca="1">IFERROR(Calc!Z94,"")</f>
        <v>03W00</v>
      </c>
      <c r="C91" s="29" t="str">
        <f ca="1">IFERROR(Calc!AA94,"")</f>
        <v>EAST LEICESTERSHIRE AND RUTLAND CCG</v>
      </c>
      <c r="D91" s="30" t="str">
        <f ca="1">IFERROR(Calc!AB94,"")</f>
        <v>N/A</v>
      </c>
      <c r="E91" s="31" t="str">
        <f ca="1">IFERROR(Calc!AC94,"")</f>
        <v>N/A</v>
      </c>
      <c r="F91" s="32">
        <f ca="1">IFERROR(Calc!AD94,"")</f>
        <v>887</v>
      </c>
      <c r="G91" s="33">
        <f ca="1">IFERROR(Calc!AE94,"")</f>
        <v>65</v>
      </c>
      <c r="H91" s="214">
        <f ca="1">IFERROR(Calc!AF94,"")</f>
        <v>7.3280721533258097E-2</v>
      </c>
    </row>
    <row r="92" spans="2:8" ht="24" customHeight="1" x14ac:dyDescent="0.2">
      <c r="B92" s="10" t="str">
        <f ca="1">IFERROR(Calc!Z95,"")</f>
        <v>42D00</v>
      </c>
      <c r="C92" s="11" t="str">
        <f ca="1">IFERROR(Calc!AA95,"")</f>
        <v>NORTH YORKSHIRE CCG</v>
      </c>
      <c r="D92" s="12" t="str">
        <f ca="1">IFERROR(Calc!AB95,"")</f>
        <v>N/A</v>
      </c>
      <c r="E92" s="13" t="str">
        <f ca="1">IFERROR(Calc!AC95,"")</f>
        <v>N/A</v>
      </c>
      <c r="F92" s="14">
        <f ca="1">IFERROR(Calc!AD95,"")</f>
        <v>1229</v>
      </c>
      <c r="G92" s="15">
        <f ca="1">IFERROR(Calc!AE95,"")</f>
        <v>90</v>
      </c>
      <c r="H92" s="213">
        <f ca="1">IFERROR(Calc!AF95,"")</f>
        <v>7.3230268510984506E-2</v>
      </c>
    </row>
    <row r="93" spans="2:8" ht="24" customHeight="1" x14ac:dyDescent="0.2">
      <c r="B93" s="28" t="str">
        <f ca="1">IFERROR(Calc!Z96,"")</f>
        <v>07W00</v>
      </c>
      <c r="C93" s="29" t="str">
        <f ca="1">IFERROR(Calc!AA96,"")</f>
        <v>EALING CCG</v>
      </c>
      <c r="D93" s="30" t="str">
        <f ca="1">IFERROR(Calc!AB96,"")</f>
        <v>N/A</v>
      </c>
      <c r="E93" s="31" t="str">
        <f ca="1">IFERROR(Calc!AC96,"")</f>
        <v>N/A</v>
      </c>
      <c r="F93" s="32">
        <f ca="1">IFERROR(Calc!AD96,"")</f>
        <v>1060</v>
      </c>
      <c r="G93" s="33">
        <f ca="1">IFERROR(Calc!AE96,"")</f>
        <v>77</v>
      </c>
      <c r="H93" s="214">
        <f ca="1">IFERROR(Calc!AF96,"")</f>
        <v>7.2641509433962206E-2</v>
      </c>
    </row>
    <row r="94" spans="2:8" ht="24" customHeight="1" x14ac:dyDescent="0.2">
      <c r="B94" s="10" t="str">
        <f ca="1">IFERROR(Calc!Z97,"")</f>
        <v>05W00</v>
      </c>
      <c r="C94" s="11" t="str">
        <f ca="1">IFERROR(Calc!AA97,"")</f>
        <v>STOKE ON TRENT CCG</v>
      </c>
      <c r="D94" s="12" t="str">
        <f ca="1">IFERROR(Calc!AB97,"")</f>
        <v>N/A</v>
      </c>
      <c r="E94" s="13" t="str">
        <f ca="1">IFERROR(Calc!AC97,"")</f>
        <v>N/A</v>
      </c>
      <c r="F94" s="14">
        <f ca="1">IFERROR(Calc!AD97,"")</f>
        <v>1021</v>
      </c>
      <c r="G94" s="15">
        <f ca="1">IFERROR(Calc!AE97,"")</f>
        <v>74</v>
      </c>
      <c r="H94" s="213">
        <f ca="1">IFERROR(Calc!AF97,"")</f>
        <v>7.2477962781586594E-2</v>
      </c>
    </row>
    <row r="95" spans="2:8" ht="24" customHeight="1" x14ac:dyDescent="0.2">
      <c r="B95" s="28" t="str">
        <f ca="1">IFERROR(Calc!Z98,"")</f>
        <v>01A00</v>
      </c>
      <c r="C95" s="29" t="str">
        <f ca="1">IFERROR(Calc!AA98,"")</f>
        <v>EAST LANCASHIRE CCG</v>
      </c>
      <c r="D95" s="30" t="str">
        <f ca="1">IFERROR(Calc!AB98,"")</f>
        <v>N/A</v>
      </c>
      <c r="E95" s="31" t="str">
        <f ca="1">IFERROR(Calc!AC98,"")</f>
        <v>N/A</v>
      </c>
      <c r="F95" s="32">
        <f ca="1">IFERROR(Calc!AD98,"")</f>
        <v>1657</v>
      </c>
      <c r="G95" s="33">
        <f ca="1">IFERROR(Calc!AE98,"")</f>
        <v>120</v>
      </c>
      <c r="H95" s="214">
        <f ca="1">IFERROR(Calc!AF98,"")</f>
        <v>7.2420036210018093E-2</v>
      </c>
    </row>
    <row r="96" spans="2:8" ht="24" customHeight="1" x14ac:dyDescent="0.2">
      <c r="B96" s="10" t="str">
        <f ca="1">IFERROR(Calc!Z99,"")</f>
        <v>15N00</v>
      </c>
      <c r="C96" s="11" t="str">
        <f ca="1">IFERROR(Calc!AA99,"")</f>
        <v>DEVON CCG</v>
      </c>
      <c r="D96" s="12" t="str">
        <f ca="1">IFERROR(Calc!AB99,"")</f>
        <v>N/A</v>
      </c>
      <c r="E96" s="13" t="str">
        <f ca="1">IFERROR(Calc!AC99,"")</f>
        <v>N/A</v>
      </c>
      <c r="F96" s="14">
        <f ca="1">IFERROR(Calc!AD99,"")</f>
        <v>4785</v>
      </c>
      <c r="G96" s="15">
        <f ca="1">IFERROR(Calc!AE99,"")</f>
        <v>344</v>
      </c>
      <c r="H96" s="213">
        <f ca="1">IFERROR(Calc!AF99,"")</f>
        <v>7.1891327063740795E-2</v>
      </c>
    </row>
    <row r="97" spans="2:8" ht="24" customHeight="1" x14ac:dyDescent="0.2">
      <c r="B97" s="28" t="str">
        <f ca="1">IFERROR(Calc!Z100,"")</f>
        <v>93C00</v>
      </c>
      <c r="C97" s="29" t="str">
        <f ca="1">IFERROR(Calc!AA100,"")</f>
        <v>NORTH CENTRAL LONDON CCG</v>
      </c>
      <c r="D97" s="30" t="str">
        <f ca="1">IFERROR(Calc!AB100,"")</f>
        <v>N/A</v>
      </c>
      <c r="E97" s="31" t="str">
        <f ca="1">IFERROR(Calc!AC100,"")</f>
        <v>N/A</v>
      </c>
      <c r="F97" s="32">
        <f ca="1">IFERROR(Calc!AD100,"")</f>
        <v>3882</v>
      </c>
      <c r="G97" s="33">
        <f ca="1">IFERROR(Calc!AE100,"")</f>
        <v>278</v>
      </c>
      <c r="H97" s="214">
        <f ca="1">IFERROR(Calc!AF100,"")</f>
        <v>7.1612570839773307E-2</v>
      </c>
    </row>
    <row r="98" spans="2:8" ht="24" customHeight="1" x14ac:dyDescent="0.2">
      <c r="B98" s="10" t="str">
        <f ca="1">IFERROR(Calc!Z101,"")</f>
        <v>72Q00</v>
      </c>
      <c r="C98" s="11" t="str">
        <f ca="1">IFERROR(Calc!AA101,"")</f>
        <v>SOUTH EAST LONDON CCG</v>
      </c>
      <c r="D98" s="12" t="str">
        <f ca="1">IFERROR(Calc!AB101,"")</f>
        <v>N/A</v>
      </c>
      <c r="E98" s="13" t="str">
        <f ca="1">IFERROR(Calc!AC101,"")</f>
        <v>N/A</v>
      </c>
      <c r="F98" s="14">
        <f ca="1">IFERROR(Calc!AD101,"")</f>
        <v>4315</v>
      </c>
      <c r="G98" s="15">
        <f ca="1">IFERROR(Calc!AE101,"")</f>
        <v>309</v>
      </c>
      <c r="H98" s="213">
        <f ca="1">IFERROR(Calc!AF101,"")</f>
        <v>7.1610660486674305E-2</v>
      </c>
    </row>
    <row r="99" spans="2:8" ht="24" customHeight="1" x14ac:dyDescent="0.2">
      <c r="B99" s="28" t="str">
        <f ca="1">IFERROR(Calc!Z102,"")</f>
        <v>03N00</v>
      </c>
      <c r="C99" s="29" t="str">
        <f ca="1">IFERROR(Calc!AA102,"")</f>
        <v>SHEFFIELD CCG</v>
      </c>
      <c r="D99" s="30" t="str">
        <f ca="1">IFERROR(Calc!AB102,"")</f>
        <v>N/A</v>
      </c>
      <c r="E99" s="31" t="str">
        <f ca="1">IFERROR(Calc!AC102,"")</f>
        <v>N/A</v>
      </c>
      <c r="F99" s="32">
        <f ca="1">IFERROR(Calc!AD102,"")</f>
        <v>1287</v>
      </c>
      <c r="G99" s="33">
        <f ca="1">IFERROR(Calc!AE102,"")</f>
        <v>92</v>
      </c>
      <c r="H99" s="214">
        <f ca="1">IFERROR(Calc!AF102,"")</f>
        <v>7.1484071484071404E-2</v>
      </c>
    </row>
    <row r="100" spans="2:8" ht="24" customHeight="1" x14ac:dyDescent="0.2">
      <c r="B100" s="10" t="str">
        <f ca="1">IFERROR(Calc!Z103,"")</f>
        <v>04V00</v>
      </c>
      <c r="C100" s="11" t="str">
        <f ca="1">IFERROR(Calc!AA103,"")</f>
        <v>WEST LEICESTERSHIRE CCG</v>
      </c>
      <c r="D100" s="12" t="str">
        <f ca="1">IFERROR(Calc!AB103,"")</f>
        <v>N/A</v>
      </c>
      <c r="E100" s="13" t="str">
        <f ca="1">IFERROR(Calc!AC103,"")</f>
        <v>N/A</v>
      </c>
      <c r="F100" s="14">
        <f ca="1">IFERROR(Calc!AD103,"")</f>
        <v>1181</v>
      </c>
      <c r="G100" s="15">
        <f ca="1">IFERROR(Calc!AE103,"")</f>
        <v>84</v>
      </c>
      <c r="H100" s="213">
        <f ca="1">IFERROR(Calc!AF103,"")</f>
        <v>7.1126164267569805E-2</v>
      </c>
    </row>
    <row r="101" spans="2:8" ht="24" customHeight="1" x14ac:dyDescent="0.2">
      <c r="B101" s="28" t="str">
        <f ca="1">IFERROR(Calc!Z104,"")</f>
        <v>00T00</v>
      </c>
      <c r="C101" s="29" t="str">
        <f ca="1">IFERROR(Calc!AA104,"")</f>
        <v>BOLTON CCG</v>
      </c>
      <c r="D101" s="30" t="str">
        <f ca="1">IFERROR(Calc!AB104,"")</f>
        <v>N/A</v>
      </c>
      <c r="E101" s="31" t="str">
        <f ca="1">IFERROR(Calc!AC104,"")</f>
        <v>N/A</v>
      </c>
      <c r="F101" s="32">
        <f ca="1">IFERROR(Calc!AD104,"")</f>
        <v>1084</v>
      </c>
      <c r="G101" s="33">
        <f ca="1">IFERROR(Calc!AE104,"")</f>
        <v>77</v>
      </c>
      <c r="H101" s="214">
        <f ca="1">IFERROR(Calc!AF104,"")</f>
        <v>7.1033210332103303E-2</v>
      </c>
    </row>
    <row r="102" spans="2:8" ht="24" customHeight="1" x14ac:dyDescent="0.2">
      <c r="B102" s="10" t="str">
        <f ca="1">IFERROR(Calc!Z105,"")</f>
        <v>01Y00</v>
      </c>
      <c r="C102" s="11" t="str">
        <f ca="1">IFERROR(Calc!AA105,"")</f>
        <v>TAMESIDE AND GLOSSOP CCG</v>
      </c>
      <c r="D102" s="12" t="str">
        <f ca="1">IFERROR(Calc!AB105,"")</f>
        <v>N/A</v>
      </c>
      <c r="E102" s="13" t="str">
        <f ca="1">IFERROR(Calc!AC105,"")</f>
        <v>N/A</v>
      </c>
      <c r="F102" s="14">
        <f ca="1">IFERROR(Calc!AD105,"")</f>
        <v>1229</v>
      </c>
      <c r="G102" s="15">
        <f ca="1">IFERROR(Calc!AE105,"")</f>
        <v>87</v>
      </c>
      <c r="H102" s="213">
        <f ca="1">IFERROR(Calc!AF105,"")</f>
        <v>7.0789259560618295E-2</v>
      </c>
    </row>
    <row r="103" spans="2:8" ht="24" customHeight="1" x14ac:dyDescent="0.2">
      <c r="B103" s="28" t="str">
        <f ca="1">IFERROR(Calc!Z106,"")</f>
        <v>04C00</v>
      </c>
      <c r="C103" s="29" t="str">
        <f ca="1">IFERROR(Calc!AA106,"")</f>
        <v>LEICESTER CITY CCG</v>
      </c>
      <c r="D103" s="30" t="str">
        <f ca="1">IFERROR(Calc!AB106,"")</f>
        <v>N/A</v>
      </c>
      <c r="E103" s="31" t="str">
        <f ca="1">IFERROR(Calc!AC106,"")</f>
        <v>N/A</v>
      </c>
      <c r="F103" s="32">
        <f ca="1">IFERROR(Calc!AD106,"")</f>
        <v>1240</v>
      </c>
      <c r="G103" s="33">
        <f ca="1">IFERROR(Calc!AE106,"")</f>
        <v>87</v>
      </c>
      <c r="H103" s="214">
        <f ca="1">IFERROR(Calc!AF106,"")</f>
        <v>7.0161290322580602E-2</v>
      </c>
    </row>
    <row r="104" spans="2:8" ht="24" customHeight="1" x14ac:dyDescent="0.2">
      <c r="B104" s="10" t="str">
        <f ca="1">IFERROR(Calc!Z107,"")</f>
        <v>06N00</v>
      </c>
      <c r="C104" s="11" t="str">
        <f ca="1">IFERROR(Calc!AA107,"")</f>
        <v>HERTS VALLEYS CCG</v>
      </c>
      <c r="D104" s="12" t="str">
        <f ca="1">IFERROR(Calc!AB107,"")</f>
        <v>N/A</v>
      </c>
      <c r="E104" s="13" t="str">
        <f ca="1">IFERROR(Calc!AC107,"")</f>
        <v>N/A</v>
      </c>
      <c r="F104" s="14">
        <f ca="1">IFERROR(Calc!AD107,"")</f>
        <v>1600</v>
      </c>
      <c r="G104" s="15">
        <f ca="1">IFERROR(Calc!AE107,"")</f>
        <v>112</v>
      </c>
      <c r="H104" s="213">
        <f ca="1">IFERROR(Calc!AF107,"")</f>
        <v>7.0000000000000007E-2</v>
      </c>
    </row>
    <row r="105" spans="2:8" ht="24" customHeight="1" x14ac:dyDescent="0.2">
      <c r="B105" s="28" t="str">
        <f ca="1">IFERROR(Calc!Z108,"")</f>
        <v>36J00</v>
      </c>
      <c r="C105" s="29" t="str">
        <f ca="1">IFERROR(Calc!AA108,"")</f>
        <v>BRADFORD DISTRICT AND CRAVEN CCG</v>
      </c>
      <c r="D105" s="30" t="str">
        <f ca="1">IFERROR(Calc!AB108,"")</f>
        <v>N/A</v>
      </c>
      <c r="E105" s="31" t="str">
        <f ca="1">IFERROR(Calc!AC108,"")</f>
        <v>N/A</v>
      </c>
      <c r="F105" s="32">
        <f ca="1">IFERROR(Calc!AD108,"")</f>
        <v>2352</v>
      </c>
      <c r="G105" s="33">
        <f ca="1">IFERROR(Calc!AE108,"")</f>
        <v>164</v>
      </c>
      <c r="H105" s="214">
        <f ca="1">IFERROR(Calc!AF108,"")</f>
        <v>6.9727891156462496E-2</v>
      </c>
    </row>
    <row r="106" spans="2:8" ht="24" customHeight="1" x14ac:dyDescent="0.2">
      <c r="B106" s="10" t="str">
        <f ca="1">IFERROR(Calc!Z109,"")</f>
        <v>08G00</v>
      </c>
      <c r="C106" s="11" t="str">
        <f ca="1">IFERROR(Calc!AA109,"")</f>
        <v>HILLINGDON CCG</v>
      </c>
      <c r="D106" s="12" t="str">
        <f ca="1">IFERROR(Calc!AB109,"")</f>
        <v>N/A</v>
      </c>
      <c r="E106" s="13" t="str">
        <f ca="1">IFERROR(Calc!AC109,"")</f>
        <v>N/A</v>
      </c>
      <c r="F106" s="14">
        <f ca="1">IFERROR(Calc!AD109,"")</f>
        <v>848</v>
      </c>
      <c r="G106" s="15">
        <f ca="1">IFERROR(Calc!AE109,"")</f>
        <v>59</v>
      </c>
      <c r="H106" s="213">
        <f ca="1">IFERROR(Calc!AF109,"")</f>
        <v>6.9575471698113206E-2</v>
      </c>
    </row>
    <row r="107" spans="2:8" ht="24" customHeight="1" x14ac:dyDescent="0.2">
      <c r="B107" s="28" t="str">
        <f ca="1">IFERROR(Calc!Z110,"")</f>
        <v>92A00</v>
      </c>
      <c r="C107" s="29" t="str">
        <f ca="1">IFERROR(Calc!AA110,"")</f>
        <v>SURREY HEARTLANDS CCG</v>
      </c>
      <c r="D107" s="30" t="str">
        <f ca="1">IFERROR(Calc!AB110,"")</f>
        <v>N/A</v>
      </c>
      <c r="E107" s="31" t="str">
        <f ca="1">IFERROR(Calc!AC110,"")</f>
        <v>N/A</v>
      </c>
      <c r="F107" s="32">
        <f ca="1">IFERROR(Calc!AD110,"")</f>
        <v>2777</v>
      </c>
      <c r="G107" s="33">
        <f ca="1">IFERROR(Calc!AE110,"")</f>
        <v>193</v>
      </c>
      <c r="H107" s="214">
        <f ca="1">IFERROR(Calc!AF110,"")</f>
        <v>6.9499459848757605E-2</v>
      </c>
    </row>
    <row r="108" spans="2:8" ht="24" customHeight="1" x14ac:dyDescent="0.2">
      <c r="B108" s="10" t="str">
        <f ca="1">IFERROR(Calc!Z111,"")</f>
        <v>07T00</v>
      </c>
      <c r="C108" s="11" t="str">
        <f ca="1">IFERROR(Calc!AA111,"")</f>
        <v>CITY AND HACKNEY CCG</v>
      </c>
      <c r="D108" s="12" t="str">
        <f ca="1">IFERROR(Calc!AB111,"")</f>
        <v>N/A</v>
      </c>
      <c r="E108" s="13" t="str">
        <f ca="1">IFERROR(Calc!AC111,"")</f>
        <v>N/A</v>
      </c>
      <c r="F108" s="14">
        <f ca="1">IFERROR(Calc!AD111,"")</f>
        <v>606</v>
      </c>
      <c r="G108" s="15">
        <f ca="1">IFERROR(Calc!AE111,"")</f>
        <v>42</v>
      </c>
      <c r="H108" s="213">
        <f ca="1">IFERROR(Calc!AF111,"")</f>
        <v>6.9306930693069299E-2</v>
      </c>
    </row>
    <row r="109" spans="2:8" ht="24" customHeight="1" x14ac:dyDescent="0.2">
      <c r="B109" s="28" t="str">
        <f ca="1">IFERROR(Calc!Z112,"")</f>
        <v>99C00</v>
      </c>
      <c r="C109" s="29" t="str">
        <f ca="1">IFERROR(Calc!AA112,"")</f>
        <v>NORTH TYNESIDE CCG</v>
      </c>
      <c r="D109" s="30" t="str">
        <f ca="1">IFERROR(Calc!AB112,"")</f>
        <v>N/A</v>
      </c>
      <c r="E109" s="31" t="str">
        <f ca="1">IFERROR(Calc!AC112,"")</f>
        <v>N/A</v>
      </c>
      <c r="F109" s="32">
        <f ca="1">IFERROR(Calc!AD112,"")</f>
        <v>724</v>
      </c>
      <c r="G109" s="33">
        <f ca="1">IFERROR(Calc!AE112,"")</f>
        <v>50</v>
      </c>
      <c r="H109" s="214">
        <f ca="1">IFERROR(Calc!AF112,"")</f>
        <v>6.9060773480662904E-2</v>
      </c>
    </row>
    <row r="110" spans="2:8" ht="24" customHeight="1" x14ac:dyDescent="0.2">
      <c r="B110" s="10" t="str">
        <f ca="1">IFERROR(Calc!Z113,"")</f>
        <v>02P00</v>
      </c>
      <c r="C110" s="11" t="str">
        <f ca="1">IFERROR(Calc!AA113,"")</f>
        <v>BARNSLEY CCG</v>
      </c>
      <c r="D110" s="12" t="str">
        <f ca="1">IFERROR(Calc!AB113,"")</f>
        <v>N/A</v>
      </c>
      <c r="E110" s="13" t="str">
        <f ca="1">IFERROR(Calc!AC113,"")</f>
        <v>N/A</v>
      </c>
      <c r="F110" s="14">
        <f ca="1">IFERROR(Calc!AD113,"")</f>
        <v>653</v>
      </c>
      <c r="G110" s="15">
        <f ca="1">IFERROR(Calc!AE113,"")</f>
        <v>45</v>
      </c>
      <c r="H110" s="213">
        <f ca="1">IFERROR(Calc!AF113,"")</f>
        <v>6.8912710566615604E-2</v>
      </c>
    </row>
    <row r="111" spans="2:8" ht="24" customHeight="1" x14ac:dyDescent="0.2">
      <c r="B111" s="28" t="str">
        <f ca="1">IFERROR(Calc!Z114,"")</f>
        <v>01G00</v>
      </c>
      <c r="C111" s="29" t="str">
        <f ca="1">IFERROR(Calc!AA114,"")</f>
        <v>SALFORD CCG</v>
      </c>
      <c r="D111" s="30" t="str">
        <f ca="1">IFERROR(Calc!AB114,"")</f>
        <v>N/A</v>
      </c>
      <c r="E111" s="31" t="str">
        <f ca="1">IFERROR(Calc!AC114,"")</f>
        <v>N/A</v>
      </c>
      <c r="F111" s="32">
        <f ca="1">IFERROR(Calc!AD114,"")</f>
        <v>893</v>
      </c>
      <c r="G111" s="33">
        <f ca="1">IFERROR(Calc!AE114,"")</f>
        <v>61</v>
      </c>
      <c r="H111" s="214">
        <f ca="1">IFERROR(Calc!AF114,"")</f>
        <v>6.83090705487122E-2</v>
      </c>
    </row>
    <row r="112" spans="2:8" ht="24" customHeight="1" x14ac:dyDescent="0.2">
      <c r="B112" s="10" t="str">
        <f ca="1">IFERROR(Calc!Z115,"")</f>
        <v>06A00</v>
      </c>
      <c r="C112" s="11" t="str">
        <f ca="1">IFERROR(Calc!AA115,"")</f>
        <v>WOLVERHAMPTON CCG</v>
      </c>
      <c r="D112" s="12" t="str">
        <f ca="1">IFERROR(Calc!AB115,"")</f>
        <v>N/A</v>
      </c>
      <c r="E112" s="13" t="str">
        <f ca="1">IFERROR(Calc!AC115,"")</f>
        <v>N/A</v>
      </c>
      <c r="F112" s="14">
        <f ca="1">IFERROR(Calc!AD115,"")</f>
        <v>1142</v>
      </c>
      <c r="G112" s="15">
        <f ca="1">IFERROR(Calc!AE115,"")</f>
        <v>77</v>
      </c>
      <c r="H112" s="213">
        <f ca="1">IFERROR(Calc!AF115,"")</f>
        <v>6.7425569176882597E-2</v>
      </c>
    </row>
    <row r="113" spans="2:8" ht="24" customHeight="1" x14ac:dyDescent="0.2">
      <c r="B113" s="28" t="str">
        <f ca="1">IFERROR(Calc!Z116,"")</f>
        <v>78H00</v>
      </c>
      <c r="C113" s="29" t="str">
        <f ca="1">IFERROR(Calc!AA116,"")</f>
        <v>NORTHAMPTONSHIRE CCG</v>
      </c>
      <c r="D113" s="30" t="str">
        <f ca="1">IFERROR(Calc!AB116,"")</f>
        <v>N/A</v>
      </c>
      <c r="E113" s="31" t="str">
        <f ca="1">IFERROR(Calc!AC116,"")</f>
        <v>N/A</v>
      </c>
      <c r="F113" s="32">
        <f ca="1">IFERROR(Calc!AD116,"")</f>
        <v>2629</v>
      </c>
      <c r="G113" s="33">
        <f ca="1">IFERROR(Calc!AE116,"")</f>
        <v>177</v>
      </c>
      <c r="H113" s="214">
        <f ca="1">IFERROR(Calc!AF116,"")</f>
        <v>6.7325979459870594E-2</v>
      </c>
    </row>
    <row r="114" spans="2:8" ht="24" customHeight="1" x14ac:dyDescent="0.2">
      <c r="B114" s="10" t="str">
        <f ca="1">IFERROR(Calc!Z117,"")</f>
        <v>99G00</v>
      </c>
      <c r="C114" s="11" t="str">
        <f ca="1">IFERROR(Calc!AA117,"")</f>
        <v>SOUTHEND CCG</v>
      </c>
      <c r="D114" s="12" t="str">
        <f ca="1">IFERROR(Calc!AB117,"")</f>
        <v>N/A</v>
      </c>
      <c r="E114" s="13" t="str">
        <f ca="1">IFERROR(Calc!AC117,"")</f>
        <v>N/A</v>
      </c>
      <c r="F114" s="14">
        <f ca="1">IFERROR(Calc!AD117,"")</f>
        <v>669</v>
      </c>
      <c r="G114" s="15">
        <f ca="1">IFERROR(Calc!AE117,"")</f>
        <v>45</v>
      </c>
      <c r="H114" s="213">
        <f ca="1">IFERROR(Calc!AF117,"")</f>
        <v>6.7264573991031307E-2</v>
      </c>
    </row>
    <row r="115" spans="2:8" ht="24" customHeight="1" x14ac:dyDescent="0.2">
      <c r="B115" s="28" t="str">
        <f ca="1">IFERROR(Calc!Z118,"")</f>
        <v>02H00</v>
      </c>
      <c r="C115" s="29" t="str">
        <f ca="1">IFERROR(Calc!AA118,"")</f>
        <v>WIGAN BOROUGH CCG</v>
      </c>
      <c r="D115" s="30" t="str">
        <f ca="1">IFERROR(Calc!AB118,"")</f>
        <v>N/A</v>
      </c>
      <c r="E115" s="31" t="str">
        <f ca="1">IFERROR(Calc!AC118,"")</f>
        <v>N/A</v>
      </c>
      <c r="F115" s="32">
        <f ca="1">IFERROR(Calc!AD118,"")</f>
        <v>1298</v>
      </c>
      <c r="G115" s="33">
        <f ca="1">IFERROR(Calc!AE118,"")</f>
        <v>87</v>
      </c>
      <c r="H115" s="214">
        <f ca="1">IFERROR(Calc!AF118,"")</f>
        <v>6.7026194144838194E-2</v>
      </c>
    </row>
    <row r="116" spans="2:8" ht="24" customHeight="1" x14ac:dyDescent="0.2">
      <c r="B116" s="10" t="str">
        <f ca="1">IFERROR(Calc!Z119,"")</f>
        <v>09D00</v>
      </c>
      <c r="C116" s="11" t="str">
        <f ca="1">IFERROR(Calc!AA119,"")</f>
        <v>BRIGHTON &amp; HOVE CCG</v>
      </c>
      <c r="D116" s="12" t="str">
        <f ca="1">IFERROR(Calc!AB119,"")</f>
        <v>N/A</v>
      </c>
      <c r="E116" s="13" t="str">
        <f ca="1">IFERROR(Calc!AC119,"")</f>
        <v>N/A</v>
      </c>
      <c r="F116" s="14">
        <f ca="1">IFERROR(Calc!AD119,"")</f>
        <v>881</v>
      </c>
      <c r="G116" s="15">
        <f ca="1">IFERROR(Calc!AE119,"")</f>
        <v>59</v>
      </c>
      <c r="H116" s="213">
        <f ca="1">IFERROR(Calc!AF119,"")</f>
        <v>6.6969353007945501E-2</v>
      </c>
    </row>
    <row r="117" spans="2:8" ht="24" customHeight="1" x14ac:dyDescent="0.2">
      <c r="B117" s="28" t="str">
        <f ca="1">IFERROR(Calc!Z120,"")</f>
        <v>27D00</v>
      </c>
      <c r="C117" s="29" t="str">
        <f ca="1">IFERROR(Calc!AA120,"")</f>
        <v>CHESHIRE CCG</v>
      </c>
      <c r="D117" s="30" t="str">
        <f ca="1">IFERROR(Calc!AB120,"")</f>
        <v>N/A</v>
      </c>
      <c r="E117" s="31" t="str">
        <f ca="1">IFERROR(Calc!AC120,"")</f>
        <v>N/A</v>
      </c>
      <c r="F117" s="32">
        <f ca="1">IFERROR(Calc!AD120,"")</f>
        <v>2479</v>
      </c>
      <c r="G117" s="33">
        <f ca="1">IFERROR(Calc!AE120,"")</f>
        <v>166</v>
      </c>
      <c r="H117" s="214">
        <f ca="1">IFERROR(Calc!AF120,"")</f>
        <v>6.6962484872932604E-2</v>
      </c>
    </row>
    <row r="118" spans="2:8" ht="24" customHeight="1" x14ac:dyDescent="0.2">
      <c r="B118" s="10" t="str">
        <f ca="1">IFERROR(Calc!Z121,"")</f>
        <v>07H00</v>
      </c>
      <c r="C118" s="11" t="str">
        <f ca="1">IFERROR(Calc!AA121,"")</f>
        <v>WEST ESSEX CCG</v>
      </c>
      <c r="D118" s="12" t="str">
        <f ca="1">IFERROR(Calc!AB121,"")</f>
        <v>N/A</v>
      </c>
      <c r="E118" s="13" t="str">
        <f ca="1">IFERROR(Calc!AC121,"")</f>
        <v>N/A</v>
      </c>
      <c r="F118" s="14">
        <f ca="1">IFERROR(Calc!AD121,"")</f>
        <v>808</v>
      </c>
      <c r="G118" s="15">
        <f ca="1">IFERROR(Calc!AE121,"")</f>
        <v>54</v>
      </c>
      <c r="H118" s="213">
        <f ca="1">IFERROR(Calc!AF121,"")</f>
        <v>6.6831683168316794E-2</v>
      </c>
    </row>
    <row r="119" spans="2:8" ht="24" customHeight="1" x14ac:dyDescent="0.2">
      <c r="B119" s="28" t="str">
        <f ca="1">IFERROR(Calc!Z122,"")</f>
        <v>05G00</v>
      </c>
      <c r="C119" s="29" t="str">
        <f ca="1">IFERROR(Calc!AA122,"")</f>
        <v>NORTH STAFFORDSHIRE CCG</v>
      </c>
      <c r="D119" s="30" t="str">
        <f ca="1">IFERROR(Calc!AB122,"")</f>
        <v>N/A</v>
      </c>
      <c r="E119" s="31" t="str">
        <f ca="1">IFERROR(Calc!AC122,"")</f>
        <v>N/A</v>
      </c>
      <c r="F119" s="32">
        <f ca="1">IFERROR(Calc!AD122,"")</f>
        <v>726</v>
      </c>
      <c r="G119" s="33">
        <f ca="1">IFERROR(Calc!AE122,"")</f>
        <v>48</v>
      </c>
      <c r="H119" s="214">
        <f ca="1">IFERROR(Calc!AF122,"")</f>
        <v>6.6115702479338803E-2</v>
      </c>
    </row>
    <row r="120" spans="2:8" ht="24" customHeight="1" x14ac:dyDescent="0.2">
      <c r="B120" s="10" t="str">
        <f ca="1">IFERROR(Calc!Z123,"")</f>
        <v>05H00</v>
      </c>
      <c r="C120" s="11" t="str">
        <f ca="1">IFERROR(Calc!AA123,"")</f>
        <v>WARWICKSHIRE NORTH CCG</v>
      </c>
      <c r="D120" s="12" t="str">
        <f ca="1">IFERROR(Calc!AB123,"")</f>
        <v>N/A</v>
      </c>
      <c r="E120" s="13" t="str">
        <f ca="1">IFERROR(Calc!AC123,"")</f>
        <v>N/A</v>
      </c>
      <c r="F120" s="14">
        <f ca="1">IFERROR(Calc!AD123,"")</f>
        <v>727</v>
      </c>
      <c r="G120" s="15">
        <f ca="1">IFERROR(Calc!AE123,"")</f>
        <v>48</v>
      </c>
      <c r="H120" s="213">
        <f ca="1">IFERROR(Calc!AF123,"")</f>
        <v>6.6024759284731699E-2</v>
      </c>
    </row>
    <row r="121" spans="2:8" ht="24" customHeight="1" x14ac:dyDescent="0.2">
      <c r="B121" s="28" t="str">
        <f ca="1">IFERROR(Calc!Z124,"")</f>
        <v>00P00</v>
      </c>
      <c r="C121" s="29" t="str">
        <f ca="1">IFERROR(Calc!AA124,"")</f>
        <v>SUNDERLAND CCG</v>
      </c>
      <c r="D121" s="30" t="str">
        <f ca="1">IFERROR(Calc!AB124,"")</f>
        <v>N/A</v>
      </c>
      <c r="E121" s="31" t="str">
        <f ca="1">IFERROR(Calc!AC124,"")</f>
        <v>N/A</v>
      </c>
      <c r="F121" s="32">
        <f ca="1">IFERROR(Calc!AD124,"")</f>
        <v>1280</v>
      </c>
      <c r="G121" s="33">
        <f ca="1">IFERROR(Calc!AE124,"")</f>
        <v>84</v>
      </c>
      <c r="H121" s="214">
        <f ca="1">IFERROR(Calc!AF124,"")</f>
        <v>6.5625000000000003E-2</v>
      </c>
    </row>
    <row r="122" spans="2:8" ht="24" customHeight="1" x14ac:dyDescent="0.2">
      <c r="B122" s="10" t="str">
        <f ca="1">IFERROR(Calc!Z125,"")</f>
        <v>06T00</v>
      </c>
      <c r="C122" s="11" t="str">
        <f ca="1">IFERROR(Calc!AA125,"")</f>
        <v>NORTH EAST ESSEX CCG</v>
      </c>
      <c r="D122" s="12" t="str">
        <f ca="1">IFERROR(Calc!AB125,"")</f>
        <v>N/A</v>
      </c>
      <c r="E122" s="13" t="str">
        <f ca="1">IFERROR(Calc!AC125,"")</f>
        <v>N/A</v>
      </c>
      <c r="F122" s="14">
        <f ca="1">IFERROR(Calc!AD125,"")</f>
        <v>1376</v>
      </c>
      <c r="G122" s="15">
        <f ca="1">IFERROR(Calc!AE125,"")</f>
        <v>90</v>
      </c>
      <c r="H122" s="213">
        <f ca="1">IFERROR(Calc!AF125,"")</f>
        <v>6.5406976744185996E-2</v>
      </c>
    </row>
    <row r="123" spans="2:8" ht="24" customHeight="1" x14ac:dyDescent="0.2">
      <c r="B123" s="28" t="str">
        <f ca="1">IFERROR(Calc!Z126,"")</f>
        <v>07K00</v>
      </c>
      <c r="C123" s="29" t="str">
        <f ca="1">IFERROR(Calc!AA126,"")</f>
        <v>WEST SUFFOLK CCG</v>
      </c>
      <c r="D123" s="30" t="str">
        <f ca="1">IFERROR(Calc!AB126,"")</f>
        <v>N/A</v>
      </c>
      <c r="E123" s="31" t="str">
        <f ca="1">IFERROR(Calc!AC126,"")</f>
        <v>N/A</v>
      </c>
      <c r="F123" s="32">
        <f ca="1">IFERROR(Calc!AD126,"")</f>
        <v>673</v>
      </c>
      <c r="G123" s="33">
        <f ca="1">IFERROR(Calc!AE126,"")</f>
        <v>44</v>
      </c>
      <c r="H123" s="214">
        <f ca="1">IFERROR(Calc!AF126,"")</f>
        <v>6.5378900445765206E-2</v>
      </c>
    </row>
    <row r="124" spans="2:8" ht="24" customHeight="1" x14ac:dyDescent="0.2">
      <c r="B124" s="10" t="str">
        <f ca="1">IFERROR(Calc!Z127,"")</f>
        <v>01W00</v>
      </c>
      <c r="C124" s="11" t="str">
        <f ca="1">IFERROR(Calc!AA127,"")</f>
        <v>STOCKPORT CCG</v>
      </c>
      <c r="D124" s="12" t="str">
        <f ca="1">IFERROR(Calc!AB127,"")</f>
        <v>N/A</v>
      </c>
      <c r="E124" s="13" t="str">
        <f ca="1">IFERROR(Calc!AC127,"")</f>
        <v>N/A</v>
      </c>
      <c r="F124" s="14">
        <f ca="1">IFERROR(Calc!AD127,"")</f>
        <v>1306</v>
      </c>
      <c r="G124" s="15">
        <f ca="1">IFERROR(Calc!AE127,"")</f>
        <v>85</v>
      </c>
      <c r="H124" s="213">
        <f ca="1">IFERROR(Calc!AF127,"")</f>
        <v>6.5084226646247995E-2</v>
      </c>
    </row>
    <row r="125" spans="2:8" ht="24" customHeight="1" x14ac:dyDescent="0.2">
      <c r="B125" s="28" t="str">
        <f ca="1">IFERROR(Calc!Z128,"")</f>
        <v>02M00</v>
      </c>
      <c r="C125" s="29" t="str">
        <f ca="1">IFERROR(Calc!AA128,"")</f>
        <v>FYLDE &amp; WYRE CCG</v>
      </c>
      <c r="D125" s="30" t="str">
        <f ca="1">IFERROR(Calc!AB128,"")</f>
        <v>N/A</v>
      </c>
      <c r="E125" s="31" t="str">
        <f ca="1">IFERROR(Calc!AC128,"")</f>
        <v>N/A</v>
      </c>
      <c r="F125" s="32">
        <f ca="1">IFERROR(Calc!AD128,"")</f>
        <v>738</v>
      </c>
      <c r="G125" s="33">
        <f ca="1">IFERROR(Calc!AE128,"")</f>
        <v>48</v>
      </c>
      <c r="H125" s="214">
        <f ca="1">IFERROR(Calc!AF128,"")</f>
        <v>6.5040650406504003E-2</v>
      </c>
    </row>
    <row r="126" spans="2:8" ht="24" customHeight="1" x14ac:dyDescent="0.2">
      <c r="B126" s="10" t="str">
        <f ca="1">IFERROR(Calc!Z129,"")</f>
        <v>11X00</v>
      </c>
      <c r="C126" s="11" t="str">
        <f ca="1">IFERROR(Calc!AA129,"")</f>
        <v>SOMERSET CCG</v>
      </c>
      <c r="D126" s="12" t="str">
        <f ca="1">IFERROR(Calc!AB129,"")</f>
        <v>N/A</v>
      </c>
      <c r="E126" s="13" t="str">
        <f ca="1">IFERROR(Calc!AC129,"")</f>
        <v>N/A</v>
      </c>
      <c r="F126" s="14">
        <f ca="1">IFERROR(Calc!AD129,"")</f>
        <v>1538</v>
      </c>
      <c r="G126" s="15">
        <f ca="1">IFERROR(Calc!AE129,"")</f>
        <v>98</v>
      </c>
      <c r="H126" s="213">
        <f ca="1">IFERROR(Calc!AF129,"")</f>
        <v>6.3719115734720402E-2</v>
      </c>
    </row>
    <row r="127" spans="2:8" ht="24" customHeight="1" x14ac:dyDescent="0.2">
      <c r="B127" s="28" t="str">
        <f ca="1">IFERROR(Calc!Z130,"")</f>
        <v>00N00</v>
      </c>
      <c r="C127" s="29" t="str">
        <f ca="1">IFERROR(Calc!AA130,"")</f>
        <v>SOUTH TYNESIDE CCG</v>
      </c>
      <c r="D127" s="30" t="str">
        <f ca="1">IFERROR(Calc!AB130,"")</f>
        <v>N/A</v>
      </c>
      <c r="E127" s="31" t="str">
        <f ca="1">IFERROR(Calc!AC130,"")</f>
        <v>N/A</v>
      </c>
      <c r="F127" s="32">
        <f ca="1">IFERROR(Calc!AD130,"")</f>
        <v>660</v>
      </c>
      <c r="G127" s="33">
        <f ca="1">IFERROR(Calc!AE130,"")</f>
        <v>42</v>
      </c>
      <c r="H127" s="214">
        <f ca="1">IFERROR(Calc!AF130,"")</f>
        <v>6.3636363636363602E-2</v>
      </c>
    </row>
    <row r="128" spans="2:8" ht="24" customHeight="1" x14ac:dyDescent="0.2">
      <c r="B128" s="10" t="str">
        <f ca="1">IFERROR(Calc!Z131,"")</f>
        <v>14L00</v>
      </c>
      <c r="C128" s="11" t="str">
        <f ca="1">IFERROR(Calc!AA131,"")</f>
        <v>MANCHESTER CCG</v>
      </c>
      <c r="D128" s="12" t="str">
        <f ca="1">IFERROR(Calc!AB131,"")</f>
        <v>N/A</v>
      </c>
      <c r="E128" s="13" t="str">
        <f ca="1">IFERROR(Calc!AC131,"")</f>
        <v>N/A</v>
      </c>
      <c r="F128" s="14">
        <f ca="1">IFERROR(Calc!AD131,"")</f>
        <v>2301</v>
      </c>
      <c r="G128" s="15">
        <f ca="1">IFERROR(Calc!AE131,"")</f>
        <v>146</v>
      </c>
      <c r="H128" s="213">
        <f ca="1">IFERROR(Calc!AF131,"")</f>
        <v>6.3450673620165099E-2</v>
      </c>
    </row>
    <row r="129" spans="2:8" ht="24" customHeight="1" x14ac:dyDescent="0.2">
      <c r="B129" s="28" t="str">
        <f ca="1">IFERROR(Calc!Z132,"")</f>
        <v>00V00</v>
      </c>
      <c r="C129" s="29" t="str">
        <f ca="1">IFERROR(Calc!AA132,"")</f>
        <v>BURY CCG</v>
      </c>
      <c r="D129" s="30" t="str">
        <f ca="1">IFERROR(Calc!AB132,"")</f>
        <v>N/A</v>
      </c>
      <c r="E129" s="31" t="str">
        <f ca="1">IFERROR(Calc!AC132,"")</f>
        <v>N/A</v>
      </c>
      <c r="F129" s="32">
        <f ca="1">IFERROR(Calc!AD132,"")</f>
        <v>853</v>
      </c>
      <c r="G129" s="33">
        <f ca="1">IFERROR(Calc!AE132,"")</f>
        <v>54</v>
      </c>
      <c r="H129" s="214">
        <f ca="1">IFERROR(Calc!AF132,"")</f>
        <v>6.3305978898007001E-2</v>
      </c>
    </row>
    <row r="130" spans="2:8" ht="24" customHeight="1" x14ac:dyDescent="0.2">
      <c r="B130" s="10" t="str">
        <f ca="1">IFERROR(Calc!Z133,"")</f>
        <v>02Y00</v>
      </c>
      <c r="C130" s="11" t="str">
        <f ca="1">IFERROR(Calc!AA133,"")</f>
        <v>EAST RIDING OF YORKSHIRE CCG</v>
      </c>
      <c r="D130" s="12" t="str">
        <f ca="1">IFERROR(Calc!AB133,"")</f>
        <v>N/A</v>
      </c>
      <c r="E130" s="13" t="str">
        <f ca="1">IFERROR(Calc!AC133,"")</f>
        <v>N/A</v>
      </c>
      <c r="F130" s="14">
        <f ca="1">IFERROR(Calc!AD133,"")</f>
        <v>960</v>
      </c>
      <c r="G130" s="15">
        <f ca="1">IFERROR(Calc!AE133,"")</f>
        <v>60</v>
      </c>
      <c r="H130" s="213">
        <f ca="1">IFERROR(Calc!AF133,"")</f>
        <v>6.25E-2</v>
      </c>
    </row>
    <row r="131" spans="2:8" ht="24" customHeight="1" x14ac:dyDescent="0.2">
      <c r="B131" s="28" t="str">
        <f ca="1">IFERROR(Calc!Z134,"")</f>
        <v>03Q00</v>
      </c>
      <c r="C131" s="29" t="str">
        <f ca="1">IFERROR(Calc!AA134,"")</f>
        <v>VALE OF YORK CCG</v>
      </c>
      <c r="D131" s="30" t="str">
        <f ca="1">IFERROR(Calc!AB134,"")</f>
        <v>N/A</v>
      </c>
      <c r="E131" s="31" t="str">
        <f ca="1">IFERROR(Calc!AC134,"")</f>
        <v>N/A</v>
      </c>
      <c r="F131" s="32">
        <f ca="1">IFERROR(Calc!AD134,"")</f>
        <v>880</v>
      </c>
      <c r="G131" s="33">
        <f ca="1">IFERROR(Calc!AE134,"")</f>
        <v>55</v>
      </c>
      <c r="H131" s="214">
        <f ca="1">IFERROR(Calc!AF134,"")</f>
        <v>6.25E-2</v>
      </c>
    </row>
    <row r="132" spans="2:8" ht="24" customHeight="1" x14ac:dyDescent="0.2">
      <c r="B132" s="10" t="str">
        <f ca="1">IFERROR(Calc!Z135,"")</f>
        <v>08M00</v>
      </c>
      <c r="C132" s="11" t="str">
        <f ca="1">IFERROR(Calc!AA135,"")</f>
        <v>NEWHAM CCG</v>
      </c>
      <c r="D132" s="12" t="str">
        <f ca="1">IFERROR(Calc!AB135,"")</f>
        <v>N/A</v>
      </c>
      <c r="E132" s="13" t="str">
        <f ca="1">IFERROR(Calc!AC135,"")</f>
        <v>N/A</v>
      </c>
      <c r="F132" s="14">
        <f ca="1">IFERROR(Calc!AD135,"")</f>
        <v>789</v>
      </c>
      <c r="G132" s="15">
        <f ca="1">IFERROR(Calc!AE135,"")</f>
        <v>49</v>
      </c>
      <c r="H132" s="213">
        <f ca="1">IFERROR(Calc!AF135,"")</f>
        <v>6.21039290240811E-2</v>
      </c>
    </row>
    <row r="133" spans="2:8" ht="24" customHeight="1" x14ac:dyDescent="0.2">
      <c r="B133" s="28" t="str">
        <f ca="1">IFERROR(Calc!Z136,"")</f>
        <v>05N00</v>
      </c>
      <c r="C133" s="29" t="str">
        <f ca="1">IFERROR(Calc!AA136,"")</f>
        <v>SHROPSHIRE CCG</v>
      </c>
      <c r="D133" s="30" t="str">
        <f ca="1">IFERROR(Calc!AB136,"")</f>
        <v>N/A</v>
      </c>
      <c r="E133" s="31" t="str">
        <f ca="1">IFERROR(Calc!AC136,"")</f>
        <v>N/A</v>
      </c>
      <c r="F133" s="32">
        <f ca="1">IFERROR(Calc!AD136,"")</f>
        <v>937</v>
      </c>
      <c r="G133" s="33">
        <f ca="1">IFERROR(Calc!AE136,"")</f>
        <v>58</v>
      </c>
      <c r="H133" s="214">
        <f ca="1">IFERROR(Calc!AF136,"")</f>
        <v>6.1899679829242202E-2</v>
      </c>
    </row>
    <row r="134" spans="2:8" ht="24" customHeight="1" x14ac:dyDescent="0.2">
      <c r="B134" s="10" t="str">
        <f ca="1">IFERROR(Calc!Z137,"")</f>
        <v>02A00</v>
      </c>
      <c r="C134" s="11" t="str">
        <f ca="1">IFERROR(Calc!AA137,"")</f>
        <v>TRAFFORD CCG</v>
      </c>
      <c r="D134" s="12" t="str">
        <f ca="1">IFERROR(Calc!AB137,"")</f>
        <v>N/A</v>
      </c>
      <c r="E134" s="13" t="str">
        <f ca="1">IFERROR(Calc!AC137,"")</f>
        <v>N/A</v>
      </c>
      <c r="F134" s="14">
        <f ca="1">IFERROR(Calc!AD137,"")</f>
        <v>763</v>
      </c>
      <c r="G134" s="15">
        <f ca="1">IFERROR(Calc!AE137,"")</f>
        <v>47</v>
      </c>
      <c r="H134" s="213">
        <f ca="1">IFERROR(Calc!AF137,"")</f>
        <v>6.1598951507208302E-2</v>
      </c>
    </row>
    <row r="135" spans="2:8" ht="24" customHeight="1" x14ac:dyDescent="0.2">
      <c r="B135" s="28" t="str">
        <f ca="1">IFERROR(Calc!Z138,"")</f>
        <v>08Y00</v>
      </c>
      <c r="C135" s="29" t="str">
        <f ca="1">IFERROR(Calc!AA138,"")</f>
        <v>WEST LONDON (K&amp;C &amp; QPP) CCG</v>
      </c>
      <c r="D135" s="30" t="str">
        <f ca="1">IFERROR(Calc!AB138,"")</f>
        <v>N/A</v>
      </c>
      <c r="E135" s="31" t="str">
        <f ca="1">IFERROR(Calc!AC138,"")</f>
        <v>N/A</v>
      </c>
      <c r="F135" s="32">
        <f ca="1">IFERROR(Calc!AD138,"")</f>
        <v>559</v>
      </c>
      <c r="G135" s="33">
        <f ca="1">IFERROR(Calc!AE138,"")</f>
        <v>34</v>
      </c>
      <c r="H135" s="214">
        <f ca="1">IFERROR(Calc!AF138,"")</f>
        <v>6.0822898032200298E-2</v>
      </c>
    </row>
    <row r="136" spans="2:8" ht="24" customHeight="1" x14ac:dyDescent="0.2">
      <c r="B136" s="10" t="str">
        <f ca="1">IFERROR(Calc!Z139,"")</f>
        <v>00R00</v>
      </c>
      <c r="C136" s="11" t="str">
        <f ca="1">IFERROR(Calc!AA139,"")</f>
        <v>BLACKPOOL CCG</v>
      </c>
      <c r="D136" s="12" t="str">
        <f ca="1">IFERROR(Calc!AB139,"")</f>
        <v>N/A</v>
      </c>
      <c r="E136" s="13" t="str">
        <f ca="1">IFERROR(Calc!AC139,"")</f>
        <v>N/A</v>
      </c>
      <c r="F136" s="14">
        <f ca="1">IFERROR(Calc!AD139,"")</f>
        <v>900</v>
      </c>
      <c r="G136" s="15">
        <f ca="1">IFERROR(Calc!AE139,"")</f>
        <v>54</v>
      </c>
      <c r="H136" s="213">
        <f ca="1">IFERROR(Calc!AF139,"")</f>
        <v>0.06</v>
      </c>
    </row>
    <row r="137" spans="2:8" ht="24" customHeight="1" x14ac:dyDescent="0.2">
      <c r="B137" s="28" t="str">
        <f ca="1">IFERROR(Calc!Z140,"")</f>
        <v>11J00</v>
      </c>
      <c r="C137" s="29" t="str">
        <f ca="1">IFERROR(Calc!AA140,"")</f>
        <v>DORSET CCG</v>
      </c>
      <c r="D137" s="30" t="str">
        <f ca="1">IFERROR(Calc!AB140,"")</f>
        <v>N/A</v>
      </c>
      <c r="E137" s="31" t="str">
        <f ca="1">IFERROR(Calc!AC140,"")</f>
        <v>N/A</v>
      </c>
      <c r="F137" s="32">
        <f ca="1">IFERROR(Calc!AD140,"")</f>
        <v>2254</v>
      </c>
      <c r="G137" s="33">
        <f ca="1">IFERROR(Calc!AE140,"")</f>
        <v>135</v>
      </c>
      <c r="H137" s="214">
        <f ca="1">IFERROR(Calc!AF140,"")</f>
        <v>5.9893522626441799E-2</v>
      </c>
    </row>
    <row r="138" spans="2:8" ht="24" customHeight="1" x14ac:dyDescent="0.2">
      <c r="B138" s="10" t="str">
        <f ca="1">IFERROR(Calc!Z141,"")</f>
        <v>05A00</v>
      </c>
      <c r="C138" s="11" t="str">
        <f ca="1">IFERROR(Calc!AA141,"")</f>
        <v>COVENTRY AND RUGBY CCG</v>
      </c>
      <c r="D138" s="12" t="str">
        <f ca="1">IFERROR(Calc!AB141,"")</f>
        <v>N/A</v>
      </c>
      <c r="E138" s="13" t="str">
        <f ca="1">IFERROR(Calc!AC141,"")</f>
        <v>N/A</v>
      </c>
      <c r="F138" s="14">
        <f ca="1">IFERROR(Calc!AD141,"")</f>
        <v>1527</v>
      </c>
      <c r="G138" s="15">
        <f ca="1">IFERROR(Calc!AE141,"")</f>
        <v>90</v>
      </c>
      <c r="H138" s="213">
        <f ca="1">IFERROR(Calc!AF141,"")</f>
        <v>5.8939096267190502E-2</v>
      </c>
    </row>
    <row r="139" spans="2:8" ht="24" customHeight="1" x14ac:dyDescent="0.2">
      <c r="B139" s="28" t="str">
        <f ca="1">IFERROR(Calc!Z142,"")</f>
        <v>13T00</v>
      </c>
      <c r="C139" s="29" t="str">
        <f ca="1">IFERROR(Calc!AA142,"")</f>
        <v>NEWCASTLE GATESHEAD CCG</v>
      </c>
      <c r="D139" s="30" t="str">
        <f ca="1">IFERROR(Calc!AB142,"")</f>
        <v>N/A</v>
      </c>
      <c r="E139" s="31" t="str">
        <f ca="1">IFERROR(Calc!AC142,"")</f>
        <v>N/A</v>
      </c>
      <c r="F139" s="32">
        <f ca="1">IFERROR(Calc!AD142,"")</f>
        <v>1786</v>
      </c>
      <c r="G139" s="33">
        <f ca="1">IFERROR(Calc!AE142,"")</f>
        <v>105</v>
      </c>
      <c r="H139" s="214">
        <f ca="1">IFERROR(Calc!AF142,"")</f>
        <v>5.8790593505039103E-2</v>
      </c>
    </row>
    <row r="140" spans="2:8" ht="24" customHeight="1" x14ac:dyDescent="0.2">
      <c r="B140" s="10" t="str">
        <f ca="1">IFERROR(Calc!Z143,"")</f>
        <v>05C00</v>
      </c>
      <c r="C140" s="11" t="str">
        <f ca="1">IFERROR(Calc!AA143,"")</f>
        <v>DUDLEY CCG</v>
      </c>
      <c r="D140" s="12" t="str">
        <f ca="1">IFERROR(Calc!AB143,"")</f>
        <v>N/A</v>
      </c>
      <c r="E140" s="13" t="str">
        <f ca="1">IFERROR(Calc!AC143,"")</f>
        <v>N/A</v>
      </c>
      <c r="F140" s="14">
        <f ca="1">IFERROR(Calc!AD143,"")</f>
        <v>1179</v>
      </c>
      <c r="G140" s="15">
        <f ca="1">IFERROR(Calc!AE143,"")</f>
        <v>69</v>
      </c>
      <c r="H140" s="213">
        <f ca="1">IFERROR(Calc!AF143,"")</f>
        <v>5.8524173027989797E-2</v>
      </c>
    </row>
    <row r="141" spans="2:8" ht="24" customHeight="1" x14ac:dyDescent="0.2">
      <c r="B141" s="28" t="str">
        <f ca="1">IFERROR(Calc!Z144,"")</f>
        <v>11M00</v>
      </c>
      <c r="C141" s="29" t="str">
        <f ca="1">IFERROR(Calc!AA144,"")</f>
        <v>GLOUCESTERSHIRE CCG</v>
      </c>
      <c r="D141" s="30" t="str">
        <f ca="1">IFERROR(Calc!AB144,"")</f>
        <v>N/A</v>
      </c>
      <c r="E141" s="31" t="str">
        <f ca="1">IFERROR(Calc!AC144,"")</f>
        <v>N/A</v>
      </c>
      <c r="F141" s="32">
        <f ca="1">IFERROR(Calc!AD144,"")</f>
        <v>2121</v>
      </c>
      <c r="G141" s="33">
        <f ca="1">IFERROR(Calc!AE144,"")</f>
        <v>123</v>
      </c>
      <c r="H141" s="214">
        <f ca="1">IFERROR(Calc!AF144,"")</f>
        <v>5.7991513437057898E-2</v>
      </c>
    </row>
    <row r="142" spans="2:8" ht="24" customHeight="1" x14ac:dyDescent="0.2">
      <c r="B142" s="10" t="str">
        <f ca="1">IFERROR(Calc!Z145,"")</f>
        <v>08V00</v>
      </c>
      <c r="C142" s="11" t="str">
        <f ca="1">IFERROR(Calc!AA145,"")</f>
        <v>TOWER HAMLETS CCG</v>
      </c>
      <c r="D142" s="12" t="str">
        <f ca="1">IFERROR(Calc!AB145,"")</f>
        <v>N/A</v>
      </c>
      <c r="E142" s="13" t="str">
        <f ca="1">IFERROR(Calc!AC145,"")</f>
        <v>N/A</v>
      </c>
      <c r="F142" s="14">
        <f ca="1">IFERROR(Calc!AD145,"")</f>
        <v>691</v>
      </c>
      <c r="G142" s="15">
        <f ca="1">IFERROR(Calc!AE145,"")</f>
        <v>39</v>
      </c>
      <c r="H142" s="213">
        <f ca="1">IFERROR(Calc!AF145,"")</f>
        <v>5.6439942112879803E-2</v>
      </c>
    </row>
    <row r="143" spans="2:8" ht="24" customHeight="1" x14ac:dyDescent="0.2">
      <c r="B143" s="28" t="str">
        <f ca="1">IFERROR(Calc!Z146,"")</f>
        <v>12F00</v>
      </c>
      <c r="C143" s="29" t="str">
        <f ca="1">IFERROR(Calc!AA146,"")</f>
        <v>WIRRAL CCG</v>
      </c>
      <c r="D143" s="30" t="str">
        <f ca="1">IFERROR(Calc!AB146,"")</f>
        <v>N/A</v>
      </c>
      <c r="E143" s="31" t="str">
        <f ca="1">IFERROR(Calc!AC146,"")</f>
        <v>N/A</v>
      </c>
      <c r="F143" s="32">
        <f ca="1">IFERROR(Calc!AD146,"")</f>
        <v>1531</v>
      </c>
      <c r="G143" s="33">
        <f ca="1">IFERROR(Calc!AE146,"")</f>
        <v>86</v>
      </c>
      <c r="H143" s="214">
        <f ca="1">IFERROR(Calc!AF146,"")</f>
        <v>5.6172436316133202E-2</v>
      </c>
    </row>
    <row r="144" spans="2:8" ht="24" customHeight="1" x14ac:dyDescent="0.2">
      <c r="B144" s="10" t="str">
        <f ca="1">IFERROR(Calc!Z147,"")</f>
        <v>00Y00</v>
      </c>
      <c r="C144" s="11" t="str">
        <f ca="1">IFERROR(Calc!AA147,"")</f>
        <v>OLDHAM CCG</v>
      </c>
      <c r="D144" s="12" t="str">
        <f ca="1">IFERROR(Calc!AB147,"")</f>
        <v>N/A</v>
      </c>
      <c r="E144" s="13" t="str">
        <f ca="1">IFERROR(Calc!AC147,"")</f>
        <v>N/A</v>
      </c>
      <c r="F144" s="14">
        <f ca="1">IFERROR(Calc!AD147,"")</f>
        <v>1152</v>
      </c>
      <c r="G144" s="15">
        <f ca="1">IFERROR(Calc!AE147,"")</f>
        <v>64</v>
      </c>
      <c r="H144" s="213">
        <f ca="1">IFERROR(Calc!AF147,"")</f>
        <v>5.5555555555555497E-2</v>
      </c>
    </row>
    <row r="145" spans="2:8" ht="24" customHeight="1" x14ac:dyDescent="0.2">
      <c r="B145" s="28" t="str">
        <f ca="1">IFERROR(Calc!Z148,"")</f>
        <v>05R00</v>
      </c>
      <c r="C145" s="29" t="str">
        <f ca="1">IFERROR(Calc!AA148,"")</f>
        <v>SOUTH WARWICKSHIRE CCG</v>
      </c>
      <c r="D145" s="30" t="str">
        <f ca="1">IFERROR(Calc!AB148,"")</f>
        <v>N/A</v>
      </c>
      <c r="E145" s="31" t="str">
        <f ca="1">IFERROR(Calc!AC148,"")</f>
        <v>N/A</v>
      </c>
      <c r="F145" s="32">
        <f ca="1">IFERROR(Calc!AD148,"")</f>
        <v>802</v>
      </c>
      <c r="G145" s="33">
        <f ca="1">IFERROR(Calc!AE148,"")</f>
        <v>40</v>
      </c>
      <c r="H145" s="214">
        <f ca="1">IFERROR(Calc!AF148,"")</f>
        <v>4.9875311720698201E-2</v>
      </c>
    </row>
    <row r="146" spans="2:8" ht="24" customHeight="1" x14ac:dyDescent="0.2">
      <c r="B146" s="10" t="str">
        <f ca="1">IFERROR(Calc!Z149,"")</f>
        <v/>
      </c>
      <c r="C146" s="11" t="str">
        <f ca="1">IFERROR(Calc!AA149,"")</f>
        <v/>
      </c>
      <c r="D146" s="12" t="str">
        <f ca="1">IFERROR(Calc!AB149,"")</f>
        <v/>
      </c>
      <c r="E146" s="13" t="str">
        <f ca="1">IFERROR(Calc!AC149,"")</f>
        <v/>
      </c>
      <c r="F146" s="14" t="str">
        <f ca="1">IFERROR(Calc!AD149,"")</f>
        <v/>
      </c>
      <c r="G146" s="15" t="str">
        <f ca="1">IFERROR(Calc!AE149,"")</f>
        <v/>
      </c>
      <c r="H146" s="213" t="str">
        <f ca="1">IFERROR(Calc!AF149,"")</f>
        <v/>
      </c>
    </row>
    <row r="147" spans="2:8" ht="24" customHeight="1" x14ac:dyDescent="0.2">
      <c r="B147" s="28" t="str">
        <f ca="1">IFERROR(Calc!Z150,"")</f>
        <v/>
      </c>
      <c r="C147" s="29" t="str">
        <f ca="1">IFERROR(Calc!AA150,"")</f>
        <v/>
      </c>
      <c r="D147" s="30" t="str">
        <f ca="1">IFERROR(Calc!AB150,"")</f>
        <v/>
      </c>
      <c r="E147" s="31" t="str">
        <f ca="1">IFERROR(Calc!AC150,"")</f>
        <v/>
      </c>
      <c r="F147" s="32" t="str">
        <f ca="1">IFERROR(Calc!AD150,"")</f>
        <v/>
      </c>
      <c r="G147" s="33" t="str">
        <f ca="1">IFERROR(Calc!AE150,"")</f>
        <v/>
      </c>
      <c r="H147" s="214" t="str">
        <f ca="1">IFERROR(Calc!AF150,"")</f>
        <v/>
      </c>
    </row>
    <row r="148" spans="2:8" ht="24" customHeight="1" x14ac:dyDescent="0.2">
      <c r="B148" s="10" t="str">
        <f ca="1">IFERROR(Calc!Z151,"")</f>
        <v/>
      </c>
      <c r="C148" s="11" t="str">
        <f ca="1">IFERROR(Calc!AA151,"")</f>
        <v/>
      </c>
      <c r="D148" s="12" t="str">
        <f ca="1">IFERROR(Calc!AB151,"")</f>
        <v/>
      </c>
      <c r="E148" s="13" t="str">
        <f ca="1">IFERROR(Calc!AC151,"")</f>
        <v/>
      </c>
      <c r="F148" s="14" t="str">
        <f ca="1">IFERROR(Calc!AD151,"")</f>
        <v/>
      </c>
      <c r="G148" s="15" t="str">
        <f ca="1">IFERROR(Calc!AE151,"")</f>
        <v/>
      </c>
      <c r="H148" s="213" t="str">
        <f ca="1">IFERROR(Calc!AF151,"")</f>
        <v/>
      </c>
    </row>
    <row r="149" spans="2:8" ht="24" customHeight="1" x14ac:dyDescent="0.2">
      <c r="B149" s="28" t="str">
        <f ca="1">IFERROR(Calc!Z152,"")</f>
        <v/>
      </c>
      <c r="C149" s="29" t="str">
        <f ca="1">IFERROR(Calc!AA152,"")</f>
        <v/>
      </c>
      <c r="D149" s="30" t="str">
        <f ca="1">IFERROR(Calc!AB152,"")</f>
        <v/>
      </c>
      <c r="E149" s="31" t="str">
        <f ca="1">IFERROR(Calc!AC152,"")</f>
        <v/>
      </c>
      <c r="F149" s="32" t="str">
        <f ca="1">IFERROR(Calc!AD152,"")</f>
        <v/>
      </c>
      <c r="G149" s="33" t="str">
        <f ca="1">IFERROR(Calc!AE152,"")</f>
        <v/>
      </c>
      <c r="H149" s="214" t="str">
        <f ca="1">IFERROR(Calc!AF152,"")</f>
        <v/>
      </c>
    </row>
    <row r="150" spans="2:8" ht="24" customHeight="1" x14ac:dyDescent="0.2">
      <c r="B150" s="10" t="str">
        <f ca="1">IFERROR(Calc!Z153,"")</f>
        <v/>
      </c>
      <c r="C150" s="11" t="str">
        <f ca="1">IFERROR(Calc!AA153,"")</f>
        <v/>
      </c>
      <c r="D150" s="12" t="str">
        <f ca="1">IFERROR(Calc!AB153,"")</f>
        <v/>
      </c>
      <c r="E150" s="13" t="str">
        <f ca="1">IFERROR(Calc!AC153,"")</f>
        <v/>
      </c>
      <c r="F150" s="14" t="str">
        <f ca="1">IFERROR(Calc!AD153,"")</f>
        <v/>
      </c>
      <c r="G150" s="15" t="str">
        <f ca="1">IFERROR(Calc!AE153,"")</f>
        <v/>
      </c>
      <c r="H150" s="213" t="str">
        <f ca="1">IFERROR(Calc!AF153,"")</f>
        <v/>
      </c>
    </row>
    <row r="151" spans="2:8" ht="24" customHeight="1" x14ac:dyDescent="0.2">
      <c r="B151" s="28" t="str">
        <f ca="1">IFERROR(Calc!Z154,"")</f>
        <v/>
      </c>
      <c r="C151" s="29" t="str">
        <f ca="1">IFERROR(Calc!AA154,"")</f>
        <v/>
      </c>
      <c r="D151" s="30" t="str">
        <f ca="1">IFERROR(Calc!AB154,"")</f>
        <v/>
      </c>
      <c r="E151" s="31" t="str">
        <f ca="1">IFERROR(Calc!AC154,"")</f>
        <v/>
      </c>
      <c r="F151" s="32" t="str">
        <f ca="1">IFERROR(Calc!AD154,"")</f>
        <v/>
      </c>
      <c r="G151" s="33" t="str">
        <f ca="1">IFERROR(Calc!AE154,"")</f>
        <v/>
      </c>
      <c r="H151" s="214" t="str">
        <f ca="1">IFERROR(Calc!AF154,"")</f>
        <v/>
      </c>
    </row>
    <row r="152" spans="2:8" ht="24" customHeight="1" x14ac:dyDescent="0.2">
      <c r="B152" s="10" t="str">
        <f ca="1">IFERROR(Calc!Z155,"")</f>
        <v/>
      </c>
      <c r="C152" s="11" t="str">
        <f ca="1">IFERROR(Calc!AA155,"")</f>
        <v/>
      </c>
      <c r="D152" s="12" t="str">
        <f ca="1">IFERROR(Calc!AB155,"")</f>
        <v/>
      </c>
      <c r="E152" s="13" t="str">
        <f ca="1">IFERROR(Calc!AC155,"")</f>
        <v/>
      </c>
      <c r="F152" s="14" t="str">
        <f ca="1">IFERROR(Calc!AD155,"")</f>
        <v/>
      </c>
      <c r="G152" s="15" t="str">
        <f ca="1">IFERROR(Calc!AE155,"")</f>
        <v/>
      </c>
      <c r="H152" s="213" t="str">
        <f ca="1">IFERROR(Calc!AF155,"")</f>
        <v/>
      </c>
    </row>
    <row r="153" spans="2:8" ht="24" customHeight="1" x14ac:dyDescent="0.2">
      <c r="B153" s="28" t="str">
        <f ca="1">IFERROR(Calc!Z156,"")</f>
        <v/>
      </c>
      <c r="C153" s="29" t="str">
        <f ca="1">IFERROR(Calc!AA156,"")</f>
        <v/>
      </c>
      <c r="D153" s="30" t="str">
        <f ca="1">IFERROR(Calc!AB156,"")</f>
        <v/>
      </c>
      <c r="E153" s="31" t="str">
        <f ca="1">IFERROR(Calc!AC156,"")</f>
        <v/>
      </c>
      <c r="F153" s="32" t="str">
        <f ca="1">IFERROR(Calc!AD156,"")</f>
        <v/>
      </c>
      <c r="G153" s="33" t="str">
        <f ca="1">IFERROR(Calc!AE156,"")</f>
        <v/>
      </c>
      <c r="H153" s="214" t="str">
        <f ca="1">IFERROR(Calc!AF156,"")</f>
        <v/>
      </c>
    </row>
    <row r="154" spans="2:8" ht="24" customHeight="1" x14ac:dyDescent="0.2">
      <c r="B154" s="10" t="str">
        <f ca="1">IFERROR(Calc!Z157,"")</f>
        <v/>
      </c>
      <c r="C154" s="11" t="str">
        <f ca="1">IFERROR(Calc!AA157,"")</f>
        <v/>
      </c>
      <c r="D154" s="12" t="str">
        <f ca="1">IFERROR(Calc!AB157,"")</f>
        <v/>
      </c>
      <c r="E154" s="13" t="str">
        <f ca="1">IFERROR(Calc!AC157,"")</f>
        <v/>
      </c>
      <c r="F154" s="14" t="str">
        <f ca="1">IFERROR(Calc!AD157,"")</f>
        <v/>
      </c>
      <c r="G154" s="15" t="str">
        <f ca="1">IFERROR(Calc!AE157,"")</f>
        <v/>
      </c>
      <c r="H154" s="213" t="str">
        <f ca="1">IFERROR(Calc!AF157,"")</f>
        <v/>
      </c>
    </row>
    <row r="155" spans="2:8" ht="24" customHeight="1" x14ac:dyDescent="0.2">
      <c r="B155" s="28" t="str">
        <f ca="1">IFERROR(Calc!Z158,"")</f>
        <v/>
      </c>
      <c r="C155" s="29" t="str">
        <f ca="1">IFERROR(Calc!AA158,"")</f>
        <v/>
      </c>
      <c r="D155" s="30" t="str">
        <f ca="1">IFERROR(Calc!AB158,"")</f>
        <v/>
      </c>
      <c r="E155" s="31" t="str">
        <f ca="1">IFERROR(Calc!AC158,"")</f>
        <v/>
      </c>
      <c r="F155" s="32" t="str">
        <f ca="1">IFERROR(Calc!AD158,"")</f>
        <v/>
      </c>
      <c r="G155" s="33" t="str">
        <f ca="1">IFERROR(Calc!AE158,"")</f>
        <v/>
      </c>
      <c r="H155" s="214" t="str">
        <f ca="1">IFERROR(Calc!AF158,"")</f>
        <v/>
      </c>
    </row>
    <row r="156" spans="2:8" ht="24" customHeight="1" x14ac:dyDescent="0.2">
      <c r="B156" s="10" t="str">
        <f ca="1">IFERROR(Calc!Z159,"")</f>
        <v/>
      </c>
      <c r="C156" s="11" t="str">
        <f ca="1">IFERROR(Calc!AA159,"")</f>
        <v/>
      </c>
      <c r="D156" s="12" t="str">
        <f ca="1">IFERROR(Calc!AB159,"")</f>
        <v/>
      </c>
      <c r="E156" s="13" t="str">
        <f ca="1">IFERROR(Calc!AC159,"")</f>
        <v/>
      </c>
      <c r="F156" s="14" t="str">
        <f ca="1">IFERROR(Calc!AD159,"")</f>
        <v/>
      </c>
      <c r="G156" s="15" t="str">
        <f ca="1">IFERROR(Calc!AE159,"")</f>
        <v/>
      </c>
      <c r="H156" s="213" t="str">
        <f ca="1">IFERROR(Calc!AF159,"")</f>
        <v/>
      </c>
    </row>
    <row r="157" spans="2:8" ht="24" customHeight="1" x14ac:dyDescent="0.2">
      <c r="B157" s="28" t="str">
        <f ca="1">IFERROR(Calc!Z160,"")</f>
        <v/>
      </c>
      <c r="C157" s="29" t="str">
        <f ca="1">IFERROR(Calc!AA160,"")</f>
        <v/>
      </c>
      <c r="D157" s="30" t="str">
        <f ca="1">IFERROR(Calc!AB160,"")</f>
        <v/>
      </c>
      <c r="E157" s="31" t="str">
        <f ca="1">IFERROR(Calc!AC160,"")</f>
        <v/>
      </c>
      <c r="F157" s="32" t="str">
        <f ca="1">IFERROR(Calc!AD160,"")</f>
        <v/>
      </c>
      <c r="G157" s="33" t="str">
        <f ca="1">IFERROR(Calc!AE160,"")</f>
        <v/>
      </c>
      <c r="H157" s="214" t="str">
        <f ca="1">IFERROR(Calc!AF160,"")</f>
        <v/>
      </c>
    </row>
    <row r="158" spans="2:8" ht="24" customHeight="1" x14ac:dyDescent="0.2">
      <c r="B158" s="10" t="str">
        <f ca="1">IFERROR(Calc!Z161,"")</f>
        <v/>
      </c>
      <c r="C158" s="11" t="str">
        <f ca="1">IFERROR(Calc!AA161,"")</f>
        <v/>
      </c>
      <c r="D158" s="12" t="str">
        <f ca="1">IFERROR(Calc!AB161,"")</f>
        <v/>
      </c>
      <c r="E158" s="13" t="str">
        <f ca="1">IFERROR(Calc!AC161,"")</f>
        <v/>
      </c>
      <c r="F158" s="14" t="str">
        <f ca="1">IFERROR(Calc!AD161,"")</f>
        <v/>
      </c>
      <c r="G158" s="15" t="str">
        <f ca="1">IFERROR(Calc!AE161,"")</f>
        <v/>
      </c>
      <c r="H158" s="213" t="str">
        <f ca="1">IFERROR(Calc!AF161,"")</f>
        <v/>
      </c>
    </row>
    <row r="159" spans="2:8" ht="24" customHeight="1" x14ac:dyDescent="0.2">
      <c r="B159" s="28" t="str">
        <f ca="1">IFERROR(Calc!Z162,"")</f>
        <v/>
      </c>
      <c r="C159" s="29" t="str">
        <f ca="1">IFERROR(Calc!AA162,"")</f>
        <v/>
      </c>
      <c r="D159" s="30" t="str">
        <f ca="1">IFERROR(Calc!AB162,"")</f>
        <v/>
      </c>
      <c r="E159" s="31" t="str">
        <f ca="1">IFERROR(Calc!AC162,"")</f>
        <v/>
      </c>
      <c r="F159" s="32" t="str">
        <f ca="1">IFERROR(Calc!AD162,"")</f>
        <v/>
      </c>
      <c r="G159" s="33" t="str">
        <f ca="1">IFERROR(Calc!AE162,"")</f>
        <v/>
      </c>
      <c r="H159" s="214" t="str">
        <f ca="1">IFERROR(Calc!AF162,"")</f>
        <v/>
      </c>
    </row>
    <row r="160" spans="2:8" ht="24" customHeight="1" x14ac:dyDescent="0.2">
      <c r="B160" s="10" t="str">
        <f ca="1">IFERROR(Calc!Z163,"")</f>
        <v/>
      </c>
      <c r="C160" s="11" t="str">
        <f ca="1">IFERROR(Calc!AA163,"")</f>
        <v/>
      </c>
      <c r="D160" s="12" t="str">
        <f ca="1">IFERROR(Calc!AB163,"")</f>
        <v/>
      </c>
      <c r="E160" s="13" t="str">
        <f ca="1">IFERROR(Calc!AC163,"")</f>
        <v/>
      </c>
      <c r="F160" s="14" t="str">
        <f ca="1">IFERROR(Calc!AD163,"")</f>
        <v/>
      </c>
      <c r="G160" s="15" t="str">
        <f ca="1">IFERROR(Calc!AE163,"")</f>
        <v/>
      </c>
      <c r="H160" s="213" t="str">
        <f ca="1">IFERROR(Calc!AF163,"")</f>
        <v/>
      </c>
    </row>
    <row r="161" spans="2:8" ht="24" customHeight="1" x14ac:dyDescent="0.2">
      <c r="B161" s="28" t="str">
        <f ca="1">IFERROR(Calc!Z164,"")</f>
        <v/>
      </c>
      <c r="C161" s="29" t="str">
        <f ca="1">IFERROR(Calc!AA164,"")</f>
        <v/>
      </c>
      <c r="D161" s="30" t="str">
        <f ca="1">IFERROR(Calc!AB164,"")</f>
        <v/>
      </c>
      <c r="E161" s="31" t="str">
        <f ca="1">IFERROR(Calc!AC164,"")</f>
        <v/>
      </c>
      <c r="F161" s="32" t="str">
        <f ca="1">IFERROR(Calc!AD164,"")</f>
        <v/>
      </c>
      <c r="G161" s="33" t="str">
        <f ca="1">IFERROR(Calc!AE164,"")</f>
        <v/>
      </c>
      <c r="H161" s="214" t="str">
        <f ca="1">IFERROR(Calc!AF164,"")</f>
        <v/>
      </c>
    </row>
    <row r="162" spans="2:8" ht="24" customHeight="1" x14ac:dyDescent="0.2">
      <c r="B162" s="10" t="str">
        <f ca="1">IFERROR(Calc!Z165,"")</f>
        <v/>
      </c>
      <c r="C162" s="11" t="str">
        <f ca="1">IFERROR(Calc!AA165,"")</f>
        <v/>
      </c>
      <c r="D162" s="12" t="str">
        <f ca="1">IFERROR(Calc!AB165,"")</f>
        <v/>
      </c>
      <c r="E162" s="13" t="str">
        <f ca="1">IFERROR(Calc!AC165,"")</f>
        <v/>
      </c>
      <c r="F162" s="14" t="str">
        <f ca="1">IFERROR(Calc!AD165,"")</f>
        <v/>
      </c>
      <c r="G162" s="15" t="str">
        <f ca="1">IFERROR(Calc!AE165,"")</f>
        <v/>
      </c>
      <c r="H162" s="213" t="str">
        <f ca="1">IFERROR(Calc!AF165,"")</f>
        <v/>
      </c>
    </row>
    <row r="163" spans="2:8" ht="24" customHeight="1" x14ac:dyDescent="0.2">
      <c r="B163" s="28" t="str">
        <f ca="1">IFERROR(Calc!Z166,"")</f>
        <v/>
      </c>
      <c r="C163" s="29" t="str">
        <f ca="1">IFERROR(Calc!AA166,"")</f>
        <v/>
      </c>
      <c r="D163" s="30" t="str">
        <f ca="1">IFERROR(Calc!AB166,"")</f>
        <v/>
      </c>
      <c r="E163" s="31" t="str">
        <f ca="1">IFERROR(Calc!AC166,"")</f>
        <v/>
      </c>
      <c r="F163" s="32" t="str">
        <f ca="1">IFERROR(Calc!AD166,"")</f>
        <v/>
      </c>
      <c r="G163" s="33" t="str">
        <f ca="1">IFERROR(Calc!AE166,"")</f>
        <v/>
      </c>
      <c r="H163" s="214" t="str">
        <f ca="1">IFERROR(Calc!AF166,"")</f>
        <v/>
      </c>
    </row>
    <row r="164" spans="2:8" ht="24" customHeight="1" x14ac:dyDescent="0.2">
      <c r="B164" s="10" t="str">
        <f ca="1">IFERROR(Calc!Z167,"")</f>
        <v/>
      </c>
      <c r="C164" s="11" t="str">
        <f ca="1">IFERROR(Calc!AA167,"")</f>
        <v/>
      </c>
      <c r="D164" s="12" t="str">
        <f ca="1">IFERROR(Calc!AB167,"")</f>
        <v/>
      </c>
      <c r="E164" s="13" t="str">
        <f ca="1">IFERROR(Calc!AC167,"")</f>
        <v/>
      </c>
      <c r="F164" s="14" t="str">
        <f ca="1">IFERROR(Calc!AD167,"")</f>
        <v/>
      </c>
      <c r="G164" s="15" t="str">
        <f ca="1">IFERROR(Calc!AE167,"")</f>
        <v/>
      </c>
      <c r="H164" s="213" t="str">
        <f ca="1">IFERROR(Calc!AF167,"")</f>
        <v/>
      </c>
    </row>
    <row r="165" spans="2:8" ht="24" customHeight="1" x14ac:dyDescent="0.2">
      <c r="B165" s="28" t="str">
        <f ca="1">IFERROR(Calc!Z168,"")</f>
        <v/>
      </c>
      <c r="C165" s="29" t="str">
        <f ca="1">IFERROR(Calc!AA168,"")</f>
        <v/>
      </c>
      <c r="D165" s="30" t="str">
        <f ca="1">IFERROR(Calc!AB168,"")</f>
        <v/>
      </c>
      <c r="E165" s="31" t="str">
        <f ca="1">IFERROR(Calc!AC168,"")</f>
        <v/>
      </c>
      <c r="F165" s="32" t="str">
        <f ca="1">IFERROR(Calc!AD168,"")</f>
        <v/>
      </c>
      <c r="G165" s="33" t="str">
        <f ca="1">IFERROR(Calc!AE168,"")</f>
        <v/>
      </c>
      <c r="H165" s="214" t="str">
        <f ca="1">IFERROR(Calc!AF168,"")</f>
        <v/>
      </c>
    </row>
    <row r="166" spans="2:8" ht="24" customHeight="1" x14ac:dyDescent="0.2">
      <c r="B166" s="10" t="str">
        <f ca="1">IFERROR(Calc!Z169,"")</f>
        <v/>
      </c>
      <c r="C166" s="11" t="str">
        <f ca="1">IFERROR(Calc!AA169,"")</f>
        <v/>
      </c>
      <c r="D166" s="12" t="str">
        <f ca="1">IFERROR(Calc!AB169,"")</f>
        <v/>
      </c>
      <c r="E166" s="13" t="str">
        <f ca="1">IFERROR(Calc!AC169,"")</f>
        <v/>
      </c>
      <c r="F166" s="14" t="str">
        <f ca="1">IFERROR(Calc!AD169,"")</f>
        <v/>
      </c>
      <c r="G166" s="15" t="str">
        <f ca="1">IFERROR(Calc!AE169,"")</f>
        <v/>
      </c>
      <c r="H166" s="213" t="str">
        <f ca="1">IFERROR(Calc!AF169,"")</f>
        <v/>
      </c>
    </row>
    <row r="167" spans="2:8" ht="24" customHeight="1" x14ac:dyDescent="0.2">
      <c r="B167" s="28" t="str">
        <f ca="1">IFERROR(Calc!Z170,"")</f>
        <v/>
      </c>
      <c r="C167" s="29" t="str">
        <f ca="1">IFERROR(Calc!AA170,"")</f>
        <v/>
      </c>
      <c r="D167" s="30" t="str">
        <f ca="1">IFERROR(Calc!AB170,"")</f>
        <v/>
      </c>
      <c r="E167" s="31" t="str">
        <f ca="1">IFERROR(Calc!AC170,"")</f>
        <v/>
      </c>
      <c r="F167" s="32" t="str">
        <f ca="1">IFERROR(Calc!AD170,"")</f>
        <v/>
      </c>
      <c r="G167" s="33" t="str">
        <f ca="1">IFERROR(Calc!AE170,"")</f>
        <v/>
      </c>
      <c r="H167" s="214" t="str">
        <f ca="1">IFERROR(Calc!AF170,"")</f>
        <v/>
      </c>
    </row>
    <row r="168" spans="2:8" ht="24" customHeight="1" x14ac:dyDescent="0.2">
      <c r="B168" s="10" t="str">
        <f ca="1">IFERROR(Calc!Z171,"")</f>
        <v/>
      </c>
      <c r="C168" s="11" t="str">
        <f ca="1">IFERROR(Calc!AA171,"")</f>
        <v/>
      </c>
      <c r="D168" s="12" t="str">
        <f ca="1">IFERROR(Calc!AB171,"")</f>
        <v/>
      </c>
      <c r="E168" s="13" t="str">
        <f ca="1">IFERROR(Calc!AC171,"")</f>
        <v/>
      </c>
      <c r="F168" s="14" t="str">
        <f ca="1">IFERROR(Calc!AD171,"")</f>
        <v/>
      </c>
      <c r="G168" s="15" t="str">
        <f ca="1">IFERROR(Calc!AE171,"")</f>
        <v/>
      </c>
      <c r="H168" s="213" t="str">
        <f ca="1">IFERROR(Calc!AF171,"")</f>
        <v/>
      </c>
    </row>
    <row r="169" spans="2:8" ht="24" customHeight="1" x14ac:dyDescent="0.2">
      <c r="B169" s="28" t="str">
        <f ca="1">IFERROR(Calc!Z172,"")</f>
        <v/>
      </c>
      <c r="C169" s="29" t="str">
        <f ca="1">IFERROR(Calc!AA172,"")</f>
        <v/>
      </c>
      <c r="D169" s="30" t="str">
        <f ca="1">IFERROR(Calc!AB172,"")</f>
        <v/>
      </c>
      <c r="E169" s="31" t="str">
        <f ca="1">IFERROR(Calc!AC172,"")</f>
        <v/>
      </c>
      <c r="F169" s="32" t="str">
        <f ca="1">IFERROR(Calc!AD172,"")</f>
        <v/>
      </c>
      <c r="G169" s="33" t="str">
        <f ca="1">IFERROR(Calc!AE172,"")</f>
        <v/>
      </c>
      <c r="H169" s="214" t="str">
        <f ca="1">IFERROR(Calc!AF172,"")</f>
        <v/>
      </c>
    </row>
    <row r="170" spans="2:8" ht="24" customHeight="1" x14ac:dyDescent="0.2">
      <c r="B170" s="10" t="str">
        <f ca="1">IFERROR(Calc!Z173,"")</f>
        <v/>
      </c>
      <c r="C170" s="11" t="str">
        <f ca="1">IFERROR(Calc!AA173,"")</f>
        <v/>
      </c>
      <c r="D170" s="12" t="str">
        <f ca="1">IFERROR(Calc!AB173,"")</f>
        <v/>
      </c>
      <c r="E170" s="13" t="str">
        <f ca="1">IFERROR(Calc!AC173,"")</f>
        <v/>
      </c>
      <c r="F170" s="14" t="str">
        <f ca="1">IFERROR(Calc!AD173,"")</f>
        <v/>
      </c>
      <c r="G170" s="15" t="str">
        <f ca="1">IFERROR(Calc!AE173,"")</f>
        <v/>
      </c>
      <c r="H170" s="213" t="str">
        <f ca="1">IFERROR(Calc!AF173,"")</f>
        <v/>
      </c>
    </row>
    <row r="171" spans="2:8" ht="24" customHeight="1" x14ac:dyDescent="0.2">
      <c r="B171" s="28" t="str">
        <f ca="1">IFERROR(Calc!Z174,"")</f>
        <v/>
      </c>
      <c r="C171" s="29" t="str">
        <f ca="1">IFERROR(Calc!AA174,"")</f>
        <v/>
      </c>
      <c r="D171" s="30" t="str">
        <f ca="1">IFERROR(Calc!AB174,"")</f>
        <v/>
      </c>
      <c r="E171" s="31" t="str">
        <f ca="1">IFERROR(Calc!AC174,"")</f>
        <v/>
      </c>
      <c r="F171" s="32" t="str">
        <f ca="1">IFERROR(Calc!AD174,"")</f>
        <v/>
      </c>
      <c r="G171" s="33" t="str">
        <f ca="1">IFERROR(Calc!AE174,"")</f>
        <v/>
      </c>
      <c r="H171" s="214" t="str">
        <f ca="1">IFERROR(Calc!AF174,"")</f>
        <v/>
      </c>
    </row>
    <row r="172" spans="2:8" ht="24" customHeight="1" x14ac:dyDescent="0.2">
      <c r="B172" s="10" t="str">
        <f ca="1">IFERROR(Calc!Z175,"")</f>
        <v/>
      </c>
      <c r="C172" s="11" t="str">
        <f ca="1">IFERROR(Calc!AA175,"")</f>
        <v/>
      </c>
      <c r="D172" s="12" t="str">
        <f ca="1">IFERROR(Calc!AB175,"")</f>
        <v/>
      </c>
      <c r="E172" s="13" t="str">
        <f ca="1">IFERROR(Calc!AC175,"")</f>
        <v/>
      </c>
      <c r="F172" s="14" t="str">
        <f ca="1">IFERROR(Calc!AD175,"")</f>
        <v/>
      </c>
      <c r="G172" s="15" t="str">
        <f ca="1">IFERROR(Calc!AE175,"")</f>
        <v/>
      </c>
      <c r="H172" s="213" t="str">
        <f ca="1">IFERROR(Calc!AF175,"")</f>
        <v/>
      </c>
    </row>
    <row r="173" spans="2:8" ht="24" customHeight="1" x14ac:dyDescent="0.2">
      <c r="B173" s="28" t="str">
        <f ca="1">IFERROR(Calc!Z176,"")</f>
        <v/>
      </c>
      <c r="C173" s="29" t="str">
        <f ca="1">IFERROR(Calc!AA176,"")</f>
        <v/>
      </c>
      <c r="D173" s="30" t="str">
        <f ca="1">IFERROR(Calc!AB176,"")</f>
        <v/>
      </c>
      <c r="E173" s="31" t="str">
        <f ca="1">IFERROR(Calc!AC176,"")</f>
        <v/>
      </c>
      <c r="F173" s="32" t="str">
        <f ca="1">IFERROR(Calc!AD176,"")</f>
        <v/>
      </c>
      <c r="G173" s="33" t="str">
        <f ca="1">IFERROR(Calc!AE176,"")</f>
        <v/>
      </c>
      <c r="H173" s="214" t="str">
        <f ca="1">IFERROR(Calc!AF176,"")</f>
        <v/>
      </c>
    </row>
    <row r="174" spans="2:8" ht="24" customHeight="1" x14ac:dyDescent="0.2">
      <c r="B174" s="10" t="str">
        <f ca="1">IFERROR(Calc!Z177,"")</f>
        <v/>
      </c>
      <c r="C174" s="11" t="str">
        <f ca="1">IFERROR(Calc!AA177,"")</f>
        <v/>
      </c>
      <c r="D174" s="12" t="str">
        <f ca="1">IFERROR(Calc!AB177,"")</f>
        <v/>
      </c>
      <c r="E174" s="13" t="str">
        <f ca="1">IFERROR(Calc!AC177,"")</f>
        <v/>
      </c>
      <c r="F174" s="14" t="str">
        <f ca="1">IFERROR(Calc!AD177,"")</f>
        <v/>
      </c>
      <c r="G174" s="15" t="str">
        <f ca="1">IFERROR(Calc!AE177,"")</f>
        <v/>
      </c>
      <c r="H174" s="213" t="str">
        <f ca="1">IFERROR(Calc!AF177,"")</f>
        <v/>
      </c>
    </row>
    <row r="175" spans="2:8" ht="24" customHeight="1" x14ac:dyDescent="0.2">
      <c r="B175" s="28" t="str">
        <f ca="1">IFERROR(Calc!Z178,"")</f>
        <v/>
      </c>
      <c r="C175" s="29" t="str">
        <f ca="1">IFERROR(Calc!AA178,"")</f>
        <v/>
      </c>
      <c r="D175" s="30" t="str">
        <f ca="1">IFERROR(Calc!AB178,"")</f>
        <v/>
      </c>
      <c r="E175" s="31" t="str">
        <f ca="1">IFERROR(Calc!AC178,"")</f>
        <v/>
      </c>
      <c r="F175" s="32" t="str">
        <f ca="1">IFERROR(Calc!AD178,"")</f>
        <v/>
      </c>
      <c r="G175" s="33" t="str">
        <f ca="1">IFERROR(Calc!AE178,"")</f>
        <v/>
      </c>
      <c r="H175" s="214" t="str">
        <f ca="1">IFERROR(Calc!AF178,"")</f>
        <v/>
      </c>
    </row>
    <row r="176" spans="2:8" ht="24" customHeight="1" x14ac:dyDescent="0.2">
      <c r="B176" s="10" t="str">
        <f ca="1">IFERROR(Calc!Z179,"")</f>
        <v/>
      </c>
      <c r="C176" s="11" t="str">
        <f ca="1">IFERROR(Calc!AA179,"")</f>
        <v/>
      </c>
      <c r="D176" s="12" t="str">
        <f ca="1">IFERROR(Calc!AB179,"")</f>
        <v/>
      </c>
      <c r="E176" s="13" t="str">
        <f ca="1">IFERROR(Calc!AC179,"")</f>
        <v/>
      </c>
      <c r="F176" s="14" t="str">
        <f ca="1">IFERROR(Calc!AD179,"")</f>
        <v/>
      </c>
      <c r="G176" s="15" t="str">
        <f ca="1">IFERROR(Calc!AE179,"")</f>
        <v/>
      </c>
      <c r="H176" s="213" t="str">
        <f ca="1">IFERROR(Calc!AF179,"")</f>
        <v/>
      </c>
    </row>
    <row r="177" spans="2:8" ht="24" customHeight="1" x14ac:dyDescent="0.2">
      <c r="B177" s="28" t="str">
        <f ca="1">IFERROR(Calc!Z180,"")</f>
        <v/>
      </c>
      <c r="C177" s="29" t="str">
        <f ca="1">IFERROR(Calc!AA180,"")</f>
        <v/>
      </c>
      <c r="D177" s="30" t="str">
        <f ca="1">IFERROR(Calc!AB180,"")</f>
        <v/>
      </c>
      <c r="E177" s="31" t="str">
        <f ca="1">IFERROR(Calc!AC180,"")</f>
        <v/>
      </c>
      <c r="F177" s="32" t="str">
        <f ca="1">IFERROR(Calc!AD180,"")</f>
        <v/>
      </c>
      <c r="G177" s="33" t="str">
        <f ca="1">IFERROR(Calc!AE180,"")</f>
        <v/>
      </c>
      <c r="H177" s="214" t="str">
        <f ca="1">IFERROR(Calc!AF180,"")</f>
        <v/>
      </c>
    </row>
    <row r="178" spans="2:8" ht="24" customHeight="1" x14ac:dyDescent="0.2">
      <c r="B178" s="10" t="str">
        <f ca="1">IFERROR(Calc!Z181,"")</f>
        <v/>
      </c>
      <c r="C178" s="11" t="str">
        <f ca="1">IFERROR(Calc!AA181,"")</f>
        <v/>
      </c>
      <c r="D178" s="12" t="str">
        <f ca="1">IFERROR(Calc!AB181,"")</f>
        <v/>
      </c>
      <c r="E178" s="13" t="str">
        <f ca="1">IFERROR(Calc!AC181,"")</f>
        <v/>
      </c>
      <c r="F178" s="14" t="str">
        <f ca="1">IFERROR(Calc!AD181,"")</f>
        <v/>
      </c>
      <c r="G178" s="15" t="str">
        <f ca="1">IFERROR(Calc!AE181,"")</f>
        <v/>
      </c>
      <c r="H178" s="213" t="str">
        <f ca="1">IFERROR(Calc!AF181,"")</f>
        <v/>
      </c>
    </row>
    <row r="179" spans="2:8" ht="24" customHeight="1" x14ac:dyDescent="0.2">
      <c r="B179" s="28" t="str">
        <f ca="1">IFERROR(Calc!Z182,"")</f>
        <v/>
      </c>
      <c r="C179" s="29" t="str">
        <f ca="1">IFERROR(Calc!AA182,"")</f>
        <v/>
      </c>
      <c r="D179" s="30" t="str">
        <f ca="1">IFERROR(Calc!AB182,"")</f>
        <v/>
      </c>
      <c r="E179" s="31" t="str">
        <f ca="1">IFERROR(Calc!AC182,"")</f>
        <v/>
      </c>
      <c r="F179" s="32" t="str">
        <f ca="1">IFERROR(Calc!AD182,"")</f>
        <v/>
      </c>
      <c r="G179" s="33" t="str">
        <f ca="1">IFERROR(Calc!AE182,"")</f>
        <v/>
      </c>
      <c r="H179" s="214" t="str">
        <f ca="1">IFERROR(Calc!AF182,"")</f>
        <v/>
      </c>
    </row>
    <row r="180" spans="2:8" ht="24" customHeight="1" x14ac:dyDescent="0.2">
      <c r="B180" s="10" t="str">
        <f ca="1">IFERROR(Calc!Z183,"")</f>
        <v/>
      </c>
      <c r="C180" s="11" t="str">
        <f ca="1">IFERROR(Calc!AA183,"")</f>
        <v/>
      </c>
      <c r="D180" s="12" t="str">
        <f ca="1">IFERROR(Calc!AB183,"")</f>
        <v/>
      </c>
      <c r="E180" s="13" t="str">
        <f ca="1">IFERROR(Calc!AC183,"")</f>
        <v/>
      </c>
      <c r="F180" s="14" t="str">
        <f ca="1">IFERROR(Calc!AD183,"")</f>
        <v/>
      </c>
      <c r="G180" s="15" t="str">
        <f ca="1">IFERROR(Calc!AE183,"")</f>
        <v/>
      </c>
      <c r="H180" s="213" t="str">
        <f ca="1">IFERROR(Calc!AF183,"")</f>
        <v/>
      </c>
    </row>
    <row r="181" spans="2:8" ht="24" customHeight="1" x14ac:dyDescent="0.2">
      <c r="B181" s="28" t="str">
        <f ca="1">IFERROR(Calc!Z184,"")</f>
        <v/>
      </c>
      <c r="C181" s="29" t="str">
        <f ca="1">IFERROR(Calc!AA184,"")</f>
        <v/>
      </c>
      <c r="D181" s="30" t="str">
        <f ca="1">IFERROR(Calc!AB184,"")</f>
        <v/>
      </c>
      <c r="E181" s="31" t="str">
        <f ca="1">IFERROR(Calc!AC184,"")</f>
        <v/>
      </c>
      <c r="F181" s="32" t="str">
        <f ca="1">IFERROR(Calc!AD184,"")</f>
        <v/>
      </c>
      <c r="G181" s="33" t="str">
        <f ca="1">IFERROR(Calc!AE184,"")</f>
        <v/>
      </c>
      <c r="H181" s="214" t="str">
        <f ca="1">IFERROR(Calc!AF184,"")</f>
        <v/>
      </c>
    </row>
    <row r="182" spans="2:8" ht="24" customHeight="1" x14ac:dyDescent="0.2">
      <c r="B182" s="10" t="str">
        <f ca="1">IFERROR(Calc!Z185,"")</f>
        <v/>
      </c>
      <c r="C182" s="11" t="str">
        <f ca="1">IFERROR(Calc!AA185,"")</f>
        <v/>
      </c>
      <c r="D182" s="12" t="str">
        <f ca="1">IFERROR(Calc!AB185,"")</f>
        <v/>
      </c>
      <c r="E182" s="13" t="str">
        <f ca="1">IFERROR(Calc!AC185,"")</f>
        <v/>
      </c>
      <c r="F182" s="14" t="str">
        <f ca="1">IFERROR(Calc!AD185,"")</f>
        <v/>
      </c>
      <c r="G182" s="15" t="str">
        <f ca="1">IFERROR(Calc!AE185,"")</f>
        <v/>
      </c>
      <c r="H182" s="213" t="str">
        <f ca="1">IFERROR(Calc!AF185,"")</f>
        <v/>
      </c>
    </row>
    <row r="183" spans="2:8" ht="24" customHeight="1" x14ac:dyDescent="0.2">
      <c r="B183" s="28" t="str">
        <f ca="1">IFERROR(Calc!Z186,"")</f>
        <v/>
      </c>
      <c r="C183" s="29" t="str">
        <f ca="1">IFERROR(Calc!AA186,"")</f>
        <v/>
      </c>
      <c r="D183" s="30" t="str">
        <f ca="1">IFERROR(Calc!AB186,"")</f>
        <v/>
      </c>
      <c r="E183" s="31" t="str">
        <f ca="1">IFERROR(Calc!AC186,"")</f>
        <v/>
      </c>
      <c r="F183" s="32" t="str">
        <f ca="1">IFERROR(Calc!AD186,"")</f>
        <v/>
      </c>
      <c r="G183" s="33" t="str">
        <f ca="1">IFERROR(Calc!AE186,"")</f>
        <v/>
      </c>
      <c r="H183" s="214" t="str">
        <f ca="1">IFERROR(Calc!AF186,"")</f>
        <v/>
      </c>
    </row>
    <row r="184" spans="2:8" ht="24" customHeight="1" x14ac:dyDescent="0.2">
      <c r="B184" s="10" t="str">
        <f ca="1">IFERROR(Calc!Z187,"")</f>
        <v/>
      </c>
      <c r="C184" s="11" t="str">
        <f ca="1">IFERROR(Calc!AA187,"")</f>
        <v/>
      </c>
      <c r="D184" s="12" t="str">
        <f ca="1">IFERROR(Calc!AB187,"")</f>
        <v/>
      </c>
      <c r="E184" s="13" t="str">
        <f ca="1">IFERROR(Calc!AC187,"")</f>
        <v/>
      </c>
      <c r="F184" s="14" t="str">
        <f ca="1">IFERROR(Calc!AD187,"")</f>
        <v/>
      </c>
      <c r="G184" s="15" t="str">
        <f ca="1">IFERROR(Calc!AE187,"")</f>
        <v/>
      </c>
      <c r="H184" s="213" t="str">
        <f ca="1">IFERROR(Calc!AF187,"")</f>
        <v/>
      </c>
    </row>
    <row r="185" spans="2:8" ht="24" customHeight="1" x14ac:dyDescent="0.2">
      <c r="B185" s="28" t="str">
        <f ca="1">IFERROR(Calc!Z188,"")</f>
        <v/>
      </c>
      <c r="C185" s="29" t="str">
        <f ca="1">IFERROR(Calc!AA188,"")</f>
        <v/>
      </c>
      <c r="D185" s="30" t="str">
        <f ca="1">IFERROR(Calc!AB188,"")</f>
        <v/>
      </c>
      <c r="E185" s="31" t="str">
        <f ca="1">IFERROR(Calc!AC188,"")</f>
        <v/>
      </c>
      <c r="F185" s="32" t="str">
        <f ca="1">IFERROR(Calc!AD188,"")</f>
        <v/>
      </c>
      <c r="G185" s="33" t="str">
        <f ca="1">IFERROR(Calc!AE188,"")</f>
        <v/>
      </c>
      <c r="H185" s="214" t="str">
        <f ca="1">IFERROR(Calc!AF188,"")</f>
        <v/>
      </c>
    </row>
    <row r="186" spans="2:8" ht="24" customHeight="1" x14ac:dyDescent="0.2">
      <c r="B186" s="10" t="str">
        <f ca="1">IFERROR(Calc!Z189,"")</f>
        <v/>
      </c>
      <c r="C186" s="11" t="str">
        <f ca="1">IFERROR(Calc!AA189,"")</f>
        <v/>
      </c>
      <c r="D186" s="12" t="str">
        <f ca="1">IFERROR(Calc!AB189,"")</f>
        <v/>
      </c>
      <c r="E186" s="13" t="str">
        <f ca="1">IFERROR(Calc!AC189,"")</f>
        <v/>
      </c>
      <c r="F186" s="14" t="str">
        <f ca="1">IFERROR(Calc!AD189,"")</f>
        <v/>
      </c>
      <c r="G186" s="15" t="str">
        <f ca="1">IFERROR(Calc!AE189,"")</f>
        <v/>
      </c>
      <c r="H186" s="213" t="str">
        <f ca="1">IFERROR(Calc!AF189,"")</f>
        <v/>
      </c>
    </row>
    <row r="187" spans="2:8" ht="24" customHeight="1" x14ac:dyDescent="0.2">
      <c r="B187" s="28" t="str">
        <f ca="1">IFERROR(Calc!Z190,"")</f>
        <v/>
      </c>
      <c r="C187" s="29" t="str">
        <f ca="1">IFERROR(Calc!AA190,"")</f>
        <v/>
      </c>
      <c r="D187" s="30" t="str">
        <f ca="1">IFERROR(Calc!AB190,"")</f>
        <v/>
      </c>
      <c r="E187" s="31" t="str">
        <f ca="1">IFERROR(Calc!AC190,"")</f>
        <v/>
      </c>
      <c r="F187" s="32" t="str">
        <f ca="1">IFERROR(Calc!AD190,"")</f>
        <v/>
      </c>
      <c r="G187" s="33" t="str">
        <f ca="1">IFERROR(Calc!AE190,"")</f>
        <v/>
      </c>
      <c r="H187" s="214" t="str">
        <f ca="1">IFERROR(Calc!AF190,"")</f>
        <v/>
      </c>
    </row>
    <row r="188" spans="2:8" ht="24" customHeight="1" x14ac:dyDescent="0.2">
      <c r="B188" s="10" t="str">
        <f ca="1">IFERROR(Calc!Z191,"")</f>
        <v/>
      </c>
      <c r="C188" s="11" t="str">
        <f ca="1">IFERROR(Calc!AA191,"")</f>
        <v/>
      </c>
      <c r="D188" s="12" t="str">
        <f ca="1">IFERROR(Calc!AB191,"")</f>
        <v/>
      </c>
      <c r="E188" s="13" t="str">
        <f ca="1">IFERROR(Calc!AC191,"")</f>
        <v/>
      </c>
      <c r="F188" s="14" t="str">
        <f ca="1">IFERROR(Calc!AD191,"")</f>
        <v/>
      </c>
      <c r="G188" s="15" t="str">
        <f ca="1">IFERROR(Calc!AE191,"")</f>
        <v/>
      </c>
      <c r="H188" s="213" t="str">
        <f ca="1">IFERROR(Calc!AF191,"")</f>
        <v/>
      </c>
    </row>
    <row r="189" spans="2:8" ht="24" customHeight="1" x14ac:dyDescent="0.2">
      <c r="B189" s="28" t="str">
        <f ca="1">IFERROR(Calc!Z192,"")</f>
        <v/>
      </c>
      <c r="C189" s="29" t="str">
        <f ca="1">IFERROR(Calc!AA192,"")</f>
        <v/>
      </c>
      <c r="D189" s="30" t="str">
        <f ca="1">IFERROR(Calc!AB192,"")</f>
        <v/>
      </c>
      <c r="E189" s="31" t="str">
        <f ca="1">IFERROR(Calc!AC192,"")</f>
        <v/>
      </c>
      <c r="F189" s="32" t="str">
        <f ca="1">IFERROR(Calc!AD192,"")</f>
        <v/>
      </c>
      <c r="G189" s="33" t="str">
        <f ca="1">IFERROR(Calc!AE192,"")</f>
        <v/>
      </c>
      <c r="H189" s="214" t="str">
        <f ca="1">IFERROR(Calc!AF192,"")</f>
        <v/>
      </c>
    </row>
    <row r="190" spans="2:8" ht="24" customHeight="1" x14ac:dyDescent="0.2">
      <c r="B190" s="10" t="str">
        <f ca="1">IFERROR(Calc!Z193,"")</f>
        <v/>
      </c>
      <c r="C190" s="11" t="str">
        <f ca="1">IFERROR(Calc!AA193,"")</f>
        <v/>
      </c>
      <c r="D190" s="12" t="str">
        <f ca="1">IFERROR(Calc!AB193,"")</f>
        <v/>
      </c>
      <c r="E190" s="13" t="str">
        <f ca="1">IFERROR(Calc!AC193,"")</f>
        <v/>
      </c>
      <c r="F190" s="14" t="str">
        <f ca="1">IFERROR(Calc!AD193,"")</f>
        <v/>
      </c>
      <c r="G190" s="15" t="str">
        <f ca="1">IFERROR(Calc!AE193,"")</f>
        <v/>
      </c>
      <c r="H190" s="213" t="str">
        <f ca="1">IFERROR(Calc!AF193,"")</f>
        <v/>
      </c>
    </row>
    <row r="191" spans="2:8" ht="24" customHeight="1" x14ac:dyDescent="0.2">
      <c r="B191" s="28" t="str">
        <f ca="1">IFERROR(Calc!Z194,"")</f>
        <v/>
      </c>
      <c r="C191" s="29" t="str">
        <f ca="1">IFERROR(Calc!AA194,"")</f>
        <v/>
      </c>
      <c r="D191" s="30" t="str">
        <f ca="1">IFERROR(Calc!AB194,"")</f>
        <v/>
      </c>
      <c r="E191" s="31" t="str">
        <f ca="1">IFERROR(Calc!AC194,"")</f>
        <v/>
      </c>
      <c r="F191" s="32" t="str">
        <f ca="1">IFERROR(Calc!AD194,"")</f>
        <v/>
      </c>
      <c r="G191" s="33" t="str">
        <f ca="1">IFERROR(Calc!AE194,"")</f>
        <v/>
      </c>
      <c r="H191" s="214" t="str">
        <f ca="1">IFERROR(Calc!AF194,"")</f>
        <v/>
      </c>
    </row>
    <row r="192" spans="2:8" ht="24" customHeight="1" x14ac:dyDescent="0.2">
      <c r="B192" s="10" t="str">
        <f ca="1">IFERROR(Calc!Z195,"")</f>
        <v/>
      </c>
      <c r="C192" s="11" t="str">
        <f ca="1">IFERROR(Calc!AA195,"")</f>
        <v/>
      </c>
      <c r="D192" s="12" t="str">
        <f ca="1">IFERROR(Calc!AB195,"")</f>
        <v/>
      </c>
      <c r="E192" s="13" t="str">
        <f ca="1">IFERROR(Calc!AC195,"")</f>
        <v/>
      </c>
      <c r="F192" s="14" t="str">
        <f ca="1">IFERROR(Calc!AD195,"")</f>
        <v/>
      </c>
      <c r="G192" s="15" t="str">
        <f ca="1">IFERROR(Calc!AE195,"")</f>
        <v/>
      </c>
      <c r="H192" s="213" t="str">
        <f ca="1">IFERROR(Calc!AF195,"")</f>
        <v/>
      </c>
    </row>
    <row r="193" spans="2:8" ht="24" customHeight="1" x14ac:dyDescent="0.2">
      <c r="B193" s="28" t="str">
        <f ca="1">IFERROR(Calc!Z196,"")</f>
        <v/>
      </c>
      <c r="C193" s="29" t="str">
        <f ca="1">IFERROR(Calc!AA196,"")</f>
        <v/>
      </c>
      <c r="D193" s="30" t="str">
        <f ca="1">IFERROR(Calc!AB196,"")</f>
        <v/>
      </c>
      <c r="E193" s="31" t="str">
        <f ca="1">IFERROR(Calc!AC196,"")</f>
        <v/>
      </c>
      <c r="F193" s="32" t="str">
        <f ca="1">IFERROR(Calc!AD196,"")</f>
        <v/>
      </c>
      <c r="G193" s="33" t="str">
        <f ca="1">IFERROR(Calc!AE196,"")</f>
        <v/>
      </c>
      <c r="H193" s="214" t="str">
        <f ca="1">IFERROR(Calc!AF196,"")</f>
        <v/>
      </c>
    </row>
    <row r="194" spans="2:8" ht="24" customHeight="1" x14ac:dyDescent="0.2">
      <c r="B194" s="10" t="str">
        <f ca="1">IFERROR(Calc!Z197,"")</f>
        <v/>
      </c>
      <c r="C194" s="11" t="str">
        <f ca="1">IFERROR(Calc!AA197,"")</f>
        <v/>
      </c>
      <c r="D194" s="12" t="str">
        <f ca="1">IFERROR(Calc!AB197,"")</f>
        <v/>
      </c>
      <c r="E194" s="13" t="str">
        <f ca="1">IFERROR(Calc!AC197,"")</f>
        <v/>
      </c>
      <c r="F194" s="14" t="str">
        <f ca="1">IFERROR(Calc!AD197,"")</f>
        <v/>
      </c>
      <c r="G194" s="15" t="str">
        <f ca="1">IFERROR(Calc!AE197,"")</f>
        <v/>
      </c>
      <c r="H194" s="213" t="str">
        <f ca="1">IFERROR(Calc!AF197,"")</f>
        <v/>
      </c>
    </row>
    <row r="195" spans="2:8" ht="24" customHeight="1" x14ac:dyDescent="0.2">
      <c r="B195" s="28" t="str">
        <f ca="1">IFERROR(Calc!Z198,"")</f>
        <v/>
      </c>
      <c r="C195" s="29" t="str">
        <f ca="1">IFERROR(Calc!AA198,"")</f>
        <v/>
      </c>
      <c r="D195" s="30" t="str">
        <f ca="1">IFERROR(Calc!AB198,"")</f>
        <v/>
      </c>
      <c r="E195" s="31" t="str">
        <f ca="1">IFERROR(Calc!AC198,"")</f>
        <v/>
      </c>
      <c r="F195" s="32" t="str">
        <f ca="1">IFERROR(Calc!AD198,"")</f>
        <v/>
      </c>
      <c r="G195" s="33" t="str">
        <f ca="1">IFERROR(Calc!AE198,"")</f>
        <v/>
      </c>
      <c r="H195" s="214" t="str">
        <f ca="1">IFERROR(Calc!AF198,"")</f>
        <v/>
      </c>
    </row>
    <row r="196" spans="2:8" ht="24" customHeight="1" x14ac:dyDescent="0.2">
      <c r="B196" s="10" t="str">
        <f ca="1">IFERROR(Calc!Z199,"")</f>
        <v/>
      </c>
      <c r="C196" s="11" t="str">
        <f ca="1">IFERROR(Calc!AA199,"")</f>
        <v/>
      </c>
      <c r="D196" s="12" t="str">
        <f ca="1">IFERROR(Calc!AB199,"")</f>
        <v/>
      </c>
      <c r="E196" s="13" t="str">
        <f ca="1">IFERROR(Calc!AC199,"")</f>
        <v/>
      </c>
      <c r="F196" s="14" t="str">
        <f ca="1">IFERROR(Calc!AD199,"")</f>
        <v/>
      </c>
      <c r="G196" s="15" t="str">
        <f ca="1">IFERROR(Calc!AE199,"")</f>
        <v/>
      </c>
      <c r="H196" s="213" t="str">
        <f ca="1">IFERROR(Calc!AF199,"")</f>
        <v/>
      </c>
    </row>
    <row r="197" spans="2:8" ht="24" customHeight="1" x14ac:dyDescent="0.2">
      <c r="B197" s="28" t="str">
        <f ca="1">IFERROR(Calc!Z200,"")</f>
        <v/>
      </c>
      <c r="C197" s="29" t="str">
        <f ca="1">IFERROR(Calc!AA200,"")</f>
        <v/>
      </c>
      <c r="D197" s="30" t="str">
        <f ca="1">IFERROR(Calc!AB200,"")</f>
        <v/>
      </c>
      <c r="E197" s="31" t="str">
        <f ca="1">IFERROR(Calc!AC200,"")</f>
        <v/>
      </c>
      <c r="F197" s="32" t="str">
        <f ca="1">IFERROR(Calc!AD200,"")</f>
        <v/>
      </c>
      <c r="G197" s="33" t="str">
        <f ca="1">IFERROR(Calc!AE200,"")</f>
        <v/>
      </c>
      <c r="H197" s="214" t="str">
        <f ca="1">IFERROR(Calc!AF200,"")</f>
        <v/>
      </c>
    </row>
    <row r="198" spans="2:8" ht="24" customHeight="1" x14ac:dyDescent="0.2">
      <c r="B198" s="10" t="str">
        <f ca="1">IFERROR(Calc!Z201,"")</f>
        <v/>
      </c>
      <c r="C198" s="11" t="str">
        <f ca="1">IFERROR(Calc!AA201,"")</f>
        <v/>
      </c>
      <c r="D198" s="12" t="str">
        <f ca="1">IFERROR(Calc!AB201,"")</f>
        <v/>
      </c>
      <c r="E198" s="13" t="str">
        <f ca="1">IFERROR(Calc!AC201,"")</f>
        <v/>
      </c>
      <c r="F198" s="14" t="str">
        <f ca="1">IFERROR(Calc!AD201,"")</f>
        <v/>
      </c>
      <c r="G198" s="15" t="str">
        <f ca="1">IFERROR(Calc!AE201,"")</f>
        <v/>
      </c>
      <c r="H198" s="213" t="str">
        <f ca="1">IFERROR(Calc!AF201,"")</f>
        <v/>
      </c>
    </row>
    <row r="199" spans="2:8" ht="24" customHeight="1" x14ac:dyDescent="0.2">
      <c r="B199" s="28" t="str">
        <f ca="1">IFERROR(Calc!Z202,"")</f>
        <v/>
      </c>
      <c r="C199" s="29" t="str">
        <f ca="1">IFERROR(Calc!AA202,"")</f>
        <v/>
      </c>
      <c r="D199" s="30" t="str">
        <f ca="1">IFERROR(Calc!AB202,"")</f>
        <v/>
      </c>
      <c r="E199" s="31" t="str">
        <f ca="1">IFERROR(Calc!AC202,"")</f>
        <v/>
      </c>
      <c r="F199" s="32" t="str">
        <f ca="1">IFERROR(Calc!AD202,"")</f>
        <v/>
      </c>
      <c r="G199" s="33" t="str">
        <f ca="1">IFERROR(Calc!AE202,"")</f>
        <v/>
      </c>
      <c r="H199" s="214" t="str">
        <f ca="1">IFERROR(Calc!AF202,"")</f>
        <v/>
      </c>
    </row>
    <row r="200" spans="2:8" ht="24" customHeight="1" x14ac:dyDescent="0.2">
      <c r="B200" s="10" t="str">
        <f ca="1">IFERROR(Calc!Z203,"")</f>
        <v/>
      </c>
      <c r="C200" s="11" t="str">
        <f ca="1">IFERROR(Calc!AA203,"")</f>
        <v/>
      </c>
      <c r="D200" s="12" t="str">
        <f ca="1">IFERROR(Calc!AB203,"")</f>
        <v/>
      </c>
      <c r="E200" s="13" t="str">
        <f ca="1">IFERROR(Calc!AC203,"")</f>
        <v/>
      </c>
      <c r="F200" s="14" t="str">
        <f ca="1">IFERROR(Calc!AD203,"")</f>
        <v/>
      </c>
      <c r="G200" s="15" t="str">
        <f ca="1">IFERROR(Calc!AE203,"")</f>
        <v/>
      </c>
      <c r="H200" s="213" t="str">
        <f ca="1">IFERROR(Calc!AF203,"")</f>
        <v/>
      </c>
    </row>
    <row r="201" spans="2:8" ht="24" customHeight="1" x14ac:dyDescent="0.2">
      <c r="B201" s="28" t="str">
        <f ca="1">IFERROR(Calc!Z204,"")</f>
        <v/>
      </c>
      <c r="C201" s="29" t="str">
        <f ca="1">IFERROR(Calc!AA204,"")</f>
        <v/>
      </c>
      <c r="D201" s="30" t="str">
        <f ca="1">IFERROR(Calc!AB204,"")</f>
        <v/>
      </c>
      <c r="E201" s="31" t="str">
        <f ca="1">IFERROR(Calc!AC204,"")</f>
        <v/>
      </c>
      <c r="F201" s="32" t="str">
        <f ca="1">IFERROR(Calc!AD204,"")</f>
        <v/>
      </c>
      <c r="G201" s="33" t="str">
        <f ca="1">IFERROR(Calc!AE204,"")</f>
        <v/>
      </c>
      <c r="H201" s="214" t="str">
        <f ca="1">IFERROR(Calc!AF204,"")</f>
        <v/>
      </c>
    </row>
    <row r="202" spans="2:8" ht="24" customHeight="1" x14ac:dyDescent="0.2">
      <c r="B202" s="10" t="str">
        <f ca="1">IFERROR(Calc!Z205,"")</f>
        <v/>
      </c>
      <c r="C202" s="11" t="str">
        <f ca="1">IFERROR(Calc!AA205,"")</f>
        <v/>
      </c>
      <c r="D202" s="12" t="str">
        <f ca="1">IFERROR(Calc!AB205,"")</f>
        <v/>
      </c>
      <c r="E202" s="13" t="str">
        <f ca="1">IFERROR(Calc!AC205,"")</f>
        <v/>
      </c>
      <c r="F202" s="14" t="str">
        <f ca="1">IFERROR(Calc!AD205,"")</f>
        <v/>
      </c>
      <c r="G202" s="15" t="str">
        <f ca="1">IFERROR(Calc!AE205,"")</f>
        <v/>
      </c>
      <c r="H202" s="213" t="str">
        <f ca="1">IFERROR(Calc!AF205,"")</f>
        <v/>
      </c>
    </row>
    <row r="203" spans="2:8" ht="24" customHeight="1" x14ac:dyDescent="0.2">
      <c r="B203" s="28" t="str">
        <f ca="1">IFERROR(Calc!Z206,"")</f>
        <v/>
      </c>
      <c r="C203" s="29" t="str">
        <f ca="1">IFERROR(Calc!AA206,"")</f>
        <v/>
      </c>
      <c r="D203" s="30" t="str">
        <f ca="1">IFERROR(Calc!AB206,"")</f>
        <v/>
      </c>
      <c r="E203" s="31" t="str">
        <f ca="1">IFERROR(Calc!AC206,"")</f>
        <v/>
      </c>
      <c r="F203" s="32" t="str">
        <f ca="1">IFERROR(Calc!AD206,"")</f>
        <v/>
      </c>
      <c r="G203" s="33" t="str">
        <f ca="1">IFERROR(Calc!AE206,"")</f>
        <v/>
      </c>
      <c r="H203" s="214" t="str">
        <f ca="1">IFERROR(Calc!AF206,"")</f>
        <v/>
      </c>
    </row>
    <row r="204" spans="2:8" ht="24" customHeight="1" x14ac:dyDescent="0.2">
      <c r="B204" s="10" t="str">
        <f ca="1">IFERROR(Calc!Z207,"")</f>
        <v/>
      </c>
      <c r="C204" s="11" t="str">
        <f ca="1">IFERROR(Calc!AA207,"")</f>
        <v/>
      </c>
      <c r="D204" s="12" t="str">
        <f ca="1">IFERROR(Calc!AB207,"")</f>
        <v/>
      </c>
      <c r="E204" s="13" t="str">
        <f ca="1">IFERROR(Calc!AC207,"")</f>
        <v/>
      </c>
      <c r="F204" s="14" t="str">
        <f ca="1">IFERROR(Calc!AD207,"")</f>
        <v/>
      </c>
      <c r="G204" s="15" t="str">
        <f ca="1">IFERROR(Calc!AE207,"")</f>
        <v/>
      </c>
      <c r="H204" s="213" t="str">
        <f ca="1">IFERROR(Calc!AF207,"")</f>
        <v/>
      </c>
    </row>
    <row r="205" spans="2:8" ht="24" customHeight="1" x14ac:dyDescent="0.2">
      <c r="B205" s="28" t="str">
        <f ca="1">IFERROR(Calc!Z208,"")</f>
        <v/>
      </c>
      <c r="C205" s="29" t="str">
        <f ca="1">IFERROR(Calc!AA208,"")</f>
        <v/>
      </c>
      <c r="D205" s="30" t="str">
        <f ca="1">IFERROR(Calc!AB208,"")</f>
        <v/>
      </c>
      <c r="E205" s="31" t="str">
        <f ca="1">IFERROR(Calc!AC208,"")</f>
        <v/>
      </c>
      <c r="F205" s="32" t="str">
        <f ca="1">IFERROR(Calc!AD208,"")</f>
        <v/>
      </c>
      <c r="G205" s="33" t="str">
        <f ca="1">IFERROR(Calc!AE208,"")</f>
        <v/>
      </c>
      <c r="H205" s="214" t="str">
        <f ca="1">IFERROR(Calc!AF208,"")</f>
        <v/>
      </c>
    </row>
    <row r="206" spans="2:8" ht="24" customHeight="1" x14ac:dyDescent="0.2">
      <c r="B206" s="10" t="str">
        <f ca="1">IFERROR(Calc!Z209,"")</f>
        <v/>
      </c>
      <c r="C206" s="11" t="str">
        <f ca="1">IFERROR(Calc!AA209,"")</f>
        <v/>
      </c>
      <c r="D206" s="12" t="str">
        <f ca="1">IFERROR(Calc!AB209,"")</f>
        <v/>
      </c>
      <c r="E206" s="13" t="str">
        <f ca="1">IFERROR(Calc!AC209,"")</f>
        <v/>
      </c>
      <c r="F206" s="14" t="str">
        <f ca="1">IFERROR(Calc!AD209,"")</f>
        <v/>
      </c>
      <c r="G206" s="15" t="str">
        <f ca="1">IFERROR(Calc!AE209,"")</f>
        <v/>
      </c>
      <c r="H206" s="213" t="str">
        <f ca="1">IFERROR(Calc!AF209,"")</f>
        <v/>
      </c>
    </row>
    <row r="207" spans="2:8" ht="24" customHeight="1" x14ac:dyDescent="0.2">
      <c r="B207" s="28" t="str">
        <f ca="1">IFERROR(Calc!Z210,"")</f>
        <v/>
      </c>
      <c r="C207" s="29" t="str">
        <f ca="1">IFERROR(Calc!AA210,"")</f>
        <v/>
      </c>
      <c r="D207" s="30" t="str">
        <f ca="1">IFERROR(Calc!AB210,"")</f>
        <v/>
      </c>
      <c r="E207" s="31" t="str">
        <f ca="1">IFERROR(Calc!AC210,"")</f>
        <v/>
      </c>
      <c r="F207" s="32" t="str">
        <f ca="1">IFERROR(Calc!AD210,"")</f>
        <v/>
      </c>
      <c r="G207" s="33" t="str">
        <f ca="1">IFERROR(Calc!AE210,"")</f>
        <v/>
      </c>
      <c r="H207" s="214" t="str">
        <f ca="1">IFERROR(Calc!AF210,"")</f>
        <v/>
      </c>
    </row>
    <row r="208" spans="2:8" ht="24" customHeight="1" x14ac:dyDescent="0.2">
      <c r="B208" s="10" t="str">
        <f ca="1">IFERROR(Calc!Z211,"")</f>
        <v/>
      </c>
      <c r="C208" s="11" t="str">
        <f ca="1">IFERROR(Calc!AA211,"")</f>
        <v/>
      </c>
      <c r="D208" s="12" t="str">
        <f ca="1">IFERROR(Calc!AB211,"")</f>
        <v/>
      </c>
      <c r="E208" s="13" t="str">
        <f ca="1">IFERROR(Calc!AC211,"")</f>
        <v/>
      </c>
      <c r="F208" s="14" t="str">
        <f ca="1">IFERROR(Calc!AD211,"")</f>
        <v/>
      </c>
      <c r="G208" s="15" t="str">
        <f ca="1">IFERROR(Calc!AE211,"")</f>
        <v/>
      </c>
      <c r="H208" s="213" t="str">
        <f ca="1">IFERROR(Calc!AF211,"")</f>
        <v/>
      </c>
    </row>
    <row r="209" spans="2:8" ht="24" customHeight="1" x14ac:dyDescent="0.2">
      <c r="B209" s="28" t="str">
        <f ca="1">IFERROR(Calc!Z212,"")</f>
        <v/>
      </c>
      <c r="C209" s="29" t="str">
        <f ca="1">IFERROR(Calc!AA212,"")</f>
        <v/>
      </c>
      <c r="D209" s="30" t="str">
        <f ca="1">IFERROR(Calc!AB212,"")</f>
        <v/>
      </c>
      <c r="E209" s="31" t="str">
        <f ca="1">IFERROR(Calc!AC212,"")</f>
        <v/>
      </c>
      <c r="F209" s="32" t="str">
        <f ca="1">IFERROR(Calc!AD212,"")</f>
        <v/>
      </c>
      <c r="G209" s="33" t="str">
        <f ca="1">IFERROR(Calc!AE212,"")</f>
        <v/>
      </c>
      <c r="H209" s="214" t="str">
        <f ca="1">IFERROR(Calc!AF212,"")</f>
        <v/>
      </c>
    </row>
    <row r="210" spans="2:8" ht="24" customHeight="1" x14ac:dyDescent="0.2">
      <c r="B210" s="10" t="str">
        <f ca="1">IFERROR(Calc!Z213,"")</f>
        <v/>
      </c>
      <c r="C210" s="11" t="str">
        <f ca="1">IFERROR(Calc!AA213,"")</f>
        <v/>
      </c>
      <c r="D210" s="12" t="str">
        <f ca="1">IFERROR(Calc!AB213,"")</f>
        <v/>
      </c>
      <c r="E210" s="13" t="str">
        <f ca="1">IFERROR(Calc!AC213,"")</f>
        <v/>
      </c>
      <c r="F210" s="14" t="str">
        <f ca="1">IFERROR(Calc!AD213,"")</f>
        <v/>
      </c>
      <c r="G210" s="15" t="str">
        <f ca="1">IFERROR(Calc!AE213,"")</f>
        <v/>
      </c>
      <c r="H210" s="213" t="str">
        <f ca="1">IFERROR(Calc!AF213,"")</f>
        <v/>
      </c>
    </row>
    <row r="211" spans="2:8" ht="24" customHeight="1" x14ac:dyDescent="0.2">
      <c r="B211" s="28" t="str">
        <f ca="1">IFERROR(Calc!Z214,"")</f>
        <v/>
      </c>
      <c r="C211" s="29" t="str">
        <f ca="1">IFERROR(Calc!AA214,"")</f>
        <v/>
      </c>
      <c r="D211" s="30" t="str">
        <f ca="1">IFERROR(Calc!AB214,"")</f>
        <v/>
      </c>
      <c r="E211" s="31" t="str">
        <f ca="1">IFERROR(Calc!AC214,"")</f>
        <v/>
      </c>
      <c r="F211" s="32" t="str">
        <f ca="1">IFERROR(Calc!AD214,"")</f>
        <v/>
      </c>
      <c r="G211" s="33" t="str">
        <f ca="1">IFERROR(Calc!AE214,"")</f>
        <v/>
      </c>
      <c r="H211" s="214" t="str">
        <f ca="1">IFERROR(Calc!AF214,"")</f>
        <v/>
      </c>
    </row>
    <row r="212" spans="2:8" ht="24" customHeight="1" x14ac:dyDescent="0.2">
      <c r="B212" s="10" t="str">
        <f ca="1">IFERROR(Calc!Z215,"")</f>
        <v/>
      </c>
      <c r="C212" s="11" t="str">
        <f ca="1">IFERROR(Calc!AA215,"")</f>
        <v/>
      </c>
      <c r="D212" s="12" t="str">
        <f ca="1">IFERROR(Calc!AB215,"")</f>
        <v/>
      </c>
      <c r="E212" s="13" t="str">
        <f ca="1">IFERROR(Calc!AC215,"")</f>
        <v/>
      </c>
      <c r="F212" s="14" t="str">
        <f ca="1">IFERROR(Calc!AD215,"")</f>
        <v/>
      </c>
      <c r="G212" s="15" t="str">
        <f ca="1">IFERROR(Calc!AE215,"")</f>
        <v/>
      </c>
      <c r="H212" s="213" t="str">
        <f ca="1">IFERROR(Calc!AF215,"")</f>
        <v/>
      </c>
    </row>
    <row r="213" spans="2:8" ht="24" customHeight="1" x14ac:dyDescent="0.2">
      <c r="B213" s="28" t="str">
        <f ca="1">IFERROR(Calc!Z216,"")</f>
        <v/>
      </c>
      <c r="C213" s="29" t="str">
        <f ca="1">IFERROR(Calc!AA216,"")</f>
        <v/>
      </c>
      <c r="D213" s="30" t="str">
        <f ca="1">IFERROR(Calc!AB216,"")</f>
        <v/>
      </c>
      <c r="E213" s="31" t="str">
        <f ca="1">IFERROR(Calc!AC216,"")</f>
        <v/>
      </c>
      <c r="F213" s="32" t="str">
        <f ca="1">IFERROR(Calc!AD216,"")</f>
        <v/>
      </c>
      <c r="G213" s="33" t="str">
        <f ca="1">IFERROR(Calc!AE216,"")</f>
        <v/>
      </c>
      <c r="H213" s="214" t="str">
        <f ca="1">IFERROR(Calc!AF216,"")</f>
        <v/>
      </c>
    </row>
    <row r="214" spans="2:8" ht="24" customHeight="1" x14ac:dyDescent="0.2">
      <c r="B214" s="10" t="str">
        <f ca="1">IFERROR(Calc!Z217,"")</f>
        <v/>
      </c>
      <c r="C214" s="11" t="str">
        <f ca="1">IFERROR(Calc!AA217,"")</f>
        <v/>
      </c>
      <c r="D214" s="12" t="str">
        <f ca="1">IFERROR(Calc!AB217,"")</f>
        <v/>
      </c>
      <c r="E214" s="13" t="str">
        <f ca="1">IFERROR(Calc!AC217,"")</f>
        <v/>
      </c>
      <c r="F214" s="14" t="str">
        <f ca="1">IFERROR(Calc!AD217,"")</f>
        <v/>
      </c>
      <c r="G214" s="15" t="str">
        <f ca="1">IFERROR(Calc!AE217,"")</f>
        <v/>
      </c>
      <c r="H214" s="213" t="str">
        <f ca="1">IFERROR(Calc!AF217,"")</f>
        <v/>
      </c>
    </row>
    <row r="215" spans="2:8" ht="24" customHeight="1" x14ac:dyDescent="0.2">
      <c r="B215" s="28" t="str">
        <f ca="1">IFERROR(Calc!Z218,"")</f>
        <v/>
      </c>
      <c r="C215" s="29" t="str">
        <f ca="1">IFERROR(Calc!AA218,"")</f>
        <v/>
      </c>
      <c r="D215" s="30" t="str">
        <f ca="1">IFERROR(Calc!AB218,"")</f>
        <v/>
      </c>
      <c r="E215" s="31" t="str">
        <f ca="1">IFERROR(Calc!AC218,"")</f>
        <v/>
      </c>
      <c r="F215" s="32" t="str">
        <f ca="1">IFERROR(Calc!AD218,"")</f>
        <v/>
      </c>
      <c r="G215" s="33" t="str">
        <f ca="1">IFERROR(Calc!AE218,"")</f>
        <v/>
      </c>
      <c r="H215" s="214" t="str">
        <f ca="1">IFERROR(Calc!AF218,"")</f>
        <v/>
      </c>
    </row>
    <row r="216" spans="2:8" ht="24" customHeight="1" x14ac:dyDescent="0.2">
      <c r="B216" s="10" t="str">
        <f ca="1">IFERROR(Calc!Z219,"")</f>
        <v/>
      </c>
      <c r="C216" s="11" t="str">
        <f ca="1">IFERROR(Calc!AA219,"")</f>
        <v/>
      </c>
      <c r="D216" s="12" t="str">
        <f ca="1">IFERROR(Calc!AB219,"")</f>
        <v/>
      </c>
      <c r="E216" s="13" t="str">
        <f ca="1">IFERROR(Calc!AC219,"")</f>
        <v/>
      </c>
      <c r="F216" s="14" t="str">
        <f ca="1">IFERROR(Calc!AD219,"")</f>
        <v/>
      </c>
      <c r="G216" s="15" t="str">
        <f ca="1">IFERROR(Calc!AE219,"")</f>
        <v/>
      </c>
      <c r="H216" s="213" t="str">
        <f ca="1">IFERROR(Calc!AF219,"")</f>
        <v/>
      </c>
    </row>
    <row r="217" spans="2:8" ht="24" customHeight="1" x14ac:dyDescent="0.2">
      <c r="B217" s="28" t="str">
        <f ca="1">IFERROR(Calc!Z220,"")</f>
        <v/>
      </c>
      <c r="C217" s="29" t="str">
        <f ca="1">IFERROR(Calc!AA220,"")</f>
        <v/>
      </c>
      <c r="D217" s="30" t="str">
        <f ca="1">IFERROR(Calc!AB220,"")</f>
        <v/>
      </c>
      <c r="E217" s="31" t="str">
        <f ca="1">IFERROR(Calc!AC220,"")</f>
        <v/>
      </c>
      <c r="F217" s="32" t="str">
        <f ca="1">IFERROR(Calc!AD220,"")</f>
        <v/>
      </c>
      <c r="G217" s="33" t="str">
        <f ca="1">IFERROR(Calc!AE220,"")</f>
        <v/>
      </c>
      <c r="H217" s="214" t="str">
        <f ca="1">IFERROR(Calc!AF220,"")</f>
        <v/>
      </c>
    </row>
    <row r="218" spans="2:8" ht="24" customHeight="1" x14ac:dyDescent="0.2">
      <c r="B218" s="10" t="str">
        <f ca="1">IFERROR(Calc!Z221,"")</f>
        <v/>
      </c>
      <c r="C218" s="11" t="str">
        <f ca="1">IFERROR(Calc!AA221,"")</f>
        <v/>
      </c>
      <c r="D218" s="12" t="str">
        <f ca="1">IFERROR(Calc!AB221,"")</f>
        <v/>
      </c>
      <c r="E218" s="13" t="str">
        <f ca="1">IFERROR(Calc!AC221,"")</f>
        <v/>
      </c>
      <c r="F218" s="14" t="str">
        <f ca="1">IFERROR(Calc!AD221,"")</f>
        <v/>
      </c>
      <c r="G218" s="15" t="str">
        <f ca="1">IFERROR(Calc!AE221,"")</f>
        <v/>
      </c>
      <c r="H218" s="213" t="str">
        <f ca="1">IFERROR(Calc!AF221,"")</f>
        <v/>
      </c>
    </row>
    <row r="219" spans="2:8" ht="24" customHeight="1" x14ac:dyDescent="0.2">
      <c r="B219" s="28" t="str">
        <f ca="1">IFERROR(Calc!Z222,"")</f>
        <v/>
      </c>
      <c r="C219" s="29" t="str">
        <f ca="1">IFERROR(Calc!AA222,"")</f>
        <v/>
      </c>
      <c r="D219" s="30" t="str">
        <f ca="1">IFERROR(Calc!AB222,"")</f>
        <v/>
      </c>
      <c r="E219" s="31" t="str">
        <f ca="1">IFERROR(Calc!AC222,"")</f>
        <v/>
      </c>
      <c r="F219" s="32" t="str">
        <f ca="1">IFERROR(Calc!AD222,"")</f>
        <v/>
      </c>
      <c r="G219" s="33" t="str">
        <f ca="1">IFERROR(Calc!AE222,"")</f>
        <v/>
      </c>
      <c r="H219" s="214" t="str">
        <f ca="1">IFERROR(Calc!AF222,"")</f>
        <v/>
      </c>
    </row>
    <row r="220" spans="2:8" ht="24" customHeight="1" x14ac:dyDescent="0.2">
      <c r="B220" s="10" t="str">
        <f ca="1">IFERROR(Calc!Z223,"")</f>
        <v/>
      </c>
      <c r="C220" s="11" t="str">
        <f ca="1">IFERROR(Calc!AA223,"")</f>
        <v/>
      </c>
      <c r="D220" s="12" t="str">
        <f ca="1">IFERROR(Calc!AB223,"")</f>
        <v/>
      </c>
      <c r="E220" s="13" t="str">
        <f ca="1">IFERROR(Calc!AC223,"")</f>
        <v/>
      </c>
      <c r="F220" s="14" t="str">
        <f ca="1">IFERROR(Calc!AD223,"")</f>
        <v/>
      </c>
      <c r="G220" s="15" t="str">
        <f ca="1">IFERROR(Calc!AE223,"")</f>
        <v/>
      </c>
      <c r="H220" s="213" t="str">
        <f ca="1">IFERROR(Calc!AF223,"")</f>
        <v/>
      </c>
    </row>
    <row r="221" spans="2:8" ht="24" customHeight="1" x14ac:dyDescent="0.2">
      <c r="B221" s="28" t="str">
        <f ca="1">IFERROR(Calc!Z224,"")</f>
        <v/>
      </c>
      <c r="C221" s="29" t="str">
        <f ca="1">IFERROR(Calc!AA224,"")</f>
        <v/>
      </c>
      <c r="D221" s="30" t="str">
        <f ca="1">IFERROR(Calc!AB224,"")</f>
        <v/>
      </c>
      <c r="E221" s="31" t="str">
        <f ca="1">IFERROR(Calc!AC224,"")</f>
        <v/>
      </c>
      <c r="F221" s="32" t="str">
        <f ca="1">IFERROR(Calc!AD224,"")</f>
        <v/>
      </c>
      <c r="G221" s="33" t="str">
        <f ca="1">IFERROR(Calc!AE224,"")</f>
        <v/>
      </c>
      <c r="H221" s="214" t="str">
        <f ca="1">IFERROR(Calc!AF224,"")</f>
        <v/>
      </c>
    </row>
    <row r="222" spans="2:8" ht="24" customHeight="1" x14ac:dyDescent="0.2">
      <c r="B222" s="10" t="str">
        <f ca="1">IFERROR(Calc!Z225,"")</f>
        <v/>
      </c>
      <c r="C222" s="11" t="str">
        <f ca="1">IFERROR(Calc!AA225,"")</f>
        <v/>
      </c>
      <c r="D222" s="12" t="str">
        <f ca="1">IFERROR(Calc!AB225,"")</f>
        <v/>
      </c>
      <c r="E222" s="13" t="str">
        <f ca="1">IFERROR(Calc!AC225,"")</f>
        <v/>
      </c>
      <c r="F222" s="14" t="str">
        <f ca="1">IFERROR(Calc!AD225,"")</f>
        <v/>
      </c>
      <c r="G222" s="15" t="str">
        <f ca="1">IFERROR(Calc!AE225,"")</f>
        <v/>
      </c>
      <c r="H222" s="213" t="str">
        <f ca="1">IFERROR(Calc!AF225,"")</f>
        <v/>
      </c>
    </row>
    <row r="223" spans="2:8" ht="24" customHeight="1" x14ac:dyDescent="0.2">
      <c r="B223" s="28" t="str">
        <f ca="1">IFERROR(Calc!Z226,"")</f>
        <v/>
      </c>
      <c r="C223" s="29" t="str">
        <f ca="1">IFERROR(Calc!AA226,"")</f>
        <v/>
      </c>
      <c r="D223" s="30" t="str">
        <f ca="1">IFERROR(Calc!AB226,"")</f>
        <v/>
      </c>
      <c r="E223" s="31" t="str">
        <f ca="1">IFERROR(Calc!AC226,"")</f>
        <v/>
      </c>
      <c r="F223" s="32" t="str">
        <f ca="1">IFERROR(Calc!AD226,"")</f>
        <v/>
      </c>
      <c r="G223" s="33" t="str">
        <f ca="1">IFERROR(Calc!AE226,"")</f>
        <v/>
      </c>
      <c r="H223" s="214" t="str">
        <f ca="1">IFERROR(Calc!AF226,"")</f>
        <v/>
      </c>
    </row>
    <row r="224" spans="2:8" ht="24" customHeight="1" x14ac:dyDescent="0.2">
      <c r="B224" s="10" t="str">
        <f ca="1">IFERROR(Calc!Z227,"")</f>
        <v/>
      </c>
      <c r="C224" s="11" t="str">
        <f ca="1">IFERROR(Calc!AA227,"")</f>
        <v/>
      </c>
      <c r="D224" s="12" t="str">
        <f ca="1">IFERROR(Calc!AB227,"")</f>
        <v/>
      </c>
      <c r="E224" s="13" t="str">
        <f ca="1">IFERROR(Calc!AC227,"")</f>
        <v/>
      </c>
      <c r="F224" s="14" t="str">
        <f ca="1">IFERROR(Calc!AD227,"")</f>
        <v/>
      </c>
      <c r="G224" s="15" t="str">
        <f ca="1">IFERROR(Calc!AE227,"")</f>
        <v/>
      </c>
      <c r="H224" s="213" t="str">
        <f ca="1">IFERROR(Calc!AF227,"")</f>
        <v/>
      </c>
    </row>
    <row r="225" spans="2:8" ht="24" customHeight="1" x14ac:dyDescent="0.2">
      <c r="B225" s="28" t="str">
        <f ca="1">IFERROR(Calc!Z228,"")</f>
        <v/>
      </c>
      <c r="C225" s="29" t="str">
        <f ca="1">IFERROR(Calc!AA228,"")</f>
        <v/>
      </c>
      <c r="D225" s="30" t="str">
        <f ca="1">IFERROR(Calc!AB228,"")</f>
        <v/>
      </c>
      <c r="E225" s="31" t="str">
        <f ca="1">IFERROR(Calc!AC228,"")</f>
        <v/>
      </c>
      <c r="F225" s="32" t="str">
        <f ca="1">IFERROR(Calc!AD228,"")</f>
        <v/>
      </c>
      <c r="G225" s="33" t="str">
        <f ca="1">IFERROR(Calc!AE228,"")</f>
        <v/>
      </c>
      <c r="H225" s="214" t="str">
        <f ca="1">IFERROR(Calc!AF228,"")</f>
        <v/>
      </c>
    </row>
    <row r="226" spans="2:8" ht="24" customHeight="1" x14ac:dyDescent="0.2">
      <c r="B226" s="10" t="str">
        <f ca="1">IFERROR(Calc!Z229,"")</f>
        <v/>
      </c>
      <c r="C226" s="11" t="str">
        <f ca="1">IFERROR(Calc!AA229,"")</f>
        <v/>
      </c>
      <c r="D226" s="12" t="str">
        <f ca="1">IFERROR(Calc!AB229,"")</f>
        <v/>
      </c>
      <c r="E226" s="13" t="str">
        <f ca="1">IFERROR(Calc!AC229,"")</f>
        <v/>
      </c>
      <c r="F226" s="14" t="str">
        <f ca="1">IFERROR(Calc!AD229,"")</f>
        <v/>
      </c>
      <c r="G226" s="15" t="str">
        <f ca="1">IFERROR(Calc!AE229,"")</f>
        <v/>
      </c>
      <c r="H226" s="213" t="str">
        <f ca="1">IFERROR(Calc!AF229,"")</f>
        <v/>
      </c>
    </row>
    <row r="227" spans="2:8" ht="24" customHeight="1" x14ac:dyDescent="0.2">
      <c r="B227" s="28" t="str">
        <f ca="1">IFERROR(Calc!Z230,"")</f>
        <v/>
      </c>
      <c r="C227" s="29" t="str">
        <f ca="1">IFERROR(Calc!AA230,"")</f>
        <v/>
      </c>
      <c r="D227" s="30" t="str">
        <f ca="1">IFERROR(Calc!AB230,"")</f>
        <v/>
      </c>
      <c r="E227" s="31" t="str">
        <f ca="1">IFERROR(Calc!AC230,"")</f>
        <v/>
      </c>
      <c r="F227" s="32" t="str">
        <f ca="1">IFERROR(Calc!AD230,"")</f>
        <v/>
      </c>
      <c r="G227" s="33" t="str">
        <f ca="1">IFERROR(Calc!AE230,"")</f>
        <v/>
      </c>
      <c r="H227" s="214" t="str">
        <f ca="1">IFERROR(Calc!AF230,"")</f>
        <v/>
      </c>
    </row>
    <row r="228" spans="2:8" ht="24" customHeight="1" x14ac:dyDescent="0.2">
      <c r="B228" s="10" t="str">
        <f ca="1">IFERROR(Calc!Z231,"")</f>
        <v/>
      </c>
      <c r="C228" s="11" t="str">
        <f ca="1">IFERROR(Calc!AA231,"")</f>
        <v/>
      </c>
      <c r="D228" s="12" t="str">
        <f ca="1">IFERROR(Calc!AB231,"")</f>
        <v/>
      </c>
      <c r="E228" s="13" t="str">
        <f ca="1">IFERROR(Calc!AC231,"")</f>
        <v/>
      </c>
      <c r="F228" s="14" t="str">
        <f ca="1">IFERROR(Calc!AD231,"")</f>
        <v/>
      </c>
      <c r="G228" s="15" t="str">
        <f ca="1">IFERROR(Calc!AE231,"")</f>
        <v/>
      </c>
      <c r="H228" s="213" t="str">
        <f ca="1">IFERROR(Calc!AF231,"")</f>
        <v/>
      </c>
    </row>
    <row r="229" spans="2:8" ht="24" customHeight="1" x14ac:dyDescent="0.2">
      <c r="B229" s="28" t="str">
        <f ca="1">IFERROR(Calc!Z232,"")</f>
        <v/>
      </c>
      <c r="C229" s="29" t="str">
        <f ca="1">IFERROR(Calc!AA232,"")</f>
        <v/>
      </c>
      <c r="D229" s="30" t="str">
        <f ca="1">IFERROR(Calc!AB232,"")</f>
        <v/>
      </c>
      <c r="E229" s="31" t="str">
        <f ca="1">IFERROR(Calc!AC232,"")</f>
        <v/>
      </c>
      <c r="F229" s="32" t="str">
        <f ca="1">IFERROR(Calc!AD232,"")</f>
        <v/>
      </c>
      <c r="G229" s="33" t="str">
        <f ca="1">IFERROR(Calc!AE232,"")</f>
        <v/>
      </c>
      <c r="H229" s="214" t="str">
        <f ca="1">IFERROR(Calc!AF232,"")</f>
        <v/>
      </c>
    </row>
    <row r="230" spans="2:8" ht="24" customHeight="1" x14ac:dyDescent="0.2">
      <c r="B230" s="10" t="str">
        <f ca="1">IFERROR(Calc!Z233,"")</f>
        <v/>
      </c>
      <c r="C230" s="11" t="str">
        <f ca="1">IFERROR(Calc!AA233,"")</f>
        <v/>
      </c>
      <c r="D230" s="12" t="str">
        <f ca="1">IFERROR(Calc!AB233,"")</f>
        <v/>
      </c>
      <c r="E230" s="13" t="str">
        <f ca="1">IFERROR(Calc!AC233,"")</f>
        <v/>
      </c>
      <c r="F230" s="14" t="str">
        <f ca="1">IFERROR(Calc!AD233,"")</f>
        <v/>
      </c>
      <c r="G230" s="15" t="str">
        <f ca="1">IFERROR(Calc!AE233,"")</f>
        <v/>
      </c>
      <c r="H230" s="213" t="str">
        <f ca="1">IFERROR(Calc!AF233,"")</f>
        <v/>
      </c>
    </row>
    <row r="231" spans="2:8" ht="24" customHeight="1" x14ac:dyDescent="0.2">
      <c r="B231" s="28" t="str">
        <f ca="1">IFERROR(Calc!Z234,"")</f>
        <v/>
      </c>
      <c r="C231" s="29" t="str">
        <f ca="1">IFERROR(Calc!AA234,"")</f>
        <v/>
      </c>
      <c r="D231" s="30" t="str">
        <f ca="1">IFERROR(Calc!AB234,"")</f>
        <v/>
      </c>
      <c r="E231" s="31" t="str">
        <f ca="1">IFERROR(Calc!AC234,"")</f>
        <v/>
      </c>
      <c r="F231" s="32" t="str">
        <f ca="1">IFERROR(Calc!AD234,"")</f>
        <v/>
      </c>
      <c r="G231" s="33" t="str">
        <f ca="1">IFERROR(Calc!AE234,"")</f>
        <v/>
      </c>
      <c r="H231" s="214" t="str">
        <f ca="1">IFERROR(Calc!AF234,"")</f>
        <v/>
      </c>
    </row>
    <row r="232" spans="2:8" ht="24" customHeight="1" x14ac:dyDescent="0.2">
      <c r="B232" s="10" t="str">
        <f ca="1">IFERROR(Calc!Z235,"")</f>
        <v/>
      </c>
      <c r="C232" s="11" t="str">
        <f ca="1">IFERROR(Calc!AA235,"")</f>
        <v/>
      </c>
      <c r="D232" s="12" t="str">
        <f ca="1">IFERROR(Calc!AB235,"")</f>
        <v/>
      </c>
      <c r="E232" s="13" t="str">
        <f ca="1">IFERROR(Calc!AC235,"")</f>
        <v/>
      </c>
      <c r="F232" s="14" t="str">
        <f ca="1">IFERROR(Calc!AD235,"")</f>
        <v/>
      </c>
      <c r="G232" s="15" t="str">
        <f ca="1">IFERROR(Calc!AE235,"")</f>
        <v/>
      </c>
      <c r="H232" s="213" t="str">
        <f ca="1">IFERROR(Calc!AF235,"")</f>
        <v/>
      </c>
    </row>
    <row r="233" spans="2:8" ht="24" customHeight="1" x14ac:dyDescent="0.2">
      <c r="B233" s="28" t="str">
        <f ca="1">IFERROR(Calc!Z236,"")</f>
        <v/>
      </c>
      <c r="C233" s="29" t="str">
        <f ca="1">IFERROR(Calc!AA236,"")</f>
        <v/>
      </c>
      <c r="D233" s="30" t="str">
        <f ca="1">IFERROR(Calc!AB236,"")</f>
        <v/>
      </c>
      <c r="E233" s="31" t="str">
        <f ca="1">IFERROR(Calc!AC236,"")</f>
        <v/>
      </c>
      <c r="F233" s="32" t="str">
        <f ca="1">IFERROR(Calc!AD236,"")</f>
        <v/>
      </c>
      <c r="G233" s="33" t="str">
        <f ca="1">IFERROR(Calc!AE236,"")</f>
        <v/>
      </c>
      <c r="H233" s="214" t="str">
        <f ca="1">IFERROR(Calc!AF236,"")</f>
        <v/>
      </c>
    </row>
    <row r="234" spans="2:8" ht="24" customHeight="1" x14ac:dyDescent="0.2">
      <c r="B234" s="10" t="str">
        <f ca="1">IFERROR(Calc!Z237,"")</f>
        <v/>
      </c>
      <c r="C234" s="11" t="str">
        <f ca="1">IFERROR(Calc!AA237,"")</f>
        <v/>
      </c>
      <c r="D234" s="12" t="str">
        <f ca="1">IFERROR(Calc!AB237,"")</f>
        <v/>
      </c>
      <c r="E234" s="13" t="str">
        <f ca="1">IFERROR(Calc!AC237,"")</f>
        <v/>
      </c>
      <c r="F234" s="14" t="str">
        <f ca="1">IFERROR(Calc!AD237,"")</f>
        <v/>
      </c>
      <c r="G234" s="15" t="str">
        <f ca="1">IFERROR(Calc!AE237,"")</f>
        <v/>
      </c>
      <c r="H234" s="213" t="str">
        <f ca="1">IFERROR(Calc!AF237,"")</f>
        <v/>
      </c>
    </row>
    <row r="235" spans="2:8" ht="24" customHeight="1" x14ac:dyDescent="0.2">
      <c r="B235" s="28" t="str">
        <f ca="1">IFERROR(Calc!Z238,"")</f>
        <v/>
      </c>
      <c r="C235" s="29" t="str">
        <f ca="1">IFERROR(Calc!AA238,"")</f>
        <v/>
      </c>
      <c r="D235" s="30" t="str">
        <f ca="1">IFERROR(Calc!AB238,"")</f>
        <v/>
      </c>
      <c r="E235" s="31" t="str">
        <f ca="1">IFERROR(Calc!AC238,"")</f>
        <v/>
      </c>
      <c r="F235" s="32" t="str">
        <f ca="1">IFERROR(Calc!AD238,"")</f>
        <v/>
      </c>
      <c r="G235" s="33" t="str">
        <f ca="1">IFERROR(Calc!AE238,"")</f>
        <v/>
      </c>
      <c r="H235" s="214" t="str">
        <f ca="1">IFERROR(Calc!AF238,"")</f>
        <v/>
      </c>
    </row>
    <row r="236" spans="2:8" ht="24" customHeight="1" x14ac:dyDescent="0.2">
      <c r="B236" s="10" t="str">
        <f ca="1">IFERROR(Calc!Z239,"")</f>
        <v/>
      </c>
      <c r="C236" s="11" t="str">
        <f ca="1">IFERROR(Calc!AA239,"")</f>
        <v/>
      </c>
      <c r="D236" s="12" t="str">
        <f ca="1">IFERROR(Calc!AB239,"")</f>
        <v/>
      </c>
      <c r="E236" s="13" t="str">
        <f ca="1">IFERROR(Calc!AC239,"")</f>
        <v/>
      </c>
      <c r="F236" s="14" t="str">
        <f ca="1">IFERROR(Calc!AD239,"")</f>
        <v/>
      </c>
      <c r="G236" s="15" t="str">
        <f ca="1">IFERROR(Calc!AE239,"")</f>
        <v/>
      </c>
      <c r="H236" s="213" t="str">
        <f ca="1">IFERROR(Calc!AF239,"")</f>
        <v/>
      </c>
    </row>
    <row r="237" spans="2:8" x14ac:dyDescent="0.2"/>
    <row r="238" spans="2:8" hidden="1" x14ac:dyDescent="0.2"/>
    <row r="239" spans="2:8" hidden="1" x14ac:dyDescent="0.2">
      <c r="F239" s="2"/>
    </row>
    <row r="240" spans="2:8" hidden="1" x14ac:dyDescent="0.2"/>
    <row r="241" spans="4:4" hidden="1" x14ac:dyDescent="0.2"/>
    <row r="242" spans="4:4" hidden="1" x14ac:dyDescent="0.2">
      <c r="D242" s="3"/>
    </row>
    <row r="243" spans="4:4" hidden="1" x14ac:dyDescent="0.2"/>
    <row r="244" spans="4:4" hidden="1" x14ac:dyDescent="0.2"/>
    <row r="245" spans="4:4" hidden="1" x14ac:dyDescent="0.2"/>
    <row r="246" spans="4:4" hidden="1" x14ac:dyDescent="0.2"/>
    <row r="247" spans="4:4" hidden="1" x14ac:dyDescent="0.2"/>
    <row r="248" spans="4:4" hidden="1" x14ac:dyDescent="0.2"/>
    <row r="249" spans="4:4" hidden="1" x14ac:dyDescent="0.2"/>
    <row r="250" spans="4:4" hidden="1" x14ac:dyDescent="0.2"/>
    <row r="251" spans="4:4" hidden="1" x14ac:dyDescent="0.2"/>
    <row r="252" spans="4:4" hidden="1" x14ac:dyDescent="0.2"/>
    <row r="253" spans="4:4" hidden="1" x14ac:dyDescent="0.2"/>
    <row r="254" spans="4:4" hidden="1" x14ac:dyDescent="0.2"/>
    <row r="255" spans="4:4" hidden="1" x14ac:dyDescent="0.2"/>
    <row r="256" spans="4:4" hidden="1" x14ac:dyDescent="0.2"/>
    <row r="257" spans="4:6" hidden="1" x14ac:dyDescent="0.2"/>
    <row r="258" spans="4:6" hidden="1" x14ac:dyDescent="0.2"/>
    <row r="259" spans="4:6" hidden="1" x14ac:dyDescent="0.2"/>
    <row r="260" spans="4:6" hidden="1" x14ac:dyDescent="0.2"/>
    <row r="261" spans="4:6" hidden="1" x14ac:dyDescent="0.2"/>
    <row r="262" spans="4:6" hidden="1" x14ac:dyDescent="0.2"/>
    <row r="263" spans="4:6" hidden="1" x14ac:dyDescent="0.2"/>
    <row r="264" spans="4:6" hidden="1" x14ac:dyDescent="0.2"/>
    <row r="265" spans="4:6" hidden="1" x14ac:dyDescent="0.2"/>
    <row r="266" spans="4:6" hidden="1" x14ac:dyDescent="0.2"/>
    <row r="267" spans="4:6" hidden="1" x14ac:dyDescent="0.2"/>
    <row r="268" spans="4:6" hidden="1" x14ac:dyDescent="0.2">
      <c r="D268" s="3"/>
    </row>
    <row r="269" spans="4:6" hidden="1" x14ac:dyDescent="0.2">
      <c r="F269" s="2"/>
    </row>
    <row r="270" spans="4:6" hidden="1" x14ac:dyDescent="0.2"/>
    <row r="271" spans="4:6" hidden="1" x14ac:dyDescent="0.2">
      <c r="F271" s="2"/>
    </row>
    <row r="272" spans="4:6" hidden="1" x14ac:dyDescent="0.2"/>
    <row r="273" spans="6:6" hidden="1" x14ac:dyDescent="0.2"/>
    <row r="274" spans="6:6" hidden="1" x14ac:dyDescent="0.2"/>
    <row r="275" spans="6:6" hidden="1" x14ac:dyDescent="0.2"/>
    <row r="276" spans="6:6" hidden="1" x14ac:dyDescent="0.2">
      <c r="F276" s="2"/>
    </row>
    <row r="277" spans="6:6" hidden="1" x14ac:dyDescent="0.2"/>
    <row r="278" spans="6:6" hidden="1" x14ac:dyDescent="0.2">
      <c r="F278" s="2"/>
    </row>
    <row r="279" spans="6:6" hidden="1" x14ac:dyDescent="0.2"/>
    <row r="280" spans="6:6" hidden="1" x14ac:dyDescent="0.2"/>
    <row r="281" spans="6:6" hidden="1" x14ac:dyDescent="0.2"/>
    <row r="282" spans="6:6" hidden="1" x14ac:dyDescent="0.2"/>
    <row r="283" spans="6:6" hidden="1" x14ac:dyDescent="0.2">
      <c r="F283" s="2"/>
    </row>
    <row r="284" spans="6:6" hidden="1" x14ac:dyDescent="0.2">
      <c r="F284" s="2"/>
    </row>
    <row r="285" spans="6:6" hidden="1" x14ac:dyDescent="0.2">
      <c r="F285" s="2"/>
    </row>
    <row r="286" spans="6:6" hidden="1" x14ac:dyDescent="0.2"/>
    <row r="287" spans="6:6" hidden="1" x14ac:dyDescent="0.2"/>
    <row r="288" spans="6:6" hidden="1" x14ac:dyDescent="0.2"/>
    <row r="289" spans="4:6" hidden="1" x14ac:dyDescent="0.2"/>
    <row r="290" spans="4:6" hidden="1" x14ac:dyDescent="0.2"/>
    <row r="291" spans="4:6" hidden="1" x14ac:dyDescent="0.2"/>
    <row r="292" spans="4:6" hidden="1" x14ac:dyDescent="0.2"/>
    <row r="293" spans="4:6" hidden="1" x14ac:dyDescent="0.2"/>
    <row r="294" spans="4:6" hidden="1" x14ac:dyDescent="0.2"/>
    <row r="295" spans="4:6" hidden="1" x14ac:dyDescent="0.2">
      <c r="D295" s="3"/>
    </row>
    <row r="296" spans="4:6" hidden="1" x14ac:dyDescent="0.2"/>
    <row r="297" spans="4:6" hidden="1" x14ac:dyDescent="0.2">
      <c r="F297" s="2"/>
    </row>
    <row r="298" spans="4:6" hidden="1" x14ac:dyDescent="0.2"/>
    <row r="299" spans="4:6" hidden="1" x14ac:dyDescent="0.2"/>
    <row r="300" spans="4:6" hidden="1" x14ac:dyDescent="0.2">
      <c r="D300" s="3"/>
    </row>
    <row r="301" spans="4:6" hidden="1" x14ac:dyDescent="0.2">
      <c r="F301" s="2"/>
    </row>
    <row r="302" spans="4:6" hidden="1" x14ac:dyDescent="0.2"/>
    <row r="303" spans="4:6" hidden="1" x14ac:dyDescent="0.2"/>
    <row r="304" spans="4:6" hidden="1" x14ac:dyDescent="0.2"/>
    <row r="305" spans="6:6" hidden="1" x14ac:dyDescent="0.2"/>
    <row r="306" spans="6:6" hidden="1" x14ac:dyDescent="0.2"/>
    <row r="307" spans="6:6" hidden="1" x14ac:dyDescent="0.2"/>
    <row r="308" spans="6:6" hidden="1" x14ac:dyDescent="0.2">
      <c r="F308" s="2"/>
    </row>
    <row r="309" spans="6:6" hidden="1" x14ac:dyDescent="0.2"/>
    <row r="310" spans="6:6" hidden="1" x14ac:dyDescent="0.2">
      <c r="F310" s="2"/>
    </row>
    <row r="311" spans="6:6" hidden="1" x14ac:dyDescent="0.2"/>
    <row r="312" spans="6:6" hidden="1" x14ac:dyDescent="0.2"/>
    <row r="313" spans="6:6" hidden="1" x14ac:dyDescent="0.2"/>
    <row r="314" spans="6:6" hidden="1" x14ac:dyDescent="0.2"/>
    <row r="315" spans="6:6" hidden="1" x14ac:dyDescent="0.2"/>
    <row r="316" spans="6:6" hidden="1" x14ac:dyDescent="0.2"/>
    <row r="317" spans="6:6" hidden="1" x14ac:dyDescent="0.2"/>
    <row r="318" spans="6:6" hidden="1" x14ac:dyDescent="0.2"/>
    <row r="319" spans="6:6" hidden="1" x14ac:dyDescent="0.2"/>
    <row r="320" spans="6:6" hidden="1" x14ac:dyDescent="0.2"/>
    <row r="321" spans="6:6" hidden="1" x14ac:dyDescent="0.2"/>
    <row r="322" spans="6:6" hidden="1" x14ac:dyDescent="0.2"/>
    <row r="323" spans="6:6" hidden="1" x14ac:dyDescent="0.2"/>
    <row r="324" spans="6:6" hidden="1" x14ac:dyDescent="0.2"/>
    <row r="325" spans="6:6" hidden="1" x14ac:dyDescent="0.2"/>
    <row r="326" spans="6:6" hidden="1" x14ac:dyDescent="0.2"/>
    <row r="327" spans="6:6" hidden="1" x14ac:dyDescent="0.2"/>
    <row r="328" spans="6:6" hidden="1" x14ac:dyDescent="0.2"/>
    <row r="329" spans="6:6" hidden="1" x14ac:dyDescent="0.2"/>
    <row r="330" spans="6:6" hidden="1" x14ac:dyDescent="0.2"/>
    <row r="331" spans="6:6" hidden="1" x14ac:dyDescent="0.2">
      <c r="F331" s="2"/>
    </row>
    <row r="332" spans="6:6" hidden="1" x14ac:dyDescent="0.2"/>
    <row r="333" spans="6:6" hidden="1" x14ac:dyDescent="0.2"/>
    <row r="334" spans="6:6" hidden="1" x14ac:dyDescent="0.2"/>
    <row r="335" spans="6:6" hidden="1" x14ac:dyDescent="0.2"/>
    <row r="336" spans="6:6" hidden="1" x14ac:dyDescent="0.2"/>
    <row r="337" spans="6:6" hidden="1" x14ac:dyDescent="0.2"/>
    <row r="338" spans="6:6" hidden="1" x14ac:dyDescent="0.2"/>
    <row r="339" spans="6:6" hidden="1" x14ac:dyDescent="0.2"/>
    <row r="340" spans="6:6" hidden="1" x14ac:dyDescent="0.2"/>
    <row r="341" spans="6:6" hidden="1" x14ac:dyDescent="0.2"/>
    <row r="342" spans="6:6" hidden="1" x14ac:dyDescent="0.2"/>
    <row r="343" spans="6:6" hidden="1" x14ac:dyDescent="0.2"/>
    <row r="344" spans="6:6" hidden="1" x14ac:dyDescent="0.2"/>
    <row r="345" spans="6:6" hidden="1" x14ac:dyDescent="0.2"/>
    <row r="346" spans="6:6" hidden="1" x14ac:dyDescent="0.2"/>
    <row r="347" spans="6:6" hidden="1" x14ac:dyDescent="0.2"/>
    <row r="348" spans="6:6" hidden="1" x14ac:dyDescent="0.2">
      <c r="F348" s="2"/>
    </row>
    <row r="349" spans="6:6" hidden="1" x14ac:dyDescent="0.2">
      <c r="F349" s="2"/>
    </row>
    <row r="350" spans="6:6" hidden="1" x14ac:dyDescent="0.2"/>
    <row r="351" spans="6:6" hidden="1" x14ac:dyDescent="0.2"/>
  </sheetData>
  <sheetProtection autoFilter="0"/>
  <autoFilter ref="B10:E236"/>
  <mergeCells count="1">
    <mergeCell ref="F8:H8"/>
  </mergeCells>
  <dataValidations count="2">
    <dataValidation type="list" allowBlank="1" showInputMessage="1" showErrorMessage="1" sqref="C4">
      <formula1>VList_Quarter</formula1>
    </dataValidation>
    <dataValidation type="list" allowBlank="1" showInputMessage="1" showErrorMessage="1" sqref="C2">
      <formula1>VList_AgeGroup</formula1>
    </dataValidation>
  </dataValidations>
  <pageMargins left="0.39370078740157483" right="0.39370078740157483" top="0.39370078740157483" bottom="0.39370078740157483" header="0" footer="0"/>
  <pageSetup paperSize="9" scale="6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3554"/>
  <sheetViews>
    <sheetView zoomScale="90" zoomScaleNormal="90" workbookViewId="0">
      <pane xSplit="3" ySplit="2" topLeftCell="D3" activePane="bottomRight" state="frozen"/>
      <selection pane="topRight" activeCell="D1" sqref="D1"/>
      <selection pane="bottomLeft" activeCell="A3" sqref="A3"/>
      <selection pane="bottomRight"/>
    </sheetView>
  </sheetViews>
  <sheetFormatPr defaultColWidth="0" defaultRowHeight="15" x14ac:dyDescent="0.25"/>
  <cols>
    <col min="1" max="1" width="17.28515625" bestFit="1" customWidth="1"/>
    <col min="2" max="2" width="13.28515625" style="216" bestFit="1" customWidth="1"/>
    <col min="3" max="3" width="28.5703125" customWidth="1"/>
    <col min="4" max="4" width="9" bestFit="1" customWidth="1"/>
    <col min="5" max="5" width="28.5703125" customWidth="1"/>
    <col min="6" max="27" width="17.140625" customWidth="1"/>
    <col min="28" max="28" width="9.140625" customWidth="1"/>
    <col min="29" max="30" width="0" hidden="1" customWidth="1"/>
    <col min="31" max="16384" width="9.140625" hidden="1"/>
  </cols>
  <sheetData>
    <row r="1" spans="1:27" ht="54" customHeight="1" thickBot="1" x14ac:dyDescent="0.3">
      <c r="A1" s="182" t="s">
        <v>468</v>
      </c>
      <c r="B1" s="278" t="s">
        <v>486</v>
      </c>
      <c r="C1" s="279"/>
      <c r="D1" s="279"/>
      <c r="E1" s="280"/>
      <c r="F1" s="278" t="s">
        <v>451</v>
      </c>
      <c r="G1" s="279"/>
      <c r="H1" s="279"/>
      <c r="I1" s="279"/>
      <c r="J1" s="280"/>
      <c r="K1" s="87" t="s">
        <v>452</v>
      </c>
      <c r="L1" s="278" t="s">
        <v>495</v>
      </c>
      <c r="M1" s="279"/>
      <c r="N1" s="279"/>
      <c r="O1" s="280"/>
      <c r="P1" s="278" t="s">
        <v>496</v>
      </c>
      <c r="Q1" s="279"/>
      <c r="R1" s="279"/>
      <c r="S1" s="280"/>
      <c r="T1" s="278" t="s">
        <v>497</v>
      </c>
      <c r="U1" s="279"/>
      <c r="V1" s="279"/>
      <c r="W1" s="280"/>
      <c r="X1" s="278" t="s">
        <v>498</v>
      </c>
      <c r="Y1" s="279"/>
      <c r="Z1" s="279"/>
      <c r="AA1" s="280"/>
    </row>
    <row r="2" spans="1:27" ht="90" thickBot="1" x14ac:dyDescent="0.3">
      <c r="A2" s="113" t="s">
        <v>510</v>
      </c>
      <c r="B2" s="215" t="s">
        <v>448</v>
      </c>
      <c r="C2" s="5" t="s">
        <v>449</v>
      </c>
      <c r="D2" s="5" t="s">
        <v>446</v>
      </c>
      <c r="E2" s="9" t="s">
        <v>447</v>
      </c>
      <c r="F2" s="6" t="s">
        <v>450</v>
      </c>
      <c r="G2" s="24" t="s">
        <v>614</v>
      </c>
      <c r="H2" s="24" t="s">
        <v>575</v>
      </c>
      <c r="I2" s="24" t="s">
        <v>576</v>
      </c>
      <c r="J2" s="128" t="s">
        <v>577</v>
      </c>
      <c r="K2" s="6" t="s">
        <v>573</v>
      </c>
      <c r="L2" s="6" t="s">
        <v>461</v>
      </c>
      <c r="M2" s="25" t="s">
        <v>582</v>
      </c>
      <c r="N2" s="4" t="s">
        <v>462</v>
      </c>
      <c r="O2" s="7" t="s">
        <v>583</v>
      </c>
      <c r="P2" s="6" t="s">
        <v>461</v>
      </c>
      <c r="Q2" s="25" t="s">
        <v>582</v>
      </c>
      <c r="R2" s="4" t="s">
        <v>462</v>
      </c>
      <c r="S2" s="7" t="s">
        <v>583</v>
      </c>
      <c r="T2" s="6" t="s">
        <v>461</v>
      </c>
      <c r="U2" s="25" t="s">
        <v>582</v>
      </c>
      <c r="V2" s="4" t="s">
        <v>462</v>
      </c>
      <c r="W2" s="7" t="s">
        <v>583</v>
      </c>
      <c r="X2" s="6" t="s">
        <v>461</v>
      </c>
      <c r="Y2" s="25" t="s">
        <v>582</v>
      </c>
      <c r="Z2" s="4" t="s">
        <v>462</v>
      </c>
      <c r="AA2" s="7" t="s">
        <v>583</v>
      </c>
    </row>
    <row r="3" spans="1:27" ht="24" x14ac:dyDescent="0.25">
      <c r="A3" s="114" t="s">
        <v>608</v>
      </c>
      <c r="B3" s="197" t="s">
        <v>39</v>
      </c>
      <c r="C3" s="97" t="s">
        <v>40</v>
      </c>
      <c r="D3" s="98" t="s">
        <v>2</v>
      </c>
      <c r="E3" s="120" t="s">
        <v>530</v>
      </c>
      <c r="F3" s="124">
        <v>2267</v>
      </c>
      <c r="G3" s="99">
        <v>2205</v>
      </c>
      <c r="H3" s="100">
        <f t="shared" ref="H3:H66" si="0">G3/F3</f>
        <v>0.97265108072342299</v>
      </c>
      <c r="I3" s="99">
        <f t="shared" ref="I3:I66" si="1">F3-G3</f>
        <v>62</v>
      </c>
      <c r="J3" s="129">
        <f t="shared" ref="J3:J66" si="2">I3/F3</f>
        <v>2.7348919276576972E-2</v>
      </c>
      <c r="K3" s="124">
        <v>482</v>
      </c>
      <c r="L3" s="124">
        <v>10</v>
      </c>
      <c r="M3" s="100">
        <f>L3/K3</f>
        <v>2.0746887966804978E-2</v>
      </c>
      <c r="N3" s="99">
        <v>29</v>
      </c>
      <c r="O3" s="129">
        <f>N3/F3</f>
        <v>1.2792236435818262E-2</v>
      </c>
      <c r="P3" s="124">
        <v>5</v>
      </c>
      <c r="Q3" s="100">
        <f>P3/K3</f>
        <v>1.0373443983402489E-2</v>
      </c>
      <c r="R3" s="99">
        <v>8</v>
      </c>
      <c r="S3" s="129">
        <f>R3/F3</f>
        <v>3.5288928098808998E-3</v>
      </c>
      <c r="T3" s="124">
        <v>61</v>
      </c>
      <c r="U3" s="100">
        <f>T3/K3</f>
        <v>0.12655601659751037</v>
      </c>
      <c r="V3" s="99">
        <v>330</v>
      </c>
      <c r="W3" s="129">
        <f>V3/F3</f>
        <v>0.14556682840758711</v>
      </c>
      <c r="X3" s="124">
        <v>65</v>
      </c>
      <c r="Y3" s="100">
        <f>X3/K3</f>
        <v>0.13485477178423236</v>
      </c>
      <c r="Z3" s="99">
        <v>337</v>
      </c>
      <c r="AA3" s="129">
        <f>Z3/F3</f>
        <v>0.14865460961623292</v>
      </c>
    </row>
    <row r="4" spans="1:27" ht="24" x14ac:dyDescent="0.25">
      <c r="A4" s="115" t="s">
        <v>608</v>
      </c>
      <c r="B4" s="200" t="s">
        <v>41</v>
      </c>
      <c r="C4" s="101" t="s">
        <v>42</v>
      </c>
      <c r="D4" s="102" t="s">
        <v>2</v>
      </c>
      <c r="E4" s="121" t="s">
        <v>530</v>
      </c>
      <c r="F4" s="125">
        <v>6697</v>
      </c>
      <c r="G4" s="103">
        <v>6511</v>
      </c>
      <c r="H4" s="104">
        <f t="shared" si="0"/>
        <v>0.97222637001642531</v>
      </c>
      <c r="I4" s="103">
        <f t="shared" si="1"/>
        <v>186</v>
      </c>
      <c r="J4" s="130">
        <f t="shared" si="2"/>
        <v>2.7773629983574737E-2</v>
      </c>
      <c r="K4" s="125">
        <v>1513</v>
      </c>
      <c r="L4" s="125">
        <v>32</v>
      </c>
      <c r="M4" s="104">
        <f t="shared" ref="M4:M67" si="3">L4/K4</f>
        <v>2.1150033046926635E-2</v>
      </c>
      <c r="N4" s="103">
        <v>76</v>
      </c>
      <c r="O4" s="130">
        <f t="shared" ref="O4:O67" si="4">N4/F4</f>
        <v>1.134836493952516E-2</v>
      </c>
      <c r="P4" s="125">
        <v>13</v>
      </c>
      <c r="Q4" s="104">
        <f t="shared" ref="Q4:Q67" si="5">P4/K4</f>
        <v>8.5922009253139465E-3</v>
      </c>
      <c r="R4" s="103">
        <v>31</v>
      </c>
      <c r="S4" s="130">
        <f t="shared" ref="S4:S67" si="6">R4/F4</f>
        <v>4.6289383305957894E-3</v>
      </c>
      <c r="T4" s="125">
        <v>171</v>
      </c>
      <c r="U4" s="104">
        <f t="shared" ref="U4:U67" si="7">T4/K4</f>
        <v>0.1130204890945142</v>
      </c>
      <c r="V4" s="103">
        <v>767</v>
      </c>
      <c r="W4" s="130">
        <f t="shared" ref="W4:W67" si="8">V4/F4</f>
        <v>0.11452889353441839</v>
      </c>
      <c r="X4" s="125">
        <v>182</v>
      </c>
      <c r="Y4" s="104">
        <f t="shared" ref="Y4:Y67" si="9">X4/K4</f>
        <v>0.12029081295439524</v>
      </c>
      <c r="Z4" s="103">
        <v>793</v>
      </c>
      <c r="AA4" s="130">
        <f t="shared" ref="AA4:AA67" si="10">Z4/F4</f>
        <v>0.11841122890846648</v>
      </c>
    </row>
    <row r="5" spans="1:27" ht="24" x14ac:dyDescent="0.25">
      <c r="A5" s="116" t="s">
        <v>608</v>
      </c>
      <c r="B5" s="201" t="s">
        <v>43</v>
      </c>
      <c r="C5" s="105" t="s">
        <v>44</v>
      </c>
      <c r="D5" s="106" t="s">
        <v>2</v>
      </c>
      <c r="E5" s="122" t="s">
        <v>530</v>
      </c>
      <c r="F5" s="126">
        <v>4478</v>
      </c>
      <c r="G5" s="107">
        <v>4357</v>
      </c>
      <c r="H5" s="108">
        <f t="shared" si="0"/>
        <v>0.97297900848593122</v>
      </c>
      <c r="I5" s="107">
        <f t="shared" si="1"/>
        <v>121</v>
      </c>
      <c r="J5" s="131">
        <f t="shared" si="2"/>
        <v>2.7020991514068782E-2</v>
      </c>
      <c r="K5" s="126">
        <v>1025</v>
      </c>
      <c r="L5" s="126">
        <v>25</v>
      </c>
      <c r="M5" s="108">
        <f t="shared" si="3"/>
        <v>2.4390243902439025E-2</v>
      </c>
      <c r="N5" s="107">
        <v>80</v>
      </c>
      <c r="O5" s="131">
        <f t="shared" si="4"/>
        <v>1.786511835640911E-2</v>
      </c>
      <c r="P5" s="126">
        <v>6</v>
      </c>
      <c r="Q5" s="108">
        <f t="shared" si="5"/>
        <v>5.8536585365853658E-3</v>
      </c>
      <c r="R5" s="107">
        <v>17</v>
      </c>
      <c r="S5" s="131">
        <f t="shared" si="6"/>
        <v>3.796337650736936E-3</v>
      </c>
      <c r="T5" s="126">
        <v>119</v>
      </c>
      <c r="U5" s="108">
        <f t="shared" si="7"/>
        <v>0.11609756097560976</v>
      </c>
      <c r="V5" s="107">
        <v>429</v>
      </c>
      <c r="W5" s="131">
        <f t="shared" si="8"/>
        <v>9.5801697186243859E-2</v>
      </c>
      <c r="X5" s="126">
        <v>121</v>
      </c>
      <c r="Y5" s="108">
        <f t="shared" si="9"/>
        <v>0.11804878048780487</v>
      </c>
      <c r="Z5" s="107">
        <v>434</v>
      </c>
      <c r="AA5" s="131">
        <f t="shared" si="10"/>
        <v>9.691826708351943E-2</v>
      </c>
    </row>
    <row r="6" spans="1:27" ht="24" x14ac:dyDescent="0.25">
      <c r="A6" s="115" t="s">
        <v>608</v>
      </c>
      <c r="B6" s="200" t="s">
        <v>45</v>
      </c>
      <c r="C6" s="101" t="s">
        <v>46</v>
      </c>
      <c r="D6" s="102" t="s">
        <v>2</v>
      </c>
      <c r="E6" s="121" t="s">
        <v>530</v>
      </c>
      <c r="F6" s="125">
        <v>3548</v>
      </c>
      <c r="G6" s="103">
        <v>3447</v>
      </c>
      <c r="H6" s="104">
        <f t="shared" si="0"/>
        <v>0.97153325817361891</v>
      </c>
      <c r="I6" s="103">
        <f t="shared" si="1"/>
        <v>101</v>
      </c>
      <c r="J6" s="130">
        <f t="shared" si="2"/>
        <v>2.8466741826381061E-2</v>
      </c>
      <c r="K6" s="125">
        <v>1159</v>
      </c>
      <c r="L6" s="125">
        <v>24</v>
      </c>
      <c r="M6" s="104">
        <f t="shared" si="3"/>
        <v>2.0707506471095771E-2</v>
      </c>
      <c r="N6" s="103">
        <v>59</v>
      </c>
      <c r="O6" s="130">
        <f t="shared" si="4"/>
        <v>1.6629086809470124E-2</v>
      </c>
      <c r="P6" s="125">
        <v>10</v>
      </c>
      <c r="Q6" s="104">
        <f t="shared" si="5"/>
        <v>8.6281276962899053E-3</v>
      </c>
      <c r="R6" s="103">
        <v>31</v>
      </c>
      <c r="S6" s="130">
        <f t="shared" si="6"/>
        <v>8.7373167981961673E-3</v>
      </c>
      <c r="T6" s="125">
        <v>127</v>
      </c>
      <c r="U6" s="104">
        <f t="shared" si="7"/>
        <v>0.1095772217428818</v>
      </c>
      <c r="V6" s="103">
        <v>353</v>
      </c>
      <c r="W6" s="130">
        <f t="shared" si="8"/>
        <v>9.9492671927846679E-2</v>
      </c>
      <c r="X6" s="125">
        <v>134</v>
      </c>
      <c r="Y6" s="104">
        <f t="shared" si="9"/>
        <v>0.11561691113028473</v>
      </c>
      <c r="Z6" s="103">
        <v>379</v>
      </c>
      <c r="AA6" s="130">
        <f t="shared" si="10"/>
        <v>0.10682074408117249</v>
      </c>
    </row>
    <row r="7" spans="1:27" ht="24" x14ac:dyDescent="0.25">
      <c r="A7" s="116" t="s">
        <v>608</v>
      </c>
      <c r="B7" s="201" t="s">
        <v>100</v>
      </c>
      <c r="C7" s="105" t="s">
        <v>101</v>
      </c>
      <c r="D7" s="106" t="s">
        <v>6</v>
      </c>
      <c r="E7" s="122" t="s">
        <v>531</v>
      </c>
      <c r="F7" s="126">
        <v>5270</v>
      </c>
      <c r="G7" s="107">
        <v>4980</v>
      </c>
      <c r="H7" s="108">
        <f t="shared" si="0"/>
        <v>0.94497153700189751</v>
      </c>
      <c r="I7" s="107">
        <f t="shared" si="1"/>
        <v>290</v>
      </c>
      <c r="J7" s="131">
        <f t="shared" si="2"/>
        <v>5.5028462998102469E-2</v>
      </c>
      <c r="K7" s="126">
        <v>1295</v>
      </c>
      <c r="L7" s="126">
        <v>27</v>
      </c>
      <c r="M7" s="108">
        <f t="shared" si="3"/>
        <v>2.084942084942085E-2</v>
      </c>
      <c r="N7" s="107">
        <v>70</v>
      </c>
      <c r="O7" s="131">
        <f t="shared" si="4"/>
        <v>1.3282732447817837E-2</v>
      </c>
      <c r="P7" s="126">
        <v>10</v>
      </c>
      <c r="Q7" s="108">
        <f t="shared" si="5"/>
        <v>7.7220077220077222E-3</v>
      </c>
      <c r="R7" s="107">
        <v>21</v>
      </c>
      <c r="S7" s="131">
        <f t="shared" si="6"/>
        <v>3.9848197343453507E-3</v>
      </c>
      <c r="T7" s="126">
        <v>144</v>
      </c>
      <c r="U7" s="108">
        <f t="shared" si="7"/>
        <v>0.11119691119691119</v>
      </c>
      <c r="V7" s="107">
        <v>472</v>
      </c>
      <c r="W7" s="131">
        <f t="shared" si="8"/>
        <v>8.9563567362428848E-2</v>
      </c>
      <c r="X7" s="126">
        <v>151</v>
      </c>
      <c r="Y7" s="108">
        <f t="shared" si="9"/>
        <v>0.1166023166023166</v>
      </c>
      <c r="Z7" s="107">
        <v>490</v>
      </c>
      <c r="AA7" s="131">
        <f t="shared" si="10"/>
        <v>9.2979127134724851E-2</v>
      </c>
    </row>
    <row r="8" spans="1:27" ht="24" x14ac:dyDescent="0.25">
      <c r="A8" s="115" t="s">
        <v>608</v>
      </c>
      <c r="B8" s="200" t="s">
        <v>47</v>
      </c>
      <c r="C8" s="101" t="s">
        <v>48</v>
      </c>
      <c r="D8" s="102" t="s">
        <v>2</v>
      </c>
      <c r="E8" s="121" t="s">
        <v>530</v>
      </c>
      <c r="F8" s="125">
        <v>5116</v>
      </c>
      <c r="G8" s="103">
        <v>4998</v>
      </c>
      <c r="H8" s="104">
        <f t="shared" si="0"/>
        <v>0.97693510555121188</v>
      </c>
      <c r="I8" s="103">
        <f t="shared" si="1"/>
        <v>118</v>
      </c>
      <c r="J8" s="130">
        <f t="shared" si="2"/>
        <v>2.3064894448788117E-2</v>
      </c>
      <c r="K8" s="125">
        <v>1343</v>
      </c>
      <c r="L8" s="125">
        <v>28</v>
      </c>
      <c r="M8" s="104">
        <f t="shared" si="3"/>
        <v>2.084884586746091E-2</v>
      </c>
      <c r="N8" s="103">
        <v>72</v>
      </c>
      <c r="O8" s="130">
        <f t="shared" si="4"/>
        <v>1.4073494917904612E-2</v>
      </c>
      <c r="P8" s="125">
        <v>24</v>
      </c>
      <c r="Q8" s="104">
        <f t="shared" si="5"/>
        <v>1.7870439314966492E-2</v>
      </c>
      <c r="R8" s="103">
        <v>78</v>
      </c>
      <c r="S8" s="130">
        <f t="shared" si="6"/>
        <v>1.5246286161063331E-2</v>
      </c>
      <c r="T8" s="125">
        <v>151</v>
      </c>
      <c r="U8" s="104">
        <f t="shared" si="7"/>
        <v>0.11243484735666419</v>
      </c>
      <c r="V8" s="103">
        <v>491</v>
      </c>
      <c r="W8" s="130">
        <f t="shared" si="8"/>
        <v>9.5973416731821734E-2</v>
      </c>
      <c r="X8" s="125">
        <v>167</v>
      </c>
      <c r="Y8" s="104">
        <f t="shared" si="9"/>
        <v>0.12434847356664185</v>
      </c>
      <c r="Z8" s="103">
        <v>546</v>
      </c>
      <c r="AA8" s="130">
        <f t="shared" si="10"/>
        <v>0.10672400312744332</v>
      </c>
    </row>
    <row r="9" spans="1:27" ht="24" x14ac:dyDescent="0.25">
      <c r="A9" s="116" t="s">
        <v>608</v>
      </c>
      <c r="B9" s="201" t="s">
        <v>102</v>
      </c>
      <c r="C9" s="105" t="s">
        <v>103</v>
      </c>
      <c r="D9" s="106" t="s">
        <v>6</v>
      </c>
      <c r="E9" s="122" t="s">
        <v>531</v>
      </c>
      <c r="F9" s="126">
        <v>3638</v>
      </c>
      <c r="G9" s="107">
        <v>3558</v>
      </c>
      <c r="H9" s="108">
        <f t="shared" si="0"/>
        <v>0.97800989554700379</v>
      </c>
      <c r="I9" s="107">
        <f t="shared" si="1"/>
        <v>80</v>
      </c>
      <c r="J9" s="131">
        <f t="shared" si="2"/>
        <v>2.1990104452996151E-2</v>
      </c>
      <c r="K9" s="126">
        <v>802</v>
      </c>
      <c r="L9" s="126">
        <v>9</v>
      </c>
      <c r="M9" s="108">
        <f t="shared" si="3"/>
        <v>1.1221945137157107E-2</v>
      </c>
      <c r="N9" s="107">
        <v>18</v>
      </c>
      <c r="O9" s="131">
        <f t="shared" si="4"/>
        <v>4.9477735019241341E-3</v>
      </c>
      <c r="P9" s="126">
        <v>5</v>
      </c>
      <c r="Q9" s="108">
        <f t="shared" si="5"/>
        <v>6.2344139650872821E-3</v>
      </c>
      <c r="R9" s="107">
        <v>10</v>
      </c>
      <c r="S9" s="131">
        <f t="shared" si="6"/>
        <v>2.7487630566245189E-3</v>
      </c>
      <c r="T9" s="126">
        <v>84</v>
      </c>
      <c r="U9" s="108">
        <f t="shared" si="7"/>
        <v>0.10473815461346633</v>
      </c>
      <c r="V9" s="107">
        <v>362</v>
      </c>
      <c r="W9" s="131">
        <f t="shared" si="8"/>
        <v>9.9505222649807587E-2</v>
      </c>
      <c r="X9" s="126">
        <v>87</v>
      </c>
      <c r="Y9" s="108">
        <f t="shared" si="9"/>
        <v>0.10847880299251871</v>
      </c>
      <c r="Z9" s="107">
        <v>369</v>
      </c>
      <c r="AA9" s="131">
        <f t="shared" si="10"/>
        <v>0.10142935678944474</v>
      </c>
    </row>
    <row r="10" spans="1:27" ht="24" x14ac:dyDescent="0.25">
      <c r="A10" s="115" t="s">
        <v>608</v>
      </c>
      <c r="B10" s="200" t="s">
        <v>104</v>
      </c>
      <c r="C10" s="101" t="s">
        <v>105</v>
      </c>
      <c r="D10" s="102" t="s">
        <v>6</v>
      </c>
      <c r="E10" s="121" t="s">
        <v>531</v>
      </c>
      <c r="F10" s="125">
        <v>7374</v>
      </c>
      <c r="G10" s="103">
        <v>6983</v>
      </c>
      <c r="H10" s="104">
        <f t="shared" si="0"/>
        <v>0.94697586113371301</v>
      </c>
      <c r="I10" s="103">
        <f t="shared" si="1"/>
        <v>391</v>
      </c>
      <c r="J10" s="130">
        <f t="shared" si="2"/>
        <v>5.3024138866286957E-2</v>
      </c>
      <c r="K10" s="125">
        <v>1507</v>
      </c>
      <c r="L10" s="125">
        <v>22</v>
      </c>
      <c r="M10" s="104">
        <f t="shared" si="3"/>
        <v>1.4598540145985401E-2</v>
      </c>
      <c r="N10" s="103">
        <v>69</v>
      </c>
      <c r="O10" s="130">
        <f t="shared" si="4"/>
        <v>9.3572009764035808E-3</v>
      </c>
      <c r="P10" s="125">
        <v>4</v>
      </c>
      <c r="Q10" s="104">
        <f t="shared" si="5"/>
        <v>2.6542800265428003E-3</v>
      </c>
      <c r="R10" s="103">
        <v>16</v>
      </c>
      <c r="S10" s="130">
        <f t="shared" si="6"/>
        <v>2.1697857336588013E-3</v>
      </c>
      <c r="T10" s="125">
        <v>152</v>
      </c>
      <c r="U10" s="104">
        <f t="shared" si="7"/>
        <v>0.10086264100862641</v>
      </c>
      <c r="V10" s="103">
        <v>595</v>
      </c>
      <c r="W10" s="130">
        <f t="shared" si="8"/>
        <v>8.0688906970436666E-2</v>
      </c>
      <c r="X10" s="125">
        <v>155</v>
      </c>
      <c r="Y10" s="104">
        <f t="shared" si="9"/>
        <v>0.1028533510285335</v>
      </c>
      <c r="Z10" s="103">
        <v>608</v>
      </c>
      <c r="AA10" s="130">
        <f t="shared" si="10"/>
        <v>8.2451857879034446E-2</v>
      </c>
    </row>
    <row r="11" spans="1:27" ht="24" x14ac:dyDescent="0.25">
      <c r="A11" s="116" t="s">
        <v>608</v>
      </c>
      <c r="B11" s="201" t="s">
        <v>73</v>
      </c>
      <c r="C11" s="105" t="s">
        <v>74</v>
      </c>
      <c r="D11" s="106" t="s">
        <v>4</v>
      </c>
      <c r="E11" s="122" t="s">
        <v>532</v>
      </c>
      <c r="F11" s="126">
        <v>2643</v>
      </c>
      <c r="G11" s="107">
        <v>2589</v>
      </c>
      <c r="H11" s="108">
        <f t="shared" si="0"/>
        <v>0.97956867196367758</v>
      </c>
      <c r="I11" s="107">
        <f t="shared" si="1"/>
        <v>54</v>
      </c>
      <c r="J11" s="131">
        <f t="shared" si="2"/>
        <v>2.043132803632236E-2</v>
      </c>
      <c r="K11" s="126">
        <v>813</v>
      </c>
      <c r="L11" s="126">
        <v>21</v>
      </c>
      <c r="M11" s="108">
        <f t="shared" si="3"/>
        <v>2.5830258302583026E-2</v>
      </c>
      <c r="N11" s="107">
        <v>52</v>
      </c>
      <c r="O11" s="131">
        <f t="shared" si="4"/>
        <v>1.9674612183125235E-2</v>
      </c>
      <c r="P11" s="126">
        <v>9</v>
      </c>
      <c r="Q11" s="108">
        <f t="shared" si="5"/>
        <v>1.107011070110701E-2</v>
      </c>
      <c r="R11" s="107">
        <v>24</v>
      </c>
      <c r="S11" s="131">
        <f t="shared" si="6"/>
        <v>9.0805902383654935E-3</v>
      </c>
      <c r="T11" s="126">
        <v>105</v>
      </c>
      <c r="U11" s="108">
        <f t="shared" si="7"/>
        <v>0.12915129151291513</v>
      </c>
      <c r="V11" s="107">
        <v>328</v>
      </c>
      <c r="W11" s="131">
        <f t="shared" si="8"/>
        <v>0.12410139992432842</v>
      </c>
      <c r="X11" s="126">
        <v>113</v>
      </c>
      <c r="Y11" s="108">
        <f t="shared" si="9"/>
        <v>0.13899138991389914</v>
      </c>
      <c r="Z11" s="107">
        <v>349</v>
      </c>
      <c r="AA11" s="131">
        <f t="shared" si="10"/>
        <v>0.13204691638289823</v>
      </c>
    </row>
    <row r="12" spans="1:27" x14ac:dyDescent="0.25">
      <c r="A12" s="115" t="s">
        <v>608</v>
      </c>
      <c r="B12" s="200" t="s">
        <v>75</v>
      </c>
      <c r="C12" s="101" t="s">
        <v>76</v>
      </c>
      <c r="D12" s="102" t="s">
        <v>4</v>
      </c>
      <c r="E12" s="121" t="s">
        <v>532</v>
      </c>
      <c r="F12" s="125">
        <v>4341</v>
      </c>
      <c r="G12" s="103">
        <v>3960</v>
      </c>
      <c r="H12" s="104">
        <f t="shared" si="0"/>
        <v>0.91223220456116105</v>
      </c>
      <c r="I12" s="103">
        <f t="shared" si="1"/>
        <v>381</v>
      </c>
      <c r="J12" s="130">
        <f t="shared" si="2"/>
        <v>8.7767795438838975E-2</v>
      </c>
      <c r="K12" s="125">
        <v>1082</v>
      </c>
      <c r="L12" s="125">
        <v>18</v>
      </c>
      <c r="M12" s="104">
        <f t="shared" si="3"/>
        <v>1.6635859519408502E-2</v>
      </c>
      <c r="N12" s="103">
        <v>38</v>
      </c>
      <c r="O12" s="130">
        <f t="shared" si="4"/>
        <v>8.7537433771020506E-3</v>
      </c>
      <c r="P12" s="125">
        <v>4</v>
      </c>
      <c r="Q12" s="104">
        <f t="shared" si="5"/>
        <v>3.6968576709796672E-3</v>
      </c>
      <c r="R12" s="103">
        <v>9</v>
      </c>
      <c r="S12" s="130">
        <f t="shared" si="6"/>
        <v>2.0732550103662751E-3</v>
      </c>
      <c r="T12" s="125">
        <v>134</v>
      </c>
      <c r="U12" s="104">
        <f t="shared" si="7"/>
        <v>0.12384473197781885</v>
      </c>
      <c r="V12" s="103">
        <v>472</v>
      </c>
      <c r="W12" s="130">
        <f t="shared" si="8"/>
        <v>0.1087307072103202</v>
      </c>
      <c r="X12" s="125">
        <v>136</v>
      </c>
      <c r="Y12" s="104">
        <f t="shared" si="9"/>
        <v>0.1256931608133087</v>
      </c>
      <c r="Z12" s="103">
        <v>475</v>
      </c>
      <c r="AA12" s="130">
        <f t="shared" si="10"/>
        <v>0.10942179221377563</v>
      </c>
    </row>
    <row r="13" spans="1:27" x14ac:dyDescent="0.25">
      <c r="A13" s="116" t="s">
        <v>608</v>
      </c>
      <c r="B13" s="201" t="s">
        <v>49</v>
      </c>
      <c r="C13" s="105" t="s">
        <v>50</v>
      </c>
      <c r="D13" s="106" t="s">
        <v>3</v>
      </c>
      <c r="E13" s="122" t="s">
        <v>533</v>
      </c>
      <c r="F13" s="126">
        <v>4251</v>
      </c>
      <c r="G13" s="107">
        <v>4068</v>
      </c>
      <c r="H13" s="108">
        <f t="shared" si="0"/>
        <v>0.95695130557515884</v>
      </c>
      <c r="I13" s="107">
        <f t="shared" si="1"/>
        <v>183</v>
      </c>
      <c r="J13" s="131">
        <f t="shared" si="2"/>
        <v>4.3048694424841216E-2</v>
      </c>
      <c r="K13" s="126">
        <v>1179</v>
      </c>
      <c r="L13" s="126">
        <v>31</v>
      </c>
      <c r="M13" s="108">
        <f t="shared" si="3"/>
        <v>2.6293469041560644E-2</v>
      </c>
      <c r="N13" s="107">
        <v>76</v>
      </c>
      <c r="O13" s="131">
        <f t="shared" si="4"/>
        <v>1.787814631851329E-2</v>
      </c>
      <c r="P13" s="126">
        <v>10</v>
      </c>
      <c r="Q13" s="108">
        <f t="shared" si="5"/>
        <v>8.4817642069550461E-3</v>
      </c>
      <c r="R13" s="107">
        <v>24</v>
      </c>
      <c r="S13" s="131">
        <f t="shared" si="6"/>
        <v>5.6457304163726185E-3</v>
      </c>
      <c r="T13" s="126">
        <v>111</v>
      </c>
      <c r="U13" s="108">
        <f t="shared" si="7"/>
        <v>9.4147582697201013E-2</v>
      </c>
      <c r="V13" s="107">
        <v>330</v>
      </c>
      <c r="W13" s="131">
        <f t="shared" si="8"/>
        <v>7.7628793225123505E-2</v>
      </c>
      <c r="X13" s="126">
        <v>119</v>
      </c>
      <c r="Y13" s="108">
        <f t="shared" si="9"/>
        <v>0.10093299406276506</v>
      </c>
      <c r="Z13" s="107">
        <v>352</v>
      </c>
      <c r="AA13" s="131">
        <f t="shared" si="10"/>
        <v>8.2804046106798396E-2</v>
      </c>
    </row>
    <row r="14" spans="1:27" x14ac:dyDescent="0.25">
      <c r="A14" s="115" t="s">
        <v>608</v>
      </c>
      <c r="B14" s="200" t="s">
        <v>51</v>
      </c>
      <c r="C14" s="101" t="s">
        <v>52</v>
      </c>
      <c r="D14" s="102" t="s">
        <v>3</v>
      </c>
      <c r="E14" s="121" t="s">
        <v>533</v>
      </c>
      <c r="F14" s="125">
        <v>3067</v>
      </c>
      <c r="G14" s="103">
        <v>2985</v>
      </c>
      <c r="H14" s="104">
        <f t="shared" si="0"/>
        <v>0.97326377567655686</v>
      </c>
      <c r="I14" s="103">
        <f t="shared" si="1"/>
        <v>82</v>
      </c>
      <c r="J14" s="130">
        <f t="shared" si="2"/>
        <v>2.6736224323443105E-2</v>
      </c>
      <c r="K14" s="125">
        <v>1033</v>
      </c>
      <c r="L14" s="125">
        <v>19</v>
      </c>
      <c r="M14" s="104">
        <f t="shared" si="3"/>
        <v>1.8393030009680542E-2</v>
      </c>
      <c r="N14" s="103">
        <v>57</v>
      </c>
      <c r="O14" s="130">
        <f t="shared" si="4"/>
        <v>1.8584936419954352E-2</v>
      </c>
      <c r="P14" s="125">
        <v>8</v>
      </c>
      <c r="Q14" s="104">
        <f t="shared" si="5"/>
        <v>7.7444336882865443E-3</v>
      </c>
      <c r="R14" s="103">
        <v>19</v>
      </c>
      <c r="S14" s="130">
        <f t="shared" si="6"/>
        <v>6.1949788066514508E-3</v>
      </c>
      <c r="T14" s="125">
        <v>103</v>
      </c>
      <c r="U14" s="104">
        <f t="shared" si="7"/>
        <v>9.9709583736689256E-2</v>
      </c>
      <c r="V14" s="103">
        <v>301</v>
      </c>
      <c r="W14" s="130">
        <f t="shared" si="8"/>
        <v>9.814150635800456E-2</v>
      </c>
      <c r="X14" s="125">
        <v>109</v>
      </c>
      <c r="Y14" s="104">
        <f t="shared" si="9"/>
        <v>0.10551790900290416</v>
      </c>
      <c r="Z14" s="103">
        <v>313</v>
      </c>
      <c r="AA14" s="130">
        <f t="shared" si="10"/>
        <v>0.10205412455167917</v>
      </c>
    </row>
    <row r="15" spans="1:27" x14ac:dyDescent="0.25">
      <c r="A15" s="116" t="s">
        <v>608</v>
      </c>
      <c r="B15" s="201" t="s">
        <v>53</v>
      </c>
      <c r="C15" s="105" t="s">
        <v>54</v>
      </c>
      <c r="D15" s="106" t="s">
        <v>3</v>
      </c>
      <c r="E15" s="122" t="s">
        <v>533</v>
      </c>
      <c r="F15" s="126">
        <v>3140</v>
      </c>
      <c r="G15" s="107">
        <v>3018</v>
      </c>
      <c r="H15" s="108">
        <f t="shared" si="0"/>
        <v>0.96114649681528663</v>
      </c>
      <c r="I15" s="107">
        <f t="shared" si="1"/>
        <v>122</v>
      </c>
      <c r="J15" s="131">
        <f t="shared" si="2"/>
        <v>3.8853503184713374E-2</v>
      </c>
      <c r="K15" s="126">
        <v>898</v>
      </c>
      <c r="L15" s="126">
        <v>15</v>
      </c>
      <c r="M15" s="108">
        <f t="shared" si="3"/>
        <v>1.670378619153675E-2</v>
      </c>
      <c r="N15" s="107">
        <v>44</v>
      </c>
      <c r="O15" s="131">
        <f t="shared" si="4"/>
        <v>1.4012738853503185E-2</v>
      </c>
      <c r="P15" s="126">
        <v>8</v>
      </c>
      <c r="Q15" s="108">
        <f t="shared" si="5"/>
        <v>8.9086859688195987E-3</v>
      </c>
      <c r="R15" s="107">
        <v>15</v>
      </c>
      <c r="S15" s="131">
        <f t="shared" si="6"/>
        <v>4.7770700636942673E-3</v>
      </c>
      <c r="T15" s="126">
        <v>114</v>
      </c>
      <c r="U15" s="108">
        <f t="shared" si="7"/>
        <v>0.12694877505567928</v>
      </c>
      <c r="V15" s="107">
        <v>377</v>
      </c>
      <c r="W15" s="131">
        <f t="shared" si="8"/>
        <v>0.12006369426751592</v>
      </c>
      <c r="X15" s="126">
        <v>118</v>
      </c>
      <c r="Y15" s="108">
        <f t="shared" si="9"/>
        <v>0.13140311804008908</v>
      </c>
      <c r="Z15" s="107">
        <v>384</v>
      </c>
      <c r="AA15" s="131">
        <f t="shared" si="10"/>
        <v>0.12229299363057325</v>
      </c>
    </row>
    <row r="16" spans="1:27" ht="24" x14ac:dyDescent="0.25">
      <c r="A16" s="115" t="s">
        <v>608</v>
      </c>
      <c r="B16" s="200" t="s">
        <v>77</v>
      </c>
      <c r="C16" s="101" t="s">
        <v>78</v>
      </c>
      <c r="D16" s="102" t="s">
        <v>4</v>
      </c>
      <c r="E16" s="121" t="s">
        <v>532</v>
      </c>
      <c r="F16" s="125">
        <v>2047</v>
      </c>
      <c r="G16" s="103">
        <v>2007</v>
      </c>
      <c r="H16" s="104">
        <f t="shared" si="0"/>
        <v>0.98045920859794822</v>
      </c>
      <c r="I16" s="103">
        <f t="shared" si="1"/>
        <v>40</v>
      </c>
      <c r="J16" s="130">
        <f t="shared" si="2"/>
        <v>1.9540791402051783E-2</v>
      </c>
      <c r="K16" s="125">
        <v>682</v>
      </c>
      <c r="L16" s="125">
        <v>19</v>
      </c>
      <c r="M16" s="104">
        <f t="shared" si="3"/>
        <v>2.7859237536656891E-2</v>
      </c>
      <c r="N16" s="103">
        <v>48</v>
      </c>
      <c r="O16" s="130">
        <f t="shared" si="4"/>
        <v>2.3448949682462139E-2</v>
      </c>
      <c r="P16" s="125">
        <v>6</v>
      </c>
      <c r="Q16" s="104">
        <f t="shared" si="5"/>
        <v>8.7976539589442824E-3</v>
      </c>
      <c r="R16" s="103">
        <v>15</v>
      </c>
      <c r="S16" s="130">
        <f t="shared" si="6"/>
        <v>7.3277967757694185E-3</v>
      </c>
      <c r="T16" s="125">
        <v>77</v>
      </c>
      <c r="U16" s="104">
        <f t="shared" si="7"/>
        <v>0.11290322580645161</v>
      </c>
      <c r="V16" s="103">
        <v>194</v>
      </c>
      <c r="W16" s="130">
        <f t="shared" si="8"/>
        <v>9.4772838299951145E-2</v>
      </c>
      <c r="X16" s="125">
        <v>79</v>
      </c>
      <c r="Y16" s="104">
        <f t="shared" si="9"/>
        <v>0.1158357771260997</v>
      </c>
      <c r="Z16" s="103">
        <v>200</v>
      </c>
      <c r="AA16" s="130">
        <f t="shared" si="10"/>
        <v>9.7703957010258913E-2</v>
      </c>
    </row>
    <row r="17" spans="1:27" x14ac:dyDescent="0.25">
      <c r="A17" s="116" t="s">
        <v>608</v>
      </c>
      <c r="B17" s="201" t="s">
        <v>55</v>
      </c>
      <c r="C17" s="105" t="s">
        <v>56</v>
      </c>
      <c r="D17" s="106" t="s">
        <v>3</v>
      </c>
      <c r="E17" s="122" t="s">
        <v>533</v>
      </c>
      <c r="F17" s="126">
        <v>4518</v>
      </c>
      <c r="G17" s="107">
        <v>4287</v>
      </c>
      <c r="H17" s="108">
        <f t="shared" si="0"/>
        <v>0.94887118193891107</v>
      </c>
      <c r="I17" s="107">
        <f t="shared" si="1"/>
        <v>231</v>
      </c>
      <c r="J17" s="131">
        <f t="shared" si="2"/>
        <v>5.1128818061088981E-2</v>
      </c>
      <c r="K17" s="126">
        <v>1378</v>
      </c>
      <c r="L17" s="126">
        <v>23</v>
      </c>
      <c r="M17" s="108">
        <f t="shared" si="3"/>
        <v>1.6690856313497822E-2</v>
      </c>
      <c r="N17" s="107">
        <v>58</v>
      </c>
      <c r="O17" s="131">
        <f t="shared" si="4"/>
        <v>1.2837538733953076E-2</v>
      </c>
      <c r="P17" s="126">
        <v>12</v>
      </c>
      <c r="Q17" s="108">
        <f t="shared" si="5"/>
        <v>8.708272859216255E-3</v>
      </c>
      <c r="R17" s="107">
        <v>30</v>
      </c>
      <c r="S17" s="131">
        <f t="shared" si="6"/>
        <v>6.6401062416998674E-3</v>
      </c>
      <c r="T17" s="126">
        <v>153</v>
      </c>
      <c r="U17" s="108">
        <f t="shared" si="7"/>
        <v>0.11103047895500726</v>
      </c>
      <c r="V17" s="107">
        <v>476</v>
      </c>
      <c r="W17" s="131">
        <f t="shared" si="8"/>
        <v>0.10535635236830455</v>
      </c>
      <c r="X17" s="126">
        <v>162</v>
      </c>
      <c r="Y17" s="108">
        <f t="shared" si="9"/>
        <v>0.11756168359941944</v>
      </c>
      <c r="Z17" s="107">
        <v>497</v>
      </c>
      <c r="AA17" s="131">
        <f t="shared" si="10"/>
        <v>0.11000442673749447</v>
      </c>
    </row>
    <row r="18" spans="1:27" x14ac:dyDescent="0.25">
      <c r="A18" s="115" t="s">
        <v>608</v>
      </c>
      <c r="B18" s="200" t="s">
        <v>79</v>
      </c>
      <c r="C18" s="101" t="s">
        <v>80</v>
      </c>
      <c r="D18" s="102" t="s">
        <v>4</v>
      </c>
      <c r="E18" s="121" t="s">
        <v>532</v>
      </c>
      <c r="F18" s="125">
        <v>6075</v>
      </c>
      <c r="G18" s="103">
        <v>5880</v>
      </c>
      <c r="H18" s="104">
        <f t="shared" si="0"/>
        <v>0.96790123456790123</v>
      </c>
      <c r="I18" s="103">
        <f t="shared" si="1"/>
        <v>195</v>
      </c>
      <c r="J18" s="130">
        <f t="shared" si="2"/>
        <v>3.2098765432098768E-2</v>
      </c>
      <c r="K18" s="125">
        <v>1898</v>
      </c>
      <c r="L18" s="125">
        <v>39</v>
      </c>
      <c r="M18" s="104">
        <f t="shared" si="3"/>
        <v>2.0547945205479451E-2</v>
      </c>
      <c r="N18" s="103">
        <v>115</v>
      </c>
      <c r="O18" s="130">
        <f t="shared" si="4"/>
        <v>1.8930041152263374E-2</v>
      </c>
      <c r="P18" s="125">
        <v>14</v>
      </c>
      <c r="Q18" s="104">
        <f t="shared" si="5"/>
        <v>7.3761854583772393E-3</v>
      </c>
      <c r="R18" s="103">
        <v>40</v>
      </c>
      <c r="S18" s="130">
        <f t="shared" si="6"/>
        <v>6.5843621399176953E-3</v>
      </c>
      <c r="T18" s="125">
        <v>213</v>
      </c>
      <c r="U18" s="104">
        <f t="shared" si="7"/>
        <v>0.11222339304531086</v>
      </c>
      <c r="V18" s="103">
        <v>654</v>
      </c>
      <c r="W18" s="130">
        <f t="shared" si="8"/>
        <v>0.10765432098765432</v>
      </c>
      <c r="X18" s="125">
        <v>221</v>
      </c>
      <c r="Y18" s="104">
        <f t="shared" si="9"/>
        <v>0.11643835616438356</v>
      </c>
      <c r="Z18" s="103">
        <v>680</v>
      </c>
      <c r="AA18" s="130">
        <f t="shared" si="10"/>
        <v>0.11193415637860082</v>
      </c>
    </row>
    <row r="19" spans="1:27" ht="24" x14ac:dyDescent="0.25">
      <c r="A19" s="116" t="s">
        <v>608</v>
      </c>
      <c r="B19" s="201" t="s">
        <v>28</v>
      </c>
      <c r="C19" s="105" t="s">
        <v>29</v>
      </c>
      <c r="D19" s="106" t="s">
        <v>1</v>
      </c>
      <c r="E19" s="122" t="s">
        <v>534</v>
      </c>
      <c r="F19" s="126">
        <v>3085</v>
      </c>
      <c r="G19" s="107">
        <v>2952</v>
      </c>
      <c r="H19" s="108">
        <f t="shared" si="0"/>
        <v>0.95688816855753644</v>
      </c>
      <c r="I19" s="107">
        <f t="shared" si="1"/>
        <v>133</v>
      </c>
      <c r="J19" s="131">
        <f t="shared" si="2"/>
        <v>4.3111831442463534E-2</v>
      </c>
      <c r="K19" s="126">
        <v>848</v>
      </c>
      <c r="L19" s="126">
        <v>18</v>
      </c>
      <c r="M19" s="108">
        <f t="shared" si="3"/>
        <v>2.1226415094339621E-2</v>
      </c>
      <c r="N19" s="107">
        <v>54</v>
      </c>
      <c r="O19" s="131">
        <f t="shared" si="4"/>
        <v>1.7504051863857374E-2</v>
      </c>
      <c r="P19" s="126">
        <v>9</v>
      </c>
      <c r="Q19" s="108">
        <f t="shared" si="5"/>
        <v>1.0613207547169811E-2</v>
      </c>
      <c r="R19" s="107">
        <v>24</v>
      </c>
      <c r="S19" s="131">
        <f t="shared" si="6"/>
        <v>7.7795786061588329E-3</v>
      </c>
      <c r="T19" s="126">
        <v>85</v>
      </c>
      <c r="U19" s="108">
        <f t="shared" si="7"/>
        <v>0.10023584905660378</v>
      </c>
      <c r="V19" s="107">
        <v>309</v>
      </c>
      <c r="W19" s="131">
        <f t="shared" si="8"/>
        <v>0.10016207455429497</v>
      </c>
      <c r="X19" s="126">
        <v>89</v>
      </c>
      <c r="Y19" s="108">
        <f t="shared" si="9"/>
        <v>0.10495283018867925</v>
      </c>
      <c r="Z19" s="107">
        <v>322</v>
      </c>
      <c r="AA19" s="131">
        <f t="shared" si="10"/>
        <v>0.10437601296596434</v>
      </c>
    </row>
    <row r="20" spans="1:27" ht="24" x14ac:dyDescent="0.25">
      <c r="A20" s="117" t="s">
        <v>608</v>
      </c>
      <c r="B20" s="199" t="s">
        <v>57</v>
      </c>
      <c r="C20" s="101" t="s">
        <v>58</v>
      </c>
      <c r="D20" s="102" t="s">
        <v>3</v>
      </c>
      <c r="E20" s="121" t="s">
        <v>533</v>
      </c>
      <c r="F20" s="125">
        <v>3660</v>
      </c>
      <c r="G20" s="103">
        <v>3451</v>
      </c>
      <c r="H20" s="104">
        <f t="shared" si="0"/>
        <v>0.94289617486338795</v>
      </c>
      <c r="I20" s="103">
        <f t="shared" si="1"/>
        <v>209</v>
      </c>
      <c r="J20" s="130">
        <f t="shared" si="2"/>
        <v>5.7103825136612024E-2</v>
      </c>
      <c r="K20" s="125">
        <v>1107</v>
      </c>
      <c r="L20" s="125">
        <v>20</v>
      </c>
      <c r="M20" s="104">
        <f t="shared" si="3"/>
        <v>1.8066847335140017E-2</v>
      </c>
      <c r="N20" s="103">
        <v>57</v>
      </c>
      <c r="O20" s="130">
        <f t="shared" si="4"/>
        <v>1.5573770491803279E-2</v>
      </c>
      <c r="P20" s="125">
        <v>10</v>
      </c>
      <c r="Q20" s="104">
        <f t="shared" si="5"/>
        <v>9.0334236675700084E-3</v>
      </c>
      <c r="R20" s="103">
        <v>36</v>
      </c>
      <c r="S20" s="130">
        <f t="shared" si="6"/>
        <v>9.8360655737704927E-3</v>
      </c>
      <c r="T20" s="125">
        <v>127</v>
      </c>
      <c r="U20" s="104">
        <f t="shared" si="7"/>
        <v>0.11472448057813911</v>
      </c>
      <c r="V20" s="103">
        <v>414</v>
      </c>
      <c r="W20" s="130">
        <f t="shared" si="8"/>
        <v>0.11311475409836065</v>
      </c>
      <c r="X20" s="125">
        <v>133</v>
      </c>
      <c r="Y20" s="104">
        <f t="shared" si="9"/>
        <v>0.12014453477868112</v>
      </c>
      <c r="Z20" s="103">
        <v>434</v>
      </c>
      <c r="AA20" s="130">
        <f t="shared" si="10"/>
        <v>0.1185792349726776</v>
      </c>
    </row>
    <row r="21" spans="1:27" x14ac:dyDescent="0.25">
      <c r="A21" s="118" t="s">
        <v>608</v>
      </c>
      <c r="B21" s="204" t="s">
        <v>438</v>
      </c>
      <c r="C21" s="105" t="s">
        <v>81</v>
      </c>
      <c r="D21" s="106" t="s">
        <v>4</v>
      </c>
      <c r="E21" s="122" t="s">
        <v>532</v>
      </c>
      <c r="F21" s="126">
        <v>3040</v>
      </c>
      <c r="G21" s="107">
        <v>2941</v>
      </c>
      <c r="H21" s="108">
        <f t="shared" si="0"/>
        <v>0.96743421052631584</v>
      </c>
      <c r="I21" s="107">
        <f t="shared" si="1"/>
        <v>99</v>
      </c>
      <c r="J21" s="131">
        <f t="shared" si="2"/>
        <v>3.2565789473684208E-2</v>
      </c>
      <c r="K21" s="126">
        <v>846</v>
      </c>
      <c r="L21" s="126">
        <v>12</v>
      </c>
      <c r="M21" s="108">
        <f t="shared" si="3"/>
        <v>1.4184397163120567E-2</v>
      </c>
      <c r="N21" s="107">
        <v>26</v>
      </c>
      <c r="O21" s="131">
        <f t="shared" si="4"/>
        <v>8.552631578947369E-3</v>
      </c>
      <c r="P21" s="126">
        <v>9</v>
      </c>
      <c r="Q21" s="108">
        <f t="shared" si="5"/>
        <v>1.0638297872340425E-2</v>
      </c>
      <c r="R21" s="107">
        <v>24</v>
      </c>
      <c r="S21" s="131">
        <f t="shared" si="6"/>
        <v>7.8947368421052634E-3</v>
      </c>
      <c r="T21" s="126">
        <v>107</v>
      </c>
      <c r="U21" s="108">
        <f t="shared" si="7"/>
        <v>0.12647754137115838</v>
      </c>
      <c r="V21" s="107">
        <v>334</v>
      </c>
      <c r="W21" s="131">
        <f t="shared" si="8"/>
        <v>0.10986842105263157</v>
      </c>
      <c r="X21" s="126">
        <v>112</v>
      </c>
      <c r="Y21" s="108">
        <f t="shared" si="9"/>
        <v>0.13238770685579196</v>
      </c>
      <c r="Z21" s="107">
        <v>346</v>
      </c>
      <c r="AA21" s="131">
        <f t="shared" si="10"/>
        <v>0.11381578947368422</v>
      </c>
    </row>
    <row r="22" spans="1:27" x14ac:dyDescent="0.25">
      <c r="A22" s="115" t="s">
        <v>608</v>
      </c>
      <c r="B22" s="200" t="s">
        <v>88</v>
      </c>
      <c r="C22" s="101" t="s">
        <v>89</v>
      </c>
      <c r="D22" s="102" t="s">
        <v>5</v>
      </c>
      <c r="E22" s="121" t="s">
        <v>535</v>
      </c>
      <c r="F22" s="125">
        <v>2085</v>
      </c>
      <c r="G22" s="103">
        <v>1958</v>
      </c>
      <c r="H22" s="104">
        <f t="shared" si="0"/>
        <v>0.93908872901678653</v>
      </c>
      <c r="I22" s="103">
        <f t="shared" si="1"/>
        <v>127</v>
      </c>
      <c r="J22" s="130">
        <f t="shared" si="2"/>
        <v>6.0911270983213431E-2</v>
      </c>
      <c r="K22" s="125">
        <v>640</v>
      </c>
      <c r="L22" s="125">
        <v>11</v>
      </c>
      <c r="M22" s="104">
        <f t="shared" si="3"/>
        <v>1.7187500000000001E-2</v>
      </c>
      <c r="N22" s="103">
        <v>29</v>
      </c>
      <c r="O22" s="130">
        <f t="shared" si="4"/>
        <v>1.3908872901678656E-2</v>
      </c>
      <c r="P22" s="125">
        <v>4</v>
      </c>
      <c r="Q22" s="104">
        <f t="shared" si="5"/>
        <v>6.2500000000000003E-3</v>
      </c>
      <c r="R22" s="103">
        <v>9</v>
      </c>
      <c r="S22" s="130">
        <f t="shared" si="6"/>
        <v>4.3165467625899279E-3</v>
      </c>
      <c r="T22" s="125">
        <v>82</v>
      </c>
      <c r="U22" s="104">
        <f t="shared" si="7"/>
        <v>0.12812499999999999</v>
      </c>
      <c r="V22" s="103">
        <v>246</v>
      </c>
      <c r="W22" s="130">
        <f t="shared" si="8"/>
        <v>0.11798561151079137</v>
      </c>
      <c r="X22" s="125">
        <v>85</v>
      </c>
      <c r="Y22" s="104">
        <f t="shared" si="9"/>
        <v>0.1328125</v>
      </c>
      <c r="Z22" s="103">
        <v>251</v>
      </c>
      <c r="AA22" s="130">
        <f t="shared" si="10"/>
        <v>0.12038369304556355</v>
      </c>
    </row>
    <row r="23" spans="1:27" x14ac:dyDescent="0.25">
      <c r="A23" s="116" t="s">
        <v>608</v>
      </c>
      <c r="B23" s="201" t="s">
        <v>59</v>
      </c>
      <c r="C23" s="105" t="s">
        <v>60</v>
      </c>
      <c r="D23" s="106" t="s">
        <v>3</v>
      </c>
      <c r="E23" s="122" t="s">
        <v>533</v>
      </c>
      <c r="F23" s="126">
        <v>4778</v>
      </c>
      <c r="G23" s="107">
        <v>4434</v>
      </c>
      <c r="H23" s="108">
        <f t="shared" si="0"/>
        <v>0.92800334868145673</v>
      </c>
      <c r="I23" s="107">
        <f t="shared" si="1"/>
        <v>344</v>
      </c>
      <c r="J23" s="131">
        <f t="shared" si="2"/>
        <v>7.1996651318543325E-2</v>
      </c>
      <c r="K23" s="126">
        <v>1028</v>
      </c>
      <c r="L23" s="126">
        <v>22</v>
      </c>
      <c r="M23" s="108">
        <f t="shared" si="3"/>
        <v>2.1400778210116732E-2</v>
      </c>
      <c r="N23" s="107">
        <v>51</v>
      </c>
      <c r="O23" s="131">
        <f t="shared" si="4"/>
        <v>1.0673922143156132E-2</v>
      </c>
      <c r="P23" s="126">
        <v>5</v>
      </c>
      <c r="Q23" s="108">
        <f t="shared" si="5"/>
        <v>4.8638132295719845E-3</v>
      </c>
      <c r="R23" s="107">
        <v>10</v>
      </c>
      <c r="S23" s="131">
        <f t="shared" si="6"/>
        <v>2.0929259104227708E-3</v>
      </c>
      <c r="T23" s="126">
        <v>126</v>
      </c>
      <c r="U23" s="108">
        <f t="shared" si="7"/>
        <v>0.122568093385214</v>
      </c>
      <c r="V23" s="107">
        <v>508</v>
      </c>
      <c r="W23" s="131">
        <f t="shared" si="8"/>
        <v>0.10632063624947677</v>
      </c>
      <c r="X23" s="126">
        <v>128</v>
      </c>
      <c r="Y23" s="108">
        <f t="shared" si="9"/>
        <v>0.1245136186770428</v>
      </c>
      <c r="Z23" s="107">
        <v>512</v>
      </c>
      <c r="AA23" s="131">
        <f t="shared" si="10"/>
        <v>0.10715780661364588</v>
      </c>
    </row>
    <row r="24" spans="1:27" ht="24" x14ac:dyDescent="0.25">
      <c r="A24" s="115" t="s">
        <v>608</v>
      </c>
      <c r="B24" s="200" t="s">
        <v>106</v>
      </c>
      <c r="C24" s="101" t="s">
        <v>107</v>
      </c>
      <c r="D24" s="102" t="s">
        <v>6</v>
      </c>
      <c r="E24" s="121" t="s">
        <v>531</v>
      </c>
      <c r="F24" s="125">
        <v>8272</v>
      </c>
      <c r="G24" s="103">
        <v>7974</v>
      </c>
      <c r="H24" s="104">
        <f t="shared" si="0"/>
        <v>0.96397485493230173</v>
      </c>
      <c r="I24" s="103">
        <f t="shared" si="1"/>
        <v>298</v>
      </c>
      <c r="J24" s="130">
        <f t="shared" si="2"/>
        <v>3.6025145067698258E-2</v>
      </c>
      <c r="K24" s="125">
        <v>2391</v>
      </c>
      <c r="L24" s="125">
        <v>40</v>
      </c>
      <c r="M24" s="104">
        <f t="shared" si="3"/>
        <v>1.6729401923881223E-2</v>
      </c>
      <c r="N24" s="103">
        <v>102</v>
      </c>
      <c r="O24" s="130">
        <f t="shared" si="4"/>
        <v>1.2330754352030947E-2</v>
      </c>
      <c r="P24" s="125">
        <v>23</v>
      </c>
      <c r="Q24" s="104">
        <f t="shared" si="5"/>
        <v>9.6194061062317027E-3</v>
      </c>
      <c r="R24" s="103">
        <v>57</v>
      </c>
      <c r="S24" s="130">
        <f t="shared" si="6"/>
        <v>6.8907156673114122E-3</v>
      </c>
      <c r="T24" s="125">
        <v>248</v>
      </c>
      <c r="U24" s="104">
        <f t="shared" si="7"/>
        <v>0.10372229192806358</v>
      </c>
      <c r="V24" s="103">
        <v>812</v>
      </c>
      <c r="W24" s="130">
        <f t="shared" si="8"/>
        <v>9.8162475822050288E-2</v>
      </c>
      <c r="X24" s="125">
        <v>264</v>
      </c>
      <c r="Y24" s="104">
        <f t="shared" si="9"/>
        <v>0.11041405269761606</v>
      </c>
      <c r="Z24" s="103">
        <v>856</v>
      </c>
      <c r="AA24" s="130">
        <f t="shared" si="10"/>
        <v>0.10348162475822051</v>
      </c>
    </row>
    <row r="25" spans="1:27" x14ac:dyDescent="0.25">
      <c r="A25" s="116" t="s">
        <v>608</v>
      </c>
      <c r="B25" s="201" t="s">
        <v>90</v>
      </c>
      <c r="C25" s="105" t="s">
        <v>91</v>
      </c>
      <c r="D25" s="106" t="s">
        <v>5</v>
      </c>
      <c r="E25" s="122" t="s">
        <v>535</v>
      </c>
      <c r="F25" s="126">
        <v>2800</v>
      </c>
      <c r="G25" s="107">
        <v>2734</v>
      </c>
      <c r="H25" s="108">
        <f t="shared" si="0"/>
        <v>0.97642857142857142</v>
      </c>
      <c r="I25" s="107">
        <f t="shared" si="1"/>
        <v>66</v>
      </c>
      <c r="J25" s="131">
        <f t="shared" si="2"/>
        <v>2.3571428571428573E-2</v>
      </c>
      <c r="K25" s="126">
        <v>840</v>
      </c>
      <c r="L25" s="126">
        <v>13</v>
      </c>
      <c r="M25" s="108">
        <f t="shared" si="3"/>
        <v>1.5476190476190477E-2</v>
      </c>
      <c r="N25" s="107">
        <v>39</v>
      </c>
      <c r="O25" s="131">
        <f t="shared" si="4"/>
        <v>1.3928571428571429E-2</v>
      </c>
      <c r="P25" s="126">
        <v>8</v>
      </c>
      <c r="Q25" s="108">
        <f t="shared" si="5"/>
        <v>9.5238095238095247E-3</v>
      </c>
      <c r="R25" s="107">
        <v>14</v>
      </c>
      <c r="S25" s="131">
        <f t="shared" si="6"/>
        <v>5.0000000000000001E-3</v>
      </c>
      <c r="T25" s="126">
        <v>117</v>
      </c>
      <c r="U25" s="108">
        <f t="shared" si="7"/>
        <v>0.13928571428571429</v>
      </c>
      <c r="V25" s="107">
        <v>341</v>
      </c>
      <c r="W25" s="131">
        <f t="shared" si="8"/>
        <v>0.12178571428571429</v>
      </c>
      <c r="X25" s="126">
        <v>120</v>
      </c>
      <c r="Y25" s="108">
        <f t="shared" si="9"/>
        <v>0.14285714285714285</v>
      </c>
      <c r="Z25" s="107">
        <v>345</v>
      </c>
      <c r="AA25" s="131">
        <f t="shared" si="10"/>
        <v>0.12321428571428572</v>
      </c>
    </row>
    <row r="26" spans="1:27" x14ac:dyDescent="0.25">
      <c r="A26" s="115" t="s">
        <v>608</v>
      </c>
      <c r="B26" s="200" t="s">
        <v>82</v>
      </c>
      <c r="C26" s="101" t="s">
        <v>83</v>
      </c>
      <c r="D26" s="102" t="s">
        <v>4</v>
      </c>
      <c r="E26" s="121" t="s">
        <v>532</v>
      </c>
      <c r="F26" s="125">
        <v>2169</v>
      </c>
      <c r="G26" s="103">
        <v>2111</v>
      </c>
      <c r="H26" s="104">
        <f t="shared" si="0"/>
        <v>0.97325956662056246</v>
      </c>
      <c r="I26" s="103">
        <f t="shared" si="1"/>
        <v>58</v>
      </c>
      <c r="J26" s="130">
        <f t="shared" si="2"/>
        <v>2.6740433379437527E-2</v>
      </c>
      <c r="K26" s="125">
        <v>680</v>
      </c>
      <c r="L26" s="125">
        <v>11</v>
      </c>
      <c r="M26" s="104">
        <f t="shared" si="3"/>
        <v>1.6176470588235296E-2</v>
      </c>
      <c r="N26" s="103">
        <v>26</v>
      </c>
      <c r="O26" s="130">
        <f t="shared" si="4"/>
        <v>1.19870908252651E-2</v>
      </c>
      <c r="P26" s="125">
        <v>7</v>
      </c>
      <c r="Q26" s="104">
        <f t="shared" si="5"/>
        <v>1.0294117647058823E-2</v>
      </c>
      <c r="R26" s="103">
        <v>19</v>
      </c>
      <c r="S26" s="130">
        <f t="shared" si="6"/>
        <v>8.7597971415398802E-3</v>
      </c>
      <c r="T26" s="125">
        <v>68</v>
      </c>
      <c r="U26" s="104">
        <f t="shared" si="7"/>
        <v>0.1</v>
      </c>
      <c r="V26" s="103">
        <v>263</v>
      </c>
      <c r="W26" s="130">
        <f t="shared" si="8"/>
        <v>0.12125403411710466</v>
      </c>
      <c r="X26" s="125">
        <v>70</v>
      </c>
      <c r="Y26" s="104">
        <f t="shared" si="9"/>
        <v>0.10294117647058823</v>
      </c>
      <c r="Z26" s="103">
        <v>268</v>
      </c>
      <c r="AA26" s="130">
        <f t="shared" si="10"/>
        <v>0.1235592438911941</v>
      </c>
    </row>
    <row r="27" spans="1:27" x14ac:dyDescent="0.25">
      <c r="A27" s="116" t="s">
        <v>608</v>
      </c>
      <c r="B27" s="201" t="s">
        <v>61</v>
      </c>
      <c r="C27" s="105" t="s">
        <v>62</v>
      </c>
      <c r="D27" s="106" t="s">
        <v>3</v>
      </c>
      <c r="E27" s="122" t="s">
        <v>533</v>
      </c>
      <c r="F27" s="126">
        <v>3753</v>
      </c>
      <c r="G27" s="107">
        <v>3422</v>
      </c>
      <c r="H27" s="108">
        <f t="shared" si="0"/>
        <v>0.91180389022115638</v>
      </c>
      <c r="I27" s="107">
        <f t="shared" si="1"/>
        <v>331</v>
      </c>
      <c r="J27" s="131">
        <f t="shared" si="2"/>
        <v>8.8196109778843595E-2</v>
      </c>
      <c r="K27" s="126">
        <v>1007</v>
      </c>
      <c r="L27" s="126">
        <v>27</v>
      </c>
      <c r="M27" s="108">
        <f t="shared" si="3"/>
        <v>2.6812313803376366E-2</v>
      </c>
      <c r="N27" s="107">
        <v>81</v>
      </c>
      <c r="O27" s="131">
        <f t="shared" si="4"/>
        <v>2.1582733812949641E-2</v>
      </c>
      <c r="P27" s="126">
        <v>2</v>
      </c>
      <c r="Q27" s="108">
        <f t="shared" si="5"/>
        <v>1.9860973187686196E-3</v>
      </c>
      <c r="R27" s="107">
        <v>7</v>
      </c>
      <c r="S27" s="131">
        <f t="shared" si="6"/>
        <v>1.8651745270450307E-3</v>
      </c>
      <c r="T27" s="126">
        <v>92</v>
      </c>
      <c r="U27" s="108">
        <f t="shared" si="7"/>
        <v>9.1360476663356505E-2</v>
      </c>
      <c r="V27" s="107">
        <v>281</v>
      </c>
      <c r="W27" s="131">
        <f t="shared" si="8"/>
        <v>7.4873434585664797E-2</v>
      </c>
      <c r="X27" s="126">
        <v>93</v>
      </c>
      <c r="Y27" s="108">
        <f t="shared" si="9"/>
        <v>9.2353525322740812E-2</v>
      </c>
      <c r="Z27" s="107">
        <v>284</v>
      </c>
      <c r="AA27" s="131">
        <f t="shared" si="10"/>
        <v>7.5672795097255524E-2</v>
      </c>
    </row>
    <row r="28" spans="1:27" x14ac:dyDescent="0.25">
      <c r="A28" s="115" t="s">
        <v>608</v>
      </c>
      <c r="B28" s="200" t="s">
        <v>63</v>
      </c>
      <c r="C28" s="101" t="s">
        <v>64</v>
      </c>
      <c r="D28" s="102" t="s">
        <v>3</v>
      </c>
      <c r="E28" s="121" t="s">
        <v>533</v>
      </c>
      <c r="F28" s="125">
        <v>3430</v>
      </c>
      <c r="G28" s="103">
        <v>3327</v>
      </c>
      <c r="H28" s="104">
        <f t="shared" si="0"/>
        <v>0.96997084548104961</v>
      </c>
      <c r="I28" s="103">
        <f t="shared" si="1"/>
        <v>103</v>
      </c>
      <c r="J28" s="130">
        <f t="shared" si="2"/>
        <v>3.0029154518950437E-2</v>
      </c>
      <c r="K28" s="125">
        <v>796</v>
      </c>
      <c r="L28" s="125">
        <v>13</v>
      </c>
      <c r="M28" s="104">
        <f t="shared" si="3"/>
        <v>1.6331658291457288E-2</v>
      </c>
      <c r="N28" s="103">
        <v>39</v>
      </c>
      <c r="O28" s="130">
        <f t="shared" si="4"/>
        <v>1.1370262390670554E-2</v>
      </c>
      <c r="P28" s="125">
        <v>7</v>
      </c>
      <c r="Q28" s="104">
        <f t="shared" si="5"/>
        <v>8.7939698492462311E-3</v>
      </c>
      <c r="R28" s="103">
        <v>23</v>
      </c>
      <c r="S28" s="130">
        <f t="shared" si="6"/>
        <v>6.7055393586005832E-3</v>
      </c>
      <c r="T28" s="125">
        <v>93</v>
      </c>
      <c r="U28" s="104">
        <f t="shared" si="7"/>
        <v>0.11683417085427136</v>
      </c>
      <c r="V28" s="103">
        <v>336</v>
      </c>
      <c r="W28" s="130">
        <f t="shared" si="8"/>
        <v>9.7959183673469383E-2</v>
      </c>
      <c r="X28" s="125">
        <v>98</v>
      </c>
      <c r="Y28" s="104">
        <f t="shared" si="9"/>
        <v>0.12311557788944724</v>
      </c>
      <c r="Z28" s="103">
        <v>350</v>
      </c>
      <c r="AA28" s="130">
        <f t="shared" si="10"/>
        <v>0.10204081632653061</v>
      </c>
    </row>
    <row r="29" spans="1:27" ht="24" x14ac:dyDescent="0.25">
      <c r="A29" s="116" t="s">
        <v>608</v>
      </c>
      <c r="B29" s="201" t="s">
        <v>30</v>
      </c>
      <c r="C29" s="105" t="s">
        <v>31</v>
      </c>
      <c r="D29" s="106" t="s">
        <v>1</v>
      </c>
      <c r="E29" s="122" t="s">
        <v>534</v>
      </c>
      <c r="F29" s="126">
        <v>2374</v>
      </c>
      <c r="G29" s="107">
        <v>2299</v>
      </c>
      <c r="H29" s="108">
        <f t="shared" si="0"/>
        <v>0.96840775063184503</v>
      </c>
      <c r="I29" s="107">
        <f t="shared" si="1"/>
        <v>75</v>
      </c>
      <c r="J29" s="131">
        <f t="shared" si="2"/>
        <v>3.1592249368155009E-2</v>
      </c>
      <c r="K29" s="126">
        <v>717</v>
      </c>
      <c r="L29" s="126">
        <v>8</v>
      </c>
      <c r="M29" s="108">
        <f t="shared" si="3"/>
        <v>1.1157601115760111E-2</v>
      </c>
      <c r="N29" s="107">
        <v>25</v>
      </c>
      <c r="O29" s="131">
        <f t="shared" si="4"/>
        <v>1.0530749789385004E-2</v>
      </c>
      <c r="P29" s="126">
        <v>3</v>
      </c>
      <c r="Q29" s="108">
        <f t="shared" si="5"/>
        <v>4.1841004184100415E-3</v>
      </c>
      <c r="R29" s="107">
        <v>11</v>
      </c>
      <c r="S29" s="131">
        <f t="shared" si="6"/>
        <v>4.6335299073294017E-3</v>
      </c>
      <c r="T29" s="126">
        <v>90</v>
      </c>
      <c r="U29" s="108">
        <f t="shared" si="7"/>
        <v>0.12552301255230125</v>
      </c>
      <c r="V29" s="107">
        <v>323</v>
      </c>
      <c r="W29" s="131">
        <f t="shared" si="8"/>
        <v>0.13605728727885424</v>
      </c>
      <c r="X29" s="126">
        <v>92</v>
      </c>
      <c r="Y29" s="108">
        <f t="shared" si="9"/>
        <v>0.12831241283124128</v>
      </c>
      <c r="Z29" s="107">
        <v>331</v>
      </c>
      <c r="AA29" s="131">
        <f t="shared" si="10"/>
        <v>0.13942712721145745</v>
      </c>
    </row>
    <row r="30" spans="1:27" x14ac:dyDescent="0.25">
      <c r="A30" s="115" t="s">
        <v>608</v>
      </c>
      <c r="B30" s="200" t="s">
        <v>92</v>
      </c>
      <c r="C30" s="101" t="s">
        <v>93</v>
      </c>
      <c r="D30" s="102" t="s">
        <v>5</v>
      </c>
      <c r="E30" s="121" t="s">
        <v>535</v>
      </c>
      <c r="F30" s="125">
        <v>2534</v>
      </c>
      <c r="G30" s="103">
        <v>2439</v>
      </c>
      <c r="H30" s="104">
        <f t="shared" si="0"/>
        <v>0.96250986582478293</v>
      </c>
      <c r="I30" s="103">
        <f t="shared" si="1"/>
        <v>95</v>
      </c>
      <c r="J30" s="130">
        <f t="shared" si="2"/>
        <v>3.7490134175217051E-2</v>
      </c>
      <c r="K30" s="125">
        <v>722</v>
      </c>
      <c r="L30" s="125">
        <v>5</v>
      </c>
      <c r="M30" s="104">
        <f t="shared" si="3"/>
        <v>6.9252077562326868E-3</v>
      </c>
      <c r="N30" s="103">
        <v>10</v>
      </c>
      <c r="O30" s="130">
        <f t="shared" si="4"/>
        <v>3.9463299131807421E-3</v>
      </c>
      <c r="P30" s="125">
        <v>5</v>
      </c>
      <c r="Q30" s="104">
        <f t="shared" si="5"/>
        <v>6.9252077562326868E-3</v>
      </c>
      <c r="R30" s="103">
        <v>14</v>
      </c>
      <c r="S30" s="130">
        <f t="shared" si="6"/>
        <v>5.5248618784530384E-3</v>
      </c>
      <c r="T30" s="125">
        <v>99</v>
      </c>
      <c r="U30" s="104">
        <f t="shared" si="7"/>
        <v>0.1371191135734072</v>
      </c>
      <c r="V30" s="103">
        <v>355</v>
      </c>
      <c r="W30" s="130">
        <f t="shared" si="8"/>
        <v>0.14009471191791634</v>
      </c>
      <c r="X30" s="125">
        <v>102</v>
      </c>
      <c r="Y30" s="104">
        <f t="shared" si="9"/>
        <v>0.14127423822714683</v>
      </c>
      <c r="Z30" s="103">
        <v>365</v>
      </c>
      <c r="AA30" s="130">
        <f t="shared" si="10"/>
        <v>0.14404104183109709</v>
      </c>
    </row>
    <row r="31" spans="1:27" x14ac:dyDescent="0.25">
      <c r="A31" s="116" t="s">
        <v>608</v>
      </c>
      <c r="B31" s="201" t="s">
        <v>94</v>
      </c>
      <c r="C31" s="105" t="s">
        <v>95</v>
      </c>
      <c r="D31" s="106" t="s">
        <v>5</v>
      </c>
      <c r="E31" s="122" t="s">
        <v>535</v>
      </c>
      <c r="F31" s="126">
        <v>1820</v>
      </c>
      <c r="G31" s="107">
        <v>1738</v>
      </c>
      <c r="H31" s="108">
        <f t="shared" si="0"/>
        <v>0.95494505494505499</v>
      </c>
      <c r="I31" s="107">
        <f t="shared" si="1"/>
        <v>82</v>
      </c>
      <c r="J31" s="131">
        <f t="shared" si="2"/>
        <v>4.5054945054945054E-2</v>
      </c>
      <c r="K31" s="126">
        <v>498</v>
      </c>
      <c r="L31" s="126">
        <v>11</v>
      </c>
      <c r="M31" s="108">
        <f t="shared" si="3"/>
        <v>2.2088353413654619E-2</v>
      </c>
      <c r="N31" s="107">
        <v>30</v>
      </c>
      <c r="O31" s="131">
        <f t="shared" si="4"/>
        <v>1.6483516483516484E-2</v>
      </c>
      <c r="P31" s="126">
        <v>9</v>
      </c>
      <c r="Q31" s="108">
        <f t="shared" si="5"/>
        <v>1.8072289156626505E-2</v>
      </c>
      <c r="R31" s="107">
        <v>16</v>
      </c>
      <c r="S31" s="131">
        <f t="shared" si="6"/>
        <v>8.7912087912087912E-3</v>
      </c>
      <c r="T31" s="126">
        <v>62</v>
      </c>
      <c r="U31" s="108">
        <f t="shared" si="7"/>
        <v>0.12449799196787148</v>
      </c>
      <c r="V31" s="107">
        <v>249</v>
      </c>
      <c r="W31" s="131">
        <f t="shared" si="8"/>
        <v>0.13681318681318683</v>
      </c>
      <c r="X31" s="126">
        <v>71</v>
      </c>
      <c r="Y31" s="108">
        <f t="shared" si="9"/>
        <v>0.14257028112449799</v>
      </c>
      <c r="Z31" s="107">
        <v>265</v>
      </c>
      <c r="AA31" s="131">
        <f t="shared" si="10"/>
        <v>0.14560439560439561</v>
      </c>
    </row>
    <row r="32" spans="1:27" x14ac:dyDescent="0.25">
      <c r="A32" s="115" t="s">
        <v>608</v>
      </c>
      <c r="B32" s="200" t="s">
        <v>65</v>
      </c>
      <c r="C32" s="101" t="s">
        <v>66</v>
      </c>
      <c r="D32" s="102" t="s">
        <v>3</v>
      </c>
      <c r="E32" s="121" t="s">
        <v>533</v>
      </c>
      <c r="F32" s="125">
        <v>5690</v>
      </c>
      <c r="G32" s="103">
        <v>5258</v>
      </c>
      <c r="H32" s="104">
        <f t="shared" si="0"/>
        <v>0.92407732864674863</v>
      </c>
      <c r="I32" s="103">
        <f t="shared" si="1"/>
        <v>432</v>
      </c>
      <c r="J32" s="130">
        <f t="shared" si="2"/>
        <v>7.5922671353251314E-2</v>
      </c>
      <c r="K32" s="125">
        <v>1486</v>
      </c>
      <c r="L32" s="125">
        <v>29</v>
      </c>
      <c r="M32" s="104">
        <f t="shared" si="3"/>
        <v>1.9515477792732168E-2</v>
      </c>
      <c r="N32" s="103">
        <v>65</v>
      </c>
      <c r="O32" s="130">
        <f t="shared" si="4"/>
        <v>1.1423550087873463E-2</v>
      </c>
      <c r="P32" s="125">
        <v>18</v>
      </c>
      <c r="Q32" s="104">
        <f t="shared" si="5"/>
        <v>1.2113055181695828E-2</v>
      </c>
      <c r="R32" s="103">
        <v>42</v>
      </c>
      <c r="S32" s="130">
        <f t="shared" si="6"/>
        <v>7.3813708260105446E-3</v>
      </c>
      <c r="T32" s="125">
        <v>136</v>
      </c>
      <c r="U32" s="104">
        <f t="shared" si="7"/>
        <v>9.1520861372812914E-2</v>
      </c>
      <c r="V32" s="103">
        <v>500</v>
      </c>
      <c r="W32" s="130">
        <f t="shared" si="8"/>
        <v>8.7873462214411252E-2</v>
      </c>
      <c r="X32" s="125">
        <v>151</v>
      </c>
      <c r="Y32" s="104">
        <f t="shared" si="9"/>
        <v>0.10161507402422611</v>
      </c>
      <c r="Z32" s="103">
        <v>533</v>
      </c>
      <c r="AA32" s="130">
        <f t="shared" si="10"/>
        <v>9.3673110720562391E-2</v>
      </c>
    </row>
    <row r="33" spans="1:27" x14ac:dyDescent="0.25">
      <c r="A33" s="116" t="s">
        <v>608</v>
      </c>
      <c r="B33" s="201" t="s">
        <v>96</v>
      </c>
      <c r="C33" s="105" t="s">
        <v>97</v>
      </c>
      <c r="D33" s="106" t="s">
        <v>5</v>
      </c>
      <c r="E33" s="122" t="s">
        <v>535</v>
      </c>
      <c r="F33" s="126">
        <v>3259</v>
      </c>
      <c r="G33" s="107">
        <v>3205</v>
      </c>
      <c r="H33" s="108">
        <f t="shared" si="0"/>
        <v>0.98343050015342126</v>
      </c>
      <c r="I33" s="107">
        <f t="shared" si="1"/>
        <v>54</v>
      </c>
      <c r="J33" s="131">
        <f t="shared" si="2"/>
        <v>1.6569499846578704E-2</v>
      </c>
      <c r="K33" s="126">
        <v>993</v>
      </c>
      <c r="L33" s="126">
        <v>9</v>
      </c>
      <c r="M33" s="108">
        <f t="shared" si="3"/>
        <v>9.0634441087613302E-3</v>
      </c>
      <c r="N33" s="107">
        <v>29</v>
      </c>
      <c r="O33" s="131">
        <f t="shared" si="4"/>
        <v>8.8984351027922674E-3</v>
      </c>
      <c r="P33" s="126">
        <v>10</v>
      </c>
      <c r="Q33" s="108">
        <f t="shared" si="5"/>
        <v>1.0070493454179255E-2</v>
      </c>
      <c r="R33" s="107">
        <v>32</v>
      </c>
      <c r="S33" s="131">
        <f t="shared" si="6"/>
        <v>9.8189628720466403E-3</v>
      </c>
      <c r="T33" s="126">
        <v>143</v>
      </c>
      <c r="U33" s="108">
        <f t="shared" si="7"/>
        <v>0.14400805639476336</v>
      </c>
      <c r="V33" s="107">
        <v>440</v>
      </c>
      <c r="W33" s="131">
        <f t="shared" si="8"/>
        <v>0.1350107394906413</v>
      </c>
      <c r="X33" s="126">
        <v>150</v>
      </c>
      <c r="Y33" s="108">
        <f t="shared" si="9"/>
        <v>0.15105740181268881</v>
      </c>
      <c r="Z33" s="107">
        <v>459</v>
      </c>
      <c r="AA33" s="131">
        <f t="shared" si="10"/>
        <v>0.140840748695919</v>
      </c>
    </row>
    <row r="34" spans="1:27" x14ac:dyDescent="0.25">
      <c r="A34" s="117" t="s">
        <v>608</v>
      </c>
      <c r="B34" s="199" t="s">
        <v>67</v>
      </c>
      <c r="C34" s="101" t="s">
        <v>68</v>
      </c>
      <c r="D34" s="102" t="s">
        <v>3</v>
      </c>
      <c r="E34" s="121" t="s">
        <v>533</v>
      </c>
      <c r="F34" s="125">
        <v>4924</v>
      </c>
      <c r="G34" s="103">
        <v>4720</v>
      </c>
      <c r="H34" s="104">
        <f t="shared" si="0"/>
        <v>0.958570268074736</v>
      </c>
      <c r="I34" s="103">
        <f t="shared" si="1"/>
        <v>204</v>
      </c>
      <c r="J34" s="130">
        <f t="shared" si="2"/>
        <v>4.1429731925264016E-2</v>
      </c>
      <c r="K34" s="125">
        <v>1399</v>
      </c>
      <c r="L34" s="125">
        <v>21</v>
      </c>
      <c r="M34" s="104">
        <f t="shared" si="3"/>
        <v>1.5010721944245889E-2</v>
      </c>
      <c r="N34" s="103">
        <v>55</v>
      </c>
      <c r="O34" s="130">
        <f t="shared" si="4"/>
        <v>1.1169780666125102E-2</v>
      </c>
      <c r="P34" s="125">
        <v>15</v>
      </c>
      <c r="Q34" s="104">
        <f t="shared" si="5"/>
        <v>1.0721944245889922E-2</v>
      </c>
      <c r="R34" s="103">
        <v>41</v>
      </c>
      <c r="S34" s="130">
        <f t="shared" si="6"/>
        <v>8.3265637692932579E-3</v>
      </c>
      <c r="T34" s="125">
        <v>144</v>
      </c>
      <c r="U34" s="104">
        <f t="shared" si="7"/>
        <v>0.10293066476054324</v>
      </c>
      <c r="V34" s="103">
        <v>464</v>
      </c>
      <c r="W34" s="130">
        <f t="shared" si="8"/>
        <v>9.4232331437855407E-2</v>
      </c>
      <c r="X34" s="125">
        <v>154</v>
      </c>
      <c r="Y34" s="104">
        <f t="shared" si="9"/>
        <v>0.11007862759113653</v>
      </c>
      <c r="Z34" s="103">
        <v>492</v>
      </c>
      <c r="AA34" s="130">
        <f t="shared" si="10"/>
        <v>9.9918765231519088E-2</v>
      </c>
    </row>
    <row r="35" spans="1:27" x14ac:dyDescent="0.25">
      <c r="A35" s="118" t="s">
        <v>608</v>
      </c>
      <c r="B35" s="204" t="s">
        <v>69</v>
      </c>
      <c r="C35" s="105" t="s">
        <v>70</v>
      </c>
      <c r="D35" s="106" t="s">
        <v>3</v>
      </c>
      <c r="E35" s="122" t="s">
        <v>533</v>
      </c>
      <c r="F35" s="126">
        <v>3625</v>
      </c>
      <c r="G35" s="107">
        <v>3500</v>
      </c>
      <c r="H35" s="108">
        <f t="shared" si="0"/>
        <v>0.96551724137931039</v>
      </c>
      <c r="I35" s="107">
        <f t="shared" si="1"/>
        <v>125</v>
      </c>
      <c r="J35" s="131">
        <f t="shared" si="2"/>
        <v>3.4482758620689655E-2</v>
      </c>
      <c r="K35" s="126">
        <v>887</v>
      </c>
      <c r="L35" s="126">
        <v>15</v>
      </c>
      <c r="M35" s="108">
        <f t="shared" si="3"/>
        <v>1.6910935738444193E-2</v>
      </c>
      <c r="N35" s="107">
        <v>32</v>
      </c>
      <c r="O35" s="131">
        <f t="shared" si="4"/>
        <v>8.8275862068965521E-3</v>
      </c>
      <c r="P35" s="126">
        <v>10</v>
      </c>
      <c r="Q35" s="108">
        <f t="shared" si="5"/>
        <v>1.1273957158962795E-2</v>
      </c>
      <c r="R35" s="107">
        <v>27</v>
      </c>
      <c r="S35" s="131">
        <f t="shared" si="6"/>
        <v>7.4482758620689656E-3</v>
      </c>
      <c r="T35" s="126">
        <v>90</v>
      </c>
      <c r="U35" s="108">
        <f t="shared" si="7"/>
        <v>0.10146561443066517</v>
      </c>
      <c r="V35" s="107">
        <v>372</v>
      </c>
      <c r="W35" s="131">
        <f t="shared" si="8"/>
        <v>0.10262068965517242</v>
      </c>
      <c r="X35" s="126">
        <v>97</v>
      </c>
      <c r="Y35" s="108">
        <f t="shared" si="9"/>
        <v>0.10935738444193913</v>
      </c>
      <c r="Z35" s="107">
        <v>389</v>
      </c>
      <c r="AA35" s="131">
        <f t="shared" si="10"/>
        <v>0.10731034482758621</v>
      </c>
    </row>
    <row r="36" spans="1:27" ht="24" x14ac:dyDescent="0.25">
      <c r="A36" s="115" t="s">
        <v>608</v>
      </c>
      <c r="B36" s="200" t="s">
        <v>32</v>
      </c>
      <c r="C36" s="101" t="s">
        <v>33</v>
      </c>
      <c r="D36" s="102" t="s">
        <v>1</v>
      </c>
      <c r="E36" s="121" t="s">
        <v>534</v>
      </c>
      <c r="F36" s="125">
        <v>1886</v>
      </c>
      <c r="G36" s="103">
        <v>1836</v>
      </c>
      <c r="H36" s="104">
        <f t="shared" si="0"/>
        <v>0.97348886532343581</v>
      </c>
      <c r="I36" s="103">
        <f t="shared" si="1"/>
        <v>50</v>
      </c>
      <c r="J36" s="130">
        <f t="shared" si="2"/>
        <v>2.6511134676564158E-2</v>
      </c>
      <c r="K36" s="125">
        <v>480</v>
      </c>
      <c r="L36" s="125">
        <v>9</v>
      </c>
      <c r="M36" s="104">
        <f t="shared" si="3"/>
        <v>1.8749999999999999E-2</v>
      </c>
      <c r="N36" s="103">
        <v>27</v>
      </c>
      <c r="O36" s="130">
        <f t="shared" si="4"/>
        <v>1.4316012725344645E-2</v>
      </c>
      <c r="P36" s="125">
        <v>4</v>
      </c>
      <c r="Q36" s="104">
        <f t="shared" si="5"/>
        <v>8.3333333333333332E-3</v>
      </c>
      <c r="R36" s="103">
        <v>9</v>
      </c>
      <c r="S36" s="130">
        <f t="shared" si="6"/>
        <v>4.7720042417815486E-3</v>
      </c>
      <c r="T36" s="125">
        <v>41</v>
      </c>
      <c r="U36" s="104">
        <f t="shared" si="7"/>
        <v>8.5416666666666669E-2</v>
      </c>
      <c r="V36" s="103">
        <v>162</v>
      </c>
      <c r="W36" s="130">
        <f t="shared" si="8"/>
        <v>8.5896076352067863E-2</v>
      </c>
      <c r="X36" s="125">
        <v>44</v>
      </c>
      <c r="Y36" s="104">
        <f t="shared" si="9"/>
        <v>9.166666666666666E-2</v>
      </c>
      <c r="Z36" s="103">
        <v>170</v>
      </c>
      <c r="AA36" s="130">
        <f t="shared" si="10"/>
        <v>9.0137857900318127E-2</v>
      </c>
    </row>
    <row r="37" spans="1:27" ht="24" x14ac:dyDescent="0.25">
      <c r="A37" s="118" t="s">
        <v>608</v>
      </c>
      <c r="B37" s="204" t="s">
        <v>437</v>
      </c>
      <c r="C37" s="105" t="s">
        <v>34</v>
      </c>
      <c r="D37" s="106" t="s">
        <v>1</v>
      </c>
      <c r="E37" s="122" t="s">
        <v>534</v>
      </c>
      <c r="F37" s="126">
        <v>2365</v>
      </c>
      <c r="G37" s="107">
        <v>2304</v>
      </c>
      <c r="H37" s="108">
        <f t="shared" si="0"/>
        <v>0.97420718816067653</v>
      </c>
      <c r="I37" s="107">
        <f t="shared" si="1"/>
        <v>61</v>
      </c>
      <c r="J37" s="131">
        <f t="shared" si="2"/>
        <v>2.5792811839323467E-2</v>
      </c>
      <c r="K37" s="126">
        <v>820</v>
      </c>
      <c r="L37" s="126">
        <v>16</v>
      </c>
      <c r="M37" s="108">
        <f t="shared" si="3"/>
        <v>1.9512195121951219E-2</v>
      </c>
      <c r="N37" s="107">
        <v>43</v>
      </c>
      <c r="O37" s="131">
        <f t="shared" si="4"/>
        <v>1.8181818181818181E-2</v>
      </c>
      <c r="P37" s="126">
        <v>7</v>
      </c>
      <c r="Q37" s="108">
        <f t="shared" si="5"/>
        <v>8.5365853658536592E-3</v>
      </c>
      <c r="R37" s="107">
        <v>15</v>
      </c>
      <c r="S37" s="131">
        <f t="shared" si="6"/>
        <v>6.3424947145877377E-3</v>
      </c>
      <c r="T37" s="126">
        <v>98</v>
      </c>
      <c r="U37" s="108">
        <f t="shared" si="7"/>
        <v>0.11951219512195121</v>
      </c>
      <c r="V37" s="107">
        <v>234</v>
      </c>
      <c r="W37" s="131">
        <f t="shared" si="8"/>
        <v>9.8942917547568704E-2</v>
      </c>
      <c r="X37" s="126">
        <v>99</v>
      </c>
      <c r="Y37" s="108">
        <f t="shared" si="9"/>
        <v>0.12073170731707317</v>
      </c>
      <c r="Z37" s="107">
        <v>237</v>
      </c>
      <c r="AA37" s="131">
        <f t="shared" si="10"/>
        <v>0.10021141649048626</v>
      </c>
    </row>
    <row r="38" spans="1:27" ht="24" x14ac:dyDescent="0.25">
      <c r="A38" s="115" t="s">
        <v>608</v>
      </c>
      <c r="B38" s="200" t="s">
        <v>35</v>
      </c>
      <c r="C38" s="101" t="s">
        <v>36</v>
      </c>
      <c r="D38" s="102" t="s">
        <v>1</v>
      </c>
      <c r="E38" s="121" t="s">
        <v>534</v>
      </c>
      <c r="F38" s="125">
        <v>2820</v>
      </c>
      <c r="G38" s="103">
        <v>2692</v>
      </c>
      <c r="H38" s="104">
        <f t="shared" si="0"/>
        <v>0.95460992907801423</v>
      </c>
      <c r="I38" s="103">
        <f t="shared" si="1"/>
        <v>128</v>
      </c>
      <c r="J38" s="130">
        <f t="shared" si="2"/>
        <v>4.5390070921985819E-2</v>
      </c>
      <c r="K38" s="125">
        <v>881</v>
      </c>
      <c r="L38" s="125">
        <v>12</v>
      </c>
      <c r="M38" s="104">
        <f t="shared" si="3"/>
        <v>1.362088535754824E-2</v>
      </c>
      <c r="N38" s="103">
        <v>30</v>
      </c>
      <c r="O38" s="130">
        <f t="shared" si="4"/>
        <v>1.0638297872340425E-2</v>
      </c>
      <c r="P38" s="125">
        <v>8</v>
      </c>
      <c r="Q38" s="104">
        <f t="shared" si="5"/>
        <v>9.0805902383654935E-3</v>
      </c>
      <c r="R38" s="103">
        <v>19</v>
      </c>
      <c r="S38" s="130">
        <f t="shared" si="6"/>
        <v>6.7375886524822697E-3</v>
      </c>
      <c r="T38" s="125">
        <v>79</v>
      </c>
      <c r="U38" s="104">
        <f t="shared" si="7"/>
        <v>8.9670828603859248E-2</v>
      </c>
      <c r="V38" s="103">
        <v>238</v>
      </c>
      <c r="W38" s="130">
        <f t="shared" si="8"/>
        <v>8.4397163120567373E-2</v>
      </c>
      <c r="X38" s="125">
        <v>81</v>
      </c>
      <c r="Y38" s="104">
        <f t="shared" si="9"/>
        <v>9.1940976163450622E-2</v>
      </c>
      <c r="Z38" s="103">
        <v>244</v>
      </c>
      <c r="AA38" s="130">
        <f t="shared" si="10"/>
        <v>8.6524822695035461E-2</v>
      </c>
    </row>
    <row r="39" spans="1:27" x14ac:dyDescent="0.25">
      <c r="A39" s="116" t="s">
        <v>608</v>
      </c>
      <c r="B39" s="201" t="s">
        <v>84</v>
      </c>
      <c r="C39" s="105" t="s">
        <v>85</v>
      </c>
      <c r="D39" s="106" t="s">
        <v>4</v>
      </c>
      <c r="E39" s="122" t="s">
        <v>532</v>
      </c>
      <c r="F39" s="126">
        <v>1499</v>
      </c>
      <c r="G39" s="107">
        <v>1367</v>
      </c>
      <c r="H39" s="108">
        <f t="shared" si="0"/>
        <v>0.91194129419613079</v>
      </c>
      <c r="I39" s="107">
        <f t="shared" si="1"/>
        <v>132</v>
      </c>
      <c r="J39" s="131">
        <f t="shared" si="2"/>
        <v>8.805870580386925E-2</v>
      </c>
      <c r="K39" s="126">
        <v>408</v>
      </c>
      <c r="L39" s="126">
        <v>8</v>
      </c>
      <c r="M39" s="108">
        <f t="shared" si="3"/>
        <v>1.9607843137254902E-2</v>
      </c>
      <c r="N39" s="107">
        <v>20</v>
      </c>
      <c r="O39" s="131">
        <f t="shared" si="4"/>
        <v>1.33422281521014E-2</v>
      </c>
      <c r="P39" s="126">
        <v>5</v>
      </c>
      <c r="Q39" s="108">
        <f t="shared" si="5"/>
        <v>1.2254901960784314E-2</v>
      </c>
      <c r="R39" s="107">
        <v>11</v>
      </c>
      <c r="S39" s="131">
        <f t="shared" si="6"/>
        <v>7.3382254836557703E-3</v>
      </c>
      <c r="T39" s="126">
        <v>45</v>
      </c>
      <c r="U39" s="108">
        <f t="shared" si="7"/>
        <v>0.11029411764705882</v>
      </c>
      <c r="V39" s="107">
        <v>151</v>
      </c>
      <c r="W39" s="131">
        <f t="shared" si="8"/>
        <v>0.10073382254836558</v>
      </c>
      <c r="X39" s="126">
        <v>48</v>
      </c>
      <c r="Y39" s="108">
        <f t="shared" si="9"/>
        <v>0.11764705882352941</v>
      </c>
      <c r="Z39" s="107">
        <v>158</v>
      </c>
      <c r="AA39" s="131">
        <f t="shared" si="10"/>
        <v>0.10540360240160107</v>
      </c>
    </row>
    <row r="40" spans="1:27" x14ac:dyDescent="0.25">
      <c r="A40" s="115" t="s">
        <v>608</v>
      </c>
      <c r="B40" s="200" t="s">
        <v>71</v>
      </c>
      <c r="C40" s="101" t="s">
        <v>72</v>
      </c>
      <c r="D40" s="102" t="s">
        <v>3</v>
      </c>
      <c r="E40" s="121" t="s">
        <v>533</v>
      </c>
      <c r="F40" s="125">
        <v>4124</v>
      </c>
      <c r="G40" s="103">
        <v>3884</v>
      </c>
      <c r="H40" s="104">
        <f t="shared" si="0"/>
        <v>0.94180407371483998</v>
      </c>
      <c r="I40" s="103">
        <f t="shared" si="1"/>
        <v>240</v>
      </c>
      <c r="J40" s="130">
        <f t="shared" si="2"/>
        <v>5.8195926285160036E-2</v>
      </c>
      <c r="K40" s="125">
        <v>1453</v>
      </c>
      <c r="L40" s="125">
        <v>23</v>
      </c>
      <c r="M40" s="104">
        <f t="shared" si="3"/>
        <v>1.5829318651066758E-2</v>
      </c>
      <c r="N40" s="103">
        <v>57</v>
      </c>
      <c r="O40" s="130">
        <f t="shared" si="4"/>
        <v>1.3821532492725509E-2</v>
      </c>
      <c r="P40" s="125">
        <v>8</v>
      </c>
      <c r="Q40" s="104">
        <f t="shared" si="5"/>
        <v>5.5058499655884375E-3</v>
      </c>
      <c r="R40" s="103">
        <v>18</v>
      </c>
      <c r="S40" s="130">
        <f t="shared" si="6"/>
        <v>4.3646944713870029E-3</v>
      </c>
      <c r="T40" s="125">
        <v>167</v>
      </c>
      <c r="U40" s="104">
        <f t="shared" si="7"/>
        <v>0.11493461803165864</v>
      </c>
      <c r="V40" s="103">
        <v>456</v>
      </c>
      <c r="W40" s="130">
        <f t="shared" si="8"/>
        <v>0.11057225994180407</v>
      </c>
      <c r="X40" s="125">
        <v>172</v>
      </c>
      <c r="Y40" s="104">
        <f t="shared" si="9"/>
        <v>0.11837577426015142</v>
      </c>
      <c r="Z40" s="103">
        <v>469</v>
      </c>
      <c r="AA40" s="130">
        <f t="shared" si="10"/>
        <v>0.11372453928225024</v>
      </c>
    </row>
    <row r="41" spans="1:27" x14ac:dyDescent="0.25">
      <c r="A41" s="116" t="s">
        <v>608</v>
      </c>
      <c r="B41" s="201" t="s">
        <v>86</v>
      </c>
      <c r="C41" s="105" t="s">
        <v>87</v>
      </c>
      <c r="D41" s="106" t="s">
        <v>4</v>
      </c>
      <c r="E41" s="122" t="s">
        <v>532</v>
      </c>
      <c r="F41" s="126">
        <v>2788</v>
      </c>
      <c r="G41" s="107">
        <v>2738</v>
      </c>
      <c r="H41" s="108">
        <f t="shared" si="0"/>
        <v>0.98206599713055953</v>
      </c>
      <c r="I41" s="107">
        <f t="shared" si="1"/>
        <v>50</v>
      </c>
      <c r="J41" s="131">
        <f t="shared" si="2"/>
        <v>1.7934002869440458E-2</v>
      </c>
      <c r="K41" s="126">
        <v>798</v>
      </c>
      <c r="L41" s="126">
        <v>9</v>
      </c>
      <c r="M41" s="108">
        <f t="shared" si="3"/>
        <v>1.1278195488721804E-2</v>
      </c>
      <c r="N41" s="107">
        <v>24</v>
      </c>
      <c r="O41" s="131">
        <f t="shared" si="4"/>
        <v>8.60832137733142E-3</v>
      </c>
      <c r="P41" s="126">
        <v>4</v>
      </c>
      <c r="Q41" s="108">
        <f t="shared" si="5"/>
        <v>5.0125313283208017E-3</v>
      </c>
      <c r="R41" s="107">
        <v>7</v>
      </c>
      <c r="S41" s="131">
        <f t="shared" si="6"/>
        <v>2.5107604017216641E-3</v>
      </c>
      <c r="T41" s="126">
        <v>83</v>
      </c>
      <c r="U41" s="108">
        <f t="shared" si="7"/>
        <v>0.10401002506265664</v>
      </c>
      <c r="V41" s="107">
        <v>287</v>
      </c>
      <c r="W41" s="131">
        <f t="shared" si="8"/>
        <v>0.10294117647058823</v>
      </c>
      <c r="X41" s="126">
        <v>85</v>
      </c>
      <c r="Y41" s="108">
        <f t="shared" si="9"/>
        <v>0.10651629072681704</v>
      </c>
      <c r="Z41" s="107">
        <v>291</v>
      </c>
      <c r="AA41" s="131">
        <f t="shared" si="10"/>
        <v>0.10437589670014347</v>
      </c>
    </row>
    <row r="42" spans="1:27" ht="24" x14ac:dyDescent="0.25">
      <c r="A42" s="115" t="s">
        <v>608</v>
      </c>
      <c r="B42" s="200" t="s">
        <v>137</v>
      </c>
      <c r="C42" s="101" t="s">
        <v>138</v>
      </c>
      <c r="D42" s="102" t="s">
        <v>9</v>
      </c>
      <c r="E42" s="121" t="s">
        <v>538</v>
      </c>
      <c r="F42" s="125">
        <v>1939</v>
      </c>
      <c r="G42" s="103">
        <v>1908</v>
      </c>
      <c r="H42" s="104">
        <f t="shared" si="0"/>
        <v>0.98401237751418258</v>
      </c>
      <c r="I42" s="103">
        <f t="shared" si="1"/>
        <v>31</v>
      </c>
      <c r="J42" s="130">
        <f t="shared" si="2"/>
        <v>1.5987622485817431E-2</v>
      </c>
      <c r="K42" s="125">
        <v>619</v>
      </c>
      <c r="L42" s="125">
        <v>12</v>
      </c>
      <c r="M42" s="104">
        <f t="shared" si="3"/>
        <v>1.9386106623586429E-2</v>
      </c>
      <c r="N42" s="103">
        <v>25</v>
      </c>
      <c r="O42" s="130">
        <f t="shared" si="4"/>
        <v>1.2893243940175348E-2</v>
      </c>
      <c r="P42" s="125">
        <v>7</v>
      </c>
      <c r="Q42" s="104">
        <f t="shared" si="5"/>
        <v>1.1308562197092083E-2</v>
      </c>
      <c r="R42" s="103">
        <v>16</v>
      </c>
      <c r="S42" s="130">
        <f t="shared" si="6"/>
        <v>8.2516761217122231E-3</v>
      </c>
      <c r="T42" s="125">
        <v>62</v>
      </c>
      <c r="U42" s="104">
        <f t="shared" si="7"/>
        <v>0.10016155088852989</v>
      </c>
      <c r="V42" s="103">
        <v>192</v>
      </c>
      <c r="W42" s="130">
        <f t="shared" si="8"/>
        <v>9.9020113460546677E-2</v>
      </c>
      <c r="X42" s="125">
        <v>66</v>
      </c>
      <c r="Y42" s="104">
        <f t="shared" si="9"/>
        <v>0.10662358642972536</v>
      </c>
      <c r="Z42" s="103">
        <v>201</v>
      </c>
      <c r="AA42" s="130">
        <f t="shared" si="10"/>
        <v>0.10366168127900979</v>
      </c>
    </row>
    <row r="43" spans="1:27" ht="24" x14ac:dyDescent="0.25">
      <c r="A43" s="116" t="s">
        <v>608</v>
      </c>
      <c r="B43" s="201" t="s">
        <v>127</v>
      </c>
      <c r="C43" s="105" t="s">
        <v>128</v>
      </c>
      <c r="D43" s="106" t="s">
        <v>8</v>
      </c>
      <c r="E43" s="122" t="s">
        <v>539</v>
      </c>
      <c r="F43" s="126">
        <v>2746</v>
      </c>
      <c r="G43" s="107">
        <v>2650</v>
      </c>
      <c r="H43" s="108">
        <f t="shared" si="0"/>
        <v>0.96504005826656958</v>
      </c>
      <c r="I43" s="107">
        <f t="shared" si="1"/>
        <v>96</v>
      </c>
      <c r="J43" s="131">
        <f t="shared" si="2"/>
        <v>3.4959941733430443E-2</v>
      </c>
      <c r="K43" s="126">
        <v>738</v>
      </c>
      <c r="L43" s="126">
        <v>17</v>
      </c>
      <c r="M43" s="108">
        <f t="shared" si="3"/>
        <v>2.3035230352303523E-2</v>
      </c>
      <c r="N43" s="107">
        <v>50</v>
      </c>
      <c r="O43" s="131">
        <f t="shared" si="4"/>
        <v>1.820830298616169E-2</v>
      </c>
      <c r="P43" s="126">
        <v>4</v>
      </c>
      <c r="Q43" s="108">
        <f t="shared" si="5"/>
        <v>5.4200542005420054E-3</v>
      </c>
      <c r="R43" s="107">
        <v>16</v>
      </c>
      <c r="S43" s="131">
        <f t="shared" si="6"/>
        <v>5.826656955571741E-3</v>
      </c>
      <c r="T43" s="126">
        <v>81</v>
      </c>
      <c r="U43" s="108">
        <f t="shared" si="7"/>
        <v>0.10975609756097561</v>
      </c>
      <c r="V43" s="107">
        <v>305</v>
      </c>
      <c r="W43" s="131">
        <f t="shared" si="8"/>
        <v>0.11107064821558631</v>
      </c>
      <c r="X43" s="126">
        <v>83</v>
      </c>
      <c r="Y43" s="108">
        <f t="shared" si="9"/>
        <v>0.11246612466124661</v>
      </c>
      <c r="Z43" s="107">
        <v>314</v>
      </c>
      <c r="AA43" s="131">
        <f t="shared" si="10"/>
        <v>0.11434814275309541</v>
      </c>
    </row>
    <row r="44" spans="1:27" ht="24" x14ac:dyDescent="0.25">
      <c r="A44" s="115" t="s">
        <v>608</v>
      </c>
      <c r="B44" s="200" t="s">
        <v>129</v>
      </c>
      <c r="C44" s="101" t="s">
        <v>130</v>
      </c>
      <c r="D44" s="102" t="s">
        <v>8</v>
      </c>
      <c r="E44" s="121" t="s">
        <v>539</v>
      </c>
      <c r="F44" s="125">
        <v>1283</v>
      </c>
      <c r="G44" s="103">
        <v>1222</v>
      </c>
      <c r="H44" s="104">
        <f t="shared" si="0"/>
        <v>0.95245518316445832</v>
      </c>
      <c r="I44" s="103">
        <f t="shared" si="1"/>
        <v>61</v>
      </c>
      <c r="J44" s="130">
        <f t="shared" si="2"/>
        <v>4.7544816835541702E-2</v>
      </c>
      <c r="K44" s="125">
        <v>437</v>
      </c>
      <c r="L44" s="125">
        <v>18</v>
      </c>
      <c r="M44" s="104">
        <f t="shared" si="3"/>
        <v>4.1189931350114416E-2</v>
      </c>
      <c r="N44" s="103">
        <v>52</v>
      </c>
      <c r="O44" s="130">
        <f t="shared" si="4"/>
        <v>4.053000779423227E-2</v>
      </c>
      <c r="P44" s="125">
        <v>3</v>
      </c>
      <c r="Q44" s="104">
        <f t="shared" si="5"/>
        <v>6.8649885583524023E-3</v>
      </c>
      <c r="R44" s="103">
        <v>9</v>
      </c>
      <c r="S44" s="130">
        <f t="shared" si="6"/>
        <v>7.014809041309431E-3</v>
      </c>
      <c r="T44" s="125">
        <v>57</v>
      </c>
      <c r="U44" s="104">
        <f t="shared" si="7"/>
        <v>0.13043478260869565</v>
      </c>
      <c r="V44" s="103">
        <v>185</v>
      </c>
      <c r="W44" s="130">
        <f t="shared" si="8"/>
        <v>0.14419329696024941</v>
      </c>
      <c r="X44" s="125">
        <v>58</v>
      </c>
      <c r="Y44" s="104">
        <f t="shared" si="9"/>
        <v>0.13272311212814644</v>
      </c>
      <c r="Z44" s="103">
        <v>187</v>
      </c>
      <c r="AA44" s="130">
        <f t="shared" si="10"/>
        <v>0.14575214341387374</v>
      </c>
    </row>
    <row r="45" spans="1:27" x14ac:dyDescent="0.25">
      <c r="A45" s="116" t="s">
        <v>608</v>
      </c>
      <c r="B45" s="201" t="s">
        <v>139</v>
      </c>
      <c r="C45" s="105" t="s">
        <v>140</v>
      </c>
      <c r="D45" s="106" t="s">
        <v>9</v>
      </c>
      <c r="E45" s="122" t="s">
        <v>538</v>
      </c>
      <c r="F45" s="126">
        <v>5810</v>
      </c>
      <c r="G45" s="107">
        <v>5616</v>
      </c>
      <c r="H45" s="108">
        <f t="shared" si="0"/>
        <v>0.96660929432013765</v>
      </c>
      <c r="I45" s="107">
        <f t="shared" si="1"/>
        <v>194</v>
      </c>
      <c r="J45" s="131">
        <f t="shared" si="2"/>
        <v>3.3390705679862305E-2</v>
      </c>
      <c r="K45" s="126">
        <v>1520</v>
      </c>
      <c r="L45" s="126">
        <v>44</v>
      </c>
      <c r="M45" s="108">
        <f t="shared" si="3"/>
        <v>2.8947368421052631E-2</v>
      </c>
      <c r="N45" s="107">
        <v>101</v>
      </c>
      <c r="O45" s="131">
        <f t="shared" si="4"/>
        <v>1.7383820998278829E-2</v>
      </c>
      <c r="P45" s="126">
        <v>17</v>
      </c>
      <c r="Q45" s="108">
        <f t="shared" si="5"/>
        <v>1.118421052631579E-2</v>
      </c>
      <c r="R45" s="107">
        <v>44</v>
      </c>
      <c r="S45" s="131">
        <f t="shared" si="6"/>
        <v>7.5731497418244408E-3</v>
      </c>
      <c r="T45" s="126">
        <v>168</v>
      </c>
      <c r="U45" s="108">
        <f t="shared" si="7"/>
        <v>0.11052631578947368</v>
      </c>
      <c r="V45" s="107">
        <v>602</v>
      </c>
      <c r="W45" s="131">
        <f t="shared" si="8"/>
        <v>0.10361445783132531</v>
      </c>
      <c r="X45" s="126">
        <v>179</v>
      </c>
      <c r="Y45" s="108">
        <f t="shared" si="9"/>
        <v>0.11776315789473685</v>
      </c>
      <c r="Z45" s="107">
        <v>626</v>
      </c>
      <c r="AA45" s="131">
        <f t="shared" si="10"/>
        <v>0.10774526678141136</v>
      </c>
    </row>
    <row r="46" spans="1:27" x14ac:dyDescent="0.25">
      <c r="A46" s="115" t="s">
        <v>608</v>
      </c>
      <c r="B46" s="200" t="s">
        <v>141</v>
      </c>
      <c r="C46" s="101" t="s">
        <v>142</v>
      </c>
      <c r="D46" s="102" t="s">
        <v>9</v>
      </c>
      <c r="E46" s="121" t="s">
        <v>538</v>
      </c>
      <c r="F46" s="125">
        <v>3380</v>
      </c>
      <c r="G46" s="103">
        <v>3301</v>
      </c>
      <c r="H46" s="104">
        <f t="shared" si="0"/>
        <v>0.97662721893491122</v>
      </c>
      <c r="I46" s="103">
        <f t="shared" si="1"/>
        <v>79</v>
      </c>
      <c r="J46" s="130">
        <f t="shared" si="2"/>
        <v>2.3372781065088756E-2</v>
      </c>
      <c r="K46" s="125">
        <v>998</v>
      </c>
      <c r="L46" s="125">
        <v>19</v>
      </c>
      <c r="M46" s="104">
        <f t="shared" si="3"/>
        <v>1.9038076152304611E-2</v>
      </c>
      <c r="N46" s="103">
        <v>42</v>
      </c>
      <c r="O46" s="130">
        <f t="shared" si="4"/>
        <v>1.242603550295858E-2</v>
      </c>
      <c r="P46" s="125">
        <v>9</v>
      </c>
      <c r="Q46" s="104">
        <f t="shared" si="5"/>
        <v>9.0180360721442889E-3</v>
      </c>
      <c r="R46" s="103">
        <v>24</v>
      </c>
      <c r="S46" s="130">
        <f t="shared" si="6"/>
        <v>7.100591715976331E-3</v>
      </c>
      <c r="T46" s="125">
        <v>115</v>
      </c>
      <c r="U46" s="104">
        <f t="shared" si="7"/>
        <v>0.11523046092184369</v>
      </c>
      <c r="V46" s="103">
        <v>346</v>
      </c>
      <c r="W46" s="130">
        <f t="shared" si="8"/>
        <v>0.10236686390532544</v>
      </c>
      <c r="X46" s="125">
        <v>123</v>
      </c>
      <c r="Y46" s="104">
        <f t="shared" si="9"/>
        <v>0.12324649298597194</v>
      </c>
      <c r="Z46" s="103">
        <v>367</v>
      </c>
      <c r="AA46" s="130">
        <f t="shared" si="10"/>
        <v>0.10857988165680474</v>
      </c>
    </row>
    <row r="47" spans="1:27" x14ac:dyDescent="0.25">
      <c r="A47" s="116" t="s">
        <v>608</v>
      </c>
      <c r="B47" s="201" t="s">
        <v>143</v>
      </c>
      <c r="C47" s="105" t="s">
        <v>144</v>
      </c>
      <c r="D47" s="106" t="s">
        <v>9</v>
      </c>
      <c r="E47" s="122" t="s">
        <v>538</v>
      </c>
      <c r="F47" s="126">
        <v>2678</v>
      </c>
      <c r="G47" s="107">
        <v>2622</v>
      </c>
      <c r="H47" s="108">
        <f t="shared" si="0"/>
        <v>0.97908887229275576</v>
      </c>
      <c r="I47" s="107">
        <f t="shared" si="1"/>
        <v>56</v>
      </c>
      <c r="J47" s="131">
        <f t="shared" si="2"/>
        <v>2.0911127707244213E-2</v>
      </c>
      <c r="K47" s="126">
        <v>652</v>
      </c>
      <c r="L47" s="126">
        <v>16</v>
      </c>
      <c r="M47" s="108">
        <f t="shared" si="3"/>
        <v>2.4539877300613498E-2</v>
      </c>
      <c r="N47" s="107">
        <v>40</v>
      </c>
      <c r="O47" s="131">
        <f t="shared" si="4"/>
        <v>1.4936519790888723E-2</v>
      </c>
      <c r="P47" s="126">
        <v>8</v>
      </c>
      <c r="Q47" s="108">
        <f t="shared" si="5"/>
        <v>1.2269938650306749E-2</v>
      </c>
      <c r="R47" s="107">
        <v>11</v>
      </c>
      <c r="S47" s="131">
        <f t="shared" si="6"/>
        <v>4.107542942494399E-3</v>
      </c>
      <c r="T47" s="126">
        <v>71</v>
      </c>
      <c r="U47" s="108">
        <f t="shared" si="7"/>
        <v>0.10889570552147239</v>
      </c>
      <c r="V47" s="107">
        <v>270</v>
      </c>
      <c r="W47" s="131">
        <f t="shared" si="8"/>
        <v>0.10082150858849888</v>
      </c>
      <c r="X47" s="126">
        <v>77</v>
      </c>
      <c r="Y47" s="108">
        <f t="shared" si="9"/>
        <v>0.11809815950920245</v>
      </c>
      <c r="Z47" s="107">
        <v>282</v>
      </c>
      <c r="AA47" s="131">
        <f t="shared" si="10"/>
        <v>0.1053024645257655</v>
      </c>
    </row>
    <row r="48" spans="1:27" x14ac:dyDescent="0.25">
      <c r="A48" s="115" t="s">
        <v>608</v>
      </c>
      <c r="B48" s="200" t="s">
        <v>145</v>
      </c>
      <c r="C48" s="101" t="s">
        <v>146</v>
      </c>
      <c r="D48" s="102" t="s">
        <v>9</v>
      </c>
      <c r="E48" s="121" t="s">
        <v>538</v>
      </c>
      <c r="F48" s="125">
        <v>1678</v>
      </c>
      <c r="G48" s="103">
        <v>1626</v>
      </c>
      <c r="H48" s="104">
        <f t="shared" si="0"/>
        <v>0.96901072705601909</v>
      </c>
      <c r="I48" s="103">
        <f t="shared" si="1"/>
        <v>52</v>
      </c>
      <c r="J48" s="130">
        <f t="shared" si="2"/>
        <v>3.098927294398093E-2</v>
      </c>
      <c r="K48" s="125">
        <v>410</v>
      </c>
      <c r="L48" s="125">
        <v>27</v>
      </c>
      <c r="M48" s="104">
        <f t="shared" si="3"/>
        <v>6.5853658536585369E-2</v>
      </c>
      <c r="N48" s="103">
        <v>77</v>
      </c>
      <c r="O48" s="130">
        <f t="shared" si="4"/>
        <v>4.5887961859356376E-2</v>
      </c>
      <c r="P48" s="125">
        <v>8</v>
      </c>
      <c r="Q48" s="104">
        <f t="shared" si="5"/>
        <v>1.9512195121951219E-2</v>
      </c>
      <c r="R48" s="103">
        <v>25</v>
      </c>
      <c r="S48" s="130">
        <f t="shared" si="6"/>
        <v>1.4898688915375448E-2</v>
      </c>
      <c r="T48" s="125">
        <v>52</v>
      </c>
      <c r="U48" s="104">
        <f t="shared" si="7"/>
        <v>0.12682926829268293</v>
      </c>
      <c r="V48" s="103">
        <v>211</v>
      </c>
      <c r="W48" s="130">
        <f t="shared" si="8"/>
        <v>0.12574493444576879</v>
      </c>
      <c r="X48" s="125">
        <v>59</v>
      </c>
      <c r="Y48" s="104">
        <f t="shared" si="9"/>
        <v>0.14390243902439023</v>
      </c>
      <c r="Z48" s="103">
        <v>234</v>
      </c>
      <c r="AA48" s="130">
        <f t="shared" si="10"/>
        <v>0.13945172824791419</v>
      </c>
    </row>
    <row r="49" spans="1:27" ht="24" x14ac:dyDescent="0.25">
      <c r="A49" s="116" t="s">
        <v>608</v>
      </c>
      <c r="B49" s="201" t="s">
        <v>131</v>
      </c>
      <c r="C49" s="105" t="s">
        <v>132</v>
      </c>
      <c r="D49" s="106" t="s">
        <v>8</v>
      </c>
      <c r="E49" s="122" t="s">
        <v>539</v>
      </c>
      <c r="F49" s="126">
        <v>2885</v>
      </c>
      <c r="G49" s="107">
        <v>2811</v>
      </c>
      <c r="H49" s="108">
        <f t="shared" si="0"/>
        <v>0.97435008665511269</v>
      </c>
      <c r="I49" s="107">
        <f t="shared" si="1"/>
        <v>74</v>
      </c>
      <c r="J49" s="131">
        <f t="shared" si="2"/>
        <v>2.5649913344887348E-2</v>
      </c>
      <c r="K49" s="126">
        <v>982</v>
      </c>
      <c r="L49" s="126">
        <v>23</v>
      </c>
      <c r="M49" s="108">
        <f t="shared" si="3"/>
        <v>2.3421588594704685E-2</v>
      </c>
      <c r="N49" s="107">
        <v>63</v>
      </c>
      <c r="O49" s="131">
        <f t="shared" si="4"/>
        <v>2.1837088388214906E-2</v>
      </c>
      <c r="P49" s="126">
        <v>9</v>
      </c>
      <c r="Q49" s="108">
        <f t="shared" si="5"/>
        <v>9.1649694501018328E-3</v>
      </c>
      <c r="R49" s="107">
        <v>22</v>
      </c>
      <c r="S49" s="131">
        <f t="shared" si="6"/>
        <v>7.6256499133448875E-3</v>
      </c>
      <c r="T49" s="126">
        <v>109</v>
      </c>
      <c r="U49" s="108">
        <f t="shared" si="7"/>
        <v>0.1109979633401222</v>
      </c>
      <c r="V49" s="107">
        <v>296</v>
      </c>
      <c r="W49" s="131">
        <f t="shared" si="8"/>
        <v>0.10259965337954939</v>
      </c>
      <c r="X49" s="126">
        <v>115</v>
      </c>
      <c r="Y49" s="108">
        <f t="shared" si="9"/>
        <v>0.11710794297352342</v>
      </c>
      <c r="Z49" s="107">
        <v>311</v>
      </c>
      <c r="AA49" s="131">
        <f t="shared" si="10"/>
        <v>0.10779896013864818</v>
      </c>
    </row>
    <row r="50" spans="1:27" ht="24" x14ac:dyDescent="0.25">
      <c r="A50" s="115" t="s">
        <v>608</v>
      </c>
      <c r="B50" s="200" t="s">
        <v>112</v>
      </c>
      <c r="C50" s="101" t="s">
        <v>113</v>
      </c>
      <c r="D50" s="102" t="s">
        <v>7</v>
      </c>
      <c r="E50" s="121" t="s">
        <v>540</v>
      </c>
      <c r="F50" s="125">
        <v>3448</v>
      </c>
      <c r="G50" s="103">
        <v>3285</v>
      </c>
      <c r="H50" s="104">
        <f t="shared" si="0"/>
        <v>0.95272621809744784</v>
      </c>
      <c r="I50" s="103">
        <f t="shared" si="1"/>
        <v>163</v>
      </c>
      <c r="J50" s="130">
        <f t="shared" si="2"/>
        <v>4.7273781902552207E-2</v>
      </c>
      <c r="K50" s="125">
        <v>1097</v>
      </c>
      <c r="L50" s="125">
        <v>15</v>
      </c>
      <c r="M50" s="104">
        <f t="shared" si="3"/>
        <v>1.3673655423883319E-2</v>
      </c>
      <c r="N50" s="103">
        <v>38</v>
      </c>
      <c r="O50" s="130">
        <f t="shared" si="4"/>
        <v>1.1020881670533642E-2</v>
      </c>
      <c r="P50" s="125">
        <v>9</v>
      </c>
      <c r="Q50" s="104">
        <f t="shared" si="5"/>
        <v>8.2041932543299913E-3</v>
      </c>
      <c r="R50" s="103">
        <v>19</v>
      </c>
      <c r="S50" s="130">
        <f t="shared" si="6"/>
        <v>5.5104408352668211E-3</v>
      </c>
      <c r="T50" s="125">
        <v>96</v>
      </c>
      <c r="U50" s="104">
        <f t="shared" si="7"/>
        <v>8.7511394712853241E-2</v>
      </c>
      <c r="V50" s="103">
        <v>298</v>
      </c>
      <c r="W50" s="130">
        <f t="shared" si="8"/>
        <v>8.642691415313225E-2</v>
      </c>
      <c r="X50" s="125">
        <v>103</v>
      </c>
      <c r="Y50" s="104">
        <f t="shared" si="9"/>
        <v>9.3892433910665457E-2</v>
      </c>
      <c r="Z50" s="103">
        <v>310</v>
      </c>
      <c r="AA50" s="130">
        <f t="shared" si="10"/>
        <v>8.9907192575406039E-2</v>
      </c>
    </row>
    <row r="51" spans="1:27" x14ac:dyDescent="0.25">
      <c r="A51" s="118" t="s">
        <v>608</v>
      </c>
      <c r="B51" s="204" t="s">
        <v>147</v>
      </c>
      <c r="C51" s="105" t="s">
        <v>148</v>
      </c>
      <c r="D51" s="106" t="s">
        <v>9</v>
      </c>
      <c r="E51" s="122" t="s">
        <v>538</v>
      </c>
      <c r="F51" s="126">
        <v>3790</v>
      </c>
      <c r="G51" s="107">
        <v>3523</v>
      </c>
      <c r="H51" s="108">
        <f t="shared" si="0"/>
        <v>0.92955145118733506</v>
      </c>
      <c r="I51" s="107">
        <f t="shared" si="1"/>
        <v>267</v>
      </c>
      <c r="J51" s="131">
        <f t="shared" si="2"/>
        <v>7.0448548812664907E-2</v>
      </c>
      <c r="K51" s="126">
        <v>929</v>
      </c>
      <c r="L51" s="126">
        <v>20</v>
      </c>
      <c r="M51" s="108">
        <f t="shared" si="3"/>
        <v>2.1528525296017224E-2</v>
      </c>
      <c r="N51" s="107">
        <v>44</v>
      </c>
      <c r="O51" s="131">
        <f t="shared" si="4"/>
        <v>1.1609498680738786E-2</v>
      </c>
      <c r="P51" s="126">
        <v>11</v>
      </c>
      <c r="Q51" s="108">
        <f t="shared" si="5"/>
        <v>1.1840688912809472E-2</v>
      </c>
      <c r="R51" s="107">
        <v>22</v>
      </c>
      <c r="S51" s="131">
        <f t="shared" si="6"/>
        <v>5.8047493403693929E-3</v>
      </c>
      <c r="T51" s="126">
        <v>111</v>
      </c>
      <c r="U51" s="108">
        <f t="shared" si="7"/>
        <v>0.11948331539289558</v>
      </c>
      <c r="V51" s="107">
        <v>382</v>
      </c>
      <c r="W51" s="131">
        <f t="shared" si="8"/>
        <v>0.10079155672823219</v>
      </c>
      <c r="X51" s="126">
        <v>115</v>
      </c>
      <c r="Y51" s="108">
        <f t="shared" si="9"/>
        <v>0.12378902045209902</v>
      </c>
      <c r="Z51" s="107">
        <v>392</v>
      </c>
      <c r="AA51" s="131">
        <f t="shared" si="10"/>
        <v>0.10343007915567283</v>
      </c>
    </row>
    <row r="52" spans="1:27" x14ac:dyDescent="0.25">
      <c r="A52" s="117" t="s">
        <v>608</v>
      </c>
      <c r="B52" s="199" t="s">
        <v>149</v>
      </c>
      <c r="C52" s="101" t="s">
        <v>150</v>
      </c>
      <c r="D52" s="102" t="s">
        <v>9</v>
      </c>
      <c r="E52" s="121" t="s">
        <v>538</v>
      </c>
      <c r="F52" s="125">
        <v>4295</v>
      </c>
      <c r="G52" s="103">
        <v>4169</v>
      </c>
      <c r="H52" s="104">
        <f t="shared" si="0"/>
        <v>0.9706635622817229</v>
      </c>
      <c r="I52" s="103">
        <f t="shared" si="1"/>
        <v>126</v>
      </c>
      <c r="J52" s="130">
        <f t="shared" si="2"/>
        <v>2.9336437718277066E-2</v>
      </c>
      <c r="K52" s="125">
        <v>1076</v>
      </c>
      <c r="L52" s="125">
        <v>23</v>
      </c>
      <c r="M52" s="104">
        <f t="shared" si="3"/>
        <v>2.1375464684014869E-2</v>
      </c>
      <c r="N52" s="103">
        <v>50</v>
      </c>
      <c r="O52" s="130">
        <f t="shared" si="4"/>
        <v>1.1641443538998836E-2</v>
      </c>
      <c r="P52" s="125">
        <v>18</v>
      </c>
      <c r="Q52" s="104">
        <f t="shared" si="5"/>
        <v>1.6728624535315983E-2</v>
      </c>
      <c r="R52" s="103">
        <v>48</v>
      </c>
      <c r="S52" s="130">
        <f t="shared" si="6"/>
        <v>1.1175785797438883E-2</v>
      </c>
      <c r="T52" s="125">
        <v>132</v>
      </c>
      <c r="U52" s="104">
        <f t="shared" si="7"/>
        <v>0.12267657992565056</v>
      </c>
      <c r="V52" s="103">
        <v>517</v>
      </c>
      <c r="W52" s="130">
        <f t="shared" si="8"/>
        <v>0.12037252619324797</v>
      </c>
      <c r="X52" s="125">
        <v>146</v>
      </c>
      <c r="Y52" s="104">
        <f t="shared" si="9"/>
        <v>0.13568773234200743</v>
      </c>
      <c r="Z52" s="103">
        <v>554</v>
      </c>
      <c r="AA52" s="130">
        <f t="shared" si="10"/>
        <v>0.1289871944121071</v>
      </c>
    </row>
    <row r="53" spans="1:27" ht="24" x14ac:dyDescent="0.25">
      <c r="A53" s="116" t="s">
        <v>608</v>
      </c>
      <c r="B53" s="201" t="s">
        <v>114</v>
      </c>
      <c r="C53" s="105" t="s">
        <v>115</v>
      </c>
      <c r="D53" s="106" t="s">
        <v>7</v>
      </c>
      <c r="E53" s="122" t="s">
        <v>540</v>
      </c>
      <c r="F53" s="126">
        <v>1250</v>
      </c>
      <c r="G53" s="107">
        <v>1186</v>
      </c>
      <c r="H53" s="108">
        <f t="shared" si="0"/>
        <v>0.94879999999999998</v>
      </c>
      <c r="I53" s="107">
        <f t="shared" si="1"/>
        <v>64</v>
      </c>
      <c r="J53" s="131">
        <f t="shared" si="2"/>
        <v>5.1200000000000002E-2</v>
      </c>
      <c r="K53" s="126">
        <v>418</v>
      </c>
      <c r="L53" s="126">
        <v>6</v>
      </c>
      <c r="M53" s="108">
        <f t="shared" si="3"/>
        <v>1.4354066985645933E-2</v>
      </c>
      <c r="N53" s="107">
        <v>17</v>
      </c>
      <c r="O53" s="131">
        <f t="shared" si="4"/>
        <v>1.3599999999999999E-2</v>
      </c>
      <c r="P53" s="126">
        <v>5</v>
      </c>
      <c r="Q53" s="108">
        <f t="shared" si="5"/>
        <v>1.1961722488038277E-2</v>
      </c>
      <c r="R53" s="107">
        <v>9</v>
      </c>
      <c r="S53" s="131">
        <f t="shared" si="6"/>
        <v>7.1999999999999998E-3</v>
      </c>
      <c r="T53" s="126">
        <v>48</v>
      </c>
      <c r="U53" s="108">
        <f t="shared" si="7"/>
        <v>0.11483253588516747</v>
      </c>
      <c r="V53" s="107">
        <v>150</v>
      </c>
      <c r="W53" s="131">
        <f t="shared" si="8"/>
        <v>0.12</v>
      </c>
      <c r="X53" s="126">
        <v>51</v>
      </c>
      <c r="Y53" s="108">
        <f t="shared" si="9"/>
        <v>0.12200956937799043</v>
      </c>
      <c r="Z53" s="107">
        <v>155</v>
      </c>
      <c r="AA53" s="131">
        <f t="shared" si="10"/>
        <v>0.124</v>
      </c>
    </row>
    <row r="54" spans="1:27" ht="24" x14ac:dyDescent="0.25">
      <c r="A54" s="117" t="s">
        <v>608</v>
      </c>
      <c r="B54" s="199" t="s">
        <v>439</v>
      </c>
      <c r="C54" s="101" t="s">
        <v>116</v>
      </c>
      <c r="D54" s="102" t="s">
        <v>7</v>
      </c>
      <c r="E54" s="121" t="s">
        <v>540</v>
      </c>
      <c r="F54" s="125">
        <v>1409</v>
      </c>
      <c r="G54" s="103">
        <v>1360</v>
      </c>
      <c r="H54" s="104">
        <f t="shared" si="0"/>
        <v>0.96522356281050392</v>
      </c>
      <c r="I54" s="103">
        <f t="shared" si="1"/>
        <v>49</v>
      </c>
      <c r="J54" s="130">
        <f t="shared" si="2"/>
        <v>3.47764371894961E-2</v>
      </c>
      <c r="K54" s="125">
        <v>503</v>
      </c>
      <c r="L54" s="125">
        <v>9</v>
      </c>
      <c r="M54" s="104">
        <f t="shared" si="3"/>
        <v>1.7892644135188866E-2</v>
      </c>
      <c r="N54" s="103">
        <v>25</v>
      </c>
      <c r="O54" s="130">
        <f t="shared" si="4"/>
        <v>1.7743080198722498E-2</v>
      </c>
      <c r="P54" s="125">
        <v>1</v>
      </c>
      <c r="Q54" s="104">
        <f t="shared" si="5"/>
        <v>1.9880715705765406E-3</v>
      </c>
      <c r="R54" s="103">
        <v>2</v>
      </c>
      <c r="S54" s="130">
        <f t="shared" si="6"/>
        <v>1.4194464158977999E-3</v>
      </c>
      <c r="T54" s="125">
        <v>51</v>
      </c>
      <c r="U54" s="104">
        <f t="shared" si="7"/>
        <v>0.10139165009940358</v>
      </c>
      <c r="V54" s="103">
        <v>134</v>
      </c>
      <c r="W54" s="130">
        <f t="shared" si="8"/>
        <v>9.5102909865152588E-2</v>
      </c>
      <c r="X54" s="125">
        <v>51</v>
      </c>
      <c r="Y54" s="104">
        <f t="shared" si="9"/>
        <v>0.10139165009940358</v>
      </c>
      <c r="Z54" s="103">
        <v>136</v>
      </c>
      <c r="AA54" s="130">
        <f t="shared" si="10"/>
        <v>9.6522356281050395E-2</v>
      </c>
    </row>
    <row r="55" spans="1:27" ht="24" x14ac:dyDescent="0.25">
      <c r="A55" s="116" t="s">
        <v>608</v>
      </c>
      <c r="B55" s="201" t="s">
        <v>117</v>
      </c>
      <c r="C55" s="105" t="s">
        <v>118</v>
      </c>
      <c r="D55" s="106" t="s">
        <v>7</v>
      </c>
      <c r="E55" s="122" t="s">
        <v>540</v>
      </c>
      <c r="F55" s="126">
        <v>5003</v>
      </c>
      <c r="G55" s="107">
        <v>4732</v>
      </c>
      <c r="H55" s="108">
        <f t="shared" si="0"/>
        <v>0.94583250049970014</v>
      </c>
      <c r="I55" s="107">
        <f t="shared" si="1"/>
        <v>271</v>
      </c>
      <c r="J55" s="131">
        <f t="shared" si="2"/>
        <v>5.4167499500299823E-2</v>
      </c>
      <c r="K55" s="126">
        <v>1292</v>
      </c>
      <c r="L55" s="126">
        <v>28</v>
      </c>
      <c r="M55" s="108">
        <f t="shared" si="3"/>
        <v>2.1671826625386997E-2</v>
      </c>
      <c r="N55" s="107">
        <v>70</v>
      </c>
      <c r="O55" s="131">
        <f t="shared" si="4"/>
        <v>1.3991605036977814E-2</v>
      </c>
      <c r="P55" s="126">
        <v>9</v>
      </c>
      <c r="Q55" s="108">
        <f t="shared" si="5"/>
        <v>6.9659442724458202E-3</v>
      </c>
      <c r="R55" s="107">
        <v>24</v>
      </c>
      <c r="S55" s="131">
        <f t="shared" si="6"/>
        <v>4.7971217269638213E-3</v>
      </c>
      <c r="T55" s="126">
        <v>158</v>
      </c>
      <c r="U55" s="108">
        <f t="shared" si="7"/>
        <v>0.12229102167182662</v>
      </c>
      <c r="V55" s="107">
        <v>564</v>
      </c>
      <c r="W55" s="131">
        <f t="shared" si="8"/>
        <v>0.11273236058364981</v>
      </c>
      <c r="X55" s="126">
        <v>166</v>
      </c>
      <c r="Y55" s="108">
        <f t="shared" si="9"/>
        <v>0.12848297213622292</v>
      </c>
      <c r="Z55" s="107">
        <v>583</v>
      </c>
      <c r="AA55" s="131">
        <f t="shared" si="10"/>
        <v>0.11653008195082951</v>
      </c>
    </row>
    <row r="56" spans="1:27" x14ac:dyDescent="0.25">
      <c r="A56" s="115" t="s">
        <v>608</v>
      </c>
      <c r="B56" s="200" t="s">
        <v>151</v>
      </c>
      <c r="C56" s="101" t="s">
        <v>152</v>
      </c>
      <c r="D56" s="102" t="s">
        <v>9</v>
      </c>
      <c r="E56" s="121" t="s">
        <v>538</v>
      </c>
      <c r="F56" s="125">
        <v>3735</v>
      </c>
      <c r="G56" s="103">
        <v>3576</v>
      </c>
      <c r="H56" s="104">
        <f t="shared" si="0"/>
        <v>0.95742971887550199</v>
      </c>
      <c r="I56" s="103">
        <f t="shared" si="1"/>
        <v>159</v>
      </c>
      <c r="J56" s="130">
        <f t="shared" si="2"/>
        <v>4.257028112449799E-2</v>
      </c>
      <c r="K56" s="125">
        <v>973</v>
      </c>
      <c r="L56" s="125">
        <v>18</v>
      </c>
      <c r="M56" s="104">
        <f t="shared" si="3"/>
        <v>1.8499486125385406E-2</v>
      </c>
      <c r="N56" s="103">
        <v>50</v>
      </c>
      <c r="O56" s="130">
        <f t="shared" si="4"/>
        <v>1.3386880856760375E-2</v>
      </c>
      <c r="P56" s="125">
        <v>7</v>
      </c>
      <c r="Q56" s="104">
        <f t="shared" si="5"/>
        <v>7.1942446043165471E-3</v>
      </c>
      <c r="R56" s="103">
        <v>23</v>
      </c>
      <c r="S56" s="130">
        <f t="shared" si="6"/>
        <v>6.1579651941097721E-3</v>
      </c>
      <c r="T56" s="125">
        <v>100</v>
      </c>
      <c r="U56" s="104">
        <f t="shared" si="7"/>
        <v>0.10277492291880781</v>
      </c>
      <c r="V56" s="103">
        <v>338</v>
      </c>
      <c r="W56" s="130">
        <f t="shared" si="8"/>
        <v>9.0495314591700141E-2</v>
      </c>
      <c r="X56" s="125">
        <v>104</v>
      </c>
      <c r="Y56" s="104">
        <f t="shared" si="9"/>
        <v>0.10688591983556012</v>
      </c>
      <c r="Z56" s="103">
        <v>350</v>
      </c>
      <c r="AA56" s="130">
        <f t="shared" si="10"/>
        <v>9.3708165997322623E-2</v>
      </c>
    </row>
    <row r="57" spans="1:27" ht="24" x14ac:dyDescent="0.25">
      <c r="A57" s="116" t="s">
        <v>608</v>
      </c>
      <c r="B57" s="201" t="s">
        <v>119</v>
      </c>
      <c r="C57" s="105" t="s">
        <v>120</v>
      </c>
      <c r="D57" s="106" t="s">
        <v>7</v>
      </c>
      <c r="E57" s="122" t="s">
        <v>540</v>
      </c>
      <c r="F57" s="126">
        <v>2997</v>
      </c>
      <c r="G57" s="107">
        <v>2896</v>
      </c>
      <c r="H57" s="108">
        <f t="shared" si="0"/>
        <v>0.96629963296629962</v>
      </c>
      <c r="I57" s="107">
        <f t="shared" si="1"/>
        <v>101</v>
      </c>
      <c r="J57" s="131">
        <f t="shared" si="2"/>
        <v>3.3700367033700364E-2</v>
      </c>
      <c r="K57" s="126">
        <v>845</v>
      </c>
      <c r="L57" s="126">
        <v>10</v>
      </c>
      <c r="M57" s="108">
        <f t="shared" si="3"/>
        <v>1.1834319526627219E-2</v>
      </c>
      <c r="N57" s="107">
        <v>25</v>
      </c>
      <c r="O57" s="131">
        <f t="shared" si="4"/>
        <v>8.3416750083416744E-3</v>
      </c>
      <c r="P57" s="126">
        <v>3</v>
      </c>
      <c r="Q57" s="108">
        <f t="shared" si="5"/>
        <v>3.5502958579881655E-3</v>
      </c>
      <c r="R57" s="107">
        <v>7</v>
      </c>
      <c r="S57" s="131">
        <f t="shared" si="6"/>
        <v>2.3356690023356688E-3</v>
      </c>
      <c r="T57" s="126">
        <v>108</v>
      </c>
      <c r="U57" s="108">
        <f t="shared" si="7"/>
        <v>0.12781065088757396</v>
      </c>
      <c r="V57" s="107">
        <v>368</v>
      </c>
      <c r="W57" s="131">
        <f t="shared" si="8"/>
        <v>0.12278945612278945</v>
      </c>
      <c r="X57" s="126">
        <v>111</v>
      </c>
      <c r="Y57" s="108">
        <f t="shared" si="9"/>
        <v>0.13136094674556212</v>
      </c>
      <c r="Z57" s="107">
        <v>375</v>
      </c>
      <c r="AA57" s="131">
        <f t="shared" si="10"/>
        <v>0.12512512512512514</v>
      </c>
    </row>
    <row r="58" spans="1:27" x14ac:dyDescent="0.25">
      <c r="A58" s="115" t="s">
        <v>608</v>
      </c>
      <c r="B58" s="200" t="s">
        <v>153</v>
      </c>
      <c r="C58" s="101" t="s">
        <v>154</v>
      </c>
      <c r="D58" s="102" t="s">
        <v>9</v>
      </c>
      <c r="E58" s="121" t="s">
        <v>538</v>
      </c>
      <c r="F58" s="125">
        <v>2828</v>
      </c>
      <c r="G58" s="103">
        <v>2757</v>
      </c>
      <c r="H58" s="104">
        <f t="shared" si="0"/>
        <v>0.97489391796322489</v>
      </c>
      <c r="I58" s="103">
        <f t="shared" si="1"/>
        <v>71</v>
      </c>
      <c r="J58" s="130">
        <f t="shared" si="2"/>
        <v>2.5106082036775106E-2</v>
      </c>
      <c r="K58" s="125">
        <v>773</v>
      </c>
      <c r="L58" s="125">
        <v>17</v>
      </c>
      <c r="M58" s="104">
        <f t="shared" si="3"/>
        <v>2.1992238033635189E-2</v>
      </c>
      <c r="N58" s="103">
        <v>41</v>
      </c>
      <c r="O58" s="130">
        <f t="shared" si="4"/>
        <v>1.4497878359264497E-2</v>
      </c>
      <c r="P58" s="125">
        <v>13</v>
      </c>
      <c r="Q58" s="104">
        <f t="shared" si="5"/>
        <v>1.6817593790426907E-2</v>
      </c>
      <c r="R58" s="103">
        <v>29</v>
      </c>
      <c r="S58" s="130">
        <f t="shared" si="6"/>
        <v>1.0254596888260255E-2</v>
      </c>
      <c r="T58" s="125">
        <v>90</v>
      </c>
      <c r="U58" s="104">
        <f t="shared" si="7"/>
        <v>0.11642949547218628</v>
      </c>
      <c r="V58" s="103">
        <v>318</v>
      </c>
      <c r="W58" s="130">
        <f t="shared" si="8"/>
        <v>0.11244695898161244</v>
      </c>
      <c r="X58" s="125">
        <v>99</v>
      </c>
      <c r="Y58" s="104">
        <f t="shared" si="9"/>
        <v>0.12807244501940493</v>
      </c>
      <c r="Z58" s="103">
        <v>334</v>
      </c>
      <c r="AA58" s="130">
        <f t="shared" si="10"/>
        <v>0.1181046676096181</v>
      </c>
    </row>
    <row r="59" spans="1:27" ht="24" x14ac:dyDescent="0.25">
      <c r="A59" s="116" t="s">
        <v>608</v>
      </c>
      <c r="B59" s="201" t="s">
        <v>121</v>
      </c>
      <c r="C59" s="105" t="s">
        <v>122</v>
      </c>
      <c r="D59" s="106" t="s">
        <v>7</v>
      </c>
      <c r="E59" s="122" t="s">
        <v>540</v>
      </c>
      <c r="F59" s="126">
        <v>2386</v>
      </c>
      <c r="G59" s="107">
        <v>2275</v>
      </c>
      <c r="H59" s="108">
        <f t="shared" si="0"/>
        <v>0.95347862531433358</v>
      </c>
      <c r="I59" s="107">
        <f t="shared" si="1"/>
        <v>111</v>
      </c>
      <c r="J59" s="131">
        <f t="shared" si="2"/>
        <v>4.6521374685666389E-2</v>
      </c>
      <c r="K59" s="126">
        <v>716</v>
      </c>
      <c r="L59" s="126">
        <v>15</v>
      </c>
      <c r="M59" s="108">
        <f t="shared" si="3"/>
        <v>2.094972067039106E-2</v>
      </c>
      <c r="N59" s="107">
        <v>34</v>
      </c>
      <c r="O59" s="131">
        <f t="shared" si="4"/>
        <v>1.4249790444258172E-2</v>
      </c>
      <c r="P59" s="126">
        <v>10</v>
      </c>
      <c r="Q59" s="108">
        <f t="shared" si="5"/>
        <v>1.3966480446927373E-2</v>
      </c>
      <c r="R59" s="107">
        <v>19</v>
      </c>
      <c r="S59" s="131">
        <f t="shared" si="6"/>
        <v>7.9631181894383903E-3</v>
      </c>
      <c r="T59" s="126">
        <v>84</v>
      </c>
      <c r="U59" s="108">
        <f t="shared" si="7"/>
        <v>0.11731843575418995</v>
      </c>
      <c r="V59" s="107">
        <v>241</v>
      </c>
      <c r="W59" s="131">
        <f t="shared" si="8"/>
        <v>0.10100586756077116</v>
      </c>
      <c r="X59" s="126">
        <v>88</v>
      </c>
      <c r="Y59" s="108">
        <f t="shared" si="9"/>
        <v>0.12290502793296089</v>
      </c>
      <c r="Z59" s="107">
        <v>250</v>
      </c>
      <c r="AA59" s="131">
        <f t="shared" si="10"/>
        <v>0.10477787091366303</v>
      </c>
    </row>
    <row r="60" spans="1:27" ht="24" x14ac:dyDescent="0.25">
      <c r="A60" s="115" t="s">
        <v>608</v>
      </c>
      <c r="B60" s="200" t="s">
        <v>133</v>
      </c>
      <c r="C60" s="101" t="s">
        <v>134</v>
      </c>
      <c r="D60" s="102" t="s">
        <v>8</v>
      </c>
      <c r="E60" s="121" t="s">
        <v>539</v>
      </c>
      <c r="F60" s="125">
        <v>3105</v>
      </c>
      <c r="G60" s="103">
        <v>2990</v>
      </c>
      <c r="H60" s="104">
        <f t="shared" si="0"/>
        <v>0.96296296296296291</v>
      </c>
      <c r="I60" s="103">
        <f t="shared" si="1"/>
        <v>115</v>
      </c>
      <c r="J60" s="130">
        <f t="shared" si="2"/>
        <v>3.7037037037037035E-2</v>
      </c>
      <c r="K60" s="125">
        <v>987</v>
      </c>
      <c r="L60" s="125">
        <v>22</v>
      </c>
      <c r="M60" s="104">
        <f t="shared" si="3"/>
        <v>2.2289766970618033E-2</v>
      </c>
      <c r="N60" s="103">
        <v>55</v>
      </c>
      <c r="O60" s="130">
        <f t="shared" si="4"/>
        <v>1.7713365539452495E-2</v>
      </c>
      <c r="P60" s="125">
        <v>13</v>
      </c>
      <c r="Q60" s="104">
        <f t="shared" si="5"/>
        <v>1.3171225937183385E-2</v>
      </c>
      <c r="R60" s="103">
        <v>34</v>
      </c>
      <c r="S60" s="130">
        <f t="shared" si="6"/>
        <v>1.0950080515297906E-2</v>
      </c>
      <c r="T60" s="125">
        <v>126</v>
      </c>
      <c r="U60" s="104">
        <f t="shared" si="7"/>
        <v>0.1276595744680851</v>
      </c>
      <c r="V60" s="103">
        <v>402</v>
      </c>
      <c r="W60" s="130">
        <f t="shared" si="8"/>
        <v>0.12946859903381641</v>
      </c>
      <c r="X60" s="125">
        <v>135</v>
      </c>
      <c r="Y60" s="104">
        <f t="shared" si="9"/>
        <v>0.13677811550151975</v>
      </c>
      <c r="Z60" s="103">
        <v>430</v>
      </c>
      <c r="AA60" s="130">
        <f t="shared" si="10"/>
        <v>0.13848631239935588</v>
      </c>
    </row>
    <row r="61" spans="1:27" ht="24" x14ac:dyDescent="0.25">
      <c r="A61" s="116" t="s">
        <v>608</v>
      </c>
      <c r="B61" s="201" t="s">
        <v>123</v>
      </c>
      <c r="C61" s="105" t="s">
        <v>124</v>
      </c>
      <c r="D61" s="106" t="s">
        <v>7</v>
      </c>
      <c r="E61" s="122" t="s">
        <v>540</v>
      </c>
      <c r="F61" s="126">
        <v>1617</v>
      </c>
      <c r="G61" s="107">
        <v>1563</v>
      </c>
      <c r="H61" s="108">
        <f t="shared" si="0"/>
        <v>0.96660482374768086</v>
      </c>
      <c r="I61" s="107">
        <f t="shared" si="1"/>
        <v>54</v>
      </c>
      <c r="J61" s="131">
        <f t="shared" si="2"/>
        <v>3.3395176252319109E-2</v>
      </c>
      <c r="K61" s="126">
        <v>471</v>
      </c>
      <c r="L61" s="126">
        <v>7</v>
      </c>
      <c r="M61" s="108">
        <f t="shared" si="3"/>
        <v>1.4861995753715499E-2</v>
      </c>
      <c r="N61" s="107">
        <v>21</v>
      </c>
      <c r="O61" s="131">
        <f t="shared" si="4"/>
        <v>1.2987012987012988E-2</v>
      </c>
      <c r="P61" s="126">
        <v>6</v>
      </c>
      <c r="Q61" s="108">
        <f t="shared" si="5"/>
        <v>1.2738853503184714E-2</v>
      </c>
      <c r="R61" s="107">
        <v>10</v>
      </c>
      <c r="S61" s="131">
        <f t="shared" si="6"/>
        <v>6.1842918985776131E-3</v>
      </c>
      <c r="T61" s="126">
        <v>52</v>
      </c>
      <c r="U61" s="108">
        <f t="shared" si="7"/>
        <v>0.11040339702760085</v>
      </c>
      <c r="V61" s="107">
        <v>238</v>
      </c>
      <c r="W61" s="131">
        <f t="shared" si="8"/>
        <v>0.1471861471861472</v>
      </c>
      <c r="X61" s="126">
        <v>56</v>
      </c>
      <c r="Y61" s="108">
        <f t="shared" si="9"/>
        <v>0.11889596602972399</v>
      </c>
      <c r="Z61" s="107">
        <v>246</v>
      </c>
      <c r="AA61" s="131">
        <f t="shared" si="10"/>
        <v>0.15213358070500926</v>
      </c>
    </row>
    <row r="62" spans="1:27" ht="24" x14ac:dyDescent="0.25">
      <c r="A62" s="115" t="s">
        <v>608</v>
      </c>
      <c r="B62" s="200" t="s">
        <v>135</v>
      </c>
      <c r="C62" s="101" t="s">
        <v>136</v>
      </c>
      <c r="D62" s="102" t="s">
        <v>8</v>
      </c>
      <c r="E62" s="121" t="s">
        <v>539</v>
      </c>
      <c r="F62" s="125">
        <v>4936</v>
      </c>
      <c r="G62" s="103">
        <v>4761</v>
      </c>
      <c r="H62" s="104">
        <f t="shared" si="0"/>
        <v>0.96454619124797403</v>
      </c>
      <c r="I62" s="103">
        <f t="shared" si="1"/>
        <v>175</v>
      </c>
      <c r="J62" s="130">
        <f t="shared" si="2"/>
        <v>3.5453808752025931E-2</v>
      </c>
      <c r="K62" s="125">
        <v>1374</v>
      </c>
      <c r="L62" s="125">
        <v>26</v>
      </c>
      <c r="M62" s="104">
        <f t="shared" si="3"/>
        <v>1.8922852983988356E-2</v>
      </c>
      <c r="N62" s="103">
        <v>67</v>
      </c>
      <c r="O62" s="130">
        <f t="shared" si="4"/>
        <v>1.3573743922204213E-2</v>
      </c>
      <c r="P62" s="125">
        <v>17</v>
      </c>
      <c r="Q62" s="104">
        <f t="shared" si="5"/>
        <v>1.2372634643377001E-2</v>
      </c>
      <c r="R62" s="103">
        <v>40</v>
      </c>
      <c r="S62" s="130">
        <f t="shared" si="6"/>
        <v>8.1037277147487843E-3</v>
      </c>
      <c r="T62" s="125">
        <v>180</v>
      </c>
      <c r="U62" s="104">
        <f t="shared" si="7"/>
        <v>0.13100436681222707</v>
      </c>
      <c r="V62" s="103">
        <v>567</v>
      </c>
      <c r="W62" s="130">
        <f t="shared" si="8"/>
        <v>0.11487034035656402</v>
      </c>
      <c r="X62" s="125">
        <v>195</v>
      </c>
      <c r="Y62" s="104">
        <f t="shared" si="9"/>
        <v>0.14192139737991266</v>
      </c>
      <c r="Z62" s="103">
        <v>598</v>
      </c>
      <c r="AA62" s="130">
        <f t="shared" si="10"/>
        <v>0.12115072933549433</v>
      </c>
    </row>
    <row r="63" spans="1:27" ht="24" x14ac:dyDescent="0.25">
      <c r="A63" s="116" t="s">
        <v>608</v>
      </c>
      <c r="B63" s="201" t="s">
        <v>125</v>
      </c>
      <c r="C63" s="105" t="s">
        <v>126</v>
      </c>
      <c r="D63" s="106" t="s">
        <v>7</v>
      </c>
      <c r="E63" s="122" t="s">
        <v>540</v>
      </c>
      <c r="F63" s="126">
        <v>2987</v>
      </c>
      <c r="G63" s="107">
        <v>2903</v>
      </c>
      <c r="H63" s="108">
        <f t="shared" si="0"/>
        <v>0.97187813860060257</v>
      </c>
      <c r="I63" s="107">
        <f t="shared" si="1"/>
        <v>84</v>
      </c>
      <c r="J63" s="131">
        <f t="shared" si="2"/>
        <v>2.8121861399397388E-2</v>
      </c>
      <c r="K63" s="126">
        <v>1054</v>
      </c>
      <c r="L63" s="126">
        <v>27</v>
      </c>
      <c r="M63" s="108">
        <f t="shared" si="3"/>
        <v>2.5616698292220113E-2</v>
      </c>
      <c r="N63" s="107">
        <v>78</v>
      </c>
      <c r="O63" s="131">
        <f t="shared" si="4"/>
        <v>2.6113157013726147E-2</v>
      </c>
      <c r="P63" s="126">
        <v>11</v>
      </c>
      <c r="Q63" s="108">
        <f t="shared" si="5"/>
        <v>1.0436432637571158E-2</v>
      </c>
      <c r="R63" s="107">
        <v>23</v>
      </c>
      <c r="S63" s="131">
        <f t="shared" si="6"/>
        <v>7.7000334784064275E-3</v>
      </c>
      <c r="T63" s="126">
        <v>99</v>
      </c>
      <c r="U63" s="108">
        <f t="shared" si="7"/>
        <v>9.3927893738140422E-2</v>
      </c>
      <c r="V63" s="107">
        <v>257</v>
      </c>
      <c r="W63" s="131">
        <f t="shared" si="8"/>
        <v>8.6039504519584864E-2</v>
      </c>
      <c r="X63" s="126">
        <v>107</v>
      </c>
      <c r="Y63" s="108">
        <f t="shared" si="9"/>
        <v>0.10151802656546489</v>
      </c>
      <c r="Z63" s="107">
        <v>272</v>
      </c>
      <c r="AA63" s="131">
        <f t="shared" si="10"/>
        <v>9.1061265483762976E-2</v>
      </c>
    </row>
    <row r="64" spans="1:27" x14ac:dyDescent="0.25">
      <c r="A64" s="115" t="s">
        <v>608</v>
      </c>
      <c r="B64" s="200" t="s">
        <v>155</v>
      </c>
      <c r="C64" s="101" t="s">
        <v>156</v>
      </c>
      <c r="D64" s="102" t="s">
        <v>9</v>
      </c>
      <c r="E64" s="121" t="s">
        <v>538</v>
      </c>
      <c r="F64" s="125">
        <v>4536</v>
      </c>
      <c r="G64" s="103">
        <v>4274</v>
      </c>
      <c r="H64" s="104">
        <f t="shared" si="0"/>
        <v>0.94223985890652562</v>
      </c>
      <c r="I64" s="103">
        <f t="shared" si="1"/>
        <v>262</v>
      </c>
      <c r="J64" s="130">
        <f t="shared" si="2"/>
        <v>5.7760141093474424E-2</v>
      </c>
      <c r="K64" s="125">
        <v>1420</v>
      </c>
      <c r="L64" s="125">
        <v>22</v>
      </c>
      <c r="M64" s="104">
        <f t="shared" si="3"/>
        <v>1.5492957746478873E-2</v>
      </c>
      <c r="N64" s="103">
        <v>63</v>
      </c>
      <c r="O64" s="130">
        <f t="shared" si="4"/>
        <v>1.3888888888888888E-2</v>
      </c>
      <c r="P64" s="125">
        <v>14</v>
      </c>
      <c r="Q64" s="104">
        <f t="shared" si="5"/>
        <v>9.8591549295774655E-3</v>
      </c>
      <c r="R64" s="103">
        <v>34</v>
      </c>
      <c r="S64" s="130">
        <f t="shared" si="6"/>
        <v>7.4955908289241618E-3</v>
      </c>
      <c r="T64" s="125">
        <v>159</v>
      </c>
      <c r="U64" s="104">
        <f t="shared" si="7"/>
        <v>0.1119718309859155</v>
      </c>
      <c r="V64" s="103">
        <v>452</v>
      </c>
      <c r="W64" s="130">
        <f t="shared" si="8"/>
        <v>9.9647266313932975E-2</v>
      </c>
      <c r="X64" s="125">
        <v>168</v>
      </c>
      <c r="Y64" s="104">
        <f t="shared" si="9"/>
        <v>0.11830985915492957</v>
      </c>
      <c r="Z64" s="103">
        <v>473</v>
      </c>
      <c r="AA64" s="130">
        <f t="shared" si="10"/>
        <v>0.10427689594356261</v>
      </c>
    </row>
    <row r="65" spans="1:27" ht="24" x14ac:dyDescent="0.25">
      <c r="A65" s="116" t="s">
        <v>608</v>
      </c>
      <c r="B65" s="201" t="s">
        <v>247</v>
      </c>
      <c r="C65" s="105" t="s">
        <v>248</v>
      </c>
      <c r="D65" s="106" t="s">
        <v>16</v>
      </c>
      <c r="E65" s="122" t="s">
        <v>541</v>
      </c>
      <c r="F65" s="126">
        <v>3804</v>
      </c>
      <c r="G65" s="107">
        <v>3552</v>
      </c>
      <c r="H65" s="108">
        <f t="shared" si="0"/>
        <v>0.93375394321766558</v>
      </c>
      <c r="I65" s="107">
        <f t="shared" si="1"/>
        <v>252</v>
      </c>
      <c r="J65" s="131">
        <f t="shared" si="2"/>
        <v>6.6246056782334389E-2</v>
      </c>
      <c r="K65" s="126">
        <v>1114</v>
      </c>
      <c r="L65" s="126">
        <v>25</v>
      </c>
      <c r="M65" s="108">
        <f t="shared" si="3"/>
        <v>2.244165170556553E-2</v>
      </c>
      <c r="N65" s="107">
        <v>72</v>
      </c>
      <c r="O65" s="131">
        <f t="shared" si="4"/>
        <v>1.8927444794952682E-2</v>
      </c>
      <c r="P65" s="126">
        <v>11</v>
      </c>
      <c r="Q65" s="108">
        <f t="shared" si="5"/>
        <v>9.8743267504488325E-3</v>
      </c>
      <c r="R65" s="107">
        <v>34</v>
      </c>
      <c r="S65" s="131">
        <f t="shared" si="6"/>
        <v>8.9379600420609884E-3</v>
      </c>
      <c r="T65" s="126">
        <v>112</v>
      </c>
      <c r="U65" s="108">
        <f t="shared" si="7"/>
        <v>0.10053859964093358</v>
      </c>
      <c r="V65" s="107">
        <v>388</v>
      </c>
      <c r="W65" s="131">
        <f t="shared" si="8"/>
        <v>0.10199789695057834</v>
      </c>
      <c r="X65" s="126">
        <v>116</v>
      </c>
      <c r="Y65" s="108">
        <f t="shared" si="9"/>
        <v>0.10412926391382406</v>
      </c>
      <c r="Z65" s="107">
        <v>405</v>
      </c>
      <c r="AA65" s="131">
        <f t="shared" si="10"/>
        <v>0.10646687697160884</v>
      </c>
    </row>
    <row r="66" spans="1:27" ht="24" x14ac:dyDescent="0.25">
      <c r="A66" s="115" t="s">
        <v>608</v>
      </c>
      <c r="B66" s="200" t="s">
        <v>233</v>
      </c>
      <c r="C66" s="101" t="s">
        <v>234</v>
      </c>
      <c r="D66" s="102" t="s">
        <v>15</v>
      </c>
      <c r="E66" s="121" t="s">
        <v>542</v>
      </c>
      <c r="F66" s="125">
        <v>903</v>
      </c>
      <c r="G66" s="103">
        <v>881</v>
      </c>
      <c r="H66" s="104">
        <f t="shared" si="0"/>
        <v>0.97563676633444074</v>
      </c>
      <c r="I66" s="103">
        <f t="shared" si="1"/>
        <v>22</v>
      </c>
      <c r="J66" s="130">
        <f t="shared" si="2"/>
        <v>2.4363233665559248E-2</v>
      </c>
      <c r="K66" s="125">
        <v>305</v>
      </c>
      <c r="L66" s="125">
        <v>8</v>
      </c>
      <c r="M66" s="104">
        <f t="shared" si="3"/>
        <v>2.6229508196721311E-2</v>
      </c>
      <c r="N66" s="103">
        <v>25</v>
      </c>
      <c r="O66" s="130">
        <f t="shared" si="4"/>
        <v>2.768549280177187E-2</v>
      </c>
      <c r="P66" s="125">
        <v>5</v>
      </c>
      <c r="Q66" s="104">
        <f t="shared" si="5"/>
        <v>1.6393442622950821E-2</v>
      </c>
      <c r="R66" s="103">
        <v>13</v>
      </c>
      <c r="S66" s="130">
        <f t="shared" si="6"/>
        <v>1.4396456256921373E-2</v>
      </c>
      <c r="T66" s="125">
        <v>45</v>
      </c>
      <c r="U66" s="104">
        <f t="shared" si="7"/>
        <v>0.14754098360655737</v>
      </c>
      <c r="V66" s="103">
        <v>136</v>
      </c>
      <c r="W66" s="130">
        <f t="shared" si="8"/>
        <v>0.15060908084163899</v>
      </c>
      <c r="X66" s="125">
        <v>48</v>
      </c>
      <c r="Y66" s="104">
        <f t="shared" si="9"/>
        <v>0.15737704918032788</v>
      </c>
      <c r="Z66" s="103">
        <v>142</v>
      </c>
      <c r="AA66" s="130">
        <f t="shared" si="10"/>
        <v>0.15725359911406422</v>
      </c>
    </row>
    <row r="67" spans="1:27" ht="24" x14ac:dyDescent="0.25">
      <c r="A67" s="116" t="s">
        <v>608</v>
      </c>
      <c r="B67" s="201" t="s">
        <v>249</v>
      </c>
      <c r="C67" s="105" t="s">
        <v>250</v>
      </c>
      <c r="D67" s="106" t="s">
        <v>16</v>
      </c>
      <c r="E67" s="122" t="s">
        <v>541</v>
      </c>
      <c r="F67" s="126">
        <v>3136</v>
      </c>
      <c r="G67" s="107">
        <v>3025</v>
      </c>
      <c r="H67" s="108">
        <f t="shared" ref="H67:H130" si="11">G67/F67</f>
        <v>0.96460459183673475</v>
      </c>
      <c r="I67" s="107">
        <f t="shared" ref="I67:I130" si="12">F67-G67</f>
        <v>111</v>
      </c>
      <c r="J67" s="131">
        <f t="shared" ref="J67:J130" si="13">I67/F67</f>
        <v>3.5395408163265307E-2</v>
      </c>
      <c r="K67" s="126">
        <v>1038</v>
      </c>
      <c r="L67" s="126">
        <v>21</v>
      </c>
      <c r="M67" s="108">
        <f t="shared" si="3"/>
        <v>2.023121387283237E-2</v>
      </c>
      <c r="N67" s="107">
        <v>51</v>
      </c>
      <c r="O67" s="131">
        <f t="shared" si="4"/>
        <v>1.6262755102040817E-2</v>
      </c>
      <c r="P67" s="126">
        <v>6</v>
      </c>
      <c r="Q67" s="108">
        <f t="shared" si="5"/>
        <v>5.7803468208092483E-3</v>
      </c>
      <c r="R67" s="107">
        <v>18</v>
      </c>
      <c r="S67" s="131">
        <f t="shared" si="6"/>
        <v>5.7397959183673472E-3</v>
      </c>
      <c r="T67" s="126">
        <v>82</v>
      </c>
      <c r="U67" s="108">
        <f t="shared" si="7"/>
        <v>7.8998073217726394E-2</v>
      </c>
      <c r="V67" s="107">
        <v>230</v>
      </c>
      <c r="W67" s="131">
        <f t="shared" si="8"/>
        <v>7.3341836734693883E-2</v>
      </c>
      <c r="X67" s="126">
        <v>86</v>
      </c>
      <c r="Y67" s="108">
        <f t="shared" si="9"/>
        <v>8.2851637764932567E-2</v>
      </c>
      <c r="Z67" s="107">
        <v>242</v>
      </c>
      <c r="AA67" s="131">
        <f t="shared" si="10"/>
        <v>7.7168367346938771E-2</v>
      </c>
    </row>
    <row r="68" spans="1:27" ht="24" x14ac:dyDescent="0.25">
      <c r="A68" s="115" t="s">
        <v>608</v>
      </c>
      <c r="B68" s="200" t="s">
        <v>185</v>
      </c>
      <c r="C68" s="101" t="s">
        <v>186</v>
      </c>
      <c r="D68" s="102" t="s">
        <v>12</v>
      </c>
      <c r="E68" s="121" t="s">
        <v>543</v>
      </c>
      <c r="F68" s="125">
        <v>862</v>
      </c>
      <c r="G68" s="103">
        <v>841</v>
      </c>
      <c r="H68" s="104">
        <f t="shared" si="11"/>
        <v>0.97563805104408352</v>
      </c>
      <c r="I68" s="103">
        <f t="shared" si="12"/>
        <v>21</v>
      </c>
      <c r="J68" s="130">
        <f t="shared" si="13"/>
        <v>2.4361948955916472E-2</v>
      </c>
      <c r="K68" s="125">
        <v>345</v>
      </c>
      <c r="L68" s="125">
        <v>8</v>
      </c>
      <c r="M68" s="104">
        <f t="shared" ref="M68:M131" si="14">L68/K68</f>
        <v>2.318840579710145E-2</v>
      </c>
      <c r="N68" s="103">
        <v>23</v>
      </c>
      <c r="O68" s="130">
        <f t="shared" ref="O68:O131" si="15">N68/F68</f>
        <v>2.668213457076566E-2</v>
      </c>
      <c r="P68" s="125">
        <v>2</v>
      </c>
      <c r="Q68" s="104">
        <f t="shared" ref="Q68:Q131" si="16">P68/K68</f>
        <v>5.7971014492753624E-3</v>
      </c>
      <c r="R68" s="103">
        <v>4</v>
      </c>
      <c r="S68" s="130">
        <f t="shared" ref="S68:S131" si="17">R68/F68</f>
        <v>4.6403712296983757E-3</v>
      </c>
      <c r="T68" s="125">
        <v>45</v>
      </c>
      <c r="U68" s="104">
        <f t="shared" ref="U68:U131" si="18">T68/K68</f>
        <v>0.13043478260869565</v>
      </c>
      <c r="V68" s="103">
        <v>105</v>
      </c>
      <c r="W68" s="130">
        <f t="shared" ref="W68:W131" si="19">V68/F68</f>
        <v>0.12180974477958237</v>
      </c>
      <c r="X68" s="125">
        <v>46</v>
      </c>
      <c r="Y68" s="104">
        <f t="shared" ref="Y68:Y131" si="20">X68/K68</f>
        <v>0.13333333333333333</v>
      </c>
      <c r="Z68" s="103">
        <v>106</v>
      </c>
      <c r="AA68" s="130">
        <f t="shared" ref="AA68:AA131" si="21">Z68/F68</f>
        <v>0.12296983758700696</v>
      </c>
    </row>
    <row r="69" spans="1:27" ht="24" x14ac:dyDescent="0.25">
      <c r="A69" s="118" t="s">
        <v>608</v>
      </c>
      <c r="B69" s="204" t="s">
        <v>187</v>
      </c>
      <c r="C69" s="105" t="s">
        <v>188</v>
      </c>
      <c r="D69" s="106" t="s">
        <v>12</v>
      </c>
      <c r="E69" s="122" t="s">
        <v>543</v>
      </c>
      <c r="F69" s="126">
        <v>1532</v>
      </c>
      <c r="G69" s="107">
        <v>1398</v>
      </c>
      <c r="H69" s="108">
        <f t="shared" si="11"/>
        <v>0.91253263707571797</v>
      </c>
      <c r="I69" s="107">
        <f t="shared" si="12"/>
        <v>134</v>
      </c>
      <c r="J69" s="131">
        <f t="shared" si="13"/>
        <v>8.7467362924281991E-2</v>
      </c>
      <c r="K69" s="126">
        <v>385</v>
      </c>
      <c r="L69" s="126">
        <v>10</v>
      </c>
      <c r="M69" s="108">
        <f t="shared" si="14"/>
        <v>2.5974025974025976E-2</v>
      </c>
      <c r="N69" s="107">
        <v>31</v>
      </c>
      <c r="O69" s="131">
        <f t="shared" si="15"/>
        <v>2.0234986945169713E-2</v>
      </c>
      <c r="P69" s="126">
        <v>1</v>
      </c>
      <c r="Q69" s="108">
        <f t="shared" si="16"/>
        <v>2.5974025974025974E-3</v>
      </c>
      <c r="R69" s="107">
        <v>1</v>
      </c>
      <c r="S69" s="131">
        <f t="shared" si="17"/>
        <v>6.5274151436031332E-4</v>
      </c>
      <c r="T69" s="126">
        <v>50</v>
      </c>
      <c r="U69" s="108">
        <f t="shared" si="18"/>
        <v>0.12987012987012986</v>
      </c>
      <c r="V69" s="107">
        <v>192</v>
      </c>
      <c r="W69" s="131">
        <f t="shared" si="19"/>
        <v>0.12532637075718014</v>
      </c>
      <c r="X69" s="126">
        <v>50</v>
      </c>
      <c r="Y69" s="108">
        <f t="shared" si="20"/>
        <v>0.12987012987012986</v>
      </c>
      <c r="Z69" s="107">
        <v>192</v>
      </c>
      <c r="AA69" s="131">
        <f t="shared" si="21"/>
        <v>0.12532637075718014</v>
      </c>
    </row>
    <row r="70" spans="1:27" ht="24" x14ac:dyDescent="0.25">
      <c r="A70" s="117" t="s">
        <v>608</v>
      </c>
      <c r="B70" s="199" t="s">
        <v>251</v>
      </c>
      <c r="C70" s="101" t="s">
        <v>252</v>
      </c>
      <c r="D70" s="102" t="s">
        <v>16</v>
      </c>
      <c r="E70" s="121" t="s">
        <v>541</v>
      </c>
      <c r="F70" s="125">
        <v>4487</v>
      </c>
      <c r="G70" s="103">
        <v>4217</v>
      </c>
      <c r="H70" s="104">
        <f t="shared" si="11"/>
        <v>0.93982616447515044</v>
      </c>
      <c r="I70" s="103">
        <f t="shared" si="12"/>
        <v>270</v>
      </c>
      <c r="J70" s="130">
        <f t="shared" si="13"/>
        <v>6.0173835524849568E-2</v>
      </c>
      <c r="K70" s="125">
        <v>1401</v>
      </c>
      <c r="L70" s="125">
        <v>35</v>
      </c>
      <c r="M70" s="104">
        <f t="shared" si="14"/>
        <v>2.4982155603140613E-2</v>
      </c>
      <c r="N70" s="103">
        <v>97</v>
      </c>
      <c r="O70" s="130">
        <f t="shared" si="15"/>
        <v>2.1618007577445954E-2</v>
      </c>
      <c r="P70" s="125">
        <v>18</v>
      </c>
      <c r="Q70" s="104">
        <f t="shared" si="16"/>
        <v>1.284796573875803E-2</v>
      </c>
      <c r="R70" s="103">
        <v>41</v>
      </c>
      <c r="S70" s="130">
        <f t="shared" si="17"/>
        <v>9.1375083574771563E-3</v>
      </c>
      <c r="T70" s="125">
        <v>157</v>
      </c>
      <c r="U70" s="104">
        <f t="shared" si="18"/>
        <v>0.11206281227694503</v>
      </c>
      <c r="V70" s="103">
        <v>458</v>
      </c>
      <c r="W70" s="130">
        <f t="shared" si="19"/>
        <v>0.10207265433474481</v>
      </c>
      <c r="X70" s="125">
        <v>170</v>
      </c>
      <c r="Y70" s="104">
        <f t="shared" si="20"/>
        <v>0.12134189864382584</v>
      </c>
      <c r="Z70" s="103">
        <v>487</v>
      </c>
      <c r="AA70" s="130">
        <f t="shared" si="21"/>
        <v>0.10853577000222867</v>
      </c>
    </row>
    <row r="71" spans="1:27" ht="24" x14ac:dyDescent="0.25">
      <c r="A71" s="116" t="s">
        <v>608</v>
      </c>
      <c r="B71" s="201" t="s">
        <v>253</v>
      </c>
      <c r="C71" s="105" t="s">
        <v>254</v>
      </c>
      <c r="D71" s="106" t="s">
        <v>16</v>
      </c>
      <c r="E71" s="122" t="s">
        <v>541</v>
      </c>
      <c r="F71" s="126">
        <v>3401</v>
      </c>
      <c r="G71" s="107">
        <v>3276</v>
      </c>
      <c r="H71" s="108">
        <f t="shared" si="11"/>
        <v>0.96324610408703326</v>
      </c>
      <c r="I71" s="107">
        <f t="shared" si="12"/>
        <v>125</v>
      </c>
      <c r="J71" s="131">
        <f t="shared" si="13"/>
        <v>3.6753895912966773E-2</v>
      </c>
      <c r="K71" s="126">
        <v>862</v>
      </c>
      <c r="L71" s="126">
        <v>25</v>
      </c>
      <c r="M71" s="108">
        <f t="shared" si="14"/>
        <v>2.9002320185614848E-2</v>
      </c>
      <c r="N71" s="107">
        <v>76</v>
      </c>
      <c r="O71" s="131">
        <f t="shared" si="15"/>
        <v>2.23463687150838E-2</v>
      </c>
      <c r="P71" s="126">
        <v>11</v>
      </c>
      <c r="Q71" s="108">
        <f t="shared" si="16"/>
        <v>1.2761020881670533E-2</v>
      </c>
      <c r="R71" s="107">
        <v>21</v>
      </c>
      <c r="S71" s="131">
        <f t="shared" si="17"/>
        <v>6.1746545133784178E-3</v>
      </c>
      <c r="T71" s="126">
        <v>96</v>
      </c>
      <c r="U71" s="108">
        <f t="shared" si="18"/>
        <v>0.11136890951276102</v>
      </c>
      <c r="V71" s="107">
        <v>346</v>
      </c>
      <c r="W71" s="131">
        <f t="shared" si="19"/>
        <v>0.10173478388709203</v>
      </c>
      <c r="X71" s="126">
        <v>104</v>
      </c>
      <c r="Y71" s="108">
        <f t="shared" si="20"/>
        <v>0.12064965197215777</v>
      </c>
      <c r="Z71" s="107">
        <v>360</v>
      </c>
      <c r="AA71" s="131">
        <f t="shared" si="21"/>
        <v>0.10585122022934432</v>
      </c>
    </row>
    <row r="72" spans="1:27" ht="24" x14ac:dyDescent="0.25">
      <c r="A72" s="117" t="s">
        <v>608</v>
      </c>
      <c r="B72" s="199" t="s">
        <v>440</v>
      </c>
      <c r="C72" s="101" t="s">
        <v>189</v>
      </c>
      <c r="D72" s="102" t="s">
        <v>12</v>
      </c>
      <c r="E72" s="121" t="s">
        <v>543</v>
      </c>
      <c r="F72" s="125">
        <v>2958</v>
      </c>
      <c r="G72" s="103">
        <v>2801</v>
      </c>
      <c r="H72" s="104">
        <f t="shared" si="11"/>
        <v>0.94692359702501694</v>
      </c>
      <c r="I72" s="103">
        <f t="shared" si="12"/>
        <v>157</v>
      </c>
      <c r="J72" s="130">
        <f t="shared" si="13"/>
        <v>5.3076402974983096E-2</v>
      </c>
      <c r="K72" s="125">
        <v>901</v>
      </c>
      <c r="L72" s="125">
        <v>11</v>
      </c>
      <c r="M72" s="104">
        <f t="shared" si="14"/>
        <v>1.2208657047724751E-2</v>
      </c>
      <c r="N72" s="103">
        <v>30</v>
      </c>
      <c r="O72" s="130">
        <f t="shared" si="15"/>
        <v>1.0141987829614604E-2</v>
      </c>
      <c r="P72" s="125">
        <v>8</v>
      </c>
      <c r="Q72" s="104">
        <f t="shared" si="16"/>
        <v>8.8790233074361822E-3</v>
      </c>
      <c r="R72" s="103">
        <v>19</v>
      </c>
      <c r="S72" s="130">
        <f t="shared" si="17"/>
        <v>6.4232589587559161E-3</v>
      </c>
      <c r="T72" s="125">
        <v>112</v>
      </c>
      <c r="U72" s="104">
        <f t="shared" si="18"/>
        <v>0.12430632630410655</v>
      </c>
      <c r="V72" s="103">
        <v>293</v>
      </c>
      <c r="W72" s="130">
        <f t="shared" si="19"/>
        <v>9.9053414469235976E-2</v>
      </c>
      <c r="X72" s="125">
        <v>117</v>
      </c>
      <c r="Y72" s="104">
        <f t="shared" si="20"/>
        <v>0.12985571587125416</v>
      </c>
      <c r="Z72" s="103">
        <v>308</v>
      </c>
      <c r="AA72" s="130">
        <f t="shared" si="21"/>
        <v>0.10412440838404327</v>
      </c>
    </row>
    <row r="73" spans="1:27" ht="24" x14ac:dyDescent="0.25">
      <c r="A73" s="116" t="s">
        <v>608</v>
      </c>
      <c r="B73" s="201" t="s">
        <v>235</v>
      </c>
      <c r="C73" s="105" t="s">
        <v>236</v>
      </c>
      <c r="D73" s="106" t="s">
        <v>15</v>
      </c>
      <c r="E73" s="122" t="s">
        <v>542</v>
      </c>
      <c r="F73" s="126">
        <v>1837</v>
      </c>
      <c r="G73" s="107">
        <v>1765</v>
      </c>
      <c r="H73" s="108">
        <f t="shared" si="11"/>
        <v>0.96080566140446377</v>
      </c>
      <c r="I73" s="107">
        <f t="shared" si="12"/>
        <v>72</v>
      </c>
      <c r="J73" s="131">
        <f t="shared" si="13"/>
        <v>3.9194338595536199E-2</v>
      </c>
      <c r="K73" s="126">
        <v>682</v>
      </c>
      <c r="L73" s="126">
        <v>22</v>
      </c>
      <c r="M73" s="108">
        <f t="shared" si="14"/>
        <v>3.2258064516129031E-2</v>
      </c>
      <c r="N73" s="107">
        <v>52</v>
      </c>
      <c r="O73" s="131">
        <f t="shared" si="15"/>
        <v>2.8307022318998367E-2</v>
      </c>
      <c r="P73" s="126">
        <v>9</v>
      </c>
      <c r="Q73" s="108">
        <f t="shared" si="16"/>
        <v>1.3196480938416423E-2</v>
      </c>
      <c r="R73" s="107">
        <v>25</v>
      </c>
      <c r="S73" s="131">
        <f t="shared" si="17"/>
        <v>1.3609145345672292E-2</v>
      </c>
      <c r="T73" s="126">
        <v>89</v>
      </c>
      <c r="U73" s="108">
        <f t="shared" si="18"/>
        <v>0.13049853372434017</v>
      </c>
      <c r="V73" s="107">
        <v>218</v>
      </c>
      <c r="W73" s="131">
        <f t="shared" si="19"/>
        <v>0.11867174741426238</v>
      </c>
      <c r="X73" s="126">
        <v>95</v>
      </c>
      <c r="Y73" s="108">
        <f t="shared" si="20"/>
        <v>0.13929618768328444</v>
      </c>
      <c r="Z73" s="107">
        <v>237</v>
      </c>
      <c r="AA73" s="131">
        <f t="shared" si="21"/>
        <v>0.12901469787697334</v>
      </c>
    </row>
    <row r="74" spans="1:27" ht="24" x14ac:dyDescent="0.25">
      <c r="A74" s="115" t="s">
        <v>608</v>
      </c>
      <c r="B74" s="200" t="s">
        <v>237</v>
      </c>
      <c r="C74" s="101" t="s">
        <v>238</v>
      </c>
      <c r="D74" s="102" t="s">
        <v>15</v>
      </c>
      <c r="E74" s="121" t="s">
        <v>542</v>
      </c>
      <c r="F74" s="125">
        <v>9639</v>
      </c>
      <c r="G74" s="103">
        <v>9284</v>
      </c>
      <c r="H74" s="104">
        <f t="shared" si="11"/>
        <v>0.96317045336653184</v>
      </c>
      <c r="I74" s="103">
        <f t="shared" si="12"/>
        <v>355</v>
      </c>
      <c r="J74" s="130">
        <f t="shared" si="13"/>
        <v>3.6829546633468199E-2</v>
      </c>
      <c r="K74" s="125">
        <v>2757</v>
      </c>
      <c r="L74" s="125">
        <v>44</v>
      </c>
      <c r="M74" s="104">
        <f t="shared" si="14"/>
        <v>1.595937613347842E-2</v>
      </c>
      <c r="N74" s="103">
        <v>111</v>
      </c>
      <c r="O74" s="130">
        <f t="shared" si="15"/>
        <v>1.1515717398070339E-2</v>
      </c>
      <c r="P74" s="125">
        <v>26</v>
      </c>
      <c r="Q74" s="104">
        <f t="shared" si="16"/>
        <v>9.4305404425099743E-3</v>
      </c>
      <c r="R74" s="103">
        <v>78</v>
      </c>
      <c r="S74" s="130">
        <f t="shared" si="17"/>
        <v>8.0921257391845629E-3</v>
      </c>
      <c r="T74" s="125">
        <v>302</v>
      </c>
      <c r="U74" s="104">
        <f t="shared" si="18"/>
        <v>0.10953935437069279</v>
      </c>
      <c r="V74" s="103">
        <v>944</v>
      </c>
      <c r="W74" s="130">
        <f t="shared" si="19"/>
        <v>9.7935470484490098E-2</v>
      </c>
      <c r="X74" s="125">
        <v>316</v>
      </c>
      <c r="Y74" s="104">
        <f t="shared" si="20"/>
        <v>0.11461733768589046</v>
      </c>
      <c r="Z74" s="103">
        <v>989</v>
      </c>
      <c r="AA74" s="130">
        <f t="shared" si="21"/>
        <v>0.10260400456478888</v>
      </c>
    </row>
    <row r="75" spans="1:27" ht="24" x14ac:dyDescent="0.25">
      <c r="A75" s="116" t="s">
        <v>608</v>
      </c>
      <c r="B75" s="201" t="s">
        <v>190</v>
      </c>
      <c r="C75" s="105" t="s">
        <v>191</v>
      </c>
      <c r="D75" s="106" t="s">
        <v>12</v>
      </c>
      <c r="E75" s="122" t="s">
        <v>543</v>
      </c>
      <c r="F75" s="126">
        <v>1679</v>
      </c>
      <c r="G75" s="107">
        <v>1612</v>
      </c>
      <c r="H75" s="108">
        <f t="shared" si="11"/>
        <v>0.96009529481834421</v>
      </c>
      <c r="I75" s="107">
        <f t="shared" si="12"/>
        <v>67</v>
      </c>
      <c r="J75" s="131">
        <f t="shared" si="13"/>
        <v>3.9904705181655745E-2</v>
      </c>
      <c r="K75" s="126">
        <v>596</v>
      </c>
      <c r="L75" s="126">
        <v>14</v>
      </c>
      <c r="M75" s="108">
        <f t="shared" si="14"/>
        <v>2.3489932885906041E-2</v>
      </c>
      <c r="N75" s="107">
        <v>36</v>
      </c>
      <c r="O75" s="131">
        <f t="shared" si="15"/>
        <v>2.1441334127456819E-2</v>
      </c>
      <c r="P75" s="126">
        <v>8</v>
      </c>
      <c r="Q75" s="108">
        <f t="shared" si="16"/>
        <v>1.3422818791946308E-2</v>
      </c>
      <c r="R75" s="107">
        <v>15</v>
      </c>
      <c r="S75" s="131">
        <f t="shared" si="17"/>
        <v>8.9338892197736754E-3</v>
      </c>
      <c r="T75" s="126">
        <v>62</v>
      </c>
      <c r="U75" s="108">
        <f t="shared" si="18"/>
        <v>0.1040268456375839</v>
      </c>
      <c r="V75" s="107">
        <v>169</v>
      </c>
      <c r="W75" s="131">
        <f t="shared" si="19"/>
        <v>0.10065515187611673</v>
      </c>
      <c r="X75" s="126">
        <v>66</v>
      </c>
      <c r="Y75" s="108">
        <f t="shared" si="20"/>
        <v>0.11073825503355705</v>
      </c>
      <c r="Z75" s="107">
        <v>178</v>
      </c>
      <c r="AA75" s="131">
        <f t="shared" si="21"/>
        <v>0.10601548540798095</v>
      </c>
    </row>
    <row r="76" spans="1:27" ht="24" x14ac:dyDescent="0.25">
      <c r="A76" s="115" t="s">
        <v>608</v>
      </c>
      <c r="B76" s="200" t="s">
        <v>192</v>
      </c>
      <c r="C76" s="101" t="s">
        <v>193</v>
      </c>
      <c r="D76" s="102" t="s">
        <v>12</v>
      </c>
      <c r="E76" s="121" t="s">
        <v>543</v>
      </c>
      <c r="F76" s="125">
        <v>3208</v>
      </c>
      <c r="G76" s="103">
        <v>3087</v>
      </c>
      <c r="H76" s="104">
        <f t="shared" si="11"/>
        <v>0.96228179551122195</v>
      </c>
      <c r="I76" s="103">
        <f t="shared" si="12"/>
        <v>121</v>
      </c>
      <c r="J76" s="130">
        <f t="shared" si="13"/>
        <v>3.7718204488778058E-2</v>
      </c>
      <c r="K76" s="125">
        <v>995</v>
      </c>
      <c r="L76" s="125">
        <v>15</v>
      </c>
      <c r="M76" s="104">
        <f t="shared" si="14"/>
        <v>1.507537688442211E-2</v>
      </c>
      <c r="N76" s="103">
        <v>51</v>
      </c>
      <c r="O76" s="130">
        <f t="shared" si="15"/>
        <v>1.5897755610972567E-2</v>
      </c>
      <c r="P76" s="125">
        <v>13</v>
      </c>
      <c r="Q76" s="104">
        <f t="shared" si="16"/>
        <v>1.3065326633165829E-2</v>
      </c>
      <c r="R76" s="103">
        <v>35</v>
      </c>
      <c r="S76" s="130">
        <f t="shared" si="17"/>
        <v>1.0910224438902744E-2</v>
      </c>
      <c r="T76" s="125">
        <v>107</v>
      </c>
      <c r="U76" s="104">
        <f t="shared" si="18"/>
        <v>0.10753768844221105</v>
      </c>
      <c r="V76" s="103">
        <v>342</v>
      </c>
      <c r="W76" s="130">
        <f t="shared" si="19"/>
        <v>0.10660847880299251</v>
      </c>
      <c r="X76" s="125">
        <v>112</v>
      </c>
      <c r="Y76" s="104">
        <f t="shared" si="20"/>
        <v>0.11256281407035176</v>
      </c>
      <c r="Z76" s="103">
        <v>356</v>
      </c>
      <c r="AA76" s="130">
        <f t="shared" si="21"/>
        <v>0.11097256857855362</v>
      </c>
    </row>
    <row r="77" spans="1:27" ht="24" x14ac:dyDescent="0.25">
      <c r="A77" s="116" t="s">
        <v>608</v>
      </c>
      <c r="B77" s="201" t="s">
        <v>194</v>
      </c>
      <c r="C77" s="105" t="s">
        <v>195</v>
      </c>
      <c r="D77" s="106" t="s">
        <v>12</v>
      </c>
      <c r="E77" s="122" t="s">
        <v>543</v>
      </c>
      <c r="F77" s="126">
        <v>3328</v>
      </c>
      <c r="G77" s="107">
        <v>3143</v>
      </c>
      <c r="H77" s="108">
        <f t="shared" si="11"/>
        <v>0.94441105769230771</v>
      </c>
      <c r="I77" s="107">
        <f t="shared" si="12"/>
        <v>185</v>
      </c>
      <c r="J77" s="131">
        <f t="shared" si="13"/>
        <v>5.5588942307692304E-2</v>
      </c>
      <c r="K77" s="126">
        <v>1167</v>
      </c>
      <c r="L77" s="126">
        <v>28</v>
      </c>
      <c r="M77" s="108">
        <f t="shared" si="14"/>
        <v>2.3993144815766924E-2</v>
      </c>
      <c r="N77" s="107">
        <v>63</v>
      </c>
      <c r="O77" s="131">
        <f t="shared" si="15"/>
        <v>1.893028846153846E-2</v>
      </c>
      <c r="P77" s="126">
        <v>20</v>
      </c>
      <c r="Q77" s="108">
        <f t="shared" si="16"/>
        <v>1.713796058269066E-2</v>
      </c>
      <c r="R77" s="107">
        <v>51</v>
      </c>
      <c r="S77" s="131">
        <f t="shared" si="17"/>
        <v>1.532451923076923E-2</v>
      </c>
      <c r="T77" s="126">
        <v>133</v>
      </c>
      <c r="U77" s="108">
        <f t="shared" si="18"/>
        <v>0.11396743787489289</v>
      </c>
      <c r="V77" s="107">
        <v>328</v>
      </c>
      <c r="W77" s="131">
        <f t="shared" si="19"/>
        <v>9.8557692307692304E-2</v>
      </c>
      <c r="X77" s="126">
        <v>148</v>
      </c>
      <c r="Y77" s="108">
        <f t="shared" si="20"/>
        <v>0.1268209083119109</v>
      </c>
      <c r="Z77" s="107">
        <v>370</v>
      </c>
      <c r="AA77" s="131">
        <f t="shared" si="21"/>
        <v>0.11117788461538461</v>
      </c>
    </row>
    <row r="78" spans="1:27" ht="24" x14ac:dyDescent="0.25">
      <c r="A78" s="115" t="s">
        <v>608</v>
      </c>
      <c r="B78" s="200" t="s">
        <v>196</v>
      </c>
      <c r="C78" s="101" t="s">
        <v>197</v>
      </c>
      <c r="D78" s="102" t="s">
        <v>12</v>
      </c>
      <c r="E78" s="121" t="s">
        <v>543</v>
      </c>
      <c r="F78" s="125">
        <v>1262</v>
      </c>
      <c r="G78" s="103">
        <v>1181</v>
      </c>
      <c r="H78" s="104">
        <f t="shared" si="11"/>
        <v>0.93581616481774965</v>
      </c>
      <c r="I78" s="103">
        <f t="shared" si="12"/>
        <v>81</v>
      </c>
      <c r="J78" s="130">
        <f t="shared" si="13"/>
        <v>6.418383518225039E-2</v>
      </c>
      <c r="K78" s="125">
        <v>482</v>
      </c>
      <c r="L78" s="125">
        <v>7</v>
      </c>
      <c r="M78" s="104">
        <f t="shared" si="14"/>
        <v>1.4522821576763486E-2</v>
      </c>
      <c r="N78" s="103">
        <v>21</v>
      </c>
      <c r="O78" s="130">
        <f t="shared" si="15"/>
        <v>1.664025356576862E-2</v>
      </c>
      <c r="P78" s="125">
        <v>6</v>
      </c>
      <c r="Q78" s="104">
        <f t="shared" si="16"/>
        <v>1.2448132780082987E-2</v>
      </c>
      <c r="R78" s="103">
        <v>10</v>
      </c>
      <c r="S78" s="130">
        <f t="shared" si="17"/>
        <v>7.9239302694136295E-3</v>
      </c>
      <c r="T78" s="125">
        <v>57</v>
      </c>
      <c r="U78" s="104">
        <f t="shared" si="18"/>
        <v>0.11825726141078838</v>
      </c>
      <c r="V78" s="103">
        <v>141</v>
      </c>
      <c r="W78" s="130">
        <f t="shared" si="19"/>
        <v>0.11172741679873217</v>
      </c>
      <c r="X78" s="125">
        <v>61</v>
      </c>
      <c r="Y78" s="104">
        <f t="shared" si="20"/>
        <v>0.12655601659751037</v>
      </c>
      <c r="Z78" s="103">
        <v>147</v>
      </c>
      <c r="AA78" s="130">
        <f t="shared" si="21"/>
        <v>0.11648177496038035</v>
      </c>
    </row>
    <row r="79" spans="1:27" ht="24" x14ac:dyDescent="0.25">
      <c r="A79" s="116" t="s">
        <v>608</v>
      </c>
      <c r="B79" s="201" t="s">
        <v>198</v>
      </c>
      <c r="C79" s="105" t="s">
        <v>199</v>
      </c>
      <c r="D79" s="106" t="s">
        <v>12</v>
      </c>
      <c r="E79" s="122" t="s">
        <v>543</v>
      </c>
      <c r="F79" s="126">
        <v>886</v>
      </c>
      <c r="G79" s="107">
        <v>845</v>
      </c>
      <c r="H79" s="108">
        <f t="shared" si="11"/>
        <v>0.95372460496613998</v>
      </c>
      <c r="I79" s="107">
        <f t="shared" si="12"/>
        <v>41</v>
      </c>
      <c r="J79" s="131">
        <f t="shared" si="13"/>
        <v>4.6275395033860044E-2</v>
      </c>
      <c r="K79" s="126">
        <v>298</v>
      </c>
      <c r="L79" s="126">
        <v>7</v>
      </c>
      <c r="M79" s="108">
        <f t="shared" si="14"/>
        <v>2.3489932885906041E-2</v>
      </c>
      <c r="N79" s="107">
        <v>16</v>
      </c>
      <c r="O79" s="131">
        <f t="shared" si="15"/>
        <v>1.8058690744920992E-2</v>
      </c>
      <c r="P79" s="126">
        <v>4</v>
      </c>
      <c r="Q79" s="108">
        <f t="shared" si="16"/>
        <v>1.3422818791946308E-2</v>
      </c>
      <c r="R79" s="107">
        <v>13</v>
      </c>
      <c r="S79" s="131">
        <f t="shared" si="17"/>
        <v>1.4672686230248307E-2</v>
      </c>
      <c r="T79" s="126">
        <v>27</v>
      </c>
      <c r="U79" s="108">
        <f t="shared" si="18"/>
        <v>9.0604026845637578E-2</v>
      </c>
      <c r="V79" s="107">
        <v>70</v>
      </c>
      <c r="W79" s="131">
        <f t="shared" si="19"/>
        <v>7.900677200902935E-2</v>
      </c>
      <c r="X79" s="126">
        <v>31</v>
      </c>
      <c r="Y79" s="108">
        <f t="shared" si="20"/>
        <v>0.1040268456375839</v>
      </c>
      <c r="Z79" s="107">
        <v>83</v>
      </c>
      <c r="AA79" s="131">
        <f t="shared" si="21"/>
        <v>9.3679458239277646E-2</v>
      </c>
    </row>
    <row r="80" spans="1:27" ht="24" x14ac:dyDescent="0.25">
      <c r="A80" s="115" t="s">
        <v>608</v>
      </c>
      <c r="B80" s="200" t="s">
        <v>200</v>
      </c>
      <c r="C80" s="101" t="s">
        <v>201</v>
      </c>
      <c r="D80" s="102" t="s">
        <v>12</v>
      </c>
      <c r="E80" s="121" t="s">
        <v>543</v>
      </c>
      <c r="F80" s="125">
        <v>894</v>
      </c>
      <c r="G80" s="103">
        <v>834</v>
      </c>
      <c r="H80" s="104">
        <f t="shared" si="11"/>
        <v>0.93288590604026844</v>
      </c>
      <c r="I80" s="103">
        <f t="shared" si="12"/>
        <v>60</v>
      </c>
      <c r="J80" s="130">
        <f t="shared" si="13"/>
        <v>6.7114093959731544E-2</v>
      </c>
      <c r="K80" s="125">
        <v>298</v>
      </c>
      <c r="L80" s="125">
        <v>6</v>
      </c>
      <c r="M80" s="104">
        <f t="shared" si="14"/>
        <v>2.0134228187919462E-2</v>
      </c>
      <c r="N80" s="103">
        <v>12</v>
      </c>
      <c r="O80" s="130">
        <f t="shared" si="15"/>
        <v>1.3422818791946308E-2</v>
      </c>
      <c r="P80" s="125">
        <v>5</v>
      </c>
      <c r="Q80" s="104">
        <f t="shared" si="16"/>
        <v>1.6778523489932886E-2</v>
      </c>
      <c r="R80" s="103">
        <v>11</v>
      </c>
      <c r="S80" s="130">
        <f t="shared" si="17"/>
        <v>1.2304250559284116E-2</v>
      </c>
      <c r="T80" s="125">
        <v>31</v>
      </c>
      <c r="U80" s="104">
        <f t="shared" si="18"/>
        <v>0.1040268456375839</v>
      </c>
      <c r="V80" s="103">
        <v>112</v>
      </c>
      <c r="W80" s="130">
        <f t="shared" si="19"/>
        <v>0.12527964205816555</v>
      </c>
      <c r="X80" s="125">
        <v>34</v>
      </c>
      <c r="Y80" s="104">
        <f t="shared" si="20"/>
        <v>0.11409395973154363</v>
      </c>
      <c r="Z80" s="103">
        <v>118</v>
      </c>
      <c r="AA80" s="130">
        <f t="shared" si="21"/>
        <v>0.1319910514541387</v>
      </c>
    </row>
    <row r="81" spans="1:27" ht="24" x14ac:dyDescent="0.25">
      <c r="A81" s="116" t="s">
        <v>608</v>
      </c>
      <c r="B81" s="201" t="s">
        <v>255</v>
      </c>
      <c r="C81" s="105" t="s">
        <v>256</v>
      </c>
      <c r="D81" s="106" t="s">
        <v>16</v>
      </c>
      <c r="E81" s="122" t="s">
        <v>541</v>
      </c>
      <c r="F81" s="126">
        <v>1552</v>
      </c>
      <c r="G81" s="107">
        <v>1475</v>
      </c>
      <c r="H81" s="108">
        <f t="shared" si="11"/>
        <v>0.95038659793814428</v>
      </c>
      <c r="I81" s="107">
        <f t="shared" si="12"/>
        <v>77</v>
      </c>
      <c r="J81" s="131">
        <f t="shared" si="13"/>
        <v>4.9613402061855667E-2</v>
      </c>
      <c r="K81" s="126">
        <v>488</v>
      </c>
      <c r="L81" s="126">
        <v>9</v>
      </c>
      <c r="M81" s="108">
        <f t="shared" si="14"/>
        <v>1.8442622950819672E-2</v>
      </c>
      <c r="N81" s="107">
        <v>28</v>
      </c>
      <c r="O81" s="131">
        <f t="shared" si="15"/>
        <v>1.804123711340206E-2</v>
      </c>
      <c r="P81" s="126">
        <v>6</v>
      </c>
      <c r="Q81" s="108">
        <f t="shared" si="16"/>
        <v>1.2295081967213115E-2</v>
      </c>
      <c r="R81" s="107">
        <v>17</v>
      </c>
      <c r="S81" s="131">
        <f t="shared" si="17"/>
        <v>1.095360824742268E-2</v>
      </c>
      <c r="T81" s="126">
        <v>60</v>
      </c>
      <c r="U81" s="108">
        <f t="shared" si="18"/>
        <v>0.12295081967213115</v>
      </c>
      <c r="V81" s="107">
        <v>201</v>
      </c>
      <c r="W81" s="131">
        <f t="shared" si="19"/>
        <v>0.12951030927835053</v>
      </c>
      <c r="X81" s="126">
        <v>66</v>
      </c>
      <c r="Y81" s="108">
        <f t="shared" si="20"/>
        <v>0.13524590163934427</v>
      </c>
      <c r="Z81" s="107">
        <v>218</v>
      </c>
      <c r="AA81" s="131">
        <f t="shared" si="21"/>
        <v>0.1404639175257732</v>
      </c>
    </row>
    <row r="82" spans="1:27" ht="24" x14ac:dyDescent="0.25">
      <c r="A82" s="115" t="s">
        <v>608</v>
      </c>
      <c r="B82" s="200" t="s">
        <v>202</v>
      </c>
      <c r="C82" s="101" t="s">
        <v>203</v>
      </c>
      <c r="D82" s="102" t="s">
        <v>12</v>
      </c>
      <c r="E82" s="121" t="s">
        <v>543</v>
      </c>
      <c r="F82" s="125">
        <v>4763</v>
      </c>
      <c r="G82" s="103">
        <v>4568</v>
      </c>
      <c r="H82" s="104">
        <f t="shared" si="11"/>
        <v>0.95905941633424308</v>
      </c>
      <c r="I82" s="103">
        <f t="shared" si="12"/>
        <v>195</v>
      </c>
      <c r="J82" s="130">
        <f t="shared" si="13"/>
        <v>4.0940583665756876E-2</v>
      </c>
      <c r="K82" s="125">
        <v>1674</v>
      </c>
      <c r="L82" s="125">
        <v>54</v>
      </c>
      <c r="M82" s="104">
        <f t="shared" si="14"/>
        <v>3.2258064516129031E-2</v>
      </c>
      <c r="N82" s="103">
        <v>131</v>
      </c>
      <c r="O82" s="130">
        <f t="shared" si="15"/>
        <v>2.7503674154944362E-2</v>
      </c>
      <c r="P82" s="125">
        <v>17</v>
      </c>
      <c r="Q82" s="104">
        <f t="shared" si="16"/>
        <v>1.0155316606929509E-2</v>
      </c>
      <c r="R82" s="103">
        <v>32</v>
      </c>
      <c r="S82" s="130">
        <f t="shared" si="17"/>
        <v>6.7184547554062562E-3</v>
      </c>
      <c r="T82" s="125">
        <v>209</v>
      </c>
      <c r="U82" s="104">
        <f t="shared" si="18"/>
        <v>0.12485065710872162</v>
      </c>
      <c r="V82" s="103">
        <v>636</v>
      </c>
      <c r="W82" s="130">
        <f t="shared" si="19"/>
        <v>0.13352928826369934</v>
      </c>
      <c r="X82" s="125">
        <v>219</v>
      </c>
      <c r="Y82" s="104">
        <f t="shared" si="20"/>
        <v>0.13082437275985664</v>
      </c>
      <c r="Z82" s="103">
        <v>654</v>
      </c>
      <c r="AA82" s="130">
        <f t="shared" si="21"/>
        <v>0.13730841906361538</v>
      </c>
    </row>
    <row r="83" spans="1:27" ht="24" x14ac:dyDescent="0.25">
      <c r="A83" s="116" t="s">
        <v>608</v>
      </c>
      <c r="B83" s="201" t="s">
        <v>257</v>
      </c>
      <c r="C83" s="105" t="s">
        <v>258</v>
      </c>
      <c r="D83" s="106" t="s">
        <v>16</v>
      </c>
      <c r="E83" s="122" t="s">
        <v>541</v>
      </c>
      <c r="F83" s="126">
        <v>4227</v>
      </c>
      <c r="G83" s="107">
        <v>4031</v>
      </c>
      <c r="H83" s="108">
        <f t="shared" si="11"/>
        <v>0.95363141708067189</v>
      </c>
      <c r="I83" s="107">
        <f t="shared" si="12"/>
        <v>196</v>
      </c>
      <c r="J83" s="131">
        <f t="shared" si="13"/>
        <v>4.6368582919328126E-2</v>
      </c>
      <c r="K83" s="126">
        <v>1337</v>
      </c>
      <c r="L83" s="126">
        <v>31</v>
      </c>
      <c r="M83" s="108">
        <f t="shared" si="14"/>
        <v>2.3186237845923711E-2</v>
      </c>
      <c r="N83" s="107">
        <v>71</v>
      </c>
      <c r="O83" s="131">
        <f t="shared" si="15"/>
        <v>1.6796782588123966E-2</v>
      </c>
      <c r="P83" s="126">
        <v>10</v>
      </c>
      <c r="Q83" s="108">
        <f t="shared" si="16"/>
        <v>7.4794315632011965E-3</v>
      </c>
      <c r="R83" s="107">
        <v>26</v>
      </c>
      <c r="S83" s="131">
        <f t="shared" si="17"/>
        <v>6.1509344688904658E-3</v>
      </c>
      <c r="T83" s="126">
        <v>142</v>
      </c>
      <c r="U83" s="108">
        <f t="shared" si="18"/>
        <v>0.10620792819745699</v>
      </c>
      <c r="V83" s="107">
        <v>425</v>
      </c>
      <c r="W83" s="131">
        <f t="shared" si="19"/>
        <v>0.10054412112609416</v>
      </c>
      <c r="X83" s="126">
        <v>147</v>
      </c>
      <c r="Y83" s="108">
        <f t="shared" si="20"/>
        <v>0.1099476439790576</v>
      </c>
      <c r="Z83" s="107">
        <v>440</v>
      </c>
      <c r="AA83" s="131">
        <f t="shared" si="21"/>
        <v>0.10409273716583865</v>
      </c>
    </row>
    <row r="84" spans="1:27" ht="24" x14ac:dyDescent="0.25">
      <c r="A84" s="115" t="s">
        <v>608</v>
      </c>
      <c r="B84" s="200" t="s">
        <v>171</v>
      </c>
      <c r="C84" s="101" t="s">
        <v>172</v>
      </c>
      <c r="D84" s="102" t="s">
        <v>11</v>
      </c>
      <c r="E84" s="121" t="s">
        <v>544</v>
      </c>
      <c r="F84" s="125">
        <v>2977</v>
      </c>
      <c r="G84" s="103">
        <v>2793</v>
      </c>
      <c r="H84" s="104">
        <f t="shared" si="11"/>
        <v>0.93819281155525702</v>
      </c>
      <c r="I84" s="103">
        <f t="shared" si="12"/>
        <v>184</v>
      </c>
      <c r="J84" s="130">
        <f t="shared" si="13"/>
        <v>6.1807188444743033E-2</v>
      </c>
      <c r="K84" s="125">
        <v>1055</v>
      </c>
      <c r="L84" s="125">
        <v>27</v>
      </c>
      <c r="M84" s="104">
        <f t="shared" si="14"/>
        <v>2.5592417061611375E-2</v>
      </c>
      <c r="N84" s="103">
        <v>71</v>
      </c>
      <c r="O84" s="130">
        <f t="shared" si="15"/>
        <v>2.3849512932482365E-2</v>
      </c>
      <c r="P84" s="125">
        <v>14</v>
      </c>
      <c r="Q84" s="104">
        <f t="shared" si="16"/>
        <v>1.3270142180094787E-2</v>
      </c>
      <c r="R84" s="103">
        <v>33</v>
      </c>
      <c r="S84" s="130">
        <f t="shared" si="17"/>
        <v>1.1084984884111521E-2</v>
      </c>
      <c r="T84" s="125">
        <v>118</v>
      </c>
      <c r="U84" s="104">
        <f t="shared" si="18"/>
        <v>0.11184834123222749</v>
      </c>
      <c r="V84" s="103">
        <v>325</v>
      </c>
      <c r="W84" s="130">
        <f t="shared" si="19"/>
        <v>0.1091703056768559</v>
      </c>
      <c r="X84" s="125">
        <v>129</v>
      </c>
      <c r="Y84" s="104">
        <f t="shared" si="20"/>
        <v>0.12227488151658768</v>
      </c>
      <c r="Z84" s="103">
        <v>352</v>
      </c>
      <c r="AA84" s="130">
        <f t="shared" si="21"/>
        <v>0.11823983876385623</v>
      </c>
    </row>
    <row r="85" spans="1:27" ht="24" x14ac:dyDescent="0.25">
      <c r="A85" s="116" t="s">
        <v>608</v>
      </c>
      <c r="B85" s="201" t="s">
        <v>261</v>
      </c>
      <c r="C85" s="105" t="s">
        <v>262</v>
      </c>
      <c r="D85" s="106" t="s">
        <v>17</v>
      </c>
      <c r="E85" s="122" t="s">
        <v>545</v>
      </c>
      <c r="F85" s="126">
        <v>1546</v>
      </c>
      <c r="G85" s="107">
        <v>1483</v>
      </c>
      <c r="H85" s="108">
        <f t="shared" si="11"/>
        <v>0.95924967658473481</v>
      </c>
      <c r="I85" s="107">
        <f t="shared" si="12"/>
        <v>63</v>
      </c>
      <c r="J85" s="131">
        <f t="shared" si="13"/>
        <v>4.0750323415265202E-2</v>
      </c>
      <c r="K85" s="126">
        <v>511</v>
      </c>
      <c r="L85" s="126">
        <v>9</v>
      </c>
      <c r="M85" s="108">
        <f t="shared" si="14"/>
        <v>1.7612524461839529E-2</v>
      </c>
      <c r="N85" s="107">
        <v>23</v>
      </c>
      <c r="O85" s="131">
        <f t="shared" si="15"/>
        <v>1.4877102199223804E-2</v>
      </c>
      <c r="P85" s="126">
        <v>8</v>
      </c>
      <c r="Q85" s="108">
        <f t="shared" si="16"/>
        <v>1.5655577299412915E-2</v>
      </c>
      <c r="R85" s="107">
        <v>19</v>
      </c>
      <c r="S85" s="131">
        <f t="shared" si="17"/>
        <v>1.2289780077619664E-2</v>
      </c>
      <c r="T85" s="126">
        <v>58</v>
      </c>
      <c r="U85" s="108">
        <f t="shared" si="18"/>
        <v>0.11350293542074363</v>
      </c>
      <c r="V85" s="107">
        <v>132</v>
      </c>
      <c r="W85" s="131">
        <f t="shared" si="19"/>
        <v>8.538163001293661E-2</v>
      </c>
      <c r="X85" s="126">
        <v>63</v>
      </c>
      <c r="Y85" s="108">
        <f t="shared" si="20"/>
        <v>0.12328767123287671</v>
      </c>
      <c r="Z85" s="107">
        <v>144</v>
      </c>
      <c r="AA85" s="131">
        <f t="shared" si="21"/>
        <v>9.3143596377749036E-2</v>
      </c>
    </row>
    <row r="86" spans="1:27" ht="24" x14ac:dyDescent="0.25">
      <c r="A86" s="115" t="s">
        <v>608</v>
      </c>
      <c r="B86" s="200" t="s">
        <v>157</v>
      </c>
      <c r="C86" s="101" t="s">
        <v>158</v>
      </c>
      <c r="D86" s="102" t="s">
        <v>10</v>
      </c>
      <c r="E86" s="121" t="s">
        <v>546</v>
      </c>
      <c r="F86" s="125">
        <v>5356</v>
      </c>
      <c r="G86" s="103">
        <v>5211</v>
      </c>
      <c r="H86" s="104">
        <f t="shared" si="11"/>
        <v>0.97292755787901419</v>
      </c>
      <c r="I86" s="103">
        <f t="shared" si="12"/>
        <v>145</v>
      </c>
      <c r="J86" s="130">
        <f t="shared" si="13"/>
        <v>2.707244212098581E-2</v>
      </c>
      <c r="K86" s="125">
        <v>1692</v>
      </c>
      <c r="L86" s="125">
        <v>33</v>
      </c>
      <c r="M86" s="104">
        <f t="shared" si="14"/>
        <v>1.9503546099290781E-2</v>
      </c>
      <c r="N86" s="103">
        <v>87</v>
      </c>
      <c r="O86" s="130">
        <f t="shared" si="15"/>
        <v>1.6243465272591486E-2</v>
      </c>
      <c r="P86" s="125">
        <v>16</v>
      </c>
      <c r="Q86" s="104">
        <f t="shared" si="16"/>
        <v>9.4562647754137114E-3</v>
      </c>
      <c r="R86" s="103">
        <v>43</v>
      </c>
      <c r="S86" s="130">
        <f t="shared" si="17"/>
        <v>8.0283793876026882E-3</v>
      </c>
      <c r="T86" s="125">
        <v>181</v>
      </c>
      <c r="U86" s="104">
        <f t="shared" si="18"/>
        <v>0.10697399527186761</v>
      </c>
      <c r="V86" s="103">
        <v>516</v>
      </c>
      <c r="W86" s="130">
        <f t="shared" si="19"/>
        <v>9.6340552651232259E-2</v>
      </c>
      <c r="X86" s="125">
        <v>190</v>
      </c>
      <c r="Y86" s="104">
        <f t="shared" si="20"/>
        <v>0.11229314420803782</v>
      </c>
      <c r="Z86" s="103">
        <v>544</v>
      </c>
      <c r="AA86" s="130">
        <f t="shared" si="21"/>
        <v>0.10156833457804332</v>
      </c>
    </row>
    <row r="87" spans="1:27" ht="24" x14ac:dyDescent="0.25">
      <c r="A87" s="116" t="s">
        <v>608</v>
      </c>
      <c r="B87" s="201" t="s">
        <v>173</v>
      </c>
      <c r="C87" s="105" t="s">
        <v>174</v>
      </c>
      <c r="D87" s="106" t="s">
        <v>11</v>
      </c>
      <c r="E87" s="122" t="s">
        <v>544</v>
      </c>
      <c r="F87" s="126">
        <v>3902</v>
      </c>
      <c r="G87" s="107">
        <v>3758</v>
      </c>
      <c r="H87" s="108">
        <f t="shared" si="11"/>
        <v>0.96309584828293182</v>
      </c>
      <c r="I87" s="107">
        <f t="shared" si="12"/>
        <v>144</v>
      </c>
      <c r="J87" s="131">
        <f t="shared" si="13"/>
        <v>3.6904151717068172E-2</v>
      </c>
      <c r="K87" s="126">
        <v>1323</v>
      </c>
      <c r="L87" s="126">
        <v>28</v>
      </c>
      <c r="M87" s="108">
        <f t="shared" si="14"/>
        <v>2.1164021164021163E-2</v>
      </c>
      <c r="N87" s="107">
        <v>62</v>
      </c>
      <c r="O87" s="131">
        <f t="shared" si="15"/>
        <v>1.5889287544848796E-2</v>
      </c>
      <c r="P87" s="126">
        <v>13</v>
      </c>
      <c r="Q87" s="108">
        <f t="shared" si="16"/>
        <v>9.8261526832955411E-3</v>
      </c>
      <c r="R87" s="107">
        <v>33</v>
      </c>
      <c r="S87" s="131">
        <f t="shared" si="17"/>
        <v>8.4572014351614565E-3</v>
      </c>
      <c r="T87" s="126">
        <v>127</v>
      </c>
      <c r="U87" s="108">
        <f t="shared" si="18"/>
        <v>9.5993953136810278E-2</v>
      </c>
      <c r="V87" s="107">
        <v>344</v>
      </c>
      <c r="W87" s="131">
        <f t="shared" si="19"/>
        <v>8.8159917990773967E-2</v>
      </c>
      <c r="X87" s="126">
        <v>137</v>
      </c>
      <c r="Y87" s="108">
        <f t="shared" si="20"/>
        <v>0.10355253212396069</v>
      </c>
      <c r="Z87" s="107">
        <v>372</v>
      </c>
      <c r="AA87" s="131">
        <f t="shared" si="21"/>
        <v>9.5335725269092772E-2</v>
      </c>
    </row>
    <row r="88" spans="1:27" ht="24" x14ac:dyDescent="0.25">
      <c r="A88" s="115" t="s">
        <v>608</v>
      </c>
      <c r="B88" s="200" t="s">
        <v>263</v>
      </c>
      <c r="C88" s="101" t="s">
        <v>264</v>
      </c>
      <c r="D88" s="102" t="s">
        <v>17</v>
      </c>
      <c r="E88" s="121" t="s">
        <v>545</v>
      </c>
      <c r="F88" s="125">
        <v>1361</v>
      </c>
      <c r="G88" s="103">
        <v>1201</v>
      </c>
      <c r="H88" s="104">
        <f t="shared" si="11"/>
        <v>0.88243938280675971</v>
      </c>
      <c r="I88" s="103">
        <f t="shared" si="12"/>
        <v>160</v>
      </c>
      <c r="J88" s="130">
        <f t="shared" si="13"/>
        <v>0.11756061719324026</v>
      </c>
      <c r="K88" s="125">
        <v>403</v>
      </c>
      <c r="L88" s="125">
        <v>10</v>
      </c>
      <c r="M88" s="104">
        <f t="shared" si="14"/>
        <v>2.4813895781637719E-2</v>
      </c>
      <c r="N88" s="103">
        <v>22</v>
      </c>
      <c r="O88" s="130">
        <f t="shared" si="15"/>
        <v>1.6164584864070537E-2</v>
      </c>
      <c r="P88" s="125">
        <v>2</v>
      </c>
      <c r="Q88" s="104">
        <f t="shared" si="16"/>
        <v>4.9627791563275434E-3</v>
      </c>
      <c r="R88" s="103">
        <v>5</v>
      </c>
      <c r="S88" s="130">
        <f t="shared" si="17"/>
        <v>3.6737692872887582E-3</v>
      </c>
      <c r="T88" s="125">
        <v>48</v>
      </c>
      <c r="U88" s="104">
        <f t="shared" si="18"/>
        <v>0.11910669975186104</v>
      </c>
      <c r="V88" s="103">
        <v>136</v>
      </c>
      <c r="W88" s="130">
        <f t="shared" si="19"/>
        <v>9.992652461425422E-2</v>
      </c>
      <c r="X88" s="125">
        <v>50</v>
      </c>
      <c r="Y88" s="104">
        <f t="shared" si="20"/>
        <v>0.12406947890818859</v>
      </c>
      <c r="Z88" s="103">
        <v>141</v>
      </c>
      <c r="AA88" s="130">
        <f t="shared" si="21"/>
        <v>0.10360029390154299</v>
      </c>
    </row>
    <row r="89" spans="1:27" ht="24" x14ac:dyDescent="0.25">
      <c r="A89" s="116" t="s">
        <v>608</v>
      </c>
      <c r="B89" s="201" t="s">
        <v>159</v>
      </c>
      <c r="C89" s="105" t="s">
        <v>160</v>
      </c>
      <c r="D89" s="106" t="s">
        <v>10</v>
      </c>
      <c r="E89" s="122" t="s">
        <v>546</v>
      </c>
      <c r="F89" s="126">
        <v>2641</v>
      </c>
      <c r="G89" s="107">
        <v>2460</v>
      </c>
      <c r="H89" s="108">
        <f t="shared" si="11"/>
        <v>0.93146535403256348</v>
      </c>
      <c r="I89" s="107">
        <f t="shared" si="12"/>
        <v>181</v>
      </c>
      <c r="J89" s="131">
        <f t="shared" si="13"/>
        <v>6.853464596743658E-2</v>
      </c>
      <c r="K89" s="126">
        <v>755</v>
      </c>
      <c r="L89" s="126">
        <v>7</v>
      </c>
      <c r="M89" s="108">
        <f t="shared" si="14"/>
        <v>9.2715231788079479E-3</v>
      </c>
      <c r="N89" s="107">
        <v>26</v>
      </c>
      <c r="O89" s="131">
        <f t="shared" si="15"/>
        <v>9.8447557743279058E-3</v>
      </c>
      <c r="P89" s="126">
        <v>5</v>
      </c>
      <c r="Q89" s="108">
        <f t="shared" si="16"/>
        <v>6.6225165562913907E-3</v>
      </c>
      <c r="R89" s="107">
        <v>18</v>
      </c>
      <c r="S89" s="131">
        <f t="shared" si="17"/>
        <v>6.815600151457781E-3</v>
      </c>
      <c r="T89" s="126">
        <v>70</v>
      </c>
      <c r="U89" s="108">
        <f t="shared" si="18"/>
        <v>9.2715231788079472E-2</v>
      </c>
      <c r="V89" s="107">
        <v>234</v>
      </c>
      <c r="W89" s="131">
        <f t="shared" si="19"/>
        <v>8.860280196895115E-2</v>
      </c>
      <c r="X89" s="126">
        <v>71</v>
      </c>
      <c r="Y89" s="108">
        <f t="shared" si="20"/>
        <v>9.4039735099337746E-2</v>
      </c>
      <c r="Z89" s="107">
        <v>239</v>
      </c>
      <c r="AA89" s="131">
        <f t="shared" si="21"/>
        <v>9.0496024233244987E-2</v>
      </c>
    </row>
    <row r="90" spans="1:27" ht="24" x14ac:dyDescent="0.25">
      <c r="A90" s="115" t="s">
        <v>608</v>
      </c>
      <c r="B90" s="200" t="s">
        <v>265</v>
      </c>
      <c r="C90" s="101" t="s">
        <v>266</v>
      </c>
      <c r="D90" s="102" t="s">
        <v>17</v>
      </c>
      <c r="E90" s="121" t="s">
        <v>545</v>
      </c>
      <c r="F90" s="125">
        <v>2398</v>
      </c>
      <c r="G90" s="103">
        <v>2266</v>
      </c>
      <c r="H90" s="104">
        <f t="shared" si="11"/>
        <v>0.94495412844036697</v>
      </c>
      <c r="I90" s="103">
        <f t="shared" si="12"/>
        <v>132</v>
      </c>
      <c r="J90" s="130">
        <f t="shared" si="13"/>
        <v>5.5045871559633031E-2</v>
      </c>
      <c r="K90" s="125">
        <v>793</v>
      </c>
      <c r="L90" s="125">
        <v>13</v>
      </c>
      <c r="M90" s="104">
        <f t="shared" si="14"/>
        <v>1.6393442622950821E-2</v>
      </c>
      <c r="N90" s="103">
        <v>39</v>
      </c>
      <c r="O90" s="130">
        <f t="shared" si="15"/>
        <v>1.6263552960800669E-2</v>
      </c>
      <c r="P90" s="125">
        <v>4</v>
      </c>
      <c r="Q90" s="104">
        <f t="shared" si="16"/>
        <v>5.0441361916771753E-3</v>
      </c>
      <c r="R90" s="103">
        <v>11</v>
      </c>
      <c r="S90" s="130">
        <f t="shared" si="17"/>
        <v>4.5871559633027525E-3</v>
      </c>
      <c r="T90" s="125">
        <v>63</v>
      </c>
      <c r="U90" s="104">
        <f t="shared" si="18"/>
        <v>7.9445145018915517E-2</v>
      </c>
      <c r="V90" s="103">
        <v>170</v>
      </c>
      <c r="W90" s="130">
        <f t="shared" si="19"/>
        <v>7.0892410341951623E-2</v>
      </c>
      <c r="X90" s="125">
        <v>66</v>
      </c>
      <c r="Y90" s="104">
        <f t="shared" si="20"/>
        <v>8.3228247162673394E-2</v>
      </c>
      <c r="Z90" s="103">
        <v>179</v>
      </c>
      <c r="AA90" s="130">
        <f t="shared" si="21"/>
        <v>7.4645537948290236E-2</v>
      </c>
    </row>
    <row r="91" spans="1:27" ht="24" x14ac:dyDescent="0.25">
      <c r="A91" s="116" t="s">
        <v>608</v>
      </c>
      <c r="B91" s="201" t="s">
        <v>161</v>
      </c>
      <c r="C91" s="105" t="s">
        <v>162</v>
      </c>
      <c r="D91" s="106" t="s">
        <v>10</v>
      </c>
      <c r="E91" s="122" t="s">
        <v>546</v>
      </c>
      <c r="F91" s="126">
        <v>2468</v>
      </c>
      <c r="G91" s="107">
        <v>2389</v>
      </c>
      <c r="H91" s="108">
        <f t="shared" si="11"/>
        <v>0.96799027552674233</v>
      </c>
      <c r="I91" s="107">
        <f t="shared" si="12"/>
        <v>79</v>
      </c>
      <c r="J91" s="131">
        <f t="shared" si="13"/>
        <v>3.20097244732577E-2</v>
      </c>
      <c r="K91" s="126">
        <v>802</v>
      </c>
      <c r="L91" s="126">
        <v>12</v>
      </c>
      <c r="M91" s="108">
        <f t="shared" si="14"/>
        <v>1.4962593516209476E-2</v>
      </c>
      <c r="N91" s="107">
        <v>33</v>
      </c>
      <c r="O91" s="131">
        <f t="shared" si="15"/>
        <v>1.3371150729335495E-2</v>
      </c>
      <c r="P91" s="126">
        <v>9</v>
      </c>
      <c r="Q91" s="108">
        <f t="shared" si="16"/>
        <v>1.1221945137157107E-2</v>
      </c>
      <c r="R91" s="107">
        <v>22</v>
      </c>
      <c r="S91" s="131">
        <f t="shared" si="17"/>
        <v>8.9141004862236632E-3</v>
      </c>
      <c r="T91" s="126">
        <v>89</v>
      </c>
      <c r="U91" s="108">
        <f t="shared" si="18"/>
        <v>0.11097256857855362</v>
      </c>
      <c r="V91" s="107">
        <v>269</v>
      </c>
      <c r="W91" s="131">
        <f t="shared" si="19"/>
        <v>0.10899513776337115</v>
      </c>
      <c r="X91" s="126">
        <v>93</v>
      </c>
      <c r="Y91" s="108">
        <f t="shared" si="20"/>
        <v>0.11596009975062344</v>
      </c>
      <c r="Z91" s="107">
        <v>281</v>
      </c>
      <c r="AA91" s="131">
        <f t="shared" si="21"/>
        <v>0.11385737439222042</v>
      </c>
    </row>
    <row r="92" spans="1:27" ht="24" x14ac:dyDescent="0.25">
      <c r="A92" s="115" t="s">
        <v>608</v>
      </c>
      <c r="B92" s="200" t="s">
        <v>163</v>
      </c>
      <c r="C92" s="101" t="s">
        <v>164</v>
      </c>
      <c r="D92" s="102" t="s">
        <v>10</v>
      </c>
      <c r="E92" s="121" t="s">
        <v>546</v>
      </c>
      <c r="F92" s="125">
        <v>1574</v>
      </c>
      <c r="G92" s="103">
        <v>1489</v>
      </c>
      <c r="H92" s="104">
        <f t="shared" si="11"/>
        <v>0.94599745870393903</v>
      </c>
      <c r="I92" s="103">
        <f t="shared" si="12"/>
        <v>85</v>
      </c>
      <c r="J92" s="130">
        <f t="shared" si="13"/>
        <v>5.4002541296060989E-2</v>
      </c>
      <c r="K92" s="125">
        <v>597</v>
      </c>
      <c r="L92" s="125">
        <v>8</v>
      </c>
      <c r="M92" s="104">
        <f t="shared" si="14"/>
        <v>1.340033500837521E-2</v>
      </c>
      <c r="N92" s="103">
        <v>14</v>
      </c>
      <c r="O92" s="130">
        <f t="shared" si="15"/>
        <v>8.8945362134688691E-3</v>
      </c>
      <c r="P92" s="125">
        <v>6</v>
      </c>
      <c r="Q92" s="104">
        <f t="shared" si="16"/>
        <v>1.0050251256281407E-2</v>
      </c>
      <c r="R92" s="103">
        <v>11</v>
      </c>
      <c r="S92" s="130">
        <f t="shared" si="17"/>
        <v>6.9885641677255401E-3</v>
      </c>
      <c r="T92" s="125">
        <v>73</v>
      </c>
      <c r="U92" s="104">
        <f t="shared" si="18"/>
        <v>0.12227805695142378</v>
      </c>
      <c r="V92" s="103">
        <v>182</v>
      </c>
      <c r="W92" s="130">
        <f t="shared" si="19"/>
        <v>0.1156289707750953</v>
      </c>
      <c r="X92" s="125">
        <v>77</v>
      </c>
      <c r="Y92" s="104">
        <f t="shared" si="20"/>
        <v>0.12897822445561138</v>
      </c>
      <c r="Z92" s="103">
        <v>189</v>
      </c>
      <c r="AA92" s="130">
        <f t="shared" si="21"/>
        <v>0.12007623888182974</v>
      </c>
    </row>
    <row r="93" spans="1:27" ht="24" x14ac:dyDescent="0.25">
      <c r="A93" s="116" t="s">
        <v>608</v>
      </c>
      <c r="B93" s="201" t="s">
        <v>175</v>
      </c>
      <c r="C93" s="105" t="s">
        <v>176</v>
      </c>
      <c r="D93" s="106" t="s">
        <v>11</v>
      </c>
      <c r="E93" s="122" t="s">
        <v>544</v>
      </c>
      <c r="F93" s="126">
        <v>6614</v>
      </c>
      <c r="G93" s="107">
        <v>6245</v>
      </c>
      <c r="H93" s="108">
        <f t="shared" si="11"/>
        <v>0.94420925309948589</v>
      </c>
      <c r="I93" s="107">
        <f t="shared" si="12"/>
        <v>369</v>
      </c>
      <c r="J93" s="131">
        <f t="shared" si="13"/>
        <v>5.5790746900514061E-2</v>
      </c>
      <c r="K93" s="126">
        <v>2160</v>
      </c>
      <c r="L93" s="126">
        <v>41</v>
      </c>
      <c r="M93" s="108">
        <f t="shared" si="14"/>
        <v>1.8981481481481481E-2</v>
      </c>
      <c r="N93" s="107">
        <v>99</v>
      </c>
      <c r="O93" s="131">
        <f t="shared" si="15"/>
        <v>1.4968249168430602E-2</v>
      </c>
      <c r="P93" s="126">
        <v>21</v>
      </c>
      <c r="Q93" s="108">
        <f t="shared" si="16"/>
        <v>9.7222222222222224E-3</v>
      </c>
      <c r="R93" s="107">
        <v>56</v>
      </c>
      <c r="S93" s="131">
        <f t="shared" si="17"/>
        <v>8.466888418506199E-3</v>
      </c>
      <c r="T93" s="126">
        <v>264</v>
      </c>
      <c r="U93" s="108">
        <f t="shared" si="18"/>
        <v>0.12222222222222222</v>
      </c>
      <c r="V93" s="107">
        <v>705</v>
      </c>
      <c r="W93" s="131">
        <f t="shared" si="19"/>
        <v>0.10659207741155126</v>
      </c>
      <c r="X93" s="126">
        <v>278</v>
      </c>
      <c r="Y93" s="108">
        <f t="shared" si="20"/>
        <v>0.12870370370370371</v>
      </c>
      <c r="Z93" s="107">
        <v>743</v>
      </c>
      <c r="AA93" s="131">
        <f t="shared" si="21"/>
        <v>0.1123374659812519</v>
      </c>
    </row>
    <row r="94" spans="1:27" ht="24" x14ac:dyDescent="0.25">
      <c r="A94" s="115" t="s">
        <v>608</v>
      </c>
      <c r="B94" s="200" t="s">
        <v>267</v>
      </c>
      <c r="C94" s="101" t="s">
        <v>268</v>
      </c>
      <c r="D94" s="102" t="s">
        <v>17</v>
      </c>
      <c r="E94" s="121" t="s">
        <v>545</v>
      </c>
      <c r="F94" s="125">
        <v>3254</v>
      </c>
      <c r="G94" s="103">
        <v>3136</v>
      </c>
      <c r="H94" s="104">
        <f t="shared" si="11"/>
        <v>0.96373693915181313</v>
      </c>
      <c r="I94" s="103">
        <f t="shared" si="12"/>
        <v>118</v>
      </c>
      <c r="J94" s="130">
        <f t="shared" si="13"/>
        <v>3.6263060848186847E-2</v>
      </c>
      <c r="K94" s="125">
        <v>1025</v>
      </c>
      <c r="L94" s="125">
        <v>23</v>
      </c>
      <c r="M94" s="104">
        <f t="shared" si="14"/>
        <v>2.2439024390243902E-2</v>
      </c>
      <c r="N94" s="103">
        <v>62</v>
      </c>
      <c r="O94" s="130">
        <f t="shared" si="15"/>
        <v>1.9053472649047325E-2</v>
      </c>
      <c r="P94" s="125">
        <v>6</v>
      </c>
      <c r="Q94" s="104">
        <f t="shared" si="16"/>
        <v>5.8536585365853658E-3</v>
      </c>
      <c r="R94" s="103">
        <v>14</v>
      </c>
      <c r="S94" s="130">
        <f t="shared" si="17"/>
        <v>4.3023970497848806E-3</v>
      </c>
      <c r="T94" s="125">
        <v>96</v>
      </c>
      <c r="U94" s="104">
        <f t="shared" si="18"/>
        <v>9.3658536585365854E-2</v>
      </c>
      <c r="V94" s="103">
        <v>242</v>
      </c>
      <c r="W94" s="130">
        <f t="shared" si="19"/>
        <v>7.4370006146281503E-2</v>
      </c>
      <c r="X94" s="125">
        <v>99</v>
      </c>
      <c r="Y94" s="104">
        <f t="shared" si="20"/>
        <v>9.6585365853658539E-2</v>
      </c>
      <c r="Z94" s="103">
        <v>246</v>
      </c>
      <c r="AA94" s="130">
        <f t="shared" si="21"/>
        <v>7.5599262446220034E-2</v>
      </c>
    </row>
    <row r="95" spans="1:27" ht="24" x14ac:dyDescent="0.25">
      <c r="A95" s="116" t="s">
        <v>608</v>
      </c>
      <c r="B95" s="201" t="s">
        <v>177</v>
      </c>
      <c r="C95" s="105" t="s">
        <v>178</v>
      </c>
      <c r="D95" s="106" t="s">
        <v>11</v>
      </c>
      <c r="E95" s="122" t="s">
        <v>544</v>
      </c>
      <c r="F95" s="126">
        <v>2846</v>
      </c>
      <c r="G95" s="107">
        <v>2712</v>
      </c>
      <c r="H95" s="108">
        <f t="shared" si="11"/>
        <v>0.95291637385804639</v>
      </c>
      <c r="I95" s="107">
        <f t="shared" si="12"/>
        <v>134</v>
      </c>
      <c r="J95" s="131">
        <f t="shared" si="13"/>
        <v>4.7083626141953619E-2</v>
      </c>
      <c r="K95" s="126">
        <v>984</v>
      </c>
      <c r="L95" s="126">
        <v>16</v>
      </c>
      <c r="M95" s="108">
        <f t="shared" si="14"/>
        <v>1.6260162601626018E-2</v>
      </c>
      <c r="N95" s="107">
        <v>32</v>
      </c>
      <c r="O95" s="131">
        <f t="shared" si="15"/>
        <v>1.1243851018973999E-2</v>
      </c>
      <c r="P95" s="126">
        <v>12</v>
      </c>
      <c r="Q95" s="108">
        <f t="shared" si="16"/>
        <v>1.2195121951219513E-2</v>
      </c>
      <c r="R95" s="107">
        <v>31</v>
      </c>
      <c r="S95" s="131">
        <f t="shared" si="17"/>
        <v>1.0892480674631061E-2</v>
      </c>
      <c r="T95" s="126">
        <v>103</v>
      </c>
      <c r="U95" s="108">
        <f t="shared" si="18"/>
        <v>0.10467479674796748</v>
      </c>
      <c r="V95" s="107">
        <v>262</v>
      </c>
      <c r="W95" s="131">
        <f t="shared" si="19"/>
        <v>9.2059030217849613E-2</v>
      </c>
      <c r="X95" s="126">
        <v>110</v>
      </c>
      <c r="Y95" s="108">
        <f t="shared" si="20"/>
        <v>0.11178861788617886</v>
      </c>
      <c r="Z95" s="107">
        <v>282</v>
      </c>
      <c r="AA95" s="131">
        <f t="shared" si="21"/>
        <v>9.9086437104708366E-2</v>
      </c>
    </row>
    <row r="96" spans="1:27" ht="24" x14ac:dyDescent="0.25">
      <c r="A96" s="115" t="s">
        <v>608</v>
      </c>
      <c r="B96" s="200" t="s">
        <v>269</v>
      </c>
      <c r="C96" s="101" t="s">
        <v>270</v>
      </c>
      <c r="D96" s="102" t="s">
        <v>17</v>
      </c>
      <c r="E96" s="121" t="s">
        <v>545</v>
      </c>
      <c r="F96" s="125">
        <v>2867</v>
      </c>
      <c r="G96" s="103">
        <v>2776</v>
      </c>
      <c r="H96" s="104">
        <f t="shared" si="11"/>
        <v>0.96825950470875477</v>
      </c>
      <c r="I96" s="103">
        <f t="shared" si="12"/>
        <v>91</v>
      </c>
      <c r="J96" s="130">
        <f t="shared" si="13"/>
        <v>3.1740495291245202E-2</v>
      </c>
      <c r="K96" s="125">
        <v>816</v>
      </c>
      <c r="L96" s="125">
        <v>16</v>
      </c>
      <c r="M96" s="104">
        <f t="shared" si="14"/>
        <v>1.9607843137254902E-2</v>
      </c>
      <c r="N96" s="103">
        <v>46</v>
      </c>
      <c r="O96" s="130">
        <f t="shared" si="15"/>
        <v>1.6044645971398673E-2</v>
      </c>
      <c r="P96" s="125">
        <v>11</v>
      </c>
      <c r="Q96" s="104">
        <f t="shared" si="16"/>
        <v>1.3480392156862746E-2</v>
      </c>
      <c r="R96" s="103">
        <v>25</v>
      </c>
      <c r="S96" s="130">
        <f t="shared" si="17"/>
        <v>8.719916288803628E-3</v>
      </c>
      <c r="T96" s="125">
        <v>81</v>
      </c>
      <c r="U96" s="104">
        <f t="shared" si="18"/>
        <v>9.9264705882352935E-2</v>
      </c>
      <c r="V96" s="103">
        <v>266</v>
      </c>
      <c r="W96" s="130">
        <f t="shared" si="19"/>
        <v>9.2779909312870598E-2</v>
      </c>
      <c r="X96" s="125">
        <v>86</v>
      </c>
      <c r="Y96" s="104">
        <f t="shared" si="20"/>
        <v>0.1053921568627451</v>
      </c>
      <c r="Z96" s="103">
        <v>275</v>
      </c>
      <c r="AA96" s="130">
        <f t="shared" si="21"/>
        <v>9.5919079176839908E-2</v>
      </c>
    </row>
    <row r="97" spans="1:27" ht="24" x14ac:dyDescent="0.25">
      <c r="A97" s="116" t="s">
        <v>608</v>
      </c>
      <c r="B97" s="201" t="s">
        <v>165</v>
      </c>
      <c r="C97" s="105" t="s">
        <v>166</v>
      </c>
      <c r="D97" s="106" t="s">
        <v>10</v>
      </c>
      <c r="E97" s="122" t="s">
        <v>546</v>
      </c>
      <c r="F97" s="126">
        <v>3038</v>
      </c>
      <c r="G97" s="107">
        <v>2929</v>
      </c>
      <c r="H97" s="108">
        <f t="shared" si="11"/>
        <v>0.96412113232389729</v>
      </c>
      <c r="I97" s="107">
        <f t="shared" si="12"/>
        <v>109</v>
      </c>
      <c r="J97" s="131">
        <f t="shared" si="13"/>
        <v>3.5878867676102696E-2</v>
      </c>
      <c r="K97" s="126">
        <v>932</v>
      </c>
      <c r="L97" s="126">
        <v>13</v>
      </c>
      <c r="M97" s="108">
        <f t="shared" si="14"/>
        <v>1.3948497854077254E-2</v>
      </c>
      <c r="N97" s="107">
        <v>33</v>
      </c>
      <c r="O97" s="131">
        <f t="shared" si="15"/>
        <v>1.0862409479921E-2</v>
      </c>
      <c r="P97" s="126">
        <v>6</v>
      </c>
      <c r="Q97" s="108">
        <f t="shared" si="16"/>
        <v>6.4377682403433476E-3</v>
      </c>
      <c r="R97" s="107">
        <v>13</v>
      </c>
      <c r="S97" s="131">
        <f t="shared" si="17"/>
        <v>4.279131007241606E-3</v>
      </c>
      <c r="T97" s="126">
        <v>83</v>
      </c>
      <c r="U97" s="108">
        <f t="shared" si="18"/>
        <v>8.9055793991416304E-2</v>
      </c>
      <c r="V97" s="107">
        <v>312</v>
      </c>
      <c r="W97" s="131">
        <f t="shared" si="19"/>
        <v>0.10269914417379855</v>
      </c>
      <c r="X97" s="126">
        <v>87</v>
      </c>
      <c r="Y97" s="108">
        <f t="shared" si="20"/>
        <v>9.334763948497854E-2</v>
      </c>
      <c r="Z97" s="107">
        <v>318</v>
      </c>
      <c r="AA97" s="131">
        <f t="shared" si="21"/>
        <v>0.10467412771560237</v>
      </c>
    </row>
    <row r="98" spans="1:27" ht="24" x14ac:dyDescent="0.25">
      <c r="A98" s="115" t="s">
        <v>608</v>
      </c>
      <c r="B98" s="200" t="s">
        <v>167</v>
      </c>
      <c r="C98" s="101" t="s">
        <v>168</v>
      </c>
      <c r="D98" s="102" t="s">
        <v>10</v>
      </c>
      <c r="E98" s="121" t="s">
        <v>546</v>
      </c>
      <c r="F98" s="125">
        <v>4322</v>
      </c>
      <c r="G98" s="103">
        <v>4046</v>
      </c>
      <c r="H98" s="104">
        <f t="shared" si="11"/>
        <v>0.93614067561314207</v>
      </c>
      <c r="I98" s="103">
        <f t="shared" si="12"/>
        <v>276</v>
      </c>
      <c r="J98" s="130">
        <f t="shared" si="13"/>
        <v>6.385932438685793E-2</v>
      </c>
      <c r="K98" s="125">
        <v>1156</v>
      </c>
      <c r="L98" s="125">
        <v>19</v>
      </c>
      <c r="M98" s="104">
        <f t="shared" si="14"/>
        <v>1.6435986159169549E-2</v>
      </c>
      <c r="N98" s="103">
        <v>40</v>
      </c>
      <c r="O98" s="130">
        <f t="shared" si="15"/>
        <v>9.2549745488199903E-3</v>
      </c>
      <c r="P98" s="125">
        <v>8</v>
      </c>
      <c r="Q98" s="104">
        <f t="shared" si="16"/>
        <v>6.920415224913495E-3</v>
      </c>
      <c r="R98" s="103">
        <v>18</v>
      </c>
      <c r="S98" s="130">
        <f t="shared" si="17"/>
        <v>4.1647385469689956E-3</v>
      </c>
      <c r="T98" s="125">
        <v>116</v>
      </c>
      <c r="U98" s="104">
        <f t="shared" si="18"/>
        <v>0.10034602076124567</v>
      </c>
      <c r="V98" s="103">
        <v>383</v>
      </c>
      <c r="W98" s="130">
        <f t="shared" si="19"/>
        <v>8.8616381304951405E-2</v>
      </c>
      <c r="X98" s="125">
        <v>122</v>
      </c>
      <c r="Y98" s="104">
        <f t="shared" si="20"/>
        <v>0.10553633217993079</v>
      </c>
      <c r="Z98" s="103">
        <v>398</v>
      </c>
      <c r="AA98" s="130">
        <f t="shared" si="21"/>
        <v>9.2086996760758905E-2</v>
      </c>
    </row>
    <row r="99" spans="1:27" ht="24" x14ac:dyDescent="0.25">
      <c r="A99" s="116" t="s">
        <v>608</v>
      </c>
      <c r="B99" s="201" t="s">
        <v>271</v>
      </c>
      <c r="C99" s="105" t="s">
        <v>272</v>
      </c>
      <c r="D99" s="106" t="s">
        <v>17</v>
      </c>
      <c r="E99" s="122" t="s">
        <v>545</v>
      </c>
      <c r="F99" s="126">
        <v>1521</v>
      </c>
      <c r="G99" s="107">
        <v>1463</v>
      </c>
      <c r="H99" s="108">
        <f t="shared" si="11"/>
        <v>0.9618671926364234</v>
      </c>
      <c r="I99" s="107">
        <f t="shared" si="12"/>
        <v>58</v>
      </c>
      <c r="J99" s="131">
        <f t="shared" si="13"/>
        <v>3.8132807363576597E-2</v>
      </c>
      <c r="K99" s="126">
        <v>519</v>
      </c>
      <c r="L99" s="126">
        <v>13</v>
      </c>
      <c r="M99" s="108">
        <f t="shared" si="14"/>
        <v>2.5048169556840076E-2</v>
      </c>
      <c r="N99" s="107">
        <v>26</v>
      </c>
      <c r="O99" s="131">
        <f t="shared" si="15"/>
        <v>1.7094017094017096E-2</v>
      </c>
      <c r="P99" s="126">
        <v>6</v>
      </c>
      <c r="Q99" s="108">
        <f t="shared" si="16"/>
        <v>1.1560693641618497E-2</v>
      </c>
      <c r="R99" s="107">
        <v>19</v>
      </c>
      <c r="S99" s="131">
        <f t="shared" si="17"/>
        <v>1.2491781722550954E-2</v>
      </c>
      <c r="T99" s="126">
        <v>64</v>
      </c>
      <c r="U99" s="108">
        <f t="shared" si="18"/>
        <v>0.1233140655105973</v>
      </c>
      <c r="V99" s="107">
        <v>188</v>
      </c>
      <c r="W99" s="131">
        <f t="shared" si="19"/>
        <v>0.12360289283366206</v>
      </c>
      <c r="X99" s="126">
        <v>66</v>
      </c>
      <c r="Y99" s="108">
        <f t="shared" si="20"/>
        <v>0.12716763005780346</v>
      </c>
      <c r="Z99" s="107">
        <v>194</v>
      </c>
      <c r="AA99" s="131">
        <f t="shared" si="21"/>
        <v>0.12754766600920447</v>
      </c>
    </row>
    <row r="100" spans="1:27" ht="24" x14ac:dyDescent="0.25">
      <c r="A100" s="115" t="s">
        <v>608</v>
      </c>
      <c r="B100" s="200" t="s">
        <v>273</v>
      </c>
      <c r="C100" s="101" t="s">
        <v>274</v>
      </c>
      <c r="D100" s="102" t="s">
        <v>17</v>
      </c>
      <c r="E100" s="121" t="s">
        <v>545</v>
      </c>
      <c r="F100" s="125">
        <v>3627</v>
      </c>
      <c r="G100" s="103">
        <v>3420</v>
      </c>
      <c r="H100" s="104">
        <f t="shared" si="11"/>
        <v>0.94292803970223327</v>
      </c>
      <c r="I100" s="103">
        <f t="shared" si="12"/>
        <v>207</v>
      </c>
      <c r="J100" s="130">
        <f t="shared" si="13"/>
        <v>5.7071960297766747E-2</v>
      </c>
      <c r="K100" s="125">
        <v>1088</v>
      </c>
      <c r="L100" s="125">
        <v>25</v>
      </c>
      <c r="M100" s="104">
        <f t="shared" si="14"/>
        <v>2.297794117647059E-2</v>
      </c>
      <c r="N100" s="103">
        <v>60</v>
      </c>
      <c r="O100" s="130">
        <f t="shared" si="15"/>
        <v>1.6542597187758478E-2</v>
      </c>
      <c r="P100" s="125">
        <v>9</v>
      </c>
      <c r="Q100" s="104">
        <f t="shared" si="16"/>
        <v>8.2720588235294119E-3</v>
      </c>
      <c r="R100" s="103">
        <v>22</v>
      </c>
      <c r="S100" s="130">
        <f t="shared" si="17"/>
        <v>6.0656189688447753E-3</v>
      </c>
      <c r="T100" s="125">
        <v>116</v>
      </c>
      <c r="U100" s="104">
        <f t="shared" si="18"/>
        <v>0.10661764705882353</v>
      </c>
      <c r="V100" s="103">
        <v>352</v>
      </c>
      <c r="W100" s="130">
        <f t="shared" si="19"/>
        <v>9.7049903501516405E-2</v>
      </c>
      <c r="X100" s="125">
        <v>121</v>
      </c>
      <c r="Y100" s="104">
        <f t="shared" si="20"/>
        <v>0.11121323529411764</v>
      </c>
      <c r="Z100" s="103">
        <v>364</v>
      </c>
      <c r="AA100" s="130">
        <f t="shared" si="21"/>
        <v>0.1003584229390681</v>
      </c>
    </row>
    <row r="101" spans="1:27" ht="24" x14ac:dyDescent="0.25">
      <c r="A101" s="116" t="s">
        <v>608</v>
      </c>
      <c r="B101" s="201" t="s">
        <v>275</v>
      </c>
      <c r="C101" s="105" t="s">
        <v>276</v>
      </c>
      <c r="D101" s="106" t="s">
        <v>17</v>
      </c>
      <c r="E101" s="122" t="s">
        <v>545</v>
      </c>
      <c r="F101" s="126">
        <v>1746</v>
      </c>
      <c r="G101" s="107">
        <v>1659</v>
      </c>
      <c r="H101" s="108">
        <f t="shared" si="11"/>
        <v>0.95017182130584188</v>
      </c>
      <c r="I101" s="107">
        <f t="shared" si="12"/>
        <v>87</v>
      </c>
      <c r="J101" s="131">
        <f t="shared" si="13"/>
        <v>4.9828178694158079E-2</v>
      </c>
      <c r="K101" s="126">
        <v>591</v>
      </c>
      <c r="L101" s="126">
        <v>12</v>
      </c>
      <c r="M101" s="108">
        <f t="shared" si="14"/>
        <v>2.030456852791878E-2</v>
      </c>
      <c r="N101" s="107">
        <v>23</v>
      </c>
      <c r="O101" s="131">
        <f t="shared" si="15"/>
        <v>1.3172966781214204E-2</v>
      </c>
      <c r="P101" s="126">
        <v>11</v>
      </c>
      <c r="Q101" s="108">
        <f t="shared" si="16"/>
        <v>1.8612521150592216E-2</v>
      </c>
      <c r="R101" s="107">
        <v>26</v>
      </c>
      <c r="S101" s="131">
        <f t="shared" si="17"/>
        <v>1.4891179839633447E-2</v>
      </c>
      <c r="T101" s="126">
        <v>68</v>
      </c>
      <c r="U101" s="108">
        <f t="shared" si="18"/>
        <v>0.11505922165820642</v>
      </c>
      <c r="V101" s="107">
        <v>177</v>
      </c>
      <c r="W101" s="131">
        <f t="shared" si="19"/>
        <v>0.1013745704467354</v>
      </c>
      <c r="X101" s="126">
        <v>74</v>
      </c>
      <c r="Y101" s="108">
        <f t="shared" si="20"/>
        <v>0.12521150592216582</v>
      </c>
      <c r="Z101" s="107">
        <v>189</v>
      </c>
      <c r="AA101" s="131">
        <f t="shared" si="21"/>
        <v>0.10824742268041238</v>
      </c>
    </row>
    <row r="102" spans="1:27" ht="24" x14ac:dyDescent="0.25">
      <c r="A102" s="115" t="s">
        <v>608</v>
      </c>
      <c r="B102" s="200" t="s">
        <v>179</v>
      </c>
      <c r="C102" s="101" t="s">
        <v>180</v>
      </c>
      <c r="D102" s="102" t="s">
        <v>11</v>
      </c>
      <c r="E102" s="121" t="s">
        <v>544</v>
      </c>
      <c r="F102" s="125">
        <v>4416</v>
      </c>
      <c r="G102" s="103">
        <v>4221</v>
      </c>
      <c r="H102" s="104">
        <f t="shared" si="11"/>
        <v>0.95584239130434778</v>
      </c>
      <c r="I102" s="103">
        <f t="shared" si="12"/>
        <v>195</v>
      </c>
      <c r="J102" s="130">
        <f t="shared" si="13"/>
        <v>4.4157608695652176E-2</v>
      </c>
      <c r="K102" s="125">
        <v>1456</v>
      </c>
      <c r="L102" s="125">
        <v>25</v>
      </c>
      <c r="M102" s="104">
        <f t="shared" si="14"/>
        <v>1.7170329670329672E-2</v>
      </c>
      <c r="N102" s="103">
        <v>64</v>
      </c>
      <c r="O102" s="130">
        <f t="shared" si="15"/>
        <v>1.4492753623188406E-2</v>
      </c>
      <c r="P102" s="125">
        <v>18</v>
      </c>
      <c r="Q102" s="104">
        <f t="shared" si="16"/>
        <v>1.2362637362637362E-2</v>
      </c>
      <c r="R102" s="103">
        <v>43</v>
      </c>
      <c r="S102" s="130">
        <f t="shared" si="17"/>
        <v>9.73731884057971E-3</v>
      </c>
      <c r="T102" s="125">
        <v>167</v>
      </c>
      <c r="U102" s="104">
        <f t="shared" si="18"/>
        <v>0.11469780219780219</v>
      </c>
      <c r="V102" s="103">
        <v>509</v>
      </c>
      <c r="W102" s="130">
        <f t="shared" si="19"/>
        <v>0.11526268115942029</v>
      </c>
      <c r="X102" s="125">
        <v>180</v>
      </c>
      <c r="Y102" s="104">
        <f t="shared" si="20"/>
        <v>0.12362637362637363</v>
      </c>
      <c r="Z102" s="103">
        <v>541</v>
      </c>
      <c r="AA102" s="130">
        <f t="shared" si="21"/>
        <v>0.1225090579710145</v>
      </c>
    </row>
    <row r="103" spans="1:27" ht="24" x14ac:dyDescent="0.25">
      <c r="A103" s="116" t="s">
        <v>608</v>
      </c>
      <c r="B103" s="201" t="s">
        <v>181</v>
      </c>
      <c r="C103" s="105" t="s">
        <v>182</v>
      </c>
      <c r="D103" s="106" t="s">
        <v>11</v>
      </c>
      <c r="E103" s="122" t="s">
        <v>544</v>
      </c>
      <c r="F103" s="126">
        <v>5089</v>
      </c>
      <c r="G103" s="107">
        <v>4926</v>
      </c>
      <c r="H103" s="108">
        <f t="shared" si="11"/>
        <v>0.96797013165651402</v>
      </c>
      <c r="I103" s="107">
        <f t="shared" si="12"/>
        <v>163</v>
      </c>
      <c r="J103" s="131">
        <f t="shared" si="13"/>
        <v>3.2029868343485951E-2</v>
      </c>
      <c r="K103" s="126">
        <v>1312</v>
      </c>
      <c r="L103" s="126">
        <v>35</v>
      </c>
      <c r="M103" s="108">
        <f t="shared" si="14"/>
        <v>2.6676829268292682E-2</v>
      </c>
      <c r="N103" s="107">
        <v>91</v>
      </c>
      <c r="O103" s="131">
        <f t="shared" si="15"/>
        <v>1.7881705639614855E-2</v>
      </c>
      <c r="P103" s="126">
        <v>10</v>
      </c>
      <c r="Q103" s="108">
        <f t="shared" si="16"/>
        <v>7.621951219512195E-3</v>
      </c>
      <c r="R103" s="107">
        <v>20</v>
      </c>
      <c r="S103" s="131">
        <f t="shared" si="17"/>
        <v>3.9300451955197489E-3</v>
      </c>
      <c r="T103" s="126">
        <v>142</v>
      </c>
      <c r="U103" s="108">
        <f t="shared" si="18"/>
        <v>0.10823170731707317</v>
      </c>
      <c r="V103" s="107">
        <v>497</v>
      </c>
      <c r="W103" s="131">
        <f t="shared" si="19"/>
        <v>9.7661623108665746E-2</v>
      </c>
      <c r="X103" s="126">
        <v>148</v>
      </c>
      <c r="Y103" s="108">
        <f t="shared" si="20"/>
        <v>0.11280487804878049</v>
      </c>
      <c r="Z103" s="107">
        <v>510</v>
      </c>
      <c r="AA103" s="131">
        <f t="shared" si="21"/>
        <v>0.10021615248575359</v>
      </c>
    </row>
    <row r="104" spans="1:27" ht="24" x14ac:dyDescent="0.25">
      <c r="A104" s="115" t="s">
        <v>608</v>
      </c>
      <c r="B104" s="200" t="s">
        <v>169</v>
      </c>
      <c r="C104" s="101" t="s">
        <v>170</v>
      </c>
      <c r="D104" s="102" t="s">
        <v>10</v>
      </c>
      <c r="E104" s="121" t="s">
        <v>546</v>
      </c>
      <c r="F104" s="125">
        <v>1392</v>
      </c>
      <c r="G104" s="103">
        <v>1336</v>
      </c>
      <c r="H104" s="104">
        <f t="shared" si="11"/>
        <v>0.95977011494252873</v>
      </c>
      <c r="I104" s="103">
        <f t="shared" si="12"/>
        <v>56</v>
      </c>
      <c r="J104" s="130">
        <f t="shared" si="13"/>
        <v>4.0229885057471264E-2</v>
      </c>
      <c r="K104" s="125">
        <v>480</v>
      </c>
      <c r="L104" s="125">
        <v>7</v>
      </c>
      <c r="M104" s="104">
        <f t="shared" si="14"/>
        <v>1.4583333333333334E-2</v>
      </c>
      <c r="N104" s="103">
        <v>15</v>
      </c>
      <c r="O104" s="130">
        <f t="shared" si="15"/>
        <v>1.0775862068965518E-2</v>
      </c>
      <c r="P104" s="125">
        <v>5</v>
      </c>
      <c r="Q104" s="104">
        <f t="shared" si="16"/>
        <v>1.0416666666666666E-2</v>
      </c>
      <c r="R104" s="103">
        <v>8</v>
      </c>
      <c r="S104" s="130">
        <f t="shared" si="17"/>
        <v>5.7471264367816091E-3</v>
      </c>
      <c r="T104" s="125">
        <v>54</v>
      </c>
      <c r="U104" s="104">
        <f t="shared" si="18"/>
        <v>0.1125</v>
      </c>
      <c r="V104" s="103">
        <v>167</v>
      </c>
      <c r="W104" s="130">
        <f t="shared" si="19"/>
        <v>0.11997126436781609</v>
      </c>
      <c r="X104" s="125">
        <v>57</v>
      </c>
      <c r="Y104" s="104">
        <f t="shared" si="20"/>
        <v>0.11874999999999999</v>
      </c>
      <c r="Z104" s="103">
        <v>171</v>
      </c>
      <c r="AA104" s="130">
        <f t="shared" si="21"/>
        <v>0.12284482758620689</v>
      </c>
    </row>
    <row r="105" spans="1:27" ht="24" x14ac:dyDescent="0.25">
      <c r="A105" s="116" t="s">
        <v>608</v>
      </c>
      <c r="B105" s="201" t="s">
        <v>239</v>
      </c>
      <c r="C105" s="105" t="s">
        <v>240</v>
      </c>
      <c r="D105" s="106" t="s">
        <v>15</v>
      </c>
      <c r="E105" s="122" t="s">
        <v>542</v>
      </c>
      <c r="F105" s="126">
        <v>4968</v>
      </c>
      <c r="G105" s="107">
        <v>4702</v>
      </c>
      <c r="H105" s="108">
        <f t="shared" si="11"/>
        <v>0.94645732689210949</v>
      </c>
      <c r="I105" s="107">
        <f t="shared" si="12"/>
        <v>266</v>
      </c>
      <c r="J105" s="131">
        <f t="shared" si="13"/>
        <v>5.3542673107890501E-2</v>
      </c>
      <c r="K105" s="126">
        <v>1645</v>
      </c>
      <c r="L105" s="126">
        <v>42</v>
      </c>
      <c r="M105" s="108">
        <f t="shared" si="14"/>
        <v>2.553191489361702E-2</v>
      </c>
      <c r="N105" s="107">
        <v>112</v>
      </c>
      <c r="O105" s="131">
        <f t="shared" si="15"/>
        <v>2.2544283413848631E-2</v>
      </c>
      <c r="P105" s="126">
        <v>14</v>
      </c>
      <c r="Q105" s="108">
        <f t="shared" si="16"/>
        <v>8.5106382978723406E-3</v>
      </c>
      <c r="R105" s="107">
        <v>32</v>
      </c>
      <c r="S105" s="131">
        <f t="shared" si="17"/>
        <v>6.4412238325281803E-3</v>
      </c>
      <c r="T105" s="126">
        <v>217</v>
      </c>
      <c r="U105" s="108">
        <f t="shared" si="18"/>
        <v>0.13191489361702127</v>
      </c>
      <c r="V105" s="107">
        <v>640</v>
      </c>
      <c r="W105" s="131">
        <f t="shared" si="19"/>
        <v>0.1288244766505636</v>
      </c>
      <c r="X105" s="126">
        <v>228</v>
      </c>
      <c r="Y105" s="108">
        <f t="shared" si="20"/>
        <v>0.1386018237082067</v>
      </c>
      <c r="Z105" s="107">
        <v>665</v>
      </c>
      <c r="AA105" s="131">
        <f t="shared" si="21"/>
        <v>0.13385668276972626</v>
      </c>
    </row>
    <row r="106" spans="1:27" ht="24" x14ac:dyDescent="0.25">
      <c r="A106" s="115" t="s">
        <v>608</v>
      </c>
      <c r="B106" s="200" t="s">
        <v>204</v>
      </c>
      <c r="C106" s="101" t="s">
        <v>205</v>
      </c>
      <c r="D106" s="102" t="s">
        <v>13</v>
      </c>
      <c r="E106" s="121" t="s">
        <v>547</v>
      </c>
      <c r="F106" s="125">
        <v>8802</v>
      </c>
      <c r="G106" s="103">
        <v>8172</v>
      </c>
      <c r="H106" s="104">
        <f t="shared" si="11"/>
        <v>0.92842535787321068</v>
      </c>
      <c r="I106" s="103">
        <f t="shared" si="12"/>
        <v>630</v>
      </c>
      <c r="J106" s="130">
        <f t="shared" si="13"/>
        <v>7.1574642126789365E-2</v>
      </c>
      <c r="K106" s="125">
        <v>2606</v>
      </c>
      <c r="L106" s="125">
        <v>50</v>
      </c>
      <c r="M106" s="104">
        <f t="shared" si="14"/>
        <v>1.9186492709132769E-2</v>
      </c>
      <c r="N106" s="103">
        <v>129</v>
      </c>
      <c r="O106" s="130">
        <f t="shared" si="15"/>
        <v>1.4655760054533061E-2</v>
      </c>
      <c r="P106" s="125">
        <v>22</v>
      </c>
      <c r="Q106" s="104">
        <f t="shared" si="16"/>
        <v>8.4420567920184195E-3</v>
      </c>
      <c r="R106" s="103">
        <v>59</v>
      </c>
      <c r="S106" s="130">
        <f t="shared" si="17"/>
        <v>6.7030220404453531E-3</v>
      </c>
      <c r="T106" s="125">
        <v>354</v>
      </c>
      <c r="U106" s="104">
        <f t="shared" si="18"/>
        <v>0.13584036838066002</v>
      </c>
      <c r="V106" s="103">
        <v>1125</v>
      </c>
      <c r="W106" s="130">
        <f t="shared" si="19"/>
        <v>0.1278118609406953</v>
      </c>
      <c r="X106" s="125">
        <v>367</v>
      </c>
      <c r="Y106" s="104">
        <f t="shared" si="20"/>
        <v>0.14082885648503454</v>
      </c>
      <c r="Z106" s="103">
        <v>1156</v>
      </c>
      <c r="AA106" s="130">
        <f t="shared" si="21"/>
        <v>0.13133378777550556</v>
      </c>
    </row>
    <row r="107" spans="1:27" ht="24" x14ac:dyDescent="0.25">
      <c r="A107" s="116" t="s">
        <v>608</v>
      </c>
      <c r="B107" s="201" t="s">
        <v>241</v>
      </c>
      <c r="C107" s="105" t="s">
        <v>242</v>
      </c>
      <c r="D107" s="106" t="s">
        <v>15</v>
      </c>
      <c r="E107" s="122" t="s">
        <v>542</v>
      </c>
      <c r="F107" s="126">
        <v>6846</v>
      </c>
      <c r="G107" s="107">
        <v>6603</v>
      </c>
      <c r="H107" s="108">
        <f t="shared" si="11"/>
        <v>0.96450482033304119</v>
      </c>
      <c r="I107" s="107">
        <f t="shared" si="12"/>
        <v>243</v>
      </c>
      <c r="J107" s="131">
        <f t="shared" si="13"/>
        <v>3.5495179666958809E-2</v>
      </c>
      <c r="K107" s="126">
        <v>2017</v>
      </c>
      <c r="L107" s="126">
        <v>32</v>
      </c>
      <c r="M107" s="108">
        <f t="shared" si="14"/>
        <v>1.5865146256817054E-2</v>
      </c>
      <c r="N107" s="107">
        <v>87</v>
      </c>
      <c r="O107" s="131">
        <f t="shared" si="15"/>
        <v>1.2708150744960562E-2</v>
      </c>
      <c r="P107" s="126">
        <v>27</v>
      </c>
      <c r="Q107" s="108">
        <f t="shared" si="16"/>
        <v>1.3386217154189391E-2</v>
      </c>
      <c r="R107" s="107">
        <v>65</v>
      </c>
      <c r="S107" s="131">
        <f t="shared" si="17"/>
        <v>9.4945953841659367E-3</v>
      </c>
      <c r="T107" s="126">
        <v>269</v>
      </c>
      <c r="U107" s="108">
        <f t="shared" si="18"/>
        <v>0.13336638572136836</v>
      </c>
      <c r="V107" s="107">
        <v>759</v>
      </c>
      <c r="W107" s="131">
        <f t="shared" si="19"/>
        <v>0.11086765994741454</v>
      </c>
      <c r="X107" s="126">
        <v>290</v>
      </c>
      <c r="Y107" s="108">
        <f t="shared" si="20"/>
        <v>0.14377788795240456</v>
      </c>
      <c r="Z107" s="107">
        <v>808</v>
      </c>
      <c r="AA107" s="131">
        <f t="shared" si="21"/>
        <v>0.11802512416009349</v>
      </c>
    </row>
    <row r="108" spans="1:27" ht="24" x14ac:dyDescent="0.25">
      <c r="A108" s="115" t="s">
        <v>608</v>
      </c>
      <c r="B108" s="200" t="s">
        <v>206</v>
      </c>
      <c r="C108" s="101" t="s">
        <v>207</v>
      </c>
      <c r="D108" s="102" t="s">
        <v>13</v>
      </c>
      <c r="E108" s="121" t="s">
        <v>547</v>
      </c>
      <c r="F108" s="125">
        <v>4712</v>
      </c>
      <c r="G108" s="103">
        <v>4400</v>
      </c>
      <c r="H108" s="104">
        <f t="shared" si="11"/>
        <v>0.93378607809847203</v>
      </c>
      <c r="I108" s="103">
        <f t="shared" si="12"/>
        <v>312</v>
      </c>
      <c r="J108" s="130">
        <f t="shared" si="13"/>
        <v>6.6213921901528014E-2</v>
      </c>
      <c r="K108" s="125">
        <v>1551</v>
      </c>
      <c r="L108" s="125">
        <v>29</v>
      </c>
      <c r="M108" s="104">
        <f t="shared" si="14"/>
        <v>1.8697614442295292E-2</v>
      </c>
      <c r="N108" s="103">
        <v>62</v>
      </c>
      <c r="O108" s="130">
        <f t="shared" si="15"/>
        <v>1.3157894736842105E-2</v>
      </c>
      <c r="P108" s="125">
        <v>24</v>
      </c>
      <c r="Q108" s="104">
        <f t="shared" si="16"/>
        <v>1.5473887814313346E-2</v>
      </c>
      <c r="R108" s="103">
        <v>52</v>
      </c>
      <c r="S108" s="130">
        <f t="shared" si="17"/>
        <v>1.1035653650254669E-2</v>
      </c>
      <c r="T108" s="125">
        <v>181</v>
      </c>
      <c r="U108" s="104">
        <f t="shared" si="18"/>
        <v>0.11669890393294649</v>
      </c>
      <c r="V108" s="103">
        <v>481</v>
      </c>
      <c r="W108" s="130">
        <f t="shared" si="19"/>
        <v>0.10207979626485569</v>
      </c>
      <c r="X108" s="125">
        <v>197</v>
      </c>
      <c r="Y108" s="104">
        <f t="shared" si="20"/>
        <v>0.12701482914248871</v>
      </c>
      <c r="Z108" s="103">
        <v>515</v>
      </c>
      <c r="AA108" s="130">
        <f t="shared" si="21"/>
        <v>0.10929541595925298</v>
      </c>
    </row>
    <row r="109" spans="1:27" ht="24" x14ac:dyDescent="0.25">
      <c r="A109" s="116" t="s">
        <v>608</v>
      </c>
      <c r="B109" s="201" t="s">
        <v>208</v>
      </c>
      <c r="C109" s="105" t="s">
        <v>209</v>
      </c>
      <c r="D109" s="106" t="s">
        <v>13</v>
      </c>
      <c r="E109" s="122" t="s">
        <v>547</v>
      </c>
      <c r="F109" s="126">
        <v>3492</v>
      </c>
      <c r="G109" s="107">
        <v>3394</v>
      </c>
      <c r="H109" s="108">
        <f t="shared" si="11"/>
        <v>0.97193585337915234</v>
      </c>
      <c r="I109" s="107">
        <f t="shared" si="12"/>
        <v>98</v>
      </c>
      <c r="J109" s="131">
        <f t="shared" si="13"/>
        <v>2.8064146620847653E-2</v>
      </c>
      <c r="K109" s="126">
        <v>1155</v>
      </c>
      <c r="L109" s="126">
        <v>11</v>
      </c>
      <c r="M109" s="108">
        <f t="shared" si="14"/>
        <v>9.5238095238095247E-3</v>
      </c>
      <c r="N109" s="107">
        <v>31</v>
      </c>
      <c r="O109" s="131">
        <f t="shared" si="15"/>
        <v>8.8774341351660936E-3</v>
      </c>
      <c r="P109" s="126">
        <v>16</v>
      </c>
      <c r="Q109" s="108">
        <f t="shared" si="16"/>
        <v>1.3852813852813853E-2</v>
      </c>
      <c r="R109" s="107">
        <v>38</v>
      </c>
      <c r="S109" s="131">
        <f t="shared" si="17"/>
        <v>1.0882016036655211E-2</v>
      </c>
      <c r="T109" s="126">
        <v>145</v>
      </c>
      <c r="U109" s="108">
        <f t="shared" si="18"/>
        <v>0.12554112554112554</v>
      </c>
      <c r="V109" s="107">
        <v>387</v>
      </c>
      <c r="W109" s="131">
        <f t="shared" si="19"/>
        <v>0.11082474226804123</v>
      </c>
      <c r="X109" s="126">
        <v>158</v>
      </c>
      <c r="Y109" s="108">
        <f t="shared" si="20"/>
        <v>0.13679653679653681</v>
      </c>
      <c r="Z109" s="107">
        <v>418</v>
      </c>
      <c r="AA109" s="131">
        <f t="shared" si="21"/>
        <v>0.11970217640320734</v>
      </c>
    </row>
    <row r="110" spans="1:27" ht="24" x14ac:dyDescent="0.25">
      <c r="A110" s="115" t="s">
        <v>608</v>
      </c>
      <c r="B110" s="200" t="s">
        <v>243</v>
      </c>
      <c r="C110" s="101" t="s">
        <v>244</v>
      </c>
      <c r="D110" s="102" t="s">
        <v>15</v>
      </c>
      <c r="E110" s="121" t="s">
        <v>542</v>
      </c>
      <c r="F110" s="125">
        <v>5510</v>
      </c>
      <c r="G110" s="103">
        <v>5261</v>
      </c>
      <c r="H110" s="104">
        <f t="shared" si="11"/>
        <v>0.95480943738656987</v>
      </c>
      <c r="I110" s="103">
        <f t="shared" si="12"/>
        <v>249</v>
      </c>
      <c r="J110" s="130">
        <f t="shared" si="13"/>
        <v>4.519056261343013E-2</v>
      </c>
      <c r="K110" s="125">
        <v>1711</v>
      </c>
      <c r="L110" s="125">
        <v>28</v>
      </c>
      <c r="M110" s="104">
        <f t="shared" si="14"/>
        <v>1.6364699006428989E-2</v>
      </c>
      <c r="N110" s="103">
        <v>73</v>
      </c>
      <c r="O110" s="130">
        <f t="shared" si="15"/>
        <v>1.3248638838475499E-2</v>
      </c>
      <c r="P110" s="125">
        <v>21</v>
      </c>
      <c r="Q110" s="104">
        <f t="shared" si="16"/>
        <v>1.2273524254821741E-2</v>
      </c>
      <c r="R110" s="103">
        <v>45</v>
      </c>
      <c r="S110" s="130">
        <f t="shared" si="17"/>
        <v>8.1669691470054439E-3</v>
      </c>
      <c r="T110" s="125">
        <v>207</v>
      </c>
      <c r="U110" s="104">
        <f t="shared" si="18"/>
        <v>0.12098188194038574</v>
      </c>
      <c r="V110" s="103">
        <v>577</v>
      </c>
      <c r="W110" s="130">
        <f t="shared" si="19"/>
        <v>0.10471869328493648</v>
      </c>
      <c r="X110" s="125">
        <v>220</v>
      </c>
      <c r="Y110" s="104">
        <f t="shared" si="20"/>
        <v>0.12857977790765635</v>
      </c>
      <c r="Z110" s="103">
        <v>605</v>
      </c>
      <c r="AA110" s="130">
        <f t="shared" si="21"/>
        <v>0.10980036297640654</v>
      </c>
    </row>
    <row r="111" spans="1:27" ht="24" x14ac:dyDescent="0.25">
      <c r="A111" s="116" t="s">
        <v>608</v>
      </c>
      <c r="B111" s="201" t="s">
        <v>245</v>
      </c>
      <c r="C111" s="105" t="s">
        <v>246</v>
      </c>
      <c r="D111" s="106" t="s">
        <v>15</v>
      </c>
      <c r="E111" s="122" t="s">
        <v>542</v>
      </c>
      <c r="F111" s="126">
        <v>2114</v>
      </c>
      <c r="G111" s="107">
        <v>2026</v>
      </c>
      <c r="H111" s="108">
        <f t="shared" si="11"/>
        <v>0.95837275307473979</v>
      </c>
      <c r="I111" s="107">
        <f t="shared" si="12"/>
        <v>88</v>
      </c>
      <c r="J111" s="131">
        <f t="shared" si="13"/>
        <v>4.1627246925260174E-2</v>
      </c>
      <c r="K111" s="126">
        <v>742</v>
      </c>
      <c r="L111" s="126">
        <v>15</v>
      </c>
      <c r="M111" s="108">
        <f t="shared" si="14"/>
        <v>2.0215633423180591E-2</v>
      </c>
      <c r="N111" s="107">
        <v>36</v>
      </c>
      <c r="O111" s="131">
        <f t="shared" si="15"/>
        <v>1.7029328287606435E-2</v>
      </c>
      <c r="P111" s="126">
        <v>13</v>
      </c>
      <c r="Q111" s="108">
        <f t="shared" si="16"/>
        <v>1.7520215633423181E-2</v>
      </c>
      <c r="R111" s="107">
        <v>35</v>
      </c>
      <c r="S111" s="131">
        <f t="shared" si="17"/>
        <v>1.6556291390728478E-2</v>
      </c>
      <c r="T111" s="126">
        <v>89</v>
      </c>
      <c r="U111" s="108">
        <f t="shared" si="18"/>
        <v>0.11994609164420485</v>
      </c>
      <c r="V111" s="107">
        <v>224</v>
      </c>
      <c r="W111" s="131">
        <f t="shared" si="19"/>
        <v>0.10596026490066225</v>
      </c>
      <c r="X111" s="126">
        <v>98</v>
      </c>
      <c r="Y111" s="108">
        <f t="shared" si="20"/>
        <v>0.13207547169811321</v>
      </c>
      <c r="Z111" s="107">
        <v>249</v>
      </c>
      <c r="AA111" s="131">
        <f t="shared" si="21"/>
        <v>0.11778618732261116</v>
      </c>
    </row>
    <row r="112" spans="1:27" x14ac:dyDescent="0.25">
      <c r="A112" s="115" t="s">
        <v>608</v>
      </c>
      <c r="B112" s="200" t="s">
        <v>220</v>
      </c>
      <c r="C112" s="101" t="s">
        <v>221</v>
      </c>
      <c r="D112" s="102" t="s">
        <v>14</v>
      </c>
      <c r="E112" s="121" t="s">
        <v>548</v>
      </c>
      <c r="F112" s="125">
        <v>4119</v>
      </c>
      <c r="G112" s="103">
        <v>4000</v>
      </c>
      <c r="H112" s="104">
        <f t="shared" si="11"/>
        <v>0.97110949259529011</v>
      </c>
      <c r="I112" s="103">
        <f t="shared" si="12"/>
        <v>119</v>
      </c>
      <c r="J112" s="130">
        <f t="shared" si="13"/>
        <v>2.8890507404709879E-2</v>
      </c>
      <c r="K112" s="125">
        <v>1295</v>
      </c>
      <c r="L112" s="125">
        <v>35</v>
      </c>
      <c r="M112" s="104">
        <f t="shared" si="14"/>
        <v>2.7027027027027029E-2</v>
      </c>
      <c r="N112" s="103">
        <v>93</v>
      </c>
      <c r="O112" s="130">
        <f t="shared" si="15"/>
        <v>2.2578295702840496E-2</v>
      </c>
      <c r="P112" s="125">
        <v>11</v>
      </c>
      <c r="Q112" s="104">
        <f t="shared" si="16"/>
        <v>8.4942084942084949E-3</v>
      </c>
      <c r="R112" s="103">
        <v>24</v>
      </c>
      <c r="S112" s="130">
        <f t="shared" si="17"/>
        <v>5.826656955571741E-3</v>
      </c>
      <c r="T112" s="125">
        <v>160</v>
      </c>
      <c r="U112" s="104">
        <f t="shared" si="18"/>
        <v>0.12355212355212356</v>
      </c>
      <c r="V112" s="103">
        <v>487</v>
      </c>
      <c r="W112" s="130">
        <f t="shared" si="19"/>
        <v>0.11823258072347657</v>
      </c>
      <c r="X112" s="125">
        <v>169</v>
      </c>
      <c r="Y112" s="104">
        <f t="shared" si="20"/>
        <v>0.13050193050193051</v>
      </c>
      <c r="Z112" s="103">
        <v>507</v>
      </c>
      <c r="AA112" s="130">
        <f t="shared" si="21"/>
        <v>0.12308812818645302</v>
      </c>
    </row>
    <row r="113" spans="1:27" x14ac:dyDescent="0.25">
      <c r="A113" s="116" t="s">
        <v>608</v>
      </c>
      <c r="B113" s="201" t="s">
        <v>222</v>
      </c>
      <c r="C113" s="105" t="s">
        <v>223</v>
      </c>
      <c r="D113" s="106" t="s">
        <v>14</v>
      </c>
      <c r="E113" s="122" t="s">
        <v>548</v>
      </c>
      <c r="F113" s="126">
        <v>5529</v>
      </c>
      <c r="G113" s="107">
        <v>5154</v>
      </c>
      <c r="H113" s="108">
        <f t="shared" si="11"/>
        <v>0.93217580032555614</v>
      </c>
      <c r="I113" s="107">
        <f t="shared" si="12"/>
        <v>375</v>
      </c>
      <c r="J113" s="131">
        <f t="shared" si="13"/>
        <v>6.7824199674443836E-2</v>
      </c>
      <c r="K113" s="126">
        <v>1622</v>
      </c>
      <c r="L113" s="126">
        <v>39</v>
      </c>
      <c r="M113" s="108">
        <f t="shared" si="14"/>
        <v>2.4044389642416768E-2</v>
      </c>
      <c r="N113" s="107">
        <v>110</v>
      </c>
      <c r="O113" s="131">
        <f t="shared" si="15"/>
        <v>1.9895098571170194E-2</v>
      </c>
      <c r="P113" s="126">
        <v>16</v>
      </c>
      <c r="Q113" s="108">
        <f t="shared" si="16"/>
        <v>9.8643649815043158E-3</v>
      </c>
      <c r="R113" s="107">
        <v>34</v>
      </c>
      <c r="S113" s="131">
        <f t="shared" si="17"/>
        <v>6.1493941038162419E-3</v>
      </c>
      <c r="T113" s="126">
        <v>178</v>
      </c>
      <c r="U113" s="108">
        <f t="shared" si="18"/>
        <v>0.10974106041923551</v>
      </c>
      <c r="V113" s="107">
        <v>644</v>
      </c>
      <c r="W113" s="131">
        <f t="shared" si="19"/>
        <v>0.11647675890757822</v>
      </c>
      <c r="X113" s="126">
        <v>188</v>
      </c>
      <c r="Y113" s="108">
        <f t="shared" si="20"/>
        <v>0.11590628853267571</v>
      </c>
      <c r="Z113" s="107">
        <v>669</v>
      </c>
      <c r="AA113" s="131">
        <f t="shared" si="21"/>
        <v>0.12099837221920781</v>
      </c>
    </row>
    <row r="114" spans="1:27" x14ac:dyDescent="0.25">
      <c r="A114" s="115" t="s">
        <v>608</v>
      </c>
      <c r="B114" s="200" t="s">
        <v>210</v>
      </c>
      <c r="C114" s="101" t="s">
        <v>211</v>
      </c>
      <c r="D114" s="102" t="s">
        <v>13</v>
      </c>
      <c r="E114" s="121" t="s">
        <v>547</v>
      </c>
      <c r="F114" s="125">
        <v>3083</v>
      </c>
      <c r="G114" s="103">
        <v>2870</v>
      </c>
      <c r="H114" s="104">
        <f t="shared" si="11"/>
        <v>0.93091144988647423</v>
      </c>
      <c r="I114" s="103">
        <f t="shared" si="12"/>
        <v>213</v>
      </c>
      <c r="J114" s="130">
        <f t="shared" si="13"/>
        <v>6.9088550113525785E-2</v>
      </c>
      <c r="K114" s="125">
        <v>828</v>
      </c>
      <c r="L114" s="125">
        <v>17</v>
      </c>
      <c r="M114" s="104">
        <f t="shared" si="14"/>
        <v>2.0531400966183576E-2</v>
      </c>
      <c r="N114" s="103">
        <v>47</v>
      </c>
      <c r="O114" s="130">
        <f t="shared" si="15"/>
        <v>1.5244891339604282E-2</v>
      </c>
      <c r="P114" s="125">
        <v>8</v>
      </c>
      <c r="Q114" s="104">
        <f t="shared" si="16"/>
        <v>9.6618357487922701E-3</v>
      </c>
      <c r="R114" s="103">
        <v>19</v>
      </c>
      <c r="S114" s="130">
        <f t="shared" si="17"/>
        <v>6.1628284138825823E-3</v>
      </c>
      <c r="T114" s="125">
        <v>89</v>
      </c>
      <c r="U114" s="104">
        <f t="shared" si="18"/>
        <v>0.10748792270531402</v>
      </c>
      <c r="V114" s="103">
        <v>269</v>
      </c>
      <c r="W114" s="130">
        <f t="shared" si="19"/>
        <v>8.725267596496919E-2</v>
      </c>
      <c r="X114" s="125">
        <v>92</v>
      </c>
      <c r="Y114" s="104">
        <f t="shared" si="20"/>
        <v>0.1111111111111111</v>
      </c>
      <c r="Z114" s="103">
        <v>276</v>
      </c>
      <c r="AA114" s="130">
        <f t="shared" si="21"/>
        <v>8.9523191696399607E-2</v>
      </c>
    </row>
    <row r="115" spans="1:27" x14ac:dyDescent="0.25">
      <c r="A115" s="116" t="s">
        <v>608</v>
      </c>
      <c r="B115" s="201" t="s">
        <v>212</v>
      </c>
      <c r="C115" s="105" t="s">
        <v>213</v>
      </c>
      <c r="D115" s="106" t="s">
        <v>13</v>
      </c>
      <c r="E115" s="122" t="s">
        <v>547</v>
      </c>
      <c r="F115" s="126">
        <v>3412</v>
      </c>
      <c r="G115" s="107">
        <v>3228</v>
      </c>
      <c r="H115" s="108">
        <f t="shared" si="11"/>
        <v>0.94607268464243843</v>
      </c>
      <c r="I115" s="107">
        <f t="shared" si="12"/>
        <v>184</v>
      </c>
      <c r="J115" s="131">
        <f t="shared" si="13"/>
        <v>5.3927315357561546E-2</v>
      </c>
      <c r="K115" s="126">
        <v>940</v>
      </c>
      <c r="L115" s="126">
        <v>15</v>
      </c>
      <c r="M115" s="108">
        <f t="shared" si="14"/>
        <v>1.5957446808510637E-2</v>
      </c>
      <c r="N115" s="107">
        <v>39</v>
      </c>
      <c r="O115" s="131">
        <f t="shared" si="15"/>
        <v>1.1430246189917937E-2</v>
      </c>
      <c r="P115" s="126">
        <v>7</v>
      </c>
      <c r="Q115" s="108">
        <f t="shared" si="16"/>
        <v>7.4468085106382982E-3</v>
      </c>
      <c r="R115" s="107">
        <v>24</v>
      </c>
      <c r="S115" s="131">
        <f t="shared" si="17"/>
        <v>7.0339976553341153E-3</v>
      </c>
      <c r="T115" s="126">
        <v>126</v>
      </c>
      <c r="U115" s="108">
        <f t="shared" si="18"/>
        <v>0.13404255319148936</v>
      </c>
      <c r="V115" s="107">
        <v>455</v>
      </c>
      <c r="W115" s="131">
        <f t="shared" si="19"/>
        <v>0.13335287221570927</v>
      </c>
      <c r="X115" s="126">
        <v>132</v>
      </c>
      <c r="Y115" s="108">
        <f t="shared" si="20"/>
        <v>0.14042553191489363</v>
      </c>
      <c r="Z115" s="107">
        <v>477</v>
      </c>
      <c r="AA115" s="131">
        <f t="shared" si="21"/>
        <v>0.13980070339976552</v>
      </c>
    </row>
    <row r="116" spans="1:27" x14ac:dyDescent="0.25">
      <c r="A116" s="115" t="s">
        <v>608</v>
      </c>
      <c r="B116" s="200" t="s">
        <v>214</v>
      </c>
      <c r="C116" s="101" t="s">
        <v>215</v>
      </c>
      <c r="D116" s="102" t="s">
        <v>13</v>
      </c>
      <c r="E116" s="121" t="s">
        <v>547</v>
      </c>
      <c r="F116" s="125">
        <v>2933</v>
      </c>
      <c r="G116" s="103">
        <v>2786</v>
      </c>
      <c r="H116" s="104">
        <f t="shared" si="11"/>
        <v>0.94988066825775652</v>
      </c>
      <c r="I116" s="103">
        <f t="shared" si="12"/>
        <v>147</v>
      </c>
      <c r="J116" s="130">
        <f t="shared" si="13"/>
        <v>5.0119331742243436E-2</v>
      </c>
      <c r="K116" s="125">
        <v>907</v>
      </c>
      <c r="L116" s="125">
        <v>18</v>
      </c>
      <c r="M116" s="104">
        <f t="shared" si="14"/>
        <v>1.9845644983461964E-2</v>
      </c>
      <c r="N116" s="103">
        <v>43</v>
      </c>
      <c r="O116" s="130">
        <f t="shared" si="15"/>
        <v>1.4660756904193658E-2</v>
      </c>
      <c r="P116" s="125">
        <v>10</v>
      </c>
      <c r="Q116" s="104">
        <f t="shared" si="16"/>
        <v>1.1025358324145534E-2</v>
      </c>
      <c r="R116" s="103">
        <v>30</v>
      </c>
      <c r="S116" s="130">
        <f t="shared" si="17"/>
        <v>1.0228435049437436E-2</v>
      </c>
      <c r="T116" s="125">
        <v>109</v>
      </c>
      <c r="U116" s="104">
        <f t="shared" si="18"/>
        <v>0.12017640573318633</v>
      </c>
      <c r="V116" s="103">
        <v>309</v>
      </c>
      <c r="W116" s="130">
        <f t="shared" si="19"/>
        <v>0.10535288100920559</v>
      </c>
      <c r="X116" s="125">
        <v>115</v>
      </c>
      <c r="Y116" s="104">
        <f t="shared" si="20"/>
        <v>0.12679162072767364</v>
      </c>
      <c r="Z116" s="103">
        <v>331</v>
      </c>
      <c r="AA116" s="130">
        <f t="shared" si="21"/>
        <v>0.11285373337879305</v>
      </c>
    </row>
    <row r="117" spans="1:27" x14ac:dyDescent="0.25">
      <c r="A117" s="116" t="s">
        <v>608</v>
      </c>
      <c r="B117" s="201" t="s">
        <v>224</v>
      </c>
      <c r="C117" s="105" t="s">
        <v>225</v>
      </c>
      <c r="D117" s="106" t="s">
        <v>14</v>
      </c>
      <c r="E117" s="122" t="s">
        <v>548</v>
      </c>
      <c r="F117" s="126">
        <v>2127</v>
      </c>
      <c r="G117" s="107">
        <v>1994</v>
      </c>
      <c r="H117" s="108">
        <f t="shared" si="11"/>
        <v>0.93747061589092617</v>
      </c>
      <c r="I117" s="107">
        <f t="shared" si="12"/>
        <v>133</v>
      </c>
      <c r="J117" s="131">
        <f t="shared" si="13"/>
        <v>6.2529384109073813E-2</v>
      </c>
      <c r="K117" s="126">
        <v>564</v>
      </c>
      <c r="L117" s="126">
        <v>13</v>
      </c>
      <c r="M117" s="108">
        <f t="shared" si="14"/>
        <v>2.3049645390070921E-2</v>
      </c>
      <c r="N117" s="107">
        <v>40</v>
      </c>
      <c r="O117" s="131">
        <f t="shared" si="15"/>
        <v>1.8805829807240243E-2</v>
      </c>
      <c r="P117" s="126">
        <v>6</v>
      </c>
      <c r="Q117" s="108">
        <f t="shared" si="16"/>
        <v>1.0638297872340425E-2</v>
      </c>
      <c r="R117" s="107">
        <v>18</v>
      </c>
      <c r="S117" s="131">
        <f t="shared" si="17"/>
        <v>8.4626234132581107E-3</v>
      </c>
      <c r="T117" s="126">
        <v>87</v>
      </c>
      <c r="U117" s="108">
        <f t="shared" si="18"/>
        <v>0.15425531914893617</v>
      </c>
      <c r="V117" s="107">
        <v>292</v>
      </c>
      <c r="W117" s="131">
        <f t="shared" si="19"/>
        <v>0.13728255759285379</v>
      </c>
      <c r="X117" s="126">
        <v>91</v>
      </c>
      <c r="Y117" s="108">
        <f t="shared" si="20"/>
        <v>0.16134751773049646</v>
      </c>
      <c r="Z117" s="107">
        <v>305</v>
      </c>
      <c r="AA117" s="131">
        <f t="shared" si="21"/>
        <v>0.14339445228020686</v>
      </c>
    </row>
    <row r="118" spans="1:27" x14ac:dyDescent="0.25">
      <c r="A118" s="115" t="s">
        <v>608</v>
      </c>
      <c r="B118" s="200" t="s">
        <v>226</v>
      </c>
      <c r="C118" s="101" t="s">
        <v>227</v>
      </c>
      <c r="D118" s="102" t="s">
        <v>14</v>
      </c>
      <c r="E118" s="121" t="s">
        <v>548</v>
      </c>
      <c r="F118" s="125">
        <v>3065</v>
      </c>
      <c r="G118" s="103">
        <v>2949</v>
      </c>
      <c r="H118" s="104">
        <f t="shared" si="11"/>
        <v>0.96215334420880916</v>
      </c>
      <c r="I118" s="103">
        <f t="shared" si="12"/>
        <v>116</v>
      </c>
      <c r="J118" s="130">
        <f t="shared" si="13"/>
        <v>3.7846655791190863E-2</v>
      </c>
      <c r="K118" s="125">
        <v>972</v>
      </c>
      <c r="L118" s="125">
        <v>23</v>
      </c>
      <c r="M118" s="104">
        <f t="shared" si="14"/>
        <v>2.3662551440329218E-2</v>
      </c>
      <c r="N118" s="103">
        <v>58</v>
      </c>
      <c r="O118" s="130">
        <f t="shared" si="15"/>
        <v>1.8923327895595431E-2</v>
      </c>
      <c r="P118" s="125">
        <v>7</v>
      </c>
      <c r="Q118" s="104">
        <f t="shared" si="16"/>
        <v>7.2016460905349796E-3</v>
      </c>
      <c r="R118" s="103">
        <v>19</v>
      </c>
      <c r="S118" s="130">
        <f t="shared" si="17"/>
        <v>6.1990212071778138E-3</v>
      </c>
      <c r="T118" s="125">
        <v>97</v>
      </c>
      <c r="U118" s="104">
        <f t="shared" si="18"/>
        <v>9.9794238683127576E-2</v>
      </c>
      <c r="V118" s="103">
        <v>264</v>
      </c>
      <c r="W118" s="130">
        <f t="shared" si="19"/>
        <v>8.6133768352365414E-2</v>
      </c>
      <c r="X118" s="125">
        <v>101</v>
      </c>
      <c r="Y118" s="104">
        <f t="shared" si="20"/>
        <v>0.10390946502057613</v>
      </c>
      <c r="Z118" s="103">
        <v>276</v>
      </c>
      <c r="AA118" s="130">
        <f t="shared" si="21"/>
        <v>9.0048939641109299E-2</v>
      </c>
    </row>
    <row r="119" spans="1:27" x14ac:dyDescent="0.25">
      <c r="A119" s="116" t="s">
        <v>608</v>
      </c>
      <c r="B119" s="201" t="s">
        <v>216</v>
      </c>
      <c r="C119" s="105" t="s">
        <v>217</v>
      </c>
      <c r="D119" s="106" t="s">
        <v>13</v>
      </c>
      <c r="E119" s="122" t="s">
        <v>547</v>
      </c>
      <c r="F119" s="126">
        <v>1978</v>
      </c>
      <c r="G119" s="107">
        <v>1883</v>
      </c>
      <c r="H119" s="108">
        <f t="shared" si="11"/>
        <v>0.95197168857431747</v>
      </c>
      <c r="I119" s="107">
        <f t="shared" si="12"/>
        <v>95</v>
      </c>
      <c r="J119" s="131">
        <f t="shared" si="13"/>
        <v>4.8028311425682507E-2</v>
      </c>
      <c r="K119" s="126">
        <v>567</v>
      </c>
      <c r="L119" s="126">
        <v>5</v>
      </c>
      <c r="M119" s="108">
        <f t="shared" si="14"/>
        <v>8.8183421516754845E-3</v>
      </c>
      <c r="N119" s="107">
        <v>13</v>
      </c>
      <c r="O119" s="131">
        <f t="shared" si="15"/>
        <v>6.5722952477249748E-3</v>
      </c>
      <c r="P119" s="126">
        <v>5</v>
      </c>
      <c r="Q119" s="108">
        <f t="shared" si="16"/>
        <v>8.8183421516754845E-3</v>
      </c>
      <c r="R119" s="107">
        <v>10</v>
      </c>
      <c r="S119" s="131">
        <f t="shared" si="17"/>
        <v>5.0556117290192111E-3</v>
      </c>
      <c r="T119" s="126">
        <v>70</v>
      </c>
      <c r="U119" s="108">
        <f t="shared" si="18"/>
        <v>0.12345679012345678</v>
      </c>
      <c r="V119" s="107">
        <v>243</v>
      </c>
      <c r="W119" s="131">
        <f t="shared" si="19"/>
        <v>0.12285136501516683</v>
      </c>
      <c r="X119" s="126">
        <v>74</v>
      </c>
      <c r="Y119" s="108">
        <f t="shared" si="20"/>
        <v>0.13051146384479717</v>
      </c>
      <c r="Z119" s="107">
        <v>250</v>
      </c>
      <c r="AA119" s="131">
        <f t="shared" si="21"/>
        <v>0.12639029322548029</v>
      </c>
    </row>
    <row r="120" spans="1:27" x14ac:dyDescent="0.25">
      <c r="A120" s="115" t="s">
        <v>608</v>
      </c>
      <c r="B120" s="200" t="s">
        <v>218</v>
      </c>
      <c r="C120" s="101" t="s">
        <v>219</v>
      </c>
      <c r="D120" s="102" t="s">
        <v>13</v>
      </c>
      <c r="E120" s="121" t="s">
        <v>547</v>
      </c>
      <c r="F120" s="125">
        <v>2410</v>
      </c>
      <c r="G120" s="103">
        <v>2286</v>
      </c>
      <c r="H120" s="104">
        <f t="shared" si="11"/>
        <v>0.94854771784232361</v>
      </c>
      <c r="I120" s="103">
        <f t="shared" si="12"/>
        <v>124</v>
      </c>
      <c r="J120" s="130">
        <f t="shared" si="13"/>
        <v>5.1452282157676346E-2</v>
      </c>
      <c r="K120" s="125">
        <v>748</v>
      </c>
      <c r="L120" s="125">
        <v>16</v>
      </c>
      <c r="M120" s="104">
        <f t="shared" si="14"/>
        <v>2.1390374331550801E-2</v>
      </c>
      <c r="N120" s="103">
        <v>39</v>
      </c>
      <c r="O120" s="130">
        <f t="shared" si="15"/>
        <v>1.6182572614107885E-2</v>
      </c>
      <c r="P120" s="125">
        <v>8</v>
      </c>
      <c r="Q120" s="104">
        <f t="shared" si="16"/>
        <v>1.06951871657754E-2</v>
      </c>
      <c r="R120" s="103">
        <v>22</v>
      </c>
      <c r="S120" s="130">
        <f t="shared" si="17"/>
        <v>9.1286307053941914E-3</v>
      </c>
      <c r="T120" s="125">
        <v>69</v>
      </c>
      <c r="U120" s="104">
        <f t="shared" si="18"/>
        <v>9.2245989304812828E-2</v>
      </c>
      <c r="V120" s="103">
        <v>195</v>
      </c>
      <c r="W120" s="130">
        <f t="shared" si="19"/>
        <v>8.0912863070539423E-2</v>
      </c>
      <c r="X120" s="125">
        <v>74</v>
      </c>
      <c r="Y120" s="104">
        <f t="shared" si="20"/>
        <v>9.8930481283422467E-2</v>
      </c>
      <c r="Z120" s="103">
        <v>208</v>
      </c>
      <c r="AA120" s="130">
        <f t="shared" si="21"/>
        <v>8.6307053941908712E-2</v>
      </c>
    </row>
    <row r="121" spans="1:27" x14ac:dyDescent="0.25">
      <c r="A121" s="116" t="s">
        <v>608</v>
      </c>
      <c r="B121" s="201" t="s">
        <v>277</v>
      </c>
      <c r="C121" s="105" t="s">
        <v>278</v>
      </c>
      <c r="D121" s="106" t="s">
        <v>18</v>
      </c>
      <c r="E121" s="122" t="s">
        <v>549</v>
      </c>
      <c r="F121" s="126">
        <v>2271</v>
      </c>
      <c r="G121" s="107">
        <v>2178</v>
      </c>
      <c r="H121" s="108">
        <f t="shared" si="11"/>
        <v>0.95904887714663145</v>
      </c>
      <c r="I121" s="107">
        <f t="shared" si="12"/>
        <v>93</v>
      </c>
      <c r="J121" s="131">
        <f t="shared" si="13"/>
        <v>4.0951122853368563E-2</v>
      </c>
      <c r="K121" s="126">
        <v>598</v>
      </c>
      <c r="L121" s="126">
        <v>28</v>
      </c>
      <c r="M121" s="108">
        <f t="shared" si="14"/>
        <v>4.6822742474916385E-2</v>
      </c>
      <c r="N121" s="107">
        <v>77</v>
      </c>
      <c r="O121" s="131">
        <f t="shared" si="15"/>
        <v>3.3905768383971815E-2</v>
      </c>
      <c r="P121" s="126">
        <v>12</v>
      </c>
      <c r="Q121" s="108">
        <f t="shared" si="16"/>
        <v>2.0066889632107024E-2</v>
      </c>
      <c r="R121" s="107">
        <v>33</v>
      </c>
      <c r="S121" s="131">
        <f t="shared" si="17"/>
        <v>1.4531043593130779E-2</v>
      </c>
      <c r="T121" s="126">
        <v>76</v>
      </c>
      <c r="U121" s="108">
        <f t="shared" si="18"/>
        <v>0.12709030100334448</v>
      </c>
      <c r="V121" s="107">
        <v>315</v>
      </c>
      <c r="W121" s="131">
        <f t="shared" si="19"/>
        <v>0.13870541611624834</v>
      </c>
      <c r="X121" s="126">
        <v>82</v>
      </c>
      <c r="Y121" s="108">
        <f t="shared" si="20"/>
        <v>0.13712374581939799</v>
      </c>
      <c r="Z121" s="107">
        <v>330</v>
      </c>
      <c r="AA121" s="131">
        <f t="shared" si="21"/>
        <v>0.1453104359313078</v>
      </c>
    </row>
    <row r="122" spans="1:27" x14ac:dyDescent="0.25">
      <c r="A122" s="115" t="s">
        <v>608</v>
      </c>
      <c r="B122" s="200" t="s">
        <v>279</v>
      </c>
      <c r="C122" s="101" t="s">
        <v>280</v>
      </c>
      <c r="D122" s="102" t="s">
        <v>18</v>
      </c>
      <c r="E122" s="121" t="s">
        <v>549</v>
      </c>
      <c r="F122" s="125">
        <v>3186</v>
      </c>
      <c r="G122" s="103">
        <v>3058</v>
      </c>
      <c r="H122" s="104">
        <f t="shared" si="11"/>
        <v>0.95982423101067171</v>
      </c>
      <c r="I122" s="103">
        <f t="shared" si="12"/>
        <v>128</v>
      </c>
      <c r="J122" s="130">
        <f t="shared" si="13"/>
        <v>4.0175768989328314E-2</v>
      </c>
      <c r="K122" s="125">
        <v>1093</v>
      </c>
      <c r="L122" s="125">
        <v>23</v>
      </c>
      <c r="M122" s="104">
        <f t="shared" si="14"/>
        <v>2.1043000914913082E-2</v>
      </c>
      <c r="N122" s="103">
        <v>53</v>
      </c>
      <c r="O122" s="130">
        <f t="shared" si="15"/>
        <v>1.6635279347143754E-2</v>
      </c>
      <c r="P122" s="125">
        <v>9</v>
      </c>
      <c r="Q122" s="104">
        <f t="shared" si="16"/>
        <v>8.2342177493138144E-3</v>
      </c>
      <c r="R122" s="103">
        <v>23</v>
      </c>
      <c r="S122" s="130">
        <f t="shared" si="17"/>
        <v>7.2190834902699308E-3</v>
      </c>
      <c r="T122" s="125">
        <v>142</v>
      </c>
      <c r="U122" s="104">
        <f t="shared" si="18"/>
        <v>0.12991765782250686</v>
      </c>
      <c r="V122" s="103">
        <v>378</v>
      </c>
      <c r="W122" s="130">
        <f t="shared" si="19"/>
        <v>0.11864406779661017</v>
      </c>
      <c r="X122" s="125">
        <v>146</v>
      </c>
      <c r="Y122" s="104">
        <f t="shared" si="20"/>
        <v>0.13357731015553523</v>
      </c>
      <c r="Z122" s="103">
        <v>384</v>
      </c>
      <c r="AA122" s="130">
        <f t="shared" si="21"/>
        <v>0.12052730696798493</v>
      </c>
    </row>
    <row r="123" spans="1:27" x14ac:dyDescent="0.25">
      <c r="A123" s="116" t="s">
        <v>608</v>
      </c>
      <c r="B123" s="201" t="s">
        <v>316</v>
      </c>
      <c r="C123" s="105" t="s">
        <v>317</v>
      </c>
      <c r="D123" s="106" t="s">
        <v>20</v>
      </c>
      <c r="E123" s="122" t="s">
        <v>550</v>
      </c>
      <c r="F123" s="126">
        <v>2154</v>
      </c>
      <c r="G123" s="107">
        <v>2047</v>
      </c>
      <c r="H123" s="108">
        <f t="shared" si="11"/>
        <v>0.95032497678737238</v>
      </c>
      <c r="I123" s="107">
        <f t="shared" si="12"/>
        <v>107</v>
      </c>
      <c r="J123" s="131">
        <f t="shared" si="13"/>
        <v>4.9675023212627671E-2</v>
      </c>
      <c r="K123" s="126">
        <v>649</v>
      </c>
      <c r="L123" s="126">
        <v>22</v>
      </c>
      <c r="M123" s="108">
        <f t="shared" si="14"/>
        <v>3.3898305084745763E-2</v>
      </c>
      <c r="N123" s="107">
        <v>52</v>
      </c>
      <c r="O123" s="131">
        <f t="shared" si="15"/>
        <v>2.414113277623027E-2</v>
      </c>
      <c r="P123" s="126">
        <v>11</v>
      </c>
      <c r="Q123" s="108">
        <f t="shared" si="16"/>
        <v>1.6949152542372881E-2</v>
      </c>
      <c r="R123" s="107">
        <v>19</v>
      </c>
      <c r="S123" s="131">
        <f t="shared" si="17"/>
        <v>8.820798514391829E-3</v>
      </c>
      <c r="T123" s="126">
        <v>75</v>
      </c>
      <c r="U123" s="108">
        <f t="shared" si="18"/>
        <v>0.11556240369799692</v>
      </c>
      <c r="V123" s="107">
        <v>165</v>
      </c>
      <c r="W123" s="131">
        <f t="shared" si="19"/>
        <v>7.6601671309192196E-2</v>
      </c>
      <c r="X123" s="126">
        <v>81</v>
      </c>
      <c r="Y123" s="108">
        <f t="shared" si="20"/>
        <v>0.12480739599383667</v>
      </c>
      <c r="Z123" s="107">
        <v>178</v>
      </c>
      <c r="AA123" s="131">
        <f t="shared" si="21"/>
        <v>8.2636954503249774E-2</v>
      </c>
    </row>
    <row r="124" spans="1:27" x14ac:dyDescent="0.25">
      <c r="A124" s="115" t="s">
        <v>608</v>
      </c>
      <c r="B124" s="200" t="s">
        <v>301</v>
      </c>
      <c r="C124" s="101" t="s">
        <v>302</v>
      </c>
      <c r="D124" s="102" t="s">
        <v>19</v>
      </c>
      <c r="E124" s="121" t="s">
        <v>551</v>
      </c>
      <c r="F124" s="125">
        <v>4325</v>
      </c>
      <c r="G124" s="103">
        <v>4117</v>
      </c>
      <c r="H124" s="104">
        <f t="shared" si="11"/>
        <v>0.95190751445086708</v>
      </c>
      <c r="I124" s="103">
        <f t="shared" si="12"/>
        <v>208</v>
      </c>
      <c r="J124" s="130">
        <f t="shared" si="13"/>
        <v>4.8092485549132945E-2</v>
      </c>
      <c r="K124" s="125">
        <v>1051</v>
      </c>
      <c r="L124" s="125">
        <v>22</v>
      </c>
      <c r="M124" s="104">
        <f t="shared" si="14"/>
        <v>2.093244529019981E-2</v>
      </c>
      <c r="N124" s="103">
        <v>52</v>
      </c>
      <c r="O124" s="130">
        <f t="shared" si="15"/>
        <v>1.2023121387283236E-2</v>
      </c>
      <c r="P124" s="125">
        <v>9</v>
      </c>
      <c r="Q124" s="104">
        <f t="shared" si="16"/>
        <v>8.5632730732635581E-3</v>
      </c>
      <c r="R124" s="103">
        <v>24</v>
      </c>
      <c r="S124" s="130">
        <f t="shared" si="17"/>
        <v>5.5491329479768784E-3</v>
      </c>
      <c r="T124" s="125">
        <v>122</v>
      </c>
      <c r="U124" s="104">
        <f t="shared" si="18"/>
        <v>0.11607992388201713</v>
      </c>
      <c r="V124" s="103">
        <v>436</v>
      </c>
      <c r="W124" s="130">
        <f t="shared" si="19"/>
        <v>0.1008092485549133</v>
      </c>
      <c r="X124" s="125">
        <v>129</v>
      </c>
      <c r="Y124" s="104">
        <f t="shared" si="20"/>
        <v>0.12274024738344434</v>
      </c>
      <c r="Z124" s="103">
        <v>454</v>
      </c>
      <c r="AA124" s="130">
        <f t="shared" si="21"/>
        <v>0.10497109826589596</v>
      </c>
    </row>
    <row r="125" spans="1:27" x14ac:dyDescent="0.25">
      <c r="A125" s="116" t="s">
        <v>608</v>
      </c>
      <c r="B125" s="201" t="s">
        <v>318</v>
      </c>
      <c r="C125" s="105" t="s">
        <v>319</v>
      </c>
      <c r="D125" s="106" t="s">
        <v>20</v>
      </c>
      <c r="E125" s="122" t="s">
        <v>550</v>
      </c>
      <c r="F125" s="126">
        <v>2394</v>
      </c>
      <c r="G125" s="107">
        <v>2252</v>
      </c>
      <c r="H125" s="108">
        <f t="shared" si="11"/>
        <v>0.94068504594820379</v>
      </c>
      <c r="I125" s="107">
        <f t="shared" si="12"/>
        <v>142</v>
      </c>
      <c r="J125" s="131">
        <f t="shared" si="13"/>
        <v>5.9314954051796154E-2</v>
      </c>
      <c r="K125" s="126">
        <v>969</v>
      </c>
      <c r="L125" s="126">
        <v>17</v>
      </c>
      <c r="M125" s="108">
        <f t="shared" si="14"/>
        <v>1.7543859649122806E-2</v>
      </c>
      <c r="N125" s="107">
        <v>32</v>
      </c>
      <c r="O125" s="131">
        <f t="shared" si="15"/>
        <v>1.3366750208855471E-2</v>
      </c>
      <c r="P125" s="126">
        <v>9</v>
      </c>
      <c r="Q125" s="108">
        <f t="shared" si="16"/>
        <v>9.2879256965944269E-3</v>
      </c>
      <c r="R125" s="107">
        <v>25</v>
      </c>
      <c r="S125" s="131">
        <f t="shared" si="17"/>
        <v>1.0442773600668337E-2</v>
      </c>
      <c r="T125" s="126">
        <v>102</v>
      </c>
      <c r="U125" s="108">
        <f t="shared" si="18"/>
        <v>0.10526315789473684</v>
      </c>
      <c r="V125" s="107">
        <v>221</v>
      </c>
      <c r="W125" s="131">
        <f t="shared" si="19"/>
        <v>9.2314118629908098E-2</v>
      </c>
      <c r="X125" s="126">
        <v>109</v>
      </c>
      <c r="Y125" s="108">
        <f t="shared" si="20"/>
        <v>0.11248710010319918</v>
      </c>
      <c r="Z125" s="107">
        <v>239</v>
      </c>
      <c r="AA125" s="131">
        <f t="shared" si="21"/>
        <v>9.9832915622389301E-2</v>
      </c>
    </row>
    <row r="126" spans="1:27" x14ac:dyDescent="0.25">
      <c r="A126" s="115" t="s">
        <v>608</v>
      </c>
      <c r="B126" s="200" t="s">
        <v>281</v>
      </c>
      <c r="C126" s="101" t="s">
        <v>282</v>
      </c>
      <c r="D126" s="102" t="s">
        <v>18</v>
      </c>
      <c r="E126" s="121" t="s">
        <v>549</v>
      </c>
      <c r="F126" s="125">
        <v>1795</v>
      </c>
      <c r="G126" s="103">
        <v>1721</v>
      </c>
      <c r="H126" s="104">
        <f t="shared" si="11"/>
        <v>0.9587743732590529</v>
      </c>
      <c r="I126" s="103">
        <f t="shared" si="12"/>
        <v>74</v>
      </c>
      <c r="J126" s="130">
        <f t="shared" si="13"/>
        <v>4.1225626740947076E-2</v>
      </c>
      <c r="K126" s="125">
        <v>637</v>
      </c>
      <c r="L126" s="125">
        <v>8</v>
      </c>
      <c r="M126" s="104">
        <f t="shared" si="14"/>
        <v>1.2558869701726845E-2</v>
      </c>
      <c r="N126" s="103">
        <v>16</v>
      </c>
      <c r="O126" s="130">
        <f t="shared" si="15"/>
        <v>8.9136490250696383E-3</v>
      </c>
      <c r="P126" s="125">
        <v>4</v>
      </c>
      <c r="Q126" s="104">
        <f t="shared" si="16"/>
        <v>6.2794348508634227E-3</v>
      </c>
      <c r="R126" s="103">
        <v>7</v>
      </c>
      <c r="S126" s="130">
        <f t="shared" si="17"/>
        <v>3.8997214484679664E-3</v>
      </c>
      <c r="T126" s="125">
        <v>99</v>
      </c>
      <c r="U126" s="104">
        <f t="shared" si="18"/>
        <v>0.15541601255886969</v>
      </c>
      <c r="V126" s="103">
        <v>213</v>
      </c>
      <c r="W126" s="130">
        <f t="shared" si="19"/>
        <v>0.11866295264623955</v>
      </c>
      <c r="X126" s="125">
        <v>103</v>
      </c>
      <c r="Y126" s="104">
        <f t="shared" si="20"/>
        <v>0.16169544740973313</v>
      </c>
      <c r="Z126" s="103">
        <v>218</v>
      </c>
      <c r="AA126" s="130">
        <f t="shared" si="21"/>
        <v>0.12144846796657381</v>
      </c>
    </row>
    <row r="127" spans="1:27" x14ac:dyDescent="0.25">
      <c r="A127" s="116" t="s">
        <v>608</v>
      </c>
      <c r="B127" s="201" t="s">
        <v>283</v>
      </c>
      <c r="C127" s="105" t="s">
        <v>284</v>
      </c>
      <c r="D127" s="106" t="s">
        <v>18</v>
      </c>
      <c r="E127" s="122" t="s">
        <v>549</v>
      </c>
      <c r="F127" s="126">
        <v>2040</v>
      </c>
      <c r="G127" s="107">
        <v>1910</v>
      </c>
      <c r="H127" s="108">
        <f t="shared" si="11"/>
        <v>0.93627450980392157</v>
      </c>
      <c r="I127" s="107">
        <f t="shared" si="12"/>
        <v>130</v>
      </c>
      <c r="J127" s="131">
        <f t="shared" si="13"/>
        <v>6.3725490196078427E-2</v>
      </c>
      <c r="K127" s="126">
        <v>659</v>
      </c>
      <c r="L127" s="126">
        <v>19</v>
      </c>
      <c r="M127" s="108">
        <f t="shared" si="14"/>
        <v>2.8831562974203338E-2</v>
      </c>
      <c r="N127" s="107">
        <v>33</v>
      </c>
      <c r="O127" s="131">
        <f t="shared" si="15"/>
        <v>1.6176470588235296E-2</v>
      </c>
      <c r="P127" s="126">
        <v>8</v>
      </c>
      <c r="Q127" s="108">
        <f t="shared" si="16"/>
        <v>1.2139605462822459E-2</v>
      </c>
      <c r="R127" s="107">
        <v>16</v>
      </c>
      <c r="S127" s="131">
        <f t="shared" si="17"/>
        <v>7.8431372549019607E-3</v>
      </c>
      <c r="T127" s="126">
        <v>90</v>
      </c>
      <c r="U127" s="108">
        <f t="shared" si="18"/>
        <v>0.13657056145675264</v>
      </c>
      <c r="V127" s="107">
        <v>238</v>
      </c>
      <c r="W127" s="131">
        <f t="shared" si="19"/>
        <v>0.11666666666666667</v>
      </c>
      <c r="X127" s="126">
        <v>94</v>
      </c>
      <c r="Y127" s="108">
        <f t="shared" si="20"/>
        <v>0.14264036418816389</v>
      </c>
      <c r="Z127" s="107">
        <v>248</v>
      </c>
      <c r="AA127" s="131">
        <f t="shared" si="21"/>
        <v>0.12156862745098039</v>
      </c>
    </row>
    <row r="128" spans="1:27" x14ac:dyDescent="0.25">
      <c r="A128" s="115" t="s">
        <v>608</v>
      </c>
      <c r="B128" s="200" t="s">
        <v>320</v>
      </c>
      <c r="C128" s="101" t="s">
        <v>321</v>
      </c>
      <c r="D128" s="102" t="s">
        <v>20</v>
      </c>
      <c r="E128" s="121" t="s">
        <v>550</v>
      </c>
      <c r="F128" s="125">
        <v>4116</v>
      </c>
      <c r="G128" s="103">
        <v>3814</v>
      </c>
      <c r="H128" s="104">
        <f t="shared" si="11"/>
        <v>0.92662779397473272</v>
      </c>
      <c r="I128" s="103">
        <f t="shared" si="12"/>
        <v>302</v>
      </c>
      <c r="J128" s="130">
        <f t="shared" si="13"/>
        <v>7.3372206025267256E-2</v>
      </c>
      <c r="K128" s="125">
        <v>1259</v>
      </c>
      <c r="L128" s="125">
        <v>39</v>
      </c>
      <c r="M128" s="104">
        <f t="shared" si="14"/>
        <v>3.0976965845909452E-2</v>
      </c>
      <c r="N128" s="103">
        <v>86</v>
      </c>
      <c r="O128" s="130">
        <f t="shared" si="15"/>
        <v>2.0894071914480079E-2</v>
      </c>
      <c r="P128" s="125">
        <v>9</v>
      </c>
      <c r="Q128" s="104">
        <f t="shared" si="16"/>
        <v>7.1485305798252583E-3</v>
      </c>
      <c r="R128" s="103">
        <v>22</v>
      </c>
      <c r="S128" s="130">
        <f t="shared" si="17"/>
        <v>5.3449951409135082E-3</v>
      </c>
      <c r="T128" s="125">
        <v>130</v>
      </c>
      <c r="U128" s="104">
        <f t="shared" si="18"/>
        <v>0.10325655281969817</v>
      </c>
      <c r="V128" s="103">
        <v>329</v>
      </c>
      <c r="W128" s="130">
        <f t="shared" si="19"/>
        <v>7.9931972789115652E-2</v>
      </c>
      <c r="X128" s="125">
        <v>136</v>
      </c>
      <c r="Y128" s="104">
        <f t="shared" si="20"/>
        <v>0.10802223987291501</v>
      </c>
      <c r="Z128" s="103">
        <v>346</v>
      </c>
      <c r="AA128" s="130">
        <f t="shared" si="21"/>
        <v>8.4062196307094272E-2</v>
      </c>
    </row>
    <row r="129" spans="1:27" x14ac:dyDescent="0.25">
      <c r="A129" s="116" t="s">
        <v>608</v>
      </c>
      <c r="B129" s="201" t="s">
        <v>303</v>
      </c>
      <c r="C129" s="105" t="s">
        <v>304</v>
      </c>
      <c r="D129" s="106" t="s">
        <v>19</v>
      </c>
      <c r="E129" s="122" t="s">
        <v>551</v>
      </c>
      <c r="F129" s="126">
        <v>4509</v>
      </c>
      <c r="G129" s="107">
        <v>4334</v>
      </c>
      <c r="H129" s="108">
        <f t="shared" si="11"/>
        <v>0.96118873364382351</v>
      </c>
      <c r="I129" s="107">
        <f t="shared" si="12"/>
        <v>175</v>
      </c>
      <c r="J129" s="131">
        <f t="shared" si="13"/>
        <v>3.8811266356176537E-2</v>
      </c>
      <c r="K129" s="126">
        <v>1153</v>
      </c>
      <c r="L129" s="126">
        <v>37</v>
      </c>
      <c r="M129" s="108">
        <f t="shared" si="14"/>
        <v>3.2090199479618386E-2</v>
      </c>
      <c r="N129" s="107">
        <v>91</v>
      </c>
      <c r="O129" s="131">
        <f t="shared" si="15"/>
        <v>2.01818585052118E-2</v>
      </c>
      <c r="P129" s="126">
        <v>11</v>
      </c>
      <c r="Q129" s="108">
        <f t="shared" si="16"/>
        <v>9.5403295750216832E-3</v>
      </c>
      <c r="R129" s="107">
        <v>29</v>
      </c>
      <c r="S129" s="131">
        <f t="shared" si="17"/>
        <v>6.4315812818806833E-3</v>
      </c>
      <c r="T129" s="126">
        <v>127</v>
      </c>
      <c r="U129" s="108">
        <f t="shared" si="18"/>
        <v>0.11014744145706852</v>
      </c>
      <c r="V129" s="107">
        <v>384</v>
      </c>
      <c r="W129" s="131">
        <f t="shared" si="19"/>
        <v>8.5163007318695944E-2</v>
      </c>
      <c r="X129" s="126">
        <v>135</v>
      </c>
      <c r="Y129" s="108">
        <f t="shared" si="20"/>
        <v>0.11708586296617519</v>
      </c>
      <c r="Z129" s="107">
        <v>400</v>
      </c>
      <c r="AA129" s="131">
        <f t="shared" si="21"/>
        <v>8.8711465956974933E-2</v>
      </c>
    </row>
    <row r="130" spans="1:27" x14ac:dyDescent="0.25">
      <c r="A130" s="115" t="s">
        <v>608</v>
      </c>
      <c r="B130" s="200" t="s">
        <v>285</v>
      </c>
      <c r="C130" s="101" t="s">
        <v>286</v>
      </c>
      <c r="D130" s="102" t="s">
        <v>18</v>
      </c>
      <c r="E130" s="121" t="s">
        <v>549</v>
      </c>
      <c r="F130" s="125">
        <v>3031</v>
      </c>
      <c r="G130" s="103">
        <v>2918</v>
      </c>
      <c r="H130" s="104">
        <f t="shared" si="11"/>
        <v>0.96271857472781264</v>
      </c>
      <c r="I130" s="103">
        <f t="shared" si="12"/>
        <v>113</v>
      </c>
      <c r="J130" s="130">
        <f t="shared" si="13"/>
        <v>3.7281425272187398E-2</v>
      </c>
      <c r="K130" s="125">
        <v>875</v>
      </c>
      <c r="L130" s="125">
        <v>25</v>
      </c>
      <c r="M130" s="104">
        <f t="shared" si="14"/>
        <v>2.8571428571428571E-2</v>
      </c>
      <c r="N130" s="103">
        <v>59</v>
      </c>
      <c r="O130" s="130">
        <f t="shared" si="15"/>
        <v>1.9465522929726163E-2</v>
      </c>
      <c r="P130" s="125">
        <v>10</v>
      </c>
      <c r="Q130" s="104">
        <f t="shared" si="16"/>
        <v>1.1428571428571429E-2</v>
      </c>
      <c r="R130" s="103">
        <v>19</v>
      </c>
      <c r="S130" s="130">
        <f t="shared" si="17"/>
        <v>6.2685582316067308E-3</v>
      </c>
      <c r="T130" s="125">
        <v>110</v>
      </c>
      <c r="U130" s="104">
        <f t="shared" si="18"/>
        <v>0.12571428571428572</v>
      </c>
      <c r="V130" s="103">
        <v>324</v>
      </c>
      <c r="W130" s="130">
        <f t="shared" si="19"/>
        <v>0.10689541405476741</v>
      </c>
      <c r="X130" s="125">
        <v>119</v>
      </c>
      <c r="Y130" s="104">
        <f t="shared" si="20"/>
        <v>0.13600000000000001</v>
      </c>
      <c r="Z130" s="103">
        <v>341</v>
      </c>
      <c r="AA130" s="130">
        <f t="shared" si="21"/>
        <v>0.11250412405146816</v>
      </c>
    </row>
    <row r="131" spans="1:27" x14ac:dyDescent="0.25">
      <c r="A131" s="116" t="s">
        <v>608</v>
      </c>
      <c r="B131" s="201" t="s">
        <v>305</v>
      </c>
      <c r="C131" s="105" t="s">
        <v>306</v>
      </c>
      <c r="D131" s="106" t="s">
        <v>19</v>
      </c>
      <c r="E131" s="122" t="s">
        <v>551</v>
      </c>
      <c r="F131" s="126">
        <v>2929</v>
      </c>
      <c r="G131" s="107">
        <v>2796</v>
      </c>
      <c r="H131" s="108">
        <f t="shared" ref="H131:H194" si="22">G131/F131</f>
        <v>0.95459201092523049</v>
      </c>
      <c r="I131" s="107">
        <f t="shared" ref="I131:I194" si="23">F131-G131</f>
        <v>133</v>
      </c>
      <c r="J131" s="131">
        <f t="shared" ref="J131:J194" si="24">I131/F131</f>
        <v>4.5407989074769547E-2</v>
      </c>
      <c r="K131" s="126">
        <v>760</v>
      </c>
      <c r="L131" s="126">
        <v>21</v>
      </c>
      <c r="M131" s="108">
        <f t="shared" si="14"/>
        <v>2.763157894736842E-2</v>
      </c>
      <c r="N131" s="107">
        <v>41</v>
      </c>
      <c r="O131" s="131">
        <f t="shared" si="15"/>
        <v>1.3997951519289859E-2</v>
      </c>
      <c r="P131" s="126">
        <v>8</v>
      </c>
      <c r="Q131" s="108">
        <f t="shared" si="16"/>
        <v>1.0526315789473684E-2</v>
      </c>
      <c r="R131" s="107">
        <v>16</v>
      </c>
      <c r="S131" s="131">
        <f t="shared" si="17"/>
        <v>5.4626152270399455E-3</v>
      </c>
      <c r="T131" s="126">
        <v>108</v>
      </c>
      <c r="U131" s="108">
        <f t="shared" si="18"/>
        <v>0.14210526315789473</v>
      </c>
      <c r="V131" s="107">
        <v>360</v>
      </c>
      <c r="W131" s="131">
        <f t="shared" si="19"/>
        <v>0.12290884260839877</v>
      </c>
      <c r="X131" s="126">
        <v>114</v>
      </c>
      <c r="Y131" s="108">
        <f t="shared" si="20"/>
        <v>0.15</v>
      </c>
      <c r="Z131" s="107">
        <v>372</v>
      </c>
      <c r="AA131" s="131">
        <f t="shared" si="21"/>
        <v>0.12700580402867873</v>
      </c>
    </row>
    <row r="132" spans="1:27" x14ac:dyDescent="0.25">
      <c r="A132" s="117" t="s">
        <v>608</v>
      </c>
      <c r="B132" s="199" t="s">
        <v>322</v>
      </c>
      <c r="C132" s="101" t="s">
        <v>323</v>
      </c>
      <c r="D132" s="102" t="s">
        <v>20</v>
      </c>
      <c r="E132" s="121" t="s">
        <v>550</v>
      </c>
      <c r="F132" s="125">
        <v>2968</v>
      </c>
      <c r="G132" s="103">
        <v>2855</v>
      </c>
      <c r="H132" s="104">
        <f t="shared" si="22"/>
        <v>0.96192722371967654</v>
      </c>
      <c r="I132" s="103">
        <f t="shared" si="23"/>
        <v>113</v>
      </c>
      <c r="J132" s="130">
        <f t="shared" si="24"/>
        <v>3.8072776280323448E-2</v>
      </c>
      <c r="K132" s="125">
        <v>783</v>
      </c>
      <c r="L132" s="125">
        <v>26</v>
      </c>
      <c r="M132" s="104">
        <f t="shared" ref="M132:M195" si="25">L132/K132</f>
        <v>3.3205619412515965E-2</v>
      </c>
      <c r="N132" s="103">
        <v>56</v>
      </c>
      <c r="O132" s="130">
        <f t="shared" ref="O132:O195" si="26">N132/F132</f>
        <v>1.8867924528301886E-2</v>
      </c>
      <c r="P132" s="125">
        <v>11</v>
      </c>
      <c r="Q132" s="104">
        <f t="shared" ref="Q132:Q195" si="27">P132/K132</f>
        <v>1.40485312899106E-2</v>
      </c>
      <c r="R132" s="103">
        <v>29</v>
      </c>
      <c r="S132" s="130">
        <f t="shared" ref="S132:S195" si="28">R132/F132</f>
        <v>9.7708894878706203E-3</v>
      </c>
      <c r="T132" s="125">
        <v>108</v>
      </c>
      <c r="U132" s="104">
        <f t="shared" ref="U132:U195" si="29">T132/K132</f>
        <v>0.13793103448275862</v>
      </c>
      <c r="V132" s="103">
        <v>356</v>
      </c>
      <c r="W132" s="130">
        <f t="shared" ref="W132:W195" si="30">V132/F132</f>
        <v>0.11994609164420485</v>
      </c>
      <c r="X132" s="125">
        <v>116</v>
      </c>
      <c r="Y132" s="104">
        <f t="shared" ref="Y132:Y195" si="31">X132/K132</f>
        <v>0.14814814814814814</v>
      </c>
      <c r="Z132" s="103">
        <v>378</v>
      </c>
      <c r="AA132" s="130">
        <f t="shared" ref="AA132:AA195" si="32">Z132/F132</f>
        <v>0.12735849056603774</v>
      </c>
    </row>
    <row r="133" spans="1:27" ht="24" x14ac:dyDescent="0.25">
      <c r="A133" s="118" t="s">
        <v>608</v>
      </c>
      <c r="B133" s="204" t="s">
        <v>307</v>
      </c>
      <c r="C133" s="105" t="s">
        <v>308</v>
      </c>
      <c r="D133" s="106" t="s">
        <v>19</v>
      </c>
      <c r="E133" s="122" t="s">
        <v>551</v>
      </c>
      <c r="F133" s="126">
        <v>2044</v>
      </c>
      <c r="G133" s="107">
        <v>1962</v>
      </c>
      <c r="H133" s="108">
        <f t="shared" si="22"/>
        <v>0.95988258317025443</v>
      </c>
      <c r="I133" s="107">
        <f t="shared" si="23"/>
        <v>82</v>
      </c>
      <c r="J133" s="131">
        <f t="shared" si="24"/>
        <v>4.0117416829745595E-2</v>
      </c>
      <c r="K133" s="126">
        <v>509</v>
      </c>
      <c r="L133" s="126">
        <v>9</v>
      </c>
      <c r="M133" s="108">
        <f t="shared" si="25"/>
        <v>1.768172888015717E-2</v>
      </c>
      <c r="N133" s="107">
        <v>14</v>
      </c>
      <c r="O133" s="131">
        <f t="shared" si="26"/>
        <v>6.8493150684931503E-3</v>
      </c>
      <c r="P133" s="126">
        <v>6</v>
      </c>
      <c r="Q133" s="108">
        <f t="shared" si="27"/>
        <v>1.1787819253438114E-2</v>
      </c>
      <c r="R133" s="107">
        <v>18</v>
      </c>
      <c r="S133" s="131">
        <f t="shared" si="28"/>
        <v>8.8062622309197647E-3</v>
      </c>
      <c r="T133" s="126">
        <v>49</v>
      </c>
      <c r="U133" s="108">
        <f t="shared" si="29"/>
        <v>9.6267190569744601E-2</v>
      </c>
      <c r="V133" s="107">
        <v>137</v>
      </c>
      <c r="W133" s="131">
        <f t="shared" si="30"/>
        <v>6.7025440313111542E-2</v>
      </c>
      <c r="X133" s="126">
        <v>55</v>
      </c>
      <c r="Y133" s="108">
        <f t="shared" si="31"/>
        <v>0.10805500982318271</v>
      </c>
      <c r="Z133" s="107">
        <v>155</v>
      </c>
      <c r="AA133" s="131">
        <f t="shared" si="32"/>
        <v>7.5831702544031307E-2</v>
      </c>
    </row>
    <row r="134" spans="1:27" x14ac:dyDescent="0.25">
      <c r="A134" s="115" t="s">
        <v>608</v>
      </c>
      <c r="B134" s="200" t="s">
        <v>287</v>
      </c>
      <c r="C134" s="101" t="s">
        <v>288</v>
      </c>
      <c r="D134" s="102" t="s">
        <v>18</v>
      </c>
      <c r="E134" s="121" t="s">
        <v>549</v>
      </c>
      <c r="F134" s="125">
        <v>2949</v>
      </c>
      <c r="G134" s="103">
        <v>2797</v>
      </c>
      <c r="H134" s="104">
        <f t="shared" si="22"/>
        <v>0.94845710410308581</v>
      </c>
      <c r="I134" s="103">
        <f t="shared" si="23"/>
        <v>152</v>
      </c>
      <c r="J134" s="130">
        <f t="shared" si="24"/>
        <v>5.1542895896914208E-2</v>
      </c>
      <c r="K134" s="125">
        <v>775</v>
      </c>
      <c r="L134" s="125">
        <v>20</v>
      </c>
      <c r="M134" s="104">
        <f t="shared" si="25"/>
        <v>2.5806451612903226E-2</v>
      </c>
      <c r="N134" s="103">
        <v>44</v>
      </c>
      <c r="O134" s="130">
        <f t="shared" si="26"/>
        <v>1.4920311970159377E-2</v>
      </c>
      <c r="P134" s="125">
        <v>12</v>
      </c>
      <c r="Q134" s="104">
        <f t="shared" si="27"/>
        <v>1.5483870967741935E-2</v>
      </c>
      <c r="R134" s="103">
        <v>24</v>
      </c>
      <c r="S134" s="130">
        <f t="shared" si="28"/>
        <v>8.1383519837232958E-3</v>
      </c>
      <c r="T134" s="125">
        <v>86</v>
      </c>
      <c r="U134" s="104">
        <f t="shared" si="29"/>
        <v>0.11096774193548387</v>
      </c>
      <c r="V134" s="103">
        <v>247</v>
      </c>
      <c r="W134" s="130">
        <f t="shared" si="30"/>
        <v>8.3757205832485582E-2</v>
      </c>
      <c r="X134" s="125">
        <v>94</v>
      </c>
      <c r="Y134" s="104">
        <f t="shared" si="31"/>
        <v>0.12129032258064516</v>
      </c>
      <c r="Z134" s="103">
        <v>263</v>
      </c>
      <c r="AA134" s="130">
        <f t="shared" si="32"/>
        <v>8.9182773821634448E-2</v>
      </c>
    </row>
    <row r="135" spans="1:27" x14ac:dyDescent="0.25">
      <c r="A135" s="118" t="s">
        <v>608</v>
      </c>
      <c r="B135" s="204" t="s">
        <v>441</v>
      </c>
      <c r="C135" s="105" t="s">
        <v>309</v>
      </c>
      <c r="D135" s="106" t="s">
        <v>19</v>
      </c>
      <c r="E135" s="122" t="s">
        <v>551</v>
      </c>
      <c r="F135" s="126">
        <v>2463</v>
      </c>
      <c r="G135" s="107">
        <v>2299</v>
      </c>
      <c r="H135" s="108">
        <f t="shared" si="22"/>
        <v>0.93341453511977268</v>
      </c>
      <c r="I135" s="107">
        <f t="shared" si="23"/>
        <v>164</v>
      </c>
      <c r="J135" s="131">
        <f t="shared" si="24"/>
        <v>6.658546488022736E-2</v>
      </c>
      <c r="K135" s="126">
        <v>738</v>
      </c>
      <c r="L135" s="126">
        <v>17</v>
      </c>
      <c r="M135" s="108">
        <f t="shared" si="25"/>
        <v>2.3035230352303523E-2</v>
      </c>
      <c r="N135" s="107">
        <v>48</v>
      </c>
      <c r="O135" s="131">
        <f t="shared" si="26"/>
        <v>1.9488428745432398E-2</v>
      </c>
      <c r="P135" s="126">
        <v>9</v>
      </c>
      <c r="Q135" s="108">
        <f t="shared" si="27"/>
        <v>1.2195121951219513E-2</v>
      </c>
      <c r="R135" s="107">
        <v>24</v>
      </c>
      <c r="S135" s="131">
        <f t="shared" si="28"/>
        <v>9.7442143727161992E-3</v>
      </c>
      <c r="T135" s="126">
        <v>80</v>
      </c>
      <c r="U135" s="108">
        <f t="shared" si="29"/>
        <v>0.10840108401084012</v>
      </c>
      <c r="V135" s="107">
        <v>241</v>
      </c>
      <c r="W135" s="131">
        <f t="shared" si="30"/>
        <v>9.7848152659358506E-2</v>
      </c>
      <c r="X135" s="126">
        <v>86</v>
      </c>
      <c r="Y135" s="108">
        <f t="shared" si="31"/>
        <v>0.11653116531165311</v>
      </c>
      <c r="Z135" s="107">
        <v>256</v>
      </c>
      <c r="AA135" s="131">
        <f t="shared" si="32"/>
        <v>0.10393828664230613</v>
      </c>
    </row>
    <row r="136" spans="1:27" x14ac:dyDescent="0.25">
      <c r="A136" s="115" t="s">
        <v>608</v>
      </c>
      <c r="B136" s="200" t="s">
        <v>289</v>
      </c>
      <c r="C136" s="101" t="s">
        <v>290</v>
      </c>
      <c r="D136" s="102" t="s">
        <v>18</v>
      </c>
      <c r="E136" s="121" t="s">
        <v>549</v>
      </c>
      <c r="F136" s="125">
        <v>2338</v>
      </c>
      <c r="G136" s="103">
        <v>2252</v>
      </c>
      <c r="H136" s="104">
        <f t="shared" si="22"/>
        <v>0.96321642429426857</v>
      </c>
      <c r="I136" s="103">
        <f t="shared" si="23"/>
        <v>86</v>
      </c>
      <c r="J136" s="130">
        <f t="shared" si="24"/>
        <v>3.6783575705731396E-2</v>
      </c>
      <c r="K136" s="125">
        <v>762</v>
      </c>
      <c r="L136" s="125">
        <v>29</v>
      </c>
      <c r="M136" s="104">
        <f t="shared" si="25"/>
        <v>3.805774278215223E-2</v>
      </c>
      <c r="N136" s="103">
        <v>60</v>
      </c>
      <c r="O136" s="130">
        <f t="shared" si="26"/>
        <v>2.5662959794696322E-2</v>
      </c>
      <c r="P136" s="125">
        <v>12</v>
      </c>
      <c r="Q136" s="104">
        <f t="shared" si="27"/>
        <v>1.5748031496062992E-2</v>
      </c>
      <c r="R136" s="103">
        <v>24</v>
      </c>
      <c r="S136" s="130">
        <f t="shared" si="28"/>
        <v>1.0265183917878529E-2</v>
      </c>
      <c r="T136" s="125">
        <v>90</v>
      </c>
      <c r="U136" s="104">
        <f t="shared" si="29"/>
        <v>0.11811023622047244</v>
      </c>
      <c r="V136" s="103">
        <v>204</v>
      </c>
      <c r="W136" s="130">
        <f t="shared" si="30"/>
        <v>8.7254063301967499E-2</v>
      </c>
      <c r="X136" s="125">
        <v>96</v>
      </c>
      <c r="Y136" s="104">
        <f t="shared" si="31"/>
        <v>0.12598425196850394</v>
      </c>
      <c r="Z136" s="103">
        <v>217</v>
      </c>
      <c r="AA136" s="130">
        <f t="shared" si="32"/>
        <v>9.2814371257485026E-2</v>
      </c>
    </row>
    <row r="137" spans="1:27" x14ac:dyDescent="0.25">
      <c r="A137" s="116" t="s">
        <v>608</v>
      </c>
      <c r="B137" s="201" t="s">
        <v>310</v>
      </c>
      <c r="C137" s="105" t="s">
        <v>311</v>
      </c>
      <c r="D137" s="106" t="s">
        <v>19</v>
      </c>
      <c r="E137" s="122" t="s">
        <v>551</v>
      </c>
      <c r="F137" s="126">
        <v>3264</v>
      </c>
      <c r="G137" s="107">
        <v>3131</v>
      </c>
      <c r="H137" s="108">
        <f t="shared" si="22"/>
        <v>0.95925245098039214</v>
      </c>
      <c r="I137" s="107">
        <f t="shared" si="23"/>
        <v>133</v>
      </c>
      <c r="J137" s="131">
        <f t="shared" si="24"/>
        <v>4.0747549019607844E-2</v>
      </c>
      <c r="K137" s="126">
        <v>902</v>
      </c>
      <c r="L137" s="126">
        <v>31</v>
      </c>
      <c r="M137" s="108">
        <f t="shared" si="25"/>
        <v>3.4368070953436809E-2</v>
      </c>
      <c r="N137" s="107">
        <v>73</v>
      </c>
      <c r="O137" s="131">
        <f t="shared" si="26"/>
        <v>2.2365196078431373E-2</v>
      </c>
      <c r="P137" s="126">
        <v>11</v>
      </c>
      <c r="Q137" s="108">
        <f t="shared" si="27"/>
        <v>1.2195121951219513E-2</v>
      </c>
      <c r="R137" s="107">
        <v>27</v>
      </c>
      <c r="S137" s="131">
        <f t="shared" si="28"/>
        <v>8.2720588235294119E-3</v>
      </c>
      <c r="T137" s="126">
        <v>83</v>
      </c>
      <c r="U137" s="108">
        <f t="shared" si="29"/>
        <v>9.2017738359201767E-2</v>
      </c>
      <c r="V137" s="107">
        <v>285</v>
      </c>
      <c r="W137" s="131">
        <f t="shared" si="30"/>
        <v>8.731617647058823E-2</v>
      </c>
      <c r="X137" s="126">
        <v>92</v>
      </c>
      <c r="Y137" s="108">
        <f t="shared" si="31"/>
        <v>0.10199556541019955</v>
      </c>
      <c r="Z137" s="107">
        <v>306</v>
      </c>
      <c r="AA137" s="131">
        <f t="shared" si="32"/>
        <v>9.375E-2</v>
      </c>
    </row>
    <row r="138" spans="1:27" x14ac:dyDescent="0.25">
      <c r="A138" s="115" t="s">
        <v>608</v>
      </c>
      <c r="B138" s="200" t="s">
        <v>291</v>
      </c>
      <c r="C138" s="101" t="s">
        <v>292</v>
      </c>
      <c r="D138" s="102" t="s">
        <v>18</v>
      </c>
      <c r="E138" s="121" t="s">
        <v>549</v>
      </c>
      <c r="F138" s="125">
        <v>1750</v>
      </c>
      <c r="G138" s="103">
        <v>1639</v>
      </c>
      <c r="H138" s="104">
        <f t="shared" si="22"/>
        <v>0.93657142857142861</v>
      </c>
      <c r="I138" s="103">
        <f t="shared" si="23"/>
        <v>111</v>
      </c>
      <c r="J138" s="130">
        <f t="shared" si="24"/>
        <v>6.3428571428571431E-2</v>
      </c>
      <c r="K138" s="125">
        <v>659</v>
      </c>
      <c r="L138" s="125">
        <v>19</v>
      </c>
      <c r="M138" s="104">
        <f t="shared" si="25"/>
        <v>2.8831562974203338E-2</v>
      </c>
      <c r="N138" s="103">
        <v>41</v>
      </c>
      <c r="O138" s="130">
        <f t="shared" si="26"/>
        <v>2.3428571428571427E-2</v>
      </c>
      <c r="P138" s="125">
        <v>1</v>
      </c>
      <c r="Q138" s="104">
        <f t="shared" si="27"/>
        <v>1.5174506828528073E-3</v>
      </c>
      <c r="R138" s="103">
        <v>1</v>
      </c>
      <c r="S138" s="130">
        <f t="shared" si="28"/>
        <v>5.7142857142857147E-4</v>
      </c>
      <c r="T138" s="125">
        <v>74</v>
      </c>
      <c r="U138" s="104">
        <f t="shared" si="29"/>
        <v>0.11229135053110774</v>
      </c>
      <c r="V138" s="103">
        <v>175</v>
      </c>
      <c r="W138" s="130">
        <f t="shared" si="30"/>
        <v>0.1</v>
      </c>
      <c r="X138" s="125">
        <v>74</v>
      </c>
      <c r="Y138" s="104">
        <f t="shared" si="31"/>
        <v>0.11229135053110774</v>
      </c>
      <c r="Z138" s="103">
        <v>175</v>
      </c>
      <c r="AA138" s="130">
        <f t="shared" si="32"/>
        <v>0.1</v>
      </c>
    </row>
    <row r="139" spans="1:27" x14ac:dyDescent="0.25">
      <c r="A139" s="116" t="s">
        <v>608</v>
      </c>
      <c r="B139" s="201" t="s">
        <v>324</v>
      </c>
      <c r="C139" s="105" t="s">
        <v>325</v>
      </c>
      <c r="D139" s="106" t="s">
        <v>20</v>
      </c>
      <c r="E139" s="122" t="s">
        <v>550</v>
      </c>
      <c r="F139" s="126">
        <v>1942</v>
      </c>
      <c r="G139" s="107">
        <v>1803</v>
      </c>
      <c r="H139" s="108">
        <f t="shared" si="22"/>
        <v>0.92842430484037075</v>
      </c>
      <c r="I139" s="107">
        <f t="shared" si="23"/>
        <v>139</v>
      </c>
      <c r="J139" s="131">
        <f t="shared" si="24"/>
        <v>7.1575695159629249E-2</v>
      </c>
      <c r="K139" s="126">
        <v>530</v>
      </c>
      <c r="L139" s="126">
        <v>14</v>
      </c>
      <c r="M139" s="108">
        <f t="shared" si="25"/>
        <v>2.6415094339622643E-2</v>
      </c>
      <c r="N139" s="107">
        <v>33</v>
      </c>
      <c r="O139" s="131">
        <f t="shared" si="26"/>
        <v>1.6992790937178166E-2</v>
      </c>
      <c r="P139" s="126">
        <v>6</v>
      </c>
      <c r="Q139" s="108">
        <f t="shared" si="27"/>
        <v>1.1320754716981131E-2</v>
      </c>
      <c r="R139" s="107">
        <v>18</v>
      </c>
      <c r="S139" s="131">
        <f t="shared" si="28"/>
        <v>9.2687950566426366E-3</v>
      </c>
      <c r="T139" s="126">
        <v>67</v>
      </c>
      <c r="U139" s="108">
        <f t="shared" si="29"/>
        <v>0.12641509433962264</v>
      </c>
      <c r="V139" s="107">
        <v>206</v>
      </c>
      <c r="W139" s="131">
        <f t="shared" si="30"/>
        <v>0.10607621009268794</v>
      </c>
      <c r="X139" s="126">
        <v>72</v>
      </c>
      <c r="Y139" s="108">
        <f t="shared" si="31"/>
        <v>0.13584905660377358</v>
      </c>
      <c r="Z139" s="107">
        <v>223</v>
      </c>
      <c r="AA139" s="131">
        <f t="shared" si="32"/>
        <v>0.11483007209062822</v>
      </c>
    </row>
    <row r="140" spans="1:27" x14ac:dyDescent="0.25">
      <c r="A140" s="115" t="s">
        <v>608</v>
      </c>
      <c r="B140" s="200" t="s">
        <v>326</v>
      </c>
      <c r="C140" s="101" t="s">
        <v>327</v>
      </c>
      <c r="D140" s="102" t="s">
        <v>20</v>
      </c>
      <c r="E140" s="121" t="s">
        <v>550</v>
      </c>
      <c r="F140" s="125">
        <v>3741</v>
      </c>
      <c r="G140" s="103">
        <v>3487</v>
      </c>
      <c r="H140" s="104">
        <f t="shared" si="22"/>
        <v>0.93210371558406846</v>
      </c>
      <c r="I140" s="103">
        <f t="shared" si="23"/>
        <v>254</v>
      </c>
      <c r="J140" s="130">
        <f t="shared" si="24"/>
        <v>6.7896284415931568E-2</v>
      </c>
      <c r="K140" s="125">
        <v>834</v>
      </c>
      <c r="L140" s="125">
        <v>29</v>
      </c>
      <c r="M140" s="104">
        <f t="shared" si="25"/>
        <v>3.4772182254196642E-2</v>
      </c>
      <c r="N140" s="103">
        <v>56</v>
      </c>
      <c r="O140" s="130">
        <f t="shared" si="26"/>
        <v>1.4969259556268377E-2</v>
      </c>
      <c r="P140" s="125">
        <v>9</v>
      </c>
      <c r="Q140" s="104">
        <f t="shared" si="27"/>
        <v>1.0791366906474821E-2</v>
      </c>
      <c r="R140" s="103">
        <v>13</v>
      </c>
      <c r="S140" s="130">
        <f t="shared" si="28"/>
        <v>3.475006682705159E-3</v>
      </c>
      <c r="T140" s="125">
        <v>90</v>
      </c>
      <c r="U140" s="104">
        <f t="shared" si="29"/>
        <v>0.1079136690647482</v>
      </c>
      <c r="V140" s="103">
        <v>318</v>
      </c>
      <c r="W140" s="130">
        <f t="shared" si="30"/>
        <v>8.5004009623095428E-2</v>
      </c>
      <c r="X140" s="125">
        <v>93</v>
      </c>
      <c r="Y140" s="104">
        <f t="shared" si="31"/>
        <v>0.11151079136690648</v>
      </c>
      <c r="Z140" s="103">
        <v>323</v>
      </c>
      <c r="AA140" s="130">
        <f t="shared" si="32"/>
        <v>8.6340550654905104E-2</v>
      </c>
    </row>
    <row r="141" spans="1:27" x14ac:dyDescent="0.25">
      <c r="A141" s="116" t="s">
        <v>608</v>
      </c>
      <c r="B141" s="201" t="s">
        <v>328</v>
      </c>
      <c r="C141" s="105" t="s">
        <v>329</v>
      </c>
      <c r="D141" s="106" t="s">
        <v>20</v>
      </c>
      <c r="E141" s="122" t="s">
        <v>550</v>
      </c>
      <c r="F141" s="126">
        <v>2303</v>
      </c>
      <c r="G141" s="107">
        <v>2187</v>
      </c>
      <c r="H141" s="108">
        <f t="shared" si="22"/>
        <v>0.94963091619626572</v>
      </c>
      <c r="I141" s="107">
        <f t="shared" si="23"/>
        <v>116</v>
      </c>
      <c r="J141" s="131">
        <f t="shared" si="24"/>
        <v>5.0369083803734262E-2</v>
      </c>
      <c r="K141" s="126">
        <v>848</v>
      </c>
      <c r="L141" s="126">
        <v>26</v>
      </c>
      <c r="M141" s="108">
        <f t="shared" si="25"/>
        <v>3.0660377358490566E-2</v>
      </c>
      <c r="N141" s="107">
        <v>56</v>
      </c>
      <c r="O141" s="131">
        <f t="shared" si="26"/>
        <v>2.4316109422492401E-2</v>
      </c>
      <c r="P141" s="126">
        <v>11</v>
      </c>
      <c r="Q141" s="108">
        <f t="shared" si="27"/>
        <v>1.2971698113207548E-2</v>
      </c>
      <c r="R141" s="107">
        <v>30</v>
      </c>
      <c r="S141" s="131">
        <f t="shared" si="28"/>
        <v>1.3026487190620929E-2</v>
      </c>
      <c r="T141" s="126">
        <v>91</v>
      </c>
      <c r="U141" s="108">
        <f t="shared" si="29"/>
        <v>0.10731132075471699</v>
      </c>
      <c r="V141" s="107">
        <v>202</v>
      </c>
      <c r="W141" s="131">
        <f t="shared" si="30"/>
        <v>8.7711680416847584E-2</v>
      </c>
      <c r="X141" s="126">
        <v>100</v>
      </c>
      <c r="Y141" s="108">
        <f t="shared" si="31"/>
        <v>0.11792452830188679</v>
      </c>
      <c r="Z141" s="107">
        <v>227</v>
      </c>
      <c r="AA141" s="131">
        <f t="shared" si="32"/>
        <v>9.8567086409031696E-2</v>
      </c>
    </row>
    <row r="142" spans="1:27" x14ac:dyDescent="0.25">
      <c r="A142" s="115" t="s">
        <v>608</v>
      </c>
      <c r="B142" s="200" t="s">
        <v>293</v>
      </c>
      <c r="C142" s="101" t="s">
        <v>294</v>
      </c>
      <c r="D142" s="102" t="s">
        <v>18</v>
      </c>
      <c r="E142" s="121" t="s">
        <v>549</v>
      </c>
      <c r="F142" s="125">
        <v>3774</v>
      </c>
      <c r="G142" s="103">
        <v>3581</v>
      </c>
      <c r="H142" s="104">
        <f t="shared" si="22"/>
        <v>0.94886062533121351</v>
      </c>
      <c r="I142" s="103">
        <f t="shared" si="23"/>
        <v>193</v>
      </c>
      <c r="J142" s="130">
        <f t="shared" si="24"/>
        <v>5.113937466878643E-2</v>
      </c>
      <c r="K142" s="125">
        <v>871</v>
      </c>
      <c r="L142" s="125">
        <v>37</v>
      </c>
      <c r="M142" s="104">
        <f t="shared" si="25"/>
        <v>4.2479908151549943E-2</v>
      </c>
      <c r="N142" s="103">
        <v>83</v>
      </c>
      <c r="O142" s="130">
        <f t="shared" si="26"/>
        <v>2.1992580816110229E-2</v>
      </c>
      <c r="P142" s="125">
        <v>20</v>
      </c>
      <c r="Q142" s="104">
        <f t="shared" si="27"/>
        <v>2.2962112514351322E-2</v>
      </c>
      <c r="R142" s="103">
        <v>44</v>
      </c>
      <c r="S142" s="130">
        <f t="shared" si="28"/>
        <v>1.1658717541070483E-2</v>
      </c>
      <c r="T142" s="125">
        <v>103</v>
      </c>
      <c r="U142" s="104">
        <f t="shared" si="29"/>
        <v>0.11825487944890931</v>
      </c>
      <c r="V142" s="103">
        <v>337</v>
      </c>
      <c r="W142" s="130">
        <f t="shared" si="30"/>
        <v>8.9295177530471642E-2</v>
      </c>
      <c r="X142" s="125">
        <v>117</v>
      </c>
      <c r="Y142" s="104">
        <f t="shared" si="31"/>
        <v>0.13432835820895522</v>
      </c>
      <c r="Z142" s="103">
        <v>370</v>
      </c>
      <c r="AA142" s="130">
        <f t="shared" si="32"/>
        <v>9.8039215686274508E-2</v>
      </c>
    </row>
    <row r="143" spans="1:27" x14ac:dyDescent="0.25">
      <c r="A143" s="116" t="s">
        <v>608</v>
      </c>
      <c r="B143" s="201" t="s">
        <v>295</v>
      </c>
      <c r="C143" s="105" t="s">
        <v>296</v>
      </c>
      <c r="D143" s="106" t="s">
        <v>18</v>
      </c>
      <c r="E143" s="122" t="s">
        <v>549</v>
      </c>
      <c r="F143" s="126">
        <v>2498</v>
      </c>
      <c r="G143" s="107">
        <v>2429</v>
      </c>
      <c r="H143" s="108">
        <f t="shared" si="22"/>
        <v>0.9723779023218575</v>
      </c>
      <c r="I143" s="107">
        <f t="shared" si="23"/>
        <v>69</v>
      </c>
      <c r="J143" s="131">
        <f t="shared" si="24"/>
        <v>2.7622097678142513E-2</v>
      </c>
      <c r="K143" s="126">
        <v>827</v>
      </c>
      <c r="L143" s="126">
        <v>23</v>
      </c>
      <c r="M143" s="108">
        <f t="shared" si="25"/>
        <v>2.7811366384522369E-2</v>
      </c>
      <c r="N143" s="107">
        <v>54</v>
      </c>
      <c r="O143" s="131">
        <f t="shared" si="26"/>
        <v>2.1617293835068056E-2</v>
      </c>
      <c r="P143" s="126">
        <v>14</v>
      </c>
      <c r="Q143" s="108">
        <f t="shared" si="27"/>
        <v>1.6928657799274487E-2</v>
      </c>
      <c r="R143" s="107">
        <v>31</v>
      </c>
      <c r="S143" s="131">
        <f t="shared" si="28"/>
        <v>1.2409927942353884E-2</v>
      </c>
      <c r="T143" s="126">
        <v>101</v>
      </c>
      <c r="U143" s="108">
        <f t="shared" si="29"/>
        <v>0.12212817412333736</v>
      </c>
      <c r="V143" s="107">
        <v>245</v>
      </c>
      <c r="W143" s="131">
        <f t="shared" si="30"/>
        <v>9.8078462770216174E-2</v>
      </c>
      <c r="X143" s="126">
        <v>112</v>
      </c>
      <c r="Y143" s="108">
        <f t="shared" si="31"/>
        <v>0.13542926239419589</v>
      </c>
      <c r="Z143" s="107">
        <v>266</v>
      </c>
      <c r="AA143" s="131">
        <f t="shared" si="32"/>
        <v>0.10648518815052041</v>
      </c>
    </row>
    <row r="144" spans="1:27" x14ac:dyDescent="0.25">
      <c r="A144" s="115" t="s">
        <v>608</v>
      </c>
      <c r="B144" s="200" t="s">
        <v>330</v>
      </c>
      <c r="C144" s="101" t="s">
        <v>331</v>
      </c>
      <c r="D144" s="102" t="s">
        <v>20</v>
      </c>
      <c r="E144" s="121" t="s">
        <v>550</v>
      </c>
      <c r="F144" s="125">
        <v>1957</v>
      </c>
      <c r="G144" s="103">
        <v>1685</v>
      </c>
      <c r="H144" s="104">
        <f t="shared" si="22"/>
        <v>0.8610117526826776</v>
      </c>
      <c r="I144" s="103">
        <f t="shared" si="23"/>
        <v>272</v>
      </c>
      <c r="J144" s="130">
        <f t="shared" si="24"/>
        <v>0.13898824731732243</v>
      </c>
      <c r="K144" s="125">
        <v>439</v>
      </c>
      <c r="L144" s="125">
        <v>13</v>
      </c>
      <c r="M144" s="104">
        <f t="shared" si="25"/>
        <v>2.9612756264236904E-2</v>
      </c>
      <c r="N144" s="103">
        <v>33</v>
      </c>
      <c r="O144" s="130">
        <f t="shared" si="26"/>
        <v>1.6862544711292796E-2</v>
      </c>
      <c r="P144" s="125">
        <v>6</v>
      </c>
      <c r="Q144" s="104">
        <f t="shared" si="27"/>
        <v>1.366742596810934E-2</v>
      </c>
      <c r="R144" s="103">
        <v>12</v>
      </c>
      <c r="S144" s="130">
        <f t="shared" si="28"/>
        <v>6.1318344404701075E-3</v>
      </c>
      <c r="T144" s="125">
        <v>43</v>
      </c>
      <c r="U144" s="104">
        <f t="shared" si="29"/>
        <v>9.7949886104783598E-2</v>
      </c>
      <c r="V144" s="103">
        <v>118</v>
      </c>
      <c r="W144" s="130">
        <f t="shared" si="30"/>
        <v>6.0296371997956053E-2</v>
      </c>
      <c r="X144" s="125">
        <v>48</v>
      </c>
      <c r="Y144" s="104">
        <f t="shared" si="31"/>
        <v>0.10933940774487472</v>
      </c>
      <c r="Z144" s="103">
        <v>129</v>
      </c>
      <c r="AA144" s="130">
        <f t="shared" si="32"/>
        <v>6.5917220235053656E-2</v>
      </c>
    </row>
    <row r="145" spans="1:27" x14ac:dyDescent="0.25">
      <c r="A145" s="116" t="s">
        <v>608</v>
      </c>
      <c r="B145" s="201" t="s">
        <v>332</v>
      </c>
      <c r="C145" s="105" t="s">
        <v>333</v>
      </c>
      <c r="D145" s="106" t="s">
        <v>20</v>
      </c>
      <c r="E145" s="122" t="s">
        <v>550</v>
      </c>
      <c r="F145" s="126">
        <v>2613</v>
      </c>
      <c r="G145" s="107">
        <v>2472</v>
      </c>
      <c r="H145" s="108">
        <f t="shared" si="22"/>
        <v>0.94603903559127445</v>
      </c>
      <c r="I145" s="107">
        <f t="shared" si="23"/>
        <v>141</v>
      </c>
      <c r="J145" s="131">
        <f t="shared" si="24"/>
        <v>5.3960964408725602E-2</v>
      </c>
      <c r="K145" s="126">
        <v>611</v>
      </c>
      <c r="L145" s="126">
        <v>12</v>
      </c>
      <c r="M145" s="108">
        <f t="shared" si="25"/>
        <v>1.9639934533551555E-2</v>
      </c>
      <c r="N145" s="107">
        <v>22</v>
      </c>
      <c r="O145" s="131">
        <f t="shared" si="26"/>
        <v>8.4194412552621514E-3</v>
      </c>
      <c r="P145" s="126">
        <v>6</v>
      </c>
      <c r="Q145" s="108">
        <f t="shared" si="27"/>
        <v>9.8199672667757774E-3</v>
      </c>
      <c r="R145" s="107">
        <v>11</v>
      </c>
      <c r="S145" s="131">
        <f t="shared" si="28"/>
        <v>4.2097206276310757E-3</v>
      </c>
      <c r="T145" s="126">
        <v>77</v>
      </c>
      <c r="U145" s="108">
        <f t="shared" si="29"/>
        <v>0.1260229132569558</v>
      </c>
      <c r="V145" s="107">
        <v>250</v>
      </c>
      <c r="W145" s="131">
        <f t="shared" si="30"/>
        <v>9.5675468809797173E-2</v>
      </c>
      <c r="X145" s="126">
        <v>81</v>
      </c>
      <c r="Y145" s="108">
        <f t="shared" si="31"/>
        <v>0.132569558101473</v>
      </c>
      <c r="Z145" s="107">
        <v>256</v>
      </c>
      <c r="AA145" s="131">
        <f t="shared" si="32"/>
        <v>9.7971680061232302E-2</v>
      </c>
    </row>
    <row r="146" spans="1:27" x14ac:dyDescent="0.25">
      <c r="A146" s="115" t="s">
        <v>608</v>
      </c>
      <c r="B146" s="200" t="s">
        <v>334</v>
      </c>
      <c r="C146" s="101" t="s">
        <v>335</v>
      </c>
      <c r="D146" s="102" t="s">
        <v>20</v>
      </c>
      <c r="E146" s="121" t="s">
        <v>550</v>
      </c>
      <c r="F146" s="125">
        <v>1836</v>
      </c>
      <c r="G146" s="103">
        <v>1782</v>
      </c>
      <c r="H146" s="104">
        <f t="shared" si="22"/>
        <v>0.97058823529411764</v>
      </c>
      <c r="I146" s="103">
        <f t="shared" si="23"/>
        <v>54</v>
      </c>
      <c r="J146" s="130">
        <f t="shared" si="24"/>
        <v>2.9411764705882353E-2</v>
      </c>
      <c r="K146" s="125">
        <v>490</v>
      </c>
      <c r="L146" s="125">
        <v>12</v>
      </c>
      <c r="M146" s="104">
        <f t="shared" si="25"/>
        <v>2.4489795918367346E-2</v>
      </c>
      <c r="N146" s="103">
        <v>35</v>
      </c>
      <c r="O146" s="130">
        <f t="shared" si="26"/>
        <v>1.906318082788671E-2</v>
      </c>
      <c r="P146" s="125">
        <v>5</v>
      </c>
      <c r="Q146" s="104">
        <f t="shared" si="27"/>
        <v>1.020408163265306E-2</v>
      </c>
      <c r="R146" s="103">
        <v>9</v>
      </c>
      <c r="S146" s="130">
        <f t="shared" si="28"/>
        <v>4.9019607843137254E-3</v>
      </c>
      <c r="T146" s="125">
        <v>46</v>
      </c>
      <c r="U146" s="104">
        <f t="shared" si="29"/>
        <v>9.3877551020408165E-2</v>
      </c>
      <c r="V146" s="103">
        <v>132</v>
      </c>
      <c r="W146" s="130">
        <f t="shared" si="30"/>
        <v>7.1895424836601302E-2</v>
      </c>
      <c r="X146" s="125">
        <v>51</v>
      </c>
      <c r="Y146" s="104">
        <f t="shared" si="31"/>
        <v>0.10408163265306122</v>
      </c>
      <c r="Z146" s="103">
        <v>141</v>
      </c>
      <c r="AA146" s="130">
        <f t="shared" si="32"/>
        <v>7.6797385620915037E-2</v>
      </c>
    </row>
    <row r="147" spans="1:27" x14ac:dyDescent="0.25">
      <c r="A147" s="116" t="s">
        <v>608</v>
      </c>
      <c r="B147" s="201" t="s">
        <v>336</v>
      </c>
      <c r="C147" s="105" t="s">
        <v>337</v>
      </c>
      <c r="D147" s="106" t="s">
        <v>20</v>
      </c>
      <c r="E147" s="122" t="s">
        <v>550</v>
      </c>
      <c r="F147" s="126">
        <v>2723</v>
      </c>
      <c r="G147" s="107">
        <v>2579</v>
      </c>
      <c r="H147" s="108">
        <f t="shared" si="22"/>
        <v>0.94711715020198306</v>
      </c>
      <c r="I147" s="107">
        <f t="shared" si="23"/>
        <v>144</v>
      </c>
      <c r="J147" s="131">
        <f t="shared" si="24"/>
        <v>5.2882849798016891E-2</v>
      </c>
      <c r="K147" s="126">
        <v>655</v>
      </c>
      <c r="L147" s="126">
        <v>21</v>
      </c>
      <c r="M147" s="108">
        <f t="shared" si="25"/>
        <v>3.2061068702290078E-2</v>
      </c>
      <c r="N147" s="107">
        <v>65</v>
      </c>
      <c r="O147" s="131">
        <f t="shared" si="26"/>
        <v>2.3870730811604849E-2</v>
      </c>
      <c r="P147" s="126">
        <v>5</v>
      </c>
      <c r="Q147" s="108">
        <f t="shared" si="27"/>
        <v>7.6335877862595417E-3</v>
      </c>
      <c r="R147" s="107">
        <v>16</v>
      </c>
      <c r="S147" s="131">
        <f t="shared" si="28"/>
        <v>5.8758721997796545E-3</v>
      </c>
      <c r="T147" s="126">
        <v>92</v>
      </c>
      <c r="U147" s="108">
        <f t="shared" si="29"/>
        <v>0.14045801526717558</v>
      </c>
      <c r="V147" s="107">
        <v>323</v>
      </c>
      <c r="W147" s="131">
        <f t="shared" si="30"/>
        <v>0.11861917003305178</v>
      </c>
      <c r="X147" s="126">
        <v>95</v>
      </c>
      <c r="Y147" s="108">
        <f t="shared" si="31"/>
        <v>0.14503816793893129</v>
      </c>
      <c r="Z147" s="107">
        <v>330</v>
      </c>
      <c r="AA147" s="131">
        <f t="shared" si="32"/>
        <v>0.12118986412045538</v>
      </c>
    </row>
    <row r="148" spans="1:27" x14ac:dyDescent="0.25">
      <c r="A148" s="115" t="s">
        <v>608</v>
      </c>
      <c r="B148" s="200" t="s">
        <v>297</v>
      </c>
      <c r="C148" s="101" t="s">
        <v>298</v>
      </c>
      <c r="D148" s="102" t="s">
        <v>18</v>
      </c>
      <c r="E148" s="121" t="s">
        <v>549</v>
      </c>
      <c r="F148" s="125">
        <v>3422</v>
      </c>
      <c r="G148" s="103">
        <v>3269</v>
      </c>
      <c r="H148" s="104">
        <f t="shared" si="22"/>
        <v>0.95528930450029226</v>
      </c>
      <c r="I148" s="103">
        <f t="shared" si="23"/>
        <v>153</v>
      </c>
      <c r="J148" s="130">
        <f t="shared" si="24"/>
        <v>4.471069549970777E-2</v>
      </c>
      <c r="K148" s="125">
        <v>653</v>
      </c>
      <c r="L148" s="125">
        <v>28</v>
      </c>
      <c r="M148" s="104">
        <f t="shared" si="25"/>
        <v>4.2879019908116385E-2</v>
      </c>
      <c r="N148" s="103">
        <v>61</v>
      </c>
      <c r="O148" s="130">
        <f t="shared" si="26"/>
        <v>1.7825832846288719E-2</v>
      </c>
      <c r="P148" s="125">
        <v>9</v>
      </c>
      <c r="Q148" s="104">
        <f t="shared" si="27"/>
        <v>1.3782542113323124E-2</v>
      </c>
      <c r="R148" s="103">
        <v>23</v>
      </c>
      <c r="S148" s="130">
        <f t="shared" si="28"/>
        <v>6.7212156633547635E-3</v>
      </c>
      <c r="T148" s="125">
        <v>63</v>
      </c>
      <c r="U148" s="104">
        <f t="shared" si="29"/>
        <v>9.6477794793261865E-2</v>
      </c>
      <c r="V148" s="103">
        <v>267</v>
      </c>
      <c r="W148" s="130">
        <f t="shared" si="30"/>
        <v>7.802454704850964E-2</v>
      </c>
      <c r="X148" s="125">
        <v>68</v>
      </c>
      <c r="Y148" s="104">
        <f t="shared" si="31"/>
        <v>0.10413476263399694</v>
      </c>
      <c r="Z148" s="103">
        <v>278</v>
      </c>
      <c r="AA148" s="130">
        <f t="shared" si="32"/>
        <v>8.123904149620105E-2</v>
      </c>
    </row>
    <row r="149" spans="1:27" x14ac:dyDescent="0.25">
      <c r="A149" s="116" t="s">
        <v>608</v>
      </c>
      <c r="B149" s="201" t="s">
        <v>299</v>
      </c>
      <c r="C149" s="105" t="s">
        <v>300</v>
      </c>
      <c r="D149" s="106" t="s">
        <v>18</v>
      </c>
      <c r="E149" s="122" t="s">
        <v>549</v>
      </c>
      <c r="F149" s="126">
        <v>2715</v>
      </c>
      <c r="G149" s="107">
        <v>2542</v>
      </c>
      <c r="H149" s="108">
        <f t="shared" si="22"/>
        <v>0.93627992633517498</v>
      </c>
      <c r="I149" s="107">
        <f t="shared" si="23"/>
        <v>173</v>
      </c>
      <c r="J149" s="131">
        <f t="shared" si="24"/>
        <v>6.3720073664825044E-2</v>
      </c>
      <c r="K149" s="126">
        <v>850</v>
      </c>
      <c r="L149" s="126">
        <v>20</v>
      </c>
      <c r="M149" s="108">
        <f t="shared" si="25"/>
        <v>2.3529411764705882E-2</v>
      </c>
      <c r="N149" s="107">
        <v>58</v>
      </c>
      <c r="O149" s="131">
        <f t="shared" si="26"/>
        <v>2.1362799263351748E-2</v>
      </c>
      <c r="P149" s="126">
        <v>10</v>
      </c>
      <c r="Q149" s="108">
        <f t="shared" si="27"/>
        <v>1.1764705882352941E-2</v>
      </c>
      <c r="R149" s="107">
        <v>27</v>
      </c>
      <c r="S149" s="131">
        <f t="shared" si="28"/>
        <v>9.9447513812154689E-3</v>
      </c>
      <c r="T149" s="126">
        <v>99</v>
      </c>
      <c r="U149" s="108">
        <f t="shared" si="29"/>
        <v>0.11647058823529412</v>
      </c>
      <c r="V149" s="107">
        <v>238</v>
      </c>
      <c r="W149" s="131">
        <f t="shared" si="30"/>
        <v>8.766114180478822E-2</v>
      </c>
      <c r="X149" s="126">
        <v>106</v>
      </c>
      <c r="Y149" s="108">
        <f t="shared" si="31"/>
        <v>0.12470588235294118</v>
      </c>
      <c r="Z149" s="107">
        <v>257</v>
      </c>
      <c r="AA149" s="131">
        <f t="shared" si="32"/>
        <v>9.4659300184162062E-2</v>
      </c>
    </row>
    <row r="150" spans="1:27" x14ac:dyDescent="0.25">
      <c r="A150" s="115" t="s">
        <v>608</v>
      </c>
      <c r="B150" s="200" t="s">
        <v>338</v>
      </c>
      <c r="C150" s="101" t="s">
        <v>339</v>
      </c>
      <c r="D150" s="102" t="s">
        <v>20</v>
      </c>
      <c r="E150" s="121" t="s">
        <v>550</v>
      </c>
      <c r="F150" s="125">
        <v>3680</v>
      </c>
      <c r="G150" s="103">
        <v>3467</v>
      </c>
      <c r="H150" s="104">
        <f t="shared" si="22"/>
        <v>0.94211956521739126</v>
      </c>
      <c r="I150" s="103">
        <f t="shared" si="23"/>
        <v>213</v>
      </c>
      <c r="J150" s="130">
        <f t="shared" si="24"/>
        <v>5.7880434782608695E-2</v>
      </c>
      <c r="K150" s="125">
        <v>759</v>
      </c>
      <c r="L150" s="125">
        <v>31</v>
      </c>
      <c r="M150" s="104">
        <f t="shared" si="25"/>
        <v>4.0843214756258232E-2</v>
      </c>
      <c r="N150" s="103">
        <v>70</v>
      </c>
      <c r="O150" s="130">
        <f t="shared" si="26"/>
        <v>1.9021739130434784E-2</v>
      </c>
      <c r="P150" s="125">
        <v>3</v>
      </c>
      <c r="Q150" s="104">
        <f t="shared" si="27"/>
        <v>3.952569169960474E-3</v>
      </c>
      <c r="R150" s="103">
        <v>7</v>
      </c>
      <c r="S150" s="130">
        <f t="shared" si="28"/>
        <v>1.9021739130434783E-3</v>
      </c>
      <c r="T150" s="125">
        <v>91</v>
      </c>
      <c r="U150" s="104">
        <f t="shared" si="29"/>
        <v>0.11989459815546773</v>
      </c>
      <c r="V150" s="103">
        <v>386</v>
      </c>
      <c r="W150" s="130">
        <f t="shared" si="30"/>
        <v>0.10489130434782609</v>
      </c>
      <c r="X150" s="125">
        <v>94</v>
      </c>
      <c r="Y150" s="104">
        <f t="shared" si="31"/>
        <v>0.12384716732542819</v>
      </c>
      <c r="Z150" s="103">
        <v>393</v>
      </c>
      <c r="AA150" s="130">
        <f t="shared" si="32"/>
        <v>0.10679347826086956</v>
      </c>
    </row>
    <row r="151" spans="1:27" ht="24" x14ac:dyDescent="0.25">
      <c r="A151" s="116" t="s">
        <v>608</v>
      </c>
      <c r="B151" s="201" t="s">
        <v>312</v>
      </c>
      <c r="C151" s="105" t="s">
        <v>313</v>
      </c>
      <c r="D151" s="106" t="s">
        <v>19</v>
      </c>
      <c r="E151" s="122" t="s">
        <v>551</v>
      </c>
      <c r="F151" s="126">
        <v>1850</v>
      </c>
      <c r="G151" s="107">
        <v>1771</v>
      </c>
      <c r="H151" s="108">
        <f t="shared" si="22"/>
        <v>0.95729729729729729</v>
      </c>
      <c r="I151" s="107">
        <f t="shared" si="23"/>
        <v>79</v>
      </c>
      <c r="J151" s="131">
        <f t="shared" si="24"/>
        <v>4.2702702702702704E-2</v>
      </c>
      <c r="K151" s="126">
        <v>578</v>
      </c>
      <c r="L151" s="126">
        <v>15</v>
      </c>
      <c r="M151" s="108">
        <f t="shared" si="25"/>
        <v>2.5951557093425604E-2</v>
      </c>
      <c r="N151" s="107">
        <v>35</v>
      </c>
      <c r="O151" s="131">
        <f t="shared" si="26"/>
        <v>1.891891891891892E-2</v>
      </c>
      <c r="P151" s="126">
        <v>4</v>
      </c>
      <c r="Q151" s="108">
        <f t="shared" si="27"/>
        <v>6.920415224913495E-3</v>
      </c>
      <c r="R151" s="107">
        <v>7</v>
      </c>
      <c r="S151" s="131">
        <f t="shared" si="28"/>
        <v>3.7837837837837837E-3</v>
      </c>
      <c r="T151" s="126">
        <v>84</v>
      </c>
      <c r="U151" s="108">
        <f t="shared" si="29"/>
        <v>0.1453287197231834</v>
      </c>
      <c r="V151" s="107">
        <v>213</v>
      </c>
      <c r="W151" s="131">
        <f t="shared" si="30"/>
        <v>0.11513513513513514</v>
      </c>
      <c r="X151" s="126">
        <v>86</v>
      </c>
      <c r="Y151" s="108">
        <f t="shared" si="31"/>
        <v>0.14878892733564014</v>
      </c>
      <c r="Z151" s="107">
        <v>218</v>
      </c>
      <c r="AA151" s="131">
        <f t="shared" si="32"/>
        <v>0.11783783783783784</v>
      </c>
    </row>
    <row r="152" spans="1:27" ht="24" x14ac:dyDescent="0.25">
      <c r="A152" s="117" t="s">
        <v>608</v>
      </c>
      <c r="B152" s="199" t="s">
        <v>314</v>
      </c>
      <c r="C152" s="101" t="s">
        <v>315</v>
      </c>
      <c r="D152" s="102" t="s">
        <v>19</v>
      </c>
      <c r="E152" s="121" t="s">
        <v>551</v>
      </c>
      <c r="F152" s="125">
        <v>1599</v>
      </c>
      <c r="G152" s="103">
        <v>1536</v>
      </c>
      <c r="H152" s="104">
        <f t="shared" si="22"/>
        <v>0.96060037523452158</v>
      </c>
      <c r="I152" s="103">
        <f t="shared" si="23"/>
        <v>63</v>
      </c>
      <c r="J152" s="130">
        <f t="shared" si="24"/>
        <v>3.9399624765478425E-2</v>
      </c>
      <c r="K152" s="125">
        <v>441</v>
      </c>
      <c r="L152" s="125">
        <v>5</v>
      </c>
      <c r="M152" s="104">
        <f t="shared" si="25"/>
        <v>1.1337868480725623E-2</v>
      </c>
      <c r="N152" s="103">
        <v>12</v>
      </c>
      <c r="O152" s="130">
        <f t="shared" si="26"/>
        <v>7.5046904315196998E-3</v>
      </c>
      <c r="P152" s="125">
        <v>2</v>
      </c>
      <c r="Q152" s="104">
        <f t="shared" si="27"/>
        <v>4.5351473922902496E-3</v>
      </c>
      <c r="R152" s="103">
        <v>3</v>
      </c>
      <c r="S152" s="130">
        <f t="shared" si="28"/>
        <v>1.876172607879925E-3</v>
      </c>
      <c r="T152" s="125">
        <v>50</v>
      </c>
      <c r="U152" s="104">
        <f t="shared" si="29"/>
        <v>0.11337868480725624</v>
      </c>
      <c r="V152" s="103">
        <v>107</v>
      </c>
      <c r="W152" s="130">
        <f t="shared" si="30"/>
        <v>6.6916823014383994E-2</v>
      </c>
      <c r="X152" s="125">
        <v>51</v>
      </c>
      <c r="Y152" s="104">
        <f t="shared" si="31"/>
        <v>0.11564625850340136</v>
      </c>
      <c r="Z152" s="103">
        <v>108</v>
      </c>
      <c r="AA152" s="130">
        <f t="shared" si="32"/>
        <v>6.7542213883677302E-2</v>
      </c>
    </row>
    <row r="153" spans="1:27" x14ac:dyDescent="0.25">
      <c r="A153" s="118" t="s">
        <v>608</v>
      </c>
      <c r="B153" s="204" t="s">
        <v>361</v>
      </c>
      <c r="C153" s="105" t="s">
        <v>362</v>
      </c>
      <c r="D153" s="106" t="s">
        <v>24</v>
      </c>
      <c r="E153" s="122" t="s">
        <v>552</v>
      </c>
      <c r="F153" s="126">
        <v>1055</v>
      </c>
      <c r="G153" s="107">
        <v>1001</v>
      </c>
      <c r="H153" s="108">
        <f t="shared" si="22"/>
        <v>0.94881516587677728</v>
      </c>
      <c r="I153" s="107">
        <f t="shared" si="23"/>
        <v>54</v>
      </c>
      <c r="J153" s="131">
        <f t="shared" si="24"/>
        <v>5.118483412322275E-2</v>
      </c>
      <c r="K153" s="126">
        <v>371</v>
      </c>
      <c r="L153" s="126">
        <v>10</v>
      </c>
      <c r="M153" s="108">
        <f t="shared" si="25"/>
        <v>2.6954177897574125E-2</v>
      </c>
      <c r="N153" s="107">
        <v>29</v>
      </c>
      <c r="O153" s="131">
        <f t="shared" si="26"/>
        <v>2.7488151658767772E-2</v>
      </c>
      <c r="P153" s="126">
        <v>6</v>
      </c>
      <c r="Q153" s="108">
        <f t="shared" si="27"/>
        <v>1.6172506738544475E-2</v>
      </c>
      <c r="R153" s="107">
        <v>18</v>
      </c>
      <c r="S153" s="131">
        <f t="shared" si="28"/>
        <v>1.7061611374407582E-2</v>
      </c>
      <c r="T153" s="126">
        <v>49</v>
      </c>
      <c r="U153" s="108">
        <f t="shared" si="29"/>
        <v>0.13207547169811321</v>
      </c>
      <c r="V153" s="107">
        <v>113</v>
      </c>
      <c r="W153" s="131">
        <f t="shared" si="30"/>
        <v>0.10710900473933649</v>
      </c>
      <c r="X153" s="126">
        <v>53</v>
      </c>
      <c r="Y153" s="108">
        <f t="shared" si="31"/>
        <v>0.14285714285714285</v>
      </c>
      <c r="Z153" s="107">
        <v>125</v>
      </c>
      <c r="AA153" s="131">
        <f t="shared" si="32"/>
        <v>0.11848341232227488</v>
      </c>
    </row>
    <row r="154" spans="1:27" x14ac:dyDescent="0.25">
      <c r="A154" s="115" t="s">
        <v>608</v>
      </c>
      <c r="B154" s="200" t="s">
        <v>375</v>
      </c>
      <c r="C154" s="101" t="s">
        <v>376</v>
      </c>
      <c r="D154" s="102" t="s">
        <v>25</v>
      </c>
      <c r="E154" s="121" t="s">
        <v>553</v>
      </c>
      <c r="F154" s="125">
        <v>4439</v>
      </c>
      <c r="G154" s="103">
        <v>4214</v>
      </c>
      <c r="H154" s="104">
        <f t="shared" si="22"/>
        <v>0.949312908312683</v>
      </c>
      <c r="I154" s="103">
        <f t="shared" si="23"/>
        <v>225</v>
      </c>
      <c r="J154" s="130">
        <f t="shared" si="24"/>
        <v>5.0687091687316964E-2</v>
      </c>
      <c r="K154" s="125">
        <v>1062</v>
      </c>
      <c r="L154" s="125">
        <v>16</v>
      </c>
      <c r="M154" s="104">
        <f t="shared" si="25"/>
        <v>1.5065913370998116E-2</v>
      </c>
      <c r="N154" s="103">
        <v>39</v>
      </c>
      <c r="O154" s="130">
        <f t="shared" si="26"/>
        <v>8.7857625591349405E-3</v>
      </c>
      <c r="P154" s="125">
        <v>8</v>
      </c>
      <c r="Q154" s="104">
        <f t="shared" si="27"/>
        <v>7.5329566854990581E-3</v>
      </c>
      <c r="R154" s="103">
        <v>18</v>
      </c>
      <c r="S154" s="130">
        <f t="shared" si="28"/>
        <v>4.0549673349853568E-3</v>
      </c>
      <c r="T154" s="125">
        <v>126</v>
      </c>
      <c r="U154" s="104">
        <f t="shared" si="29"/>
        <v>0.11864406779661017</v>
      </c>
      <c r="V154" s="103">
        <v>501</v>
      </c>
      <c r="W154" s="130">
        <f t="shared" si="30"/>
        <v>0.11286325749042578</v>
      </c>
      <c r="X154" s="125">
        <v>132</v>
      </c>
      <c r="Y154" s="104">
        <f t="shared" si="31"/>
        <v>0.12429378531073447</v>
      </c>
      <c r="Z154" s="103">
        <v>517</v>
      </c>
      <c r="AA154" s="130">
        <f t="shared" si="32"/>
        <v>0.11646767289930164</v>
      </c>
    </row>
    <row r="155" spans="1:27" ht="24" x14ac:dyDescent="0.25">
      <c r="A155" s="118" t="s">
        <v>608</v>
      </c>
      <c r="B155" s="204" t="s">
        <v>442</v>
      </c>
      <c r="C155" s="105" t="s">
        <v>363</v>
      </c>
      <c r="D155" s="106" t="s">
        <v>24</v>
      </c>
      <c r="E155" s="122" t="s">
        <v>552</v>
      </c>
      <c r="F155" s="126">
        <v>2238</v>
      </c>
      <c r="G155" s="107">
        <v>2061</v>
      </c>
      <c r="H155" s="108">
        <f t="shared" si="22"/>
        <v>0.920911528150134</v>
      </c>
      <c r="I155" s="107">
        <f t="shared" si="23"/>
        <v>177</v>
      </c>
      <c r="J155" s="131">
        <f t="shared" si="24"/>
        <v>7.9088471849865949E-2</v>
      </c>
      <c r="K155" s="126">
        <v>760</v>
      </c>
      <c r="L155" s="126">
        <v>12</v>
      </c>
      <c r="M155" s="108">
        <f t="shared" si="25"/>
        <v>1.5789473684210527E-2</v>
      </c>
      <c r="N155" s="107">
        <v>28</v>
      </c>
      <c r="O155" s="131">
        <f t="shared" si="26"/>
        <v>1.2511170688114389E-2</v>
      </c>
      <c r="P155" s="126">
        <v>8</v>
      </c>
      <c r="Q155" s="108">
        <f t="shared" si="27"/>
        <v>1.0526315789473684E-2</v>
      </c>
      <c r="R155" s="107">
        <v>20</v>
      </c>
      <c r="S155" s="131">
        <f t="shared" si="28"/>
        <v>8.9365504915102766E-3</v>
      </c>
      <c r="T155" s="126">
        <v>91</v>
      </c>
      <c r="U155" s="108">
        <f t="shared" si="29"/>
        <v>0.11973684210526316</v>
      </c>
      <c r="V155" s="107">
        <v>213</v>
      </c>
      <c r="W155" s="131">
        <f t="shared" si="30"/>
        <v>9.5174262734584444E-2</v>
      </c>
      <c r="X155" s="126">
        <v>98</v>
      </c>
      <c r="Y155" s="108">
        <f t="shared" si="31"/>
        <v>0.12894736842105264</v>
      </c>
      <c r="Z155" s="107">
        <v>229</v>
      </c>
      <c r="AA155" s="131">
        <f t="shared" si="32"/>
        <v>0.10232350312779268</v>
      </c>
    </row>
    <row r="156" spans="1:27" ht="24" x14ac:dyDescent="0.25">
      <c r="A156" s="115" t="s">
        <v>608</v>
      </c>
      <c r="B156" s="200" t="s">
        <v>377</v>
      </c>
      <c r="C156" s="101" t="s">
        <v>378</v>
      </c>
      <c r="D156" s="102" t="s">
        <v>25</v>
      </c>
      <c r="E156" s="121" t="s">
        <v>553</v>
      </c>
      <c r="F156" s="125">
        <v>1987</v>
      </c>
      <c r="G156" s="103">
        <v>1913</v>
      </c>
      <c r="H156" s="104">
        <f t="shared" si="22"/>
        <v>0.96275792652239556</v>
      </c>
      <c r="I156" s="103">
        <f t="shared" si="23"/>
        <v>74</v>
      </c>
      <c r="J156" s="130">
        <f t="shared" si="24"/>
        <v>3.7242073477604429E-2</v>
      </c>
      <c r="K156" s="125">
        <v>678</v>
      </c>
      <c r="L156" s="125">
        <v>10</v>
      </c>
      <c r="M156" s="104">
        <f t="shared" si="25"/>
        <v>1.4749262536873156E-2</v>
      </c>
      <c r="N156" s="103">
        <v>25</v>
      </c>
      <c r="O156" s="130">
        <f t="shared" si="26"/>
        <v>1.2581781580271767E-2</v>
      </c>
      <c r="P156" s="125">
        <v>6</v>
      </c>
      <c r="Q156" s="104">
        <f t="shared" si="27"/>
        <v>8.8495575221238937E-3</v>
      </c>
      <c r="R156" s="103">
        <v>13</v>
      </c>
      <c r="S156" s="130">
        <f t="shared" si="28"/>
        <v>6.5425264217413188E-3</v>
      </c>
      <c r="T156" s="125">
        <v>69</v>
      </c>
      <c r="U156" s="104">
        <f t="shared" si="29"/>
        <v>0.10176991150442478</v>
      </c>
      <c r="V156" s="103">
        <v>246</v>
      </c>
      <c r="W156" s="130">
        <f t="shared" si="30"/>
        <v>0.12380473074987418</v>
      </c>
      <c r="X156" s="125">
        <v>73</v>
      </c>
      <c r="Y156" s="104">
        <f t="shared" si="31"/>
        <v>0.10766961651917405</v>
      </c>
      <c r="Z156" s="103">
        <v>254</v>
      </c>
      <c r="AA156" s="130">
        <f t="shared" si="32"/>
        <v>0.12783090085556115</v>
      </c>
    </row>
    <row r="157" spans="1:27" x14ac:dyDescent="0.25">
      <c r="A157" s="116" t="s">
        <v>608</v>
      </c>
      <c r="B157" s="201" t="s">
        <v>379</v>
      </c>
      <c r="C157" s="105" t="s">
        <v>380</v>
      </c>
      <c r="D157" s="106" t="s">
        <v>25</v>
      </c>
      <c r="E157" s="122" t="s">
        <v>553</v>
      </c>
      <c r="F157" s="126">
        <v>5951</v>
      </c>
      <c r="G157" s="107">
        <v>5681</v>
      </c>
      <c r="H157" s="108">
        <f t="shared" si="22"/>
        <v>0.95462947403797682</v>
      </c>
      <c r="I157" s="107">
        <f t="shared" si="23"/>
        <v>270</v>
      </c>
      <c r="J157" s="131">
        <f t="shared" si="24"/>
        <v>4.5370525962023192E-2</v>
      </c>
      <c r="K157" s="126">
        <v>1854</v>
      </c>
      <c r="L157" s="126">
        <v>37</v>
      </c>
      <c r="M157" s="108">
        <f t="shared" si="25"/>
        <v>1.9956850053937433E-2</v>
      </c>
      <c r="N157" s="107">
        <v>85</v>
      </c>
      <c r="O157" s="131">
        <f t="shared" si="26"/>
        <v>1.4283313728785078E-2</v>
      </c>
      <c r="P157" s="126">
        <v>33</v>
      </c>
      <c r="Q157" s="108">
        <f t="shared" si="27"/>
        <v>1.7799352750809062E-2</v>
      </c>
      <c r="R157" s="107">
        <v>66</v>
      </c>
      <c r="S157" s="131">
        <f t="shared" si="28"/>
        <v>1.1090573012939002E-2</v>
      </c>
      <c r="T157" s="126">
        <v>180</v>
      </c>
      <c r="U157" s="108">
        <f t="shared" si="29"/>
        <v>9.7087378640776698E-2</v>
      </c>
      <c r="V157" s="107">
        <v>544</v>
      </c>
      <c r="W157" s="131">
        <f t="shared" si="30"/>
        <v>9.1413207864224494E-2</v>
      </c>
      <c r="X157" s="126">
        <v>200</v>
      </c>
      <c r="Y157" s="108">
        <f t="shared" si="31"/>
        <v>0.10787486515641856</v>
      </c>
      <c r="Z157" s="107">
        <v>585</v>
      </c>
      <c r="AA157" s="131">
        <f t="shared" si="32"/>
        <v>9.8302806251050243E-2</v>
      </c>
    </row>
    <row r="158" spans="1:27" x14ac:dyDescent="0.25">
      <c r="A158" s="115" t="s">
        <v>608</v>
      </c>
      <c r="B158" s="200" t="s">
        <v>381</v>
      </c>
      <c r="C158" s="101" t="s">
        <v>382</v>
      </c>
      <c r="D158" s="102" t="s">
        <v>25</v>
      </c>
      <c r="E158" s="121" t="s">
        <v>553</v>
      </c>
      <c r="F158" s="125">
        <v>1380</v>
      </c>
      <c r="G158" s="103">
        <v>1313</v>
      </c>
      <c r="H158" s="104">
        <f t="shared" si="22"/>
        <v>0.95144927536231882</v>
      </c>
      <c r="I158" s="103">
        <f t="shared" si="23"/>
        <v>67</v>
      </c>
      <c r="J158" s="130">
        <f t="shared" si="24"/>
        <v>4.8550724637681161E-2</v>
      </c>
      <c r="K158" s="125">
        <v>462</v>
      </c>
      <c r="L158" s="125">
        <v>13</v>
      </c>
      <c r="M158" s="104">
        <f t="shared" si="25"/>
        <v>2.813852813852814E-2</v>
      </c>
      <c r="N158" s="103">
        <v>35</v>
      </c>
      <c r="O158" s="130">
        <f t="shared" si="26"/>
        <v>2.5362318840579712E-2</v>
      </c>
      <c r="P158" s="125">
        <v>3</v>
      </c>
      <c r="Q158" s="104">
        <f t="shared" si="27"/>
        <v>6.4935064935064939E-3</v>
      </c>
      <c r="R158" s="103">
        <v>8</v>
      </c>
      <c r="S158" s="130">
        <f t="shared" si="28"/>
        <v>5.7971014492753624E-3</v>
      </c>
      <c r="T158" s="125">
        <v>61</v>
      </c>
      <c r="U158" s="104">
        <f t="shared" si="29"/>
        <v>0.13203463203463203</v>
      </c>
      <c r="V158" s="103">
        <v>155</v>
      </c>
      <c r="W158" s="130">
        <f t="shared" si="30"/>
        <v>0.11231884057971014</v>
      </c>
      <c r="X158" s="125">
        <v>62</v>
      </c>
      <c r="Y158" s="104">
        <f t="shared" si="31"/>
        <v>0.13419913419913421</v>
      </c>
      <c r="Z158" s="103">
        <v>157</v>
      </c>
      <c r="AA158" s="130">
        <f t="shared" si="32"/>
        <v>0.11376811594202899</v>
      </c>
    </row>
    <row r="159" spans="1:27" ht="24" x14ac:dyDescent="0.25">
      <c r="A159" s="116" t="s">
        <v>608</v>
      </c>
      <c r="B159" s="201" t="s">
        <v>364</v>
      </c>
      <c r="C159" s="105" t="s">
        <v>365</v>
      </c>
      <c r="D159" s="106" t="s">
        <v>24</v>
      </c>
      <c r="E159" s="122" t="s">
        <v>552</v>
      </c>
      <c r="F159" s="126">
        <v>2737</v>
      </c>
      <c r="G159" s="107">
        <v>2547</v>
      </c>
      <c r="H159" s="108">
        <f t="shared" si="22"/>
        <v>0.93058092802338321</v>
      </c>
      <c r="I159" s="107">
        <f t="shared" si="23"/>
        <v>190</v>
      </c>
      <c r="J159" s="131">
        <f t="shared" si="24"/>
        <v>6.9419071976616731E-2</v>
      </c>
      <c r="K159" s="126">
        <v>795</v>
      </c>
      <c r="L159" s="126">
        <v>18</v>
      </c>
      <c r="M159" s="108">
        <f t="shared" si="25"/>
        <v>2.2641509433962263E-2</v>
      </c>
      <c r="N159" s="107">
        <v>41</v>
      </c>
      <c r="O159" s="131">
        <f t="shared" si="26"/>
        <v>1.4979905005480453E-2</v>
      </c>
      <c r="P159" s="126">
        <v>7</v>
      </c>
      <c r="Q159" s="108">
        <f t="shared" si="27"/>
        <v>8.8050314465408803E-3</v>
      </c>
      <c r="R159" s="107">
        <v>18</v>
      </c>
      <c r="S159" s="131">
        <f t="shared" si="28"/>
        <v>6.5765436609426381E-3</v>
      </c>
      <c r="T159" s="126">
        <v>84</v>
      </c>
      <c r="U159" s="108">
        <f t="shared" si="29"/>
        <v>0.10566037735849057</v>
      </c>
      <c r="V159" s="107">
        <v>224</v>
      </c>
      <c r="W159" s="131">
        <f t="shared" si="30"/>
        <v>8.1841432225063945E-2</v>
      </c>
      <c r="X159" s="126">
        <v>89</v>
      </c>
      <c r="Y159" s="108">
        <f t="shared" si="31"/>
        <v>0.1119496855345912</v>
      </c>
      <c r="Z159" s="107">
        <v>235</v>
      </c>
      <c r="AA159" s="131">
        <f t="shared" si="32"/>
        <v>8.5860431128973333E-2</v>
      </c>
    </row>
    <row r="160" spans="1:27" x14ac:dyDescent="0.25">
      <c r="A160" s="115" t="s">
        <v>608</v>
      </c>
      <c r="B160" s="200" t="s">
        <v>383</v>
      </c>
      <c r="C160" s="101" t="s">
        <v>384</v>
      </c>
      <c r="D160" s="102" t="s">
        <v>25</v>
      </c>
      <c r="E160" s="121" t="s">
        <v>553</v>
      </c>
      <c r="F160" s="125">
        <v>2189</v>
      </c>
      <c r="G160" s="103">
        <v>2068</v>
      </c>
      <c r="H160" s="104">
        <f t="shared" si="22"/>
        <v>0.94472361809045224</v>
      </c>
      <c r="I160" s="103">
        <f t="shared" si="23"/>
        <v>121</v>
      </c>
      <c r="J160" s="130">
        <f t="shared" si="24"/>
        <v>5.5276381909547742E-2</v>
      </c>
      <c r="K160" s="125">
        <v>708</v>
      </c>
      <c r="L160" s="125">
        <v>20</v>
      </c>
      <c r="M160" s="104">
        <f t="shared" si="25"/>
        <v>2.8248587570621469E-2</v>
      </c>
      <c r="N160" s="103">
        <v>56</v>
      </c>
      <c r="O160" s="130">
        <f t="shared" si="26"/>
        <v>2.5582457743261764E-2</v>
      </c>
      <c r="P160" s="125">
        <v>13</v>
      </c>
      <c r="Q160" s="104">
        <f t="shared" si="27"/>
        <v>1.8361581920903956E-2</v>
      </c>
      <c r="R160" s="103">
        <v>29</v>
      </c>
      <c r="S160" s="130">
        <f t="shared" si="28"/>
        <v>1.3248058474189127E-2</v>
      </c>
      <c r="T160" s="125">
        <v>78</v>
      </c>
      <c r="U160" s="104">
        <f t="shared" si="29"/>
        <v>0.11016949152542373</v>
      </c>
      <c r="V160" s="103">
        <v>199</v>
      </c>
      <c r="W160" s="130">
        <f t="shared" si="30"/>
        <v>9.0909090909090912E-2</v>
      </c>
      <c r="X160" s="125">
        <v>86</v>
      </c>
      <c r="Y160" s="104">
        <f t="shared" si="31"/>
        <v>0.12146892655367232</v>
      </c>
      <c r="Z160" s="103">
        <v>214</v>
      </c>
      <c r="AA160" s="130">
        <f t="shared" si="32"/>
        <v>9.776153494746459E-2</v>
      </c>
    </row>
    <row r="161" spans="1:27" ht="24" x14ac:dyDescent="0.25">
      <c r="A161" s="116" t="s">
        <v>608</v>
      </c>
      <c r="B161" s="201" t="s">
        <v>385</v>
      </c>
      <c r="C161" s="105" t="s">
        <v>386</v>
      </c>
      <c r="D161" s="106" t="s">
        <v>25</v>
      </c>
      <c r="E161" s="122" t="s">
        <v>553</v>
      </c>
      <c r="F161" s="126">
        <v>1848</v>
      </c>
      <c r="G161" s="107">
        <v>1724</v>
      </c>
      <c r="H161" s="108">
        <f t="shared" si="22"/>
        <v>0.9329004329004329</v>
      </c>
      <c r="I161" s="107">
        <f t="shared" si="23"/>
        <v>124</v>
      </c>
      <c r="J161" s="131">
        <f t="shared" si="24"/>
        <v>6.7099567099567103E-2</v>
      </c>
      <c r="K161" s="126">
        <v>625</v>
      </c>
      <c r="L161" s="126">
        <v>11</v>
      </c>
      <c r="M161" s="108">
        <f t="shared" si="25"/>
        <v>1.7600000000000001E-2</v>
      </c>
      <c r="N161" s="107">
        <v>30</v>
      </c>
      <c r="O161" s="131">
        <f t="shared" si="26"/>
        <v>1.6233766233766232E-2</v>
      </c>
      <c r="P161" s="126">
        <v>2</v>
      </c>
      <c r="Q161" s="108">
        <f t="shared" si="27"/>
        <v>3.2000000000000002E-3</v>
      </c>
      <c r="R161" s="107">
        <v>5</v>
      </c>
      <c r="S161" s="131">
        <f t="shared" si="28"/>
        <v>2.7056277056277055E-3</v>
      </c>
      <c r="T161" s="126">
        <v>71</v>
      </c>
      <c r="U161" s="108">
        <f t="shared" si="29"/>
        <v>0.11360000000000001</v>
      </c>
      <c r="V161" s="107">
        <v>171</v>
      </c>
      <c r="W161" s="131">
        <f t="shared" si="30"/>
        <v>9.2532467532467536E-2</v>
      </c>
      <c r="X161" s="126">
        <v>72</v>
      </c>
      <c r="Y161" s="108">
        <f t="shared" si="31"/>
        <v>0.1152</v>
      </c>
      <c r="Z161" s="107">
        <v>174</v>
      </c>
      <c r="AA161" s="131">
        <f t="shared" si="32"/>
        <v>9.4155844155844159E-2</v>
      </c>
    </row>
    <row r="162" spans="1:27" x14ac:dyDescent="0.25">
      <c r="A162" s="115" t="s">
        <v>608</v>
      </c>
      <c r="B162" s="200" t="s">
        <v>387</v>
      </c>
      <c r="C162" s="101" t="s">
        <v>388</v>
      </c>
      <c r="D162" s="102" t="s">
        <v>25</v>
      </c>
      <c r="E162" s="121" t="s">
        <v>553</v>
      </c>
      <c r="F162" s="125">
        <v>2978</v>
      </c>
      <c r="G162" s="103">
        <v>2845</v>
      </c>
      <c r="H162" s="104">
        <f t="shared" si="22"/>
        <v>0.95533915379449297</v>
      </c>
      <c r="I162" s="103">
        <f t="shared" si="23"/>
        <v>133</v>
      </c>
      <c r="J162" s="130">
        <f t="shared" si="24"/>
        <v>4.4660846205507053E-2</v>
      </c>
      <c r="K162" s="125">
        <v>937</v>
      </c>
      <c r="L162" s="125">
        <v>19</v>
      </c>
      <c r="M162" s="104">
        <f t="shared" si="25"/>
        <v>2.0277481323372464E-2</v>
      </c>
      <c r="N162" s="103">
        <v>48</v>
      </c>
      <c r="O162" s="130">
        <f t="shared" si="26"/>
        <v>1.6118200134318333E-2</v>
      </c>
      <c r="P162" s="125">
        <v>11</v>
      </c>
      <c r="Q162" s="104">
        <f t="shared" si="27"/>
        <v>1.1739594450373533E-2</v>
      </c>
      <c r="R162" s="103">
        <v>26</v>
      </c>
      <c r="S162" s="130">
        <f t="shared" si="28"/>
        <v>8.7306917394224318E-3</v>
      </c>
      <c r="T162" s="125">
        <v>114</v>
      </c>
      <c r="U162" s="104">
        <f t="shared" si="29"/>
        <v>0.12166488794023479</v>
      </c>
      <c r="V162" s="103">
        <v>366</v>
      </c>
      <c r="W162" s="130">
        <f t="shared" si="30"/>
        <v>0.1229012760241773</v>
      </c>
      <c r="X162" s="125">
        <v>122</v>
      </c>
      <c r="Y162" s="104">
        <f t="shared" si="31"/>
        <v>0.13020277481323372</v>
      </c>
      <c r="Z162" s="103">
        <v>383</v>
      </c>
      <c r="AA162" s="130">
        <f t="shared" si="32"/>
        <v>0.12860980523841503</v>
      </c>
    </row>
    <row r="163" spans="1:27" x14ac:dyDescent="0.25">
      <c r="A163" s="116" t="s">
        <v>608</v>
      </c>
      <c r="B163" s="201" t="s">
        <v>366</v>
      </c>
      <c r="C163" s="105" t="s">
        <v>367</v>
      </c>
      <c r="D163" s="106" t="s">
        <v>24</v>
      </c>
      <c r="E163" s="122" t="s">
        <v>552</v>
      </c>
      <c r="F163" s="126">
        <v>4058</v>
      </c>
      <c r="G163" s="107">
        <v>3779</v>
      </c>
      <c r="H163" s="108">
        <f t="shared" si="22"/>
        <v>0.93124691966485951</v>
      </c>
      <c r="I163" s="107">
        <f t="shared" si="23"/>
        <v>279</v>
      </c>
      <c r="J163" s="131">
        <f t="shared" si="24"/>
        <v>6.8753080335140465E-2</v>
      </c>
      <c r="K163" s="126">
        <v>1197</v>
      </c>
      <c r="L163" s="126">
        <v>35</v>
      </c>
      <c r="M163" s="108">
        <f t="shared" si="25"/>
        <v>2.9239766081871343E-2</v>
      </c>
      <c r="N163" s="107">
        <v>82</v>
      </c>
      <c r="O163" s="131">
        <f t="shared" si="26"/>
        <v>2.0206998521439132E-2</v>
      </c>
      <c r="P163" s="126">
        <v>13</v>
      </c>
      <c r="Q163" s="108">
        <f t="shared" si="27"/>
        <v>1.086048454469507E-2</v>
      </c>
      <c r="R163" s="107">
        <v>26</v>
      </c>
      <c r="S163" s="131">
        <f t="shared" si="28"/>
        <v>6.407097092163627E-3</v>
      </c>
      <c r="T163" s="126">
        <v>140</v>
      </c>
      <c r="U163" s="108">
        <f t="shared" si="29"/>
        <v>0.11695906432748537</v>
      </c>
      <c r="V163" s="107">
        <v>439</v>
      </c>
      <c r="W163" s="131">
        <f t="shared" si="30"/>
        <v>0.10818137013307048</v>
      </c>
      <c r="X163" s="126">
        <v>149</v>
      </c>
      <c r="Y163" s="108">
        <f t="shared" si="31"/>
        <v>0.12447786131996658</v>
      </c>
      <c r="Z163" s="107">
        <v>458</v>
      </c>
      <c r="AA163" s="131">
        <f t="shared" si="32"/>
        <v>0.11286347954657466</v>
      </c>
    </row>
    <row r="164" spans="1:27" ht="24" x14ac:dyDescent="0.25">
      <c r="A164" s="115" t="s">
        <v>608</v>
      </c>
      <c r="B164" s="200" t="s">
        <v>389</v>
      </c>
      <c r="C164" s="101" t="s">
        <v>390</v>
      </c>
      <c r="D164" s="102" t="s">
        <v>25</v>
      </c>
      <c r="E164" s="121" t="s">
        <v>553</v>
      </c>
      <c r="F164" s="125">
        <v>1995</v>
      </c>
      <c r="G164" s="103">
        <v>1904</v>
      </c>
      <c r="H164" s="104">
        <f t="shared" si="22"/>
        <v>0.95438596491228067</v>
      </c>
      <c r="I164" s="103">
        <f t="shared" si="23"/>
        <v>91</v>
      </c>
      <c r="J164" s="130">
        <f t="shared" si="24"/>
        <v>4.5614035087719301E-2</v>
      </c>
      <c r="K164" s="125">
        <v>741</v>
      </c>
      <c r="L164" s="125">
        <v>22</v>
      </c>
      <c r="M164" s="104">
        <f t="shared" si="25"/>
        <v>2.9689608636977057E-2</v>
      </c>
      <c r="N164" s="103">
        <v>49</v>
      </c>
      <c r="O164" s="130">
        <f t="shared" si="26"/>
        <v>2.456140350877193E-2</v>
      </c>
      <c r="P164" s="125">
        <v>8</v>
      </c>
      <c r="Q164" s="104">
        <f t="shared" si="27"/>
        <v>1.0796221322537112E-2</v>
      </c>
      <c r="R164" s="103">
        <v>18</v>
      </c>
      <c r="S164" s="130">
        <f t="shared" si="28"/>
        <v>9.0225563909774441E-3</v>
      </c>
      <c r="T164" s="125">
        <v>89</v>
      </c>
      <c r="U164" s="104">
        <f t="shared" si="29"/>
        <v>0.12010796221322537</v>
      </c>
      <c r="V164" s="103">
        <v>239</v>
      </c>
      <c r="W164" s="130">
        <f t="shared" si="30"/>
        <v>0.11979949874686717</v>
      </c>
      <c r="X164" s="125">
        <v>94</v>
      </c>
      <c r="Y164" s="104">
        <f t="shared" si="31"/>
        <v>0.12685560053981107</v>
      </c>
      <c r="Z164" s="103">
        <v>250</v>
      </c>
      <c r="AA164" s="130">
        <f t="shared" si="32"/>
        <v>0.12531328320802004</v>
      </c>
    </row>
    <row r="165" spans="1:27" x14ac:dyDescent="0.25">
      <c r="A165" s="116" t="s">
        <v>608</v>
      </c>
      <c r="B165" s="201" t="s">
        <v>391</v>
      </c>
      <c r="C165" s="105" t="s">
        <v>392</v>
      </c>
      <c r="D165" s="106" t="s">
        <v>25</v>
      </c>
      <c r="E165" s="122" t="s">
        <v>553</v>
      </c>
      <c r="F165" s="126">
        <v>2482</v>
      </c>
      <c r="G165" s="107">
        <v>2364</v>
      </c>
      <c r="H165" s="108">
        <f t="shared" si="22"/>
        <v>0.95245769540692993</v>
      </c>
      <c r="I165" s="107">
        <f t="shared" si="23"/>
        <v>118</v>
      </c>
      <c r="J165" s="131">
        <f t="shared" si="24"/>
        <v>4.7542304593070107E-2</v>
      </c>
      <c r="K165" s="126">
        <v>929</v>
      </c>
      <c r="L165" s="126">
        <v>33</v>
      </c>
      <c r="M165" s="108">
        <f t="shared" si="25"/>
        <v>3.5522066738428421E-2</v>
      </c>
      <c r="N165" s="107">
        <v>80</v>
      </c>
      <c r="O165" s="131">
        <f t="shared" si="26"/>
        <v>3.2232070910556E-2</v>
      </c>
      <c r="P165" s="126">
        <v>9</v>
      </c>
      <c r="Q165" s="108">
        <f t="shared" si="27"/>
        <v>9.6878363832077503E-3</v>
      </c>
      <c r="R165" s="107">
        <v>19</v>
      </c>
      <c r="S165" s="131">
        <f t="shared" si="28"/>
        <v>7.655116841257051E-3</v>
      </c>
      <c r="T165" s="126">
        <v>92</v>
      </c>
      <c r="U165" s="108">
        <f t="shared" si="29"/>
        <v>9.903121636167922E-2</v>
      </c>
      <c r="V165" s="107">
        <v>197</v>
      </c>
      <c r="W165" s="131">
        <f t="shared" si="30"/>
        <v>7.9371474617244156E-2</v>
      </c>
      <c r="X165" s="126">
        <v>98</v>
      </c>
      <c r="Y165" s="108">
        <f t="shared" si="31"/>
        <v>0.10548977395048439</v>
      </c>
      <c r="Z165" s="107">
        <v>205</v>
      </c>
      <c r="AA165" s="131">
        <f t="shared" si="32"/>
        <v>8.2594681708299755E-2</v>
      </c>
    </row>
    <row r="166" spans="1:27" x14ac:dyDescent="0.25">
      <c r="A166" s="117" t="s">
        <v>608</v>
      </c>
      <c r="B166" s="199" t="s">
        <v>368</v>
      </c>
      <c r="C166" s="101" t="s">
        <v>369</v>
      </c>
      <c r="D166" s="102" t="s">
        <v>24</v>
      </c>
      <c r="E166" s="121" t="s">
        <v>552</v>
      </c>
      <c r="F166" s="125">
        <v>2377</v>
      </c>
      <c r="G166" s="103">
        <v>2300</v>
      </c>
      <c r="H166" s="104">
        <f t="shared" si="22"/>
        <v>0.96760622633571725</v>
      </c>
      <c r="I166" s="103">
        <f t="shared" si="23"/>
        <v>77</v>
      </c>
      <c r="J166" s="130">
        <f t="shared" si="24"/>
        <v>3.2393773664282706E-2</v>
      </c>
      <c r="K166" s="125">
        <v>876</v>
      </c>
      <c r="L166" s="125">
        <v>29</v>
      </c>
      <c r="M166" s="104">
        <f t="shared" si="25"/>
        <v>3.3105022831050226E-2</v>
      </c>
      <c r="N166" s="103">
        <v>64</v>
      </c>
      <c r="O166" s="130">
        <f t="shared" si="26"/>
        <v>2.6924694993689526E-2</v>
      </c>
      <c r="P166" s="125">
        <v>5</v>
      </c>
      <c r="Q166" s="104">
        <f t="shared" si="27"/>
        <v>5.7077625570776253E-3</v>
      </c>
      <c r="R166" s="103">
        <v>15</v>
      </c>
      <c r="S166" s="130">
        <f t="shared" si="28"/>
        <v>6.3104753891459822E-3</v>
      </c>
      <c r="T166" s="125">
        <v>120</v>
      </c>
      <c r="U166" s="104">
        <f t="shared" si="29"/>
        <v>0.13698630136986301</v>
      </c>
      <c r="V166" s="103">
        <v>337</v>
      </c>
      <c r="W166" s="130">
        <f t="shared" si="30"/>
        <v>0.14177534707614639</v>
      </c>
      <c r="X166" s="125">
        <v>123</v>
      </c>
      <c r="Y166" s="104">
        <f t="shared" si="31"/>
        <v>0.1404109589041096</v>
      </c>
      <c r="Z166" s="103">
        <v>344</v>
      </c>
      <c r="AA166" s="130">
        <f t="shared" si="32"/>
        <v>0.14472023559108119</v>
      </c>
    </row>
    <row r="167" spans="1:27" x14ac:dyDescent="0.25">
      <c r="A167" s="118" t="s">
        <v>608</v>
      </c>
      <c r="B167" s="204" t="s">
        <v>393</v>
      </c>
      <c r="C167" s="105" t="s">
        <v>394</v>
      </c>
      <c r="D167" s="106" t="s">
        <v>25</v>
      </c>
      <c r="E167" s="122" t="s">
        <v>553</v>
      </c>
      <c r="F167" s="126">
        <v>775</v>
      </c>
      <c r="G167" s="107">
        <v>751</v>
      </c>
      <c r="H167" s="108">
        <f t="shared" si="22"/>
        <v>0.96903225806451609</v>
      </c>
      <c r="I167" s="107">
        <f t="shared" si="23"/>
        <v>24</v>
      </c>
      <c r="J167" s="131">
        <f t="shared" si="24"/>
        <v>3.0967741935483871E-2</v>
      </c>
      <c r="K167" s="126">
        <v>296</v>
      </c>
      <c r="L167" s="126">
        <v>8</v>
      </c>
      <c r="M167" s="108">
        <f t="shared" si="25"/>
        <v>2.7027027027027029E-2</v>
      </c>
      <c r="N167" s="107">
        <v>19</v>
      </c>
      <c r="O167" s="131">
        <f t="shared" si="26"/>
        <v>2.4516129032258065E-2</v>
      </c>
      <c r="P167" s="126">
        <v>2</v>
      </c>
      <c r="Q167" s="108">
        <f t="shared" si="27"/>
        <v>6.7567567567567571E-3</v>
      </c>
      <c r="R167" s="107">
        <v>6</v>
      </c>
      <c r="S167" s="131">
        <f t="shared" si="28"/>
        <v>7.7419354838709677E-3</v>
      </c>
      <c r="T167" s="126">
        <v>26</v>
      </c>
      <c r="U167" s="108">
        <f t="shared" si="29"/>
        <v>8.7837837837837843E-2</v>
      </c>
      <c r="V167" s="107">
        <v>75</v>
      </c>
      <c r="W167" s="131">
        <f t="shared" si="30"/>
        <v>9.6774193548387094E-2</v>
      </c>
      <c r="X167" s="126">
        <v>29</v>
      </c>
      <c r="Y167" s="108">
        <f t="shared" si="31"/>
        <v>9.7972972972972971E-2</v>
      </c>
      <c r="Z167" s="107">
        <v>83</v>
      </c>
      <c r="AA167" s="131">
        <f t="shared" si="32"/>
        <v>0.10709677419354839</v>
      </c>
    </row>
    <row r="168" spans="1:27" x14ac:dyDescent="0.25">
      <c r="A168" s="115" t="s">
        <v>608</v>
      </c>
      <c r="B168" s="200" t="s">
        <v>370</v>
      </c>
      <c r="C168" s="101" t="s">
        <v>371</v>
      </c>
      <c r="D168" s="102" t="s">
        <v>24</v>
      </c>
      <c r="E168" s="121" t="s">
        <v>552</v>
      </c>
      <c r="F168" s="125">
        <v>1484</v>
      </c>
      <c r="G168" s="103">
        <v>1391</v>
      </c>
      <c r="H168" s="104">
        <f t="shared" si="22"/>
        <v>0.93733153638814015</v>
      </c>
      <c r="I168" s="103">
        <f t="shared" si="23"/>
        <v>93</v>
      </c>
      <c r="J168" s="130">
        <f t="shared" si="24"/>
        <v>6.2668463611859834E-2</v>
      </c>
      <c r="K168" s="125">
        <v>505</v>
      </c>
      <c r="L168" s="125">
        <v>16</v>
      </c>
      <c r="M168" s="104">
        <f t="shared" si="25"/>
        <v>3.1683168316831684E-2</v>
      </c>
      <c r="N168" s="103">
        <v>40</v>
      </c>
      <c r="O168" s="130">
        <f t="shared" si="26"/>
        <v>2.6954177897574125E-2</v>
      </c>
      <c r="P168" s="125">
        <v>2</v>
      </c>
      <c r="Q168" s="104">
        <f t="shared" si="27"/>
        <v>3.9603960396039604E-3</v>
      </c>
      <c r="R168" s="103">
        <v>6</v>
      </c>
      <c r="S168" s="130">
        <f t="shared" si="28"/>
        <v>4.0431266846361188E-3</v>
      </c>
      <c r="T168" s="125">
        <v>48</v>
      </c>
      <c r="U168" s="104">
        <f t="shared" si="29"/>
        <v>9.5049504950495051E-2</v>
      </c>
      <c r="V168" s="103">
        <v>133</v>
      </c>
      <c r="W168" s="130">
        <f t="shared" si="30"/>
        <v>8.9622641509433956E-2</v>
      </c>
      <c r="X168" s="125">
        <v>49</v>
      </c>
      <c r="Y168" s="104">
        <f t="shared" si="31"/>
        <v>9.7029702970297033E-2</v>
      </c>
      <c r="Z168" s="103">
        <v>136</v>
      </c>
      <c r="AA168" s="130">
        <f t="shared" si="32"/>
        <v>9.1644204851752023E-2</v>
      </c>
    </row>
    <row r="169" spans="1:27" x14ac:dyDescent="0.25">
      <c r="A169" s="118" t="s">
        <v>608</v>
      </c>
      <c r="B169" s="204" t="s">
        <v>445</v>
      </c>
      <c r="C169" s="105" t="s">
        <v>372</v>
      </c>
      <c r="D169" s="106" t="s">
        <v>24</v>
      </c>
      <c r="E169" s="122" t="s">
        <v>552</v>
      </c>
      <c r="F169" s="126">
        <v>2113</v>
      </c>
      <c r="G169" s="107">
        <v>2037</v>
      </c>
      <c r="H169" s="108">
        <f t="shared" si="22"/>
        <v>0.96403218173213445</v>
      </c>
      <c r="I169" s="107">
        <f t="shared" si="23"/>
        <v>76</v>
      </c>
      <c r="J169" s="131">
        <f t="shared" si="24"/>
        <v>3.5967818267865596E-2</v>
      </c>
      <c r="K169" s="126">
        <v>690</v>
      </c>
      <c r="L169" s="126">
        <v>9</v>
      </c>
      <c r="M169" s="108">
        <f t="shared" si="25"/>
        <v>1.3043478260869565E-2</v>
      </c>
      <c r="N169" s="107">
        <v>26</v>
      </c>
      <c r="O169" s="131">
        <f t="shared" si="26"/>
        <v>1.2304779933743492E-2</v>
      </c>
      <c r="P169" s="126">
        <v>6</v>
      </c>
      <c r="Q169" s="108">
        <f t="shared" si="27"/>
        <v>8.6956521739130436E-3</v>
      </c>
      <c r="R169" s="107">
        <v>20</v>
      </c>
      <c r="S169" s="131">
        <f t="shared" si="28"/>
        <v>9.4652153336488402E-3</v>
      </c>
      <c r="T169" s="126">
        <v>86</v>
      </c>
      <c r="U169" s="108">
        <f t="shared" si="29"/>
        <v>0.1246376811594203</v>
      </c>
      <c r="V169" s="107">
        <v>318</v>
      </c>
      <c r="W169" s="131">
        <f t="shared" si="30"/>
        <v>0.15049692380501656</v>
      </c>
      <c r="X169" s="126">
        <v>89</v>
      </c>
      <c r="Y169" s="108">
        <f t="shared" si="31"/>
        <v>0.12898550724637681</v>
      </c>
      <c r="Z169" s="107">
        <v>329</v>
      </c>
      <c r="AA169" s="131">
        <f t="shared" si="32"/>
        <v>0.15570279223852343</v>
      </c>
    </row>
    <row r="170" spans="1:27" x14ac:dyDescent="0.25">
      <c r="A170" s="115" t="s">
        <v>608</v>
      </c>
      <c r="B170" s="200" t="s">
        <v>399</v>
      </c>
      <c r="C170" s="101" t="s">
        <v>400</v>
      </c>
      <c r="D170" s="102" t="s">
        <v>26</v>
      </c>
      <c r="E170" s="121" t="s">
        <v>554</v>
      </c>
      <c r="F170" s="125">
        <v>960</v>
      </c>
      <c r="G170" s="103">
        <v>915</v>
      </c>
      <c r="H170" s="104">
        <f t="shared" si="22"/>
        <v>0.953125</v>
      </c>
      <c r="I170" s="103">
        <f t="shared" si="23"/>
        <v>45</v>
      </c>
      <c r="J170" s="130">
        <f t="shared" si="24"/>
        <v>4.6875E-2</v>
      </c>
      <c r="K170" s="125">
        <v>385</v>
      </c>
      <c r="L170" s="125">
        <v>5</v>
      </c>
      <c r="M170" s="104">
        <f t="shared" si="25"/>
        <v>1.2987012987012988E-2</v>
      </c>
      <c r="N170" s="103">
        <v>10</v>
      </c>
      <c r="O170" s="130">
        <f t="shared" si="26"/>
        <v>1.0416666666666666E-2</v>
      </c>
      <c r="P170" s="125">
        <v>8</v>
      </c>
      <c r="Q170" s="104">
        <f t="shared" si="27"/>
        <v>2.0779220779220779E-2</v>
      </c>
      <c r="R170" s="103">
        <v>19</v>
      </c>
      <c r="S170" s="130">
        <f t="shared" si="28"/>
        <v>1.9791666666666666E-2</v>
      </c>
      <c r="T170" s="125">
        <v>39</v>
      </c>
      <c r="U170" s="104">
        <f t="shared" si="29"/>
        <v>0.1012987012987013</v>
      </c>
      <c r="V170" s="103">
        <v>95</v>
      </c>
      <c r="W170" s="130">
        <f t="shared" si="30"/>
        <v>9.8958333333333329E-2</v>
      </c>
      <c r="X170" s="125">
        <v>46</v>
      </c>
      <c r="Y170" s="104">
        <f t="shared" si="31"/>
        <v>0.11948051948051948</v>
      </c>
      <c r="Z170" s="103">
        <v>110</v>
      </c>
      <c r="AA170" s="130">
        <f t="shared" si="32"/>
        <v>0.11458333333333333</v>
      </c>
    </row>
    <row r="171" spans="1:27" x14ac:dyDescent="0.25">
      <c r="A171" s="116" t="s">
        <v>608</v>
      </c>
      <c r="B171" s="201" t="s">
        <v>401</v>
      </c>
      <c r="C171" s="105" t="s">
        <v>402</v>
      </c>
      <c r="D171" s="106" t="s">
        <v>26</v>
      </c>
      <c r="E171" s="122" t="s">
        <v>554</v>
      </c>
      <c r="F171" s="126">
        <v>2871</v>
      </c>
      <c r="G171" s="107">
        <v>2759</v>
      </c>
      <c r="H171" s="108">
        <f t="shared" si="22"/>
        <v>0.96098920236851271</v>
      </c>
      <c r="I171" s="107">
        <f t="shared" si="23"/>
        <v>112</v>
      </c>
      <c r="J171" s="131">
        <f t="shared" si="24"/>
        <v>3.9010797631487286E-2</v>
      </c>
      <c r="K171" s="126">
        <v>1072</v>
      </c>
      <c r="L171" s="126">
        <v>34</v>
      </c>
      <c r="M171" s="108">
        <f t="shared" si="25"/>
        <v>3.1716417910447763E-2</v>
      </c>
      <c r="N171" s="107">
        <v>84</v>
      </c>
      <c r="O171" s="131">
        <f t="shared" si="26"/>
        <v>2.9258098223615466E-2</v>
      </c>
      <c r="P171" s="126">
        <v>16</v>
      </c>
      <c r="Q171" s="108">
        <f t="shared" si="27"/>
        <v>1.4925373134328358E-2</v>
      </c>
      <c r="R171" s="107">
        <v>37</v>
      </c>
      <c r="S171" s="131">
        <f t="shared" si="28"/>
        <v>1.2887495646116336E-2</v>
      </c>
      <c r="T171" s="126">
        <v>100</v>
      </c>
      <c r="U171" s="108">
        <f t="shared" si="29"/>
        <v>9.3283582089552244E-2</v>
      </c>
      <c r="V171" s="107">
        <v>254</v>
      </c>
      <c r="W171" s="131">
        <f t="shared" si="30"/>
        <v>8.8470916057122956E-2</v>
      </c>
      <c r="X171" s="126">
        <v>110</v>
      </c>
      <c r="Y171" s="108">
        <f t="shared" si="31"/>
        <v>0.10261194029850747</v>
      </c>
      <c r="Z171" s="107">
        <v>276</v>
      </c>
      <c r="AA171" s="131">
        <f t="shared" si="32"/>
        <v>9.6133751306165097E-2</v>
      </c>
    </row>
    <row r="172" spans="1:27" x14ac:dyDescent="0.25">
      <c r="A172" s="115" t="s">
        <v>608</v>
      </c>
      <c r="B172" s="200" t="s">
        <v>419</v>
      </c>
      <c r="C172" s="101" t="s">
        <v>420</v>
      </c>
      <c r="D172" s="102" t="s">
        <v>27</v>
      </c>
      <c r="E172" s="121" t="s">
        <v>555</v>
      </c>
      <c r="F172" s="125">
        <v>2455</v>
      </c>
      <c r="G172" s="103">
        <v>2352</v>
      </c>
      <c r="H172" s="104">
        <f t="shared" si="22"/>
        <v>0.95804480651731161</v>
      </c>
      <c r="I172" s="103">
        <f t="shared" si="23"/>
        <v>103</v>
      </c>
      <c r="J172" s="130">
        <f t="shared" si="24"/>
        <v>4.1955193482688391E-2</v>
      </c>
      <c r="K172" s="125">
        <v>642</v>
      </c>
      <c r="L172" s="125">
        <v>14</v>
      </c>
      <c r="M172" s="104">
        <f t="shared" si="25"/>
        <v>2.1806853582554516E-2</v>
      </c>
      <c r="N172" s="103">
        <v>31</v>
      </c>
      <c r="O172" s="130">
        <f t="shared" si="26"/>
        <v>1.2627291242362525E-2</v>
      </c>
      <c r="P172" s="125">
        <v>9</v>
      </c>
      <c r="Q172" s="104">
        <f t="shared" si="27"/>
        <v>1.4018691588785047E-2</v>
      </c>
      <c r="R172" s="103">
        <v>25</v>
      </c>
      <c r="S172" s="130">
        <f t="shared" si="28"/>
        <v>1.0183299389002037E-2</v>
      </c>
      <c r="T172" s="125">
        <v>103</v>
      </c>
      <c r="U172" s="104">
        <f t="shared" si="29"/>
        <v>0.16043613707165108</v>
      </c>
      <c r="V172" s="103">
        <v>337</v>
      </c>
      <c r="W172" s="130">
        <f t="shared" si="30"/>
        <v>0.13727087576374744</v>
      </c>
      <c r="X172" s="125">
        <v>109</v>
      </c>
      <c r="Y172" s="104">
        <f t="shared" si="31"/>
        <v>0.16978193146417445</v>
      </c>
      <c r="Z172" s="103">
        <v>354</v>
      </c>
      <c r="AA172" s="130">
        <f t="shared" si="32"/>
        <v>0.14419551934826885</v>
      </c>
    </row>
    <row r="173" spans="1:27" x14ac:dyDescent="0.25">
      <c r="A173" s="116" t="s">
        <v>608</v>
      </c>
      <c r="B173" s="201" t="s">
        <v>421</v>
      </c>
      <c r="C173" s="105" t="s">
        <v>422</v>
      </c>
      <c r="D173" s="106" t="s">
        <v>27</v>
      </c>
      <c r="E173" s="122" t="s">
        <v>555</v>
      </c>
      <c r="F173" s="126">
        <v>1597</v>
      </c>
      <c r="G173" s="107">
        <v>1513</v>
      </c>
      <c r="H173" s="108">
        <f t="shared" si="22"/>
        <v>0.94740137758296805</v>
      </c>
      <c r="I173" s="107">
        <f t="shared" si="23"/>
        <v>84</v>
      </c>
      <c r="J173" s="131">
        <f t="shared" si="24"/>
        <v>5.2598622417031934E-2</v>
      </c>
      <c r="K173" s="126">
        <v>587</v>
      </c>
      <c r="L173" s="126">
        <v>16</v>
      </c>
      <c r="M173" s="108">
        <f t="shared" si="25"/>
        <v>2.7257240204429302E-2</v>
      </c>
      <c r="N173" s="107">
        <v>42</v>
      </c>
      <c r="O173" s="131">
        <f t="shared" si="26"/>
        <v>2.6299311208515967E-2</v>
      </c>
      <c r="P173" s="126">
        <v>10</v>
      </c>
      <c r="Q173" s="108">
        <f t="shared" si="27"/>
        <v>1.7035775127768313E-2</v>
      </c>
      <c r="R173" s="107">
        <v>21</v>
      </c>
      <c r="S173" s="131">
        <f t="shared" si="28"/>
        <v>1.3149655604257984E-2</v>
      </c>
      <c r="T173" s="126">
        <v>54</v>
      </c>
      <c r="U173" s="108">
        <f t="shared" si="29"/>
        <v>9.1993185689948895E-2</v>
      </c>
      <c r="V173" s="107">
        <v>127</v>
      </c>
      <c r="W173" s="131">
        <f t="shared" si="30"/>
        <v>7.9524107701941141E-2</v>
      </c>
      <c r="X173" s="126">
        <v>58</v>
      </c>
      <c r="Y173" s="108">
        <f t="shared" si="31"/>
        <v>9.8807495741056212E-2</v>
      </c>
      <c r="Z173" s="107">
        <v>137</v>
      </c>
      <c r="AA173" s="131">
        <f t="shared" si="32"/>
        <v>8.5785848465873518E-2</v>
      </c>
    </row>
    <row r="174" spans="1:27" x14ac:dyDescent="0.25">
      <c r="A174" s="115" t="s">
        <v>608</v>
      </c>
      <c r="B174" s="200" t="s">
        <v>423</v>
      </c>
      <c r="C174" s="101" t="s">
        <v>424</v>
      </c>
      <c r="D174" s="102" t="s">
        <v>27</v>
      </c>
      <c r="E174" s="121" t="s">
        <v>555</v>
      </c>
      <c r="F174" s="125">
        <v>1971</v>
      </c>
      <c r="G174" s="103">
        <v>1914</v>
      </c>
      <c r="H174" s="104">
        <f t="shared" si="22"/>
        <v>0.97108066971080664</v>
      </c>
      <c r="I174" s="103">
        <f t="shared" si="23"/>
        <v>57</v>
      </c>
      <c r="J174" s="130">
        <f t="shared" si="24"/>
        <v>2.8919330289193301E-2</v>
      </c>
      <c r="K174" s="125">
        <v>597</v>
      </c>
      <c r="L174" s="125">
        <v>4</v>
      </c>
      <c r="M174" s="104">
        <f t="shared" si="25"/>
        <v>6.7001675041876048E-3</v>
      </c>
      <c r="N174" s="103">
        <v>10</v>
      </c>
      <c r="O174" s="130">
        <f t="shared" si="26"/>
        <v>5.0735667174023336E-3</v>
      </c>
      <c r="P174" s="125">
        <v>7</v>
      </c>
      <c r="Q174" s="104">
        <f t="shared" si="27"/>
        <v>1.1725293132328308E-2</v>
      </c>
      <c r="R174" s="103">
        <v>21</v>
      </c>
      <c r="S174" s="130">
        <f t="shared" si="28"/>
        <v>1.06544901065449E-2</v>
      </c>
      <c r="T174" s="125">
        <v>78</v>
      </c>
      <c r="U174" s="104">
        <f t="shared" si="29"/>
        <v>0.1306532663316583</v>
      </c>
      <c r="V174" s="103">
        <v>219</v>
      </c>
      <c r="W174" s="130">
        <f t="shared" si="30"/>
        <v>0.1111111111111111</v>
      </c>
      <c r="X174" s="125">
        <v>83</v>
      </c>
      <c r="Y174" s="104">
        <f t="shared" si="31"/>
        <v>0.13902847571189281</v>
      </c>
      <c r="Z174" s="103">
        <v>233</v>
      </c>
      <c r="AA174" s="130">
        <f t="shared" si="32"/>
        <v>0.11821410451547437</v>
      </c>
    </row>
    <row r="175" spans="1:27" x14ac:dyDescent="0.25">
      <c r="A175" s="116" t="s">
        <v>608</v>
      </c>
      <c r="B175" s="201" t="s">
        <v>403</v>
      </c>
      <c r="C175" s="105" t="s">
        <v>404</v>
      </c>
      <c r="D175" s="106" t="s">
        <v>26</v>
      </c>
      <c r="E175" s="122" t="s">
        <v>554</v>
      </c>
      <c r="F175" s="126">
        <v>1033</v>
      </c>
      <c r="G175" s="107">
        <v>994</v>
      </c>
      <c r="H175" s="108">
        <f t="shared" si="22"/>
        <v>0.96224588576960313</v>
      </c>
      <c r="I175" s="107">
        <f t="shared" si="23"/>
        <v>39</v>
      </c>
      <c r="J175" s="131">
        <f t="shared" si="24"/>
        <v>3.7754114230396901E-2</v>
      </c>
      <c r="K175" s="126">
        <v>341</v>
      </c>
      <c r="L175" s="126">
        <v>9</v>
      </c>
      <c r="M175" s="108">
        <f t="shared" si="25"/>
        <v>2.6392961876832845E-2</v>
      </c>
      <c r="N175" s="107">
        <v>24</v>
      </c>
      <c r="O175" s="131">
        <f t="shared" si="26"/>
        <v>2.3233301064859633E-2</v>
      </c>
      <c r="P175" s="126">
        <v>4</v>
      </c>
      <c r="Q175" s="108">
        <f t="shared" si="27"/>
        <v>1.1730205278592375E-2</v>
      </c>
      <c r="R175" s="107">
        <v>15</v>
      </c>
      <c r="S175" s="131">
        <f t="shared" si="28"/>
        <v>1.452081316553727E-2</v>
      </c>
      <c r="T175" s="126">
        <v>42</v>
      </c>
      <c r="U175" s="108">
        <f t="shared" si="29"/>
        <v>0.12316715542521994</v>
      </c>
      <c r="V175" s="107">
        <v>130</v>
      </c>
      <c r="W175" s="131">
        <f t="shared" si="30"/>
        <v>0.12584704743465633</v>
      </c>
      <c r="X175" s="126">
        <v>46</v>
      </c>
      <c r="Y175" s="108">
        <f t="shared" si="31"/>
        <v>0.13489736070381231</v>
      </c>
      <c r="Z175" s="107">
        <v>145</v>
      </c>
      <c r="AA175" s="131">
        <f t="shared" si="32"/>
        <v>0.1403678606001936</v>
      </c>
    </row>
    <row r="176" spans="1:27" x14ac:dyDescent="0.25">
      <c r="A176" s="115" t="s">
        <v>608</v>
      </c>
      <c r="B176" s="200" t="s">
        <v>405</v>
      </c>
      <c r="C176" s="101" t="s">
        <v>406</v>
      </c>
      <c r="D176" s="102" t="s">
        <v>26</v>
      </c>
      <c r="E176" s="121" t="s">
        <v>554</v>
      </c>
      <c r="F176" s="125">
        <v>839</v>
      </c>
      <c r="G176" s="103">
        <v>803</v>
      </c>
      <c r="H176" s="104">
        <f t="shared" si="22"/>
        <v>0.95709177592371875</v>
      </c>
      <c r="I176" s="103">
        <f t="shared" si="23"/>
        <v>36</v>
      </c>
      <c r="J176" s="130">
        <f t="shared" si="24"/>
        <v>4.2908224076281289E-2</v>
      </c>
      <c r="K176" s="125">
        <v>304</v>
      </c>
      <c r="L176" s="125">
        <v>5</v>
      </c>
      <c r="M176" s="104">
        <f t="shared" si="25"/>
        <v>1.6447368421052631E-2</v>
      </c>
      <c r="N176" s="103">
        <v>10</v>
      </c>
      <c r="O176" s="130">
        <f t="shared" si="26"/>
        <v>1.1918951132300357E-2</v>
      </c>
      <c r="P176" s="125">
        <v>1</v>
      </c>
      <c r="Q176" s="104">
        <f t="shared" si="27"/>
        <v>3.2894736842105261E-3</v>
      </c>
      <c r="R176" s="103">
        <v>3</v>
      </c>
      <c r="S176" s="130">
        <f t="shared" si="28"/>
        <v>3.5756853396901071E-3</v>
      </c>
      <c r="T176" s="125">
        <v>30</v>
      </c>
      <c r="U176" s="104">
        <f t="shared" si="29"/>
        <v>9.8684210526315791E-2</v>
      </c>
      <c r="V176" s="103">
        <v>69</v>
      </c>
      <c r="W176" s="130">
        <f t="shared" si="30"/>
        <v>8.2240762812872473E-2</v>
      </c>
      <c r="X176" s="125">
        <v>30</v>
      </c>
      <c r="Y176" s="104">
        <f t="shared" si="31"/>
        <v>9.8684210526315791E-2</v>
      </c>
      <c r="Z176" s="103">
        <v>69</v>
      </c>
      <c r="AA176" s="130">
        <f t="shared" si="32"/>
        <v>8.2240762812872473E-2</v>
      </c>
    </row>
    <row r="177" spans="1:27" x14ac:dyDescent="0.25">
      <c r="A177" s="116" t="s">
        <v>608</v>
      </c>
      <c r="B177" s="201" t="s">
        <v>407</v>
      </c>
      <c r="C177" s="105" t="s">
        <v>408</v>
      </c>
      <c r="D177" s="106" t="s">
        <v>26</v>
      </c>
      <c r="E177" s="122" t="s">
        <v>554</v>
      </c>
      <c r="F177" s="126">
        <v>5720</v>
      </c>
      <c r="G177" s="107">
        <v>5438</v>
      </c>
      <c r="H177" s="108">
        <f t="shared" si="22"/>
        <v>0.95069930069930075</v>
      </c>
      <c r="I177" s="107">
        <f t="shared" si="23"/>
        <v>282</v>
      </c>
      <c r="J177" s="131">
        <f t="shared" si="24"/>
        <v>4.9300699300699302E-2</v>
      </c>
      <c r="K177" s="126">
        <v>1715</v>
      </c>
      <c r="L177" s="126">
        <v>44</v>
      </c>
      <c r="M177" s="108">
        <f t="shared" si="25"/>
        <v>2.5655976676384841E-2</v>
      </c>
      <c r="N177" s="107">
        <v>105</v>
      </c>
      <c r="O177" s="131">
        <f t="shared" si="26"/>
        <v>1.8356643356643356E-2</v>
      </c>
      <c r="P177" s="126">
        <v>20</v>
      </c>
      <c r="Q177" s="108">
        <f t="shared" si="27"/>
        <v>1.1661807580174927E-2</v>
      </c>
      <c r="R177" s="107">
        <v>41</v>
      </c>
      <c r="S177" s="131">
        <f t="shared" si="28"/>
        <v>7.1678321678321682E-3</v>
      </c>
      <c r="T177" s="126">
        <v>214</v>
      </c>
      <c r="U177" s="108">
        <f t="shared" si="29"/>
        <v>0.12478134110787172</v>
      </c>
      <c r="V177" s="107">
        <v>595</v>
      </c>
      <c r="W177" s="131">
        <f t="shared" si="30"/>
        <v>0.10402097902097902</v>
      </c>
      <c r="X177" s="126">
        <v>223</v>
      </c>
      <c r="Y177" s="108">
        <f t="shared" si="31"/>
        <v>0.13002915451895045</v>
      </c>
      <c r="Z177" s="107">
        <v>615</v>
      </c>
      <c r="AA177" s="131">
        <f t="shared" si="32"/>
        <v>0.10751748251748251</v>
      </c>
    </row>
    <row r="178" spans="1:27" x14ac:dyDescent="0.25">
      <c r="A178" s="115" t="s">
        <v>608</v>
      </c>
      <c r="B178" s="200" t="s">
        <v>425</v>
      </c>
      <c r="C178" s="101" t="s">
        <v>426</v>
      </c>
      <c r="D178" s="102" t="s">
        <v>27</v>
      </c>
      <c r="E178" s="121" t="s">
        <v>555</v>
      </c>
      <c r="F178" s="125">
        <v>2429</v>
      </c>
      <c r="G178" s="103">
        <v>2311</v>
      </c>
      <c r="H178" s="104">
        <f t="shared" si="22"/>
        <v>0.95142033758748457</v>
      </c>
      <c r="I178" s="103">
        <f t="shared" si="23"/>
        <v>118</v>
      </c>
      <c r="J178" s="130">
        <f t="shared" si="24"/>
        <v>4.8579662412515441E-2</v>
      </c>
      <c r="K178" s="125">
        <v>662</v>
      </c>
      <c r="L178" s="125">
        <v>15</v>
      </c>
      <c r="M178" s="104">
        <f t="shared" si="25"/>
        <v>2.2658610271903322E-2</v>
      </c>
      <c r="N178" s="103">
        <v>35</v>
      </c>
      <c r="O178" s="130">
        <f t="shared" si="26"/>
        <v>1.4409221902017291E-2</v>
      </c>
      <c r="P178" s="125">
        <v>10</v>
      </c>
      <c r="Q178" s="104">
        <f t="shared" si="27"/>
        <v>1.5105740181268883E-2</v>
      </c>
      <c r="R178" s="103">
        <v>24</v>
      </c>
      <c r="S178" s="130">
        <f t="shared" si="28"/>
        <v>9.8806093042404283E-3</v>
      </c>
      <c r="T178" s="125">
        <v>80</v>
      </c>
      <c r="U178" s="104">
        <f t="shared" si="29"/>
        <v>0.12084592145015106</v>
      </c>
      <c r="V178" s="103">
        <v>244</v>
      </c>
      <c r="W178" s="130">
        <f t="shared" si="30"/>
        <v>0.10045286125977769</v>
      </c>
      <c r="X178" s="125">
        <v>85</v>
      </c>
      <c r="Y178" s="104">
        <f t="shared" si="31"/>
        <v>0.12839879154078551</v>
      </c>
      <c r="Z178" s="103">
        <v>258</v>
      </c>
      <c r="AA178" s="130">
        <f t="shared" si="32"/>
        <v>0.1062165500205846</v>
      </c>
    </row>
    <row r="179" spans="1:27" x14ac:dyDescent="0.25">
      <c r="A179" s="116" t="s">
        <v>608</v>
      </c>
      <c r="B179" s="201" t="s">
        <v>409</v>
      </c>
      <c r="C179" s="105" t="s">
        <v>410</v>
      </c>
      <c r="D179" s="106" t="s">
        <v>26</v>
      </c>
      <c r="E179" s="122" t="s">
        <v>554</v>
      </c>
      <c r="F179" s="126">
        <v>2227</v>
      </c>
      <c r="G179" s="107">
        <v>2114</v>
      </c>
      <c r="H179" s="108">
        <f t="shared" si="22"/>
        <v>0.9492590929501572</v>
      </c>
      <c r="I179" s="107">
        <f t="shared" si="23"/>
        <v>113</v>
      </c>
      <c r="J179" s="131">
        <f t="shared" si="24"/>
        <v>5.074090704984284E-2</v>
      </c>
      <c r="K179" s="126">
        <v>510</v>
      </c>
      <c r="L179" s="126">
        <v>18</v>
      </c>
      <c r="M179" s="108">
        <f t="shared" si="25"/>
        <v>3.5294117647058823E-2</v>
      </c>
      <c r="N179" s="107">
        <v>43</v>
      </c>
      <c r="O179" s="131">
        <f t="shared" si="26"/>
        <v>1.9308486753480018E-2</v>
      </c>
      <c r="P179" s="126">
        <v>7</v>
      </c>
      <c r="Q179" s="108">
        <f t="shared" si="27"/>
        <v>1.3725490196078431E-2</v>
      </c>
      <c r="R179" s="107">
        <v>14</v>
      </c>
      <c r="S179" s="131">
        <f t="shared" si="28"/>
        <v>6.2864840592725636E-3</v>
      </c>
      <c r="T179" s="126">
        <v>74</v>
      </c>
      <c r="U179" s="108">
        <f t="shared" si="29"/>
        <v>0.14509803921568629</v>
      </c>
      <c r="V179" s="107">
        <v>304</v>
      </c>
      <c r="W179" s="131">
        <f t="shared" si="30"/>
        <v>0.13650651100134711</v>
      </c>
      <c r="X179" s="126">
        <v>81</v>
      </c>
      <c r="Y179" s="108">
        <f t="shared" si="31"/>
        <v>0.1588235294117647</v>
      </c>
      <c r="Z179" s="107">
        <v>318</v>
      </c>
      <c r="AA179" s="131">
        <f t="shared" si="32"/>
        <v>0.14279299506061965</v>
      </c>
    </row>
    <row r="180" spans="1:27" ht="24" x14ac:dyDescent="0.25">
      <c r="A180" s="115" t="s">
        <v>608</v>
      </c>
      <c r="B180" s="200" t="s">
        <v>427</v>
      </c>
      <c r="C180" s="101" t="s">
        <v>428</v>
      </c>
      <c r="D180" s="102" t="s">
        <v>27</v>
      </c>
      <c r="E180" s="121" t="s">
        <v>555</v>
      </c>
      <c r="F180" s="125">
        <v>2150</v>
      </c>
      <c r="G180" s="103">
        <v>2042</v>
      </c>
      <c r="H180" s="104">
        <f t="shared" si="22"/>
        <v>0.94976744186046513</v>
      </c>
      <c r="I180" s="103">
        <f t="shared" si="23"/>
        <v>108</v>
      </c>
      <c r="J180" s="130">
        <f t="shared" si="24"/>
        <v>5.0232558139534887E-2</v>
      </c>
      <c r="K180" s="125">
        <v>746</v>
      </c>
      <c r="L180" s="125">
        <v>11</v>
      </c>
      <c r="M180" s="104">
        <f t="shared" si="25"/>
        <v>1.4745308310991957E-2</v>
      </c>
      <c r="N180" s="103">
        <v>24</v>
      </c>
      <c r="O180" s="130">
        <f t="shared" si="26"/>
        <v>1.1162790697674419E-2</v>
      </c>
      <c r="P180" s="125">
        <v>4</v>
      </c>
      <c r="Q180" s="104">
        <f t="shared" si="27"/>
        <v>5.3619302949061663E-3</v>
      </c>
      <c r="R180" s="103">
        <v>7</v>
      </c>
      <c r="S180" s="130">
        <f t="shared" si="28"/>
        <v>3.2558139534883722E-3</v>
      </c>
      <c r="T180" s="125">
        <v>75</v>
      </c>
      <c r="U180" s="104">
        <f t="shared" si="29"/>
        <v>0.10053619302949061</v>
      </c>
      <c r="V180" s="103">
        <v>271</v>
      </c>
      <c r="W180" s="130">
        <f t="shared" si="30"/>
        <v>0.12604651162790698</v>
      </c>
      <c r="X180" s="125">
        <v>79</v>
      </c>
      <c r="Y180" s="104">
        <f t="shared" si="31"/>
        <v>0.10589812332439678</v>
      </c>
      <c r="Z180" s="103">
        <v>278</v>
      </c>
      <c r="AA180" s="130">
        <f t="shared" si="32"/>
        <v>0.12930232558139534</v>
      </c>
    </row>
    <row r="181" spans="1:27" x14ac:dyDescent="0.25">
      <c r="A181" s="116" t="s">
        <v>608</v>
      </c>
      <c r="B181" s="201" t="s">
        <v>411</v>
      </c>
      <c r="C181" s="105" t="s">
        <v>412</v>
      </c>
      <c r="D181" s="106" t="s">
        <v>26</v>
      </c>
      <c r="E181" s="122" t="s">
        <v>554</v>
      </c>
      <c r="F181" s="126">
        <v>981</v>
      </c>
      <c r="G181" s="107">
        <v>926</v>
      </c>
      <c r="H181" s="108">
        <f t="shared" si="22"/>
        <v>0.94393476044852187</v>
      </c>
      <c r="I181" s="107">
        <f t="shared" si="23"/>
        <v>55</v>
      </c>
      <c r="J181" s="131">
        <f t="shared" si="24"/>
        <v>5.6065239551478081E-2</v>
      </c>
      <c r="K181" s="126">
        <v>334</v>
      </c>
      <c r="L181" s="126">
        <v>4</v>
      </c>
      <c r="M181" s="108">
        <f t="shared" si="25"/>
        <v>1.1976047904191617E-2</v>
      </c>
      <c r="N181" s="107">
        <v>14</v>
      </c>
      <c r="O181" s="131">
        <f t="shared" si="26"/>
        <v>1.4271151885830785E-2</v>
      </c>
      <c r="P181" s="126">
        <v>1</v>
      </c>
      <c r="Q181" s="108">
        <f t="shared" si="27"/>
        <v>2.9940119760479044E-3</v>
      </c>
      <c r="R181" s="107">
        <v>3</v>
      </c>
      <c r="S181" s="131">
        <f t="shared" si="28"/>
        <v>3.0581039755351682E-3</v>
      </c>
      <c r="T181" s="126">
        <v>45</v>
      </c>
      <c r="U181" s="108">
        <f t="shared" si="29"/>
        <v>0.1347305389221557</v>
      </c>
      <c r="V181" s="107">
        <v>103</v>
      </c>
      <c r="W181" s="131">
        <f t="shared" si="30"/>
        <v>0.10499490316004077</v>
      </c>
      <c r="X181" s="126">
        <v>45</v>
      </c>
      <c r="Y181" s="108">
        <f t="shared" si="31"/>
        <v>0.1347305389221557</v>
      </c>
      <c r="Z181" s="107">
        <v>103</v>
      </c>
      <c r="AA181" s="131">
        <f t="shared" si="32"/>
        <v>0.10499490316004077</v>
      </c>
    </row>
    <row r="182" spans="1:27" x14ac:dyDescent="0.25">
      <c r="A182" s="115" t="s">
        <v>608</v>
      </c>
      <c r="B182" s="200" t="s">
        <v>429</v>
      </c>
      <c r="C182" s="101" t="s">
        <v>430</v>
      </c>
      <c r="D182" s="102" t="s">
        <v>27</v>
      </c>
      <c r="E182" s="121" t="s">
        <v>555</v>
      </c>
      <c r="F182" s="125">
        <v>2155</v>
      </c>
      <c r="G182" s="103">
        <v>2050</v>
      </c>
      <c r="H182" s="104">
        <f t="shared" si="22"/>
        <v>0.95127610208816704</v>
      </c>
      <c r="I182" s="103">
        <f t="shared" si="23"/>
        <v>105</v>
      </c>
      <c r="J182" s="130">
        <f t="shared" si="24"/>
        <v>4.8723897911832945E-2</v>
      </c>
      <c r="K182" s="125">
        <v>794</v>
      </c>
      <c r="L182" s="125">
        <v>16</v>
      </c>
      <c r="M182" s="104">
        <f t="shared" si="25"/>
        <v>2.0151133501259445E-2</v>
      </c>
      <c r="N182" s="103">
        <v>33</v>
      </c>
      <c r="O182" s="130">
        <f t="shared" si="26"/>
        <v>1.5313225058004641E-2</v>
      </c>
      <c r="P182" s="125">
        <v>12</v>
      </c>
      <c r="Q182" s="104">
        <f t="shared" si="27"/>
        <v>1.5113350125944584E-2</v>
      </c>
      <c r="R182" s="103">
        <v>22</v>
      </c>
      <c r="S182" s="130">
        <f t="shared" si="28"/>
        <v>1.0208816705336427E-2</v>
      </c>
      <c r="T182" s="125">
        <v>124</v>
      </c>
      <c r="U182" s="104">
        <f t="shared" si="29"/>
        <v>0.15617128463476071</v>
      </c>
      <c r="V182" s="103">
        <v>328</v>
      </c>
      <c r="W182" s="130">
        <f t="shared" si="30"/>
        <v>0.15220417633410674</v>
      </c>
      <c r="X182" s="125">
        <v>132</v>
      </c>
      <c r="Y182" s="104">
        <f t="shared" si="31"/>
        <v>0.16624685138539042</v>
      </c>
      <c r="Z182" s="103">
        <v>342</v>
      </c>
      <c r="AA182" s="130">
        <f t="shared" si="32"/>
        <v>0.15870069605568446</v>
      </c>
    </row>
    <row r="183" spans="1:27" x14ac:dyDescent="0.25">
      <c r="A183" s="116" t="s">
        <v>608</v>
      </c>
      <c r="B183" s="201" t="s">
        <v>413</v>
      </c>
      <c r="C183" s="105" t="s">
        <v>414</v>
      </c>
      <c r="D183" s="106" t="s">
        <v>26</v>
      </c>
      <c r="E183" s="122" t="s">
        <v>554</v>
      </c>
      <c r="F183" s="126">
        <v>1756</v>
      </c>
      <c r="G183" s="107">
        <v>1653</v>
      </c>
      <c r="H183" s="108">
        <f t="shared" si="22"/>
        <v>0.94134396355353078</v>
      </c>
      <c r="I183" s="107">
        <f t="shared" si="23"/>
        <v>103</v>
      </c>
      <c r="J183" s="131">
        <f t="shared" si="24"/>
        <v>5.8656036446469245E-2</v>
      </c>
      <c r="K183" s="126">
        <v>614</v>
      </c>
      <c r="L183" s="126">
        <v>17</v>
      </c>
      <c r="M183" s="108">
        <f t="shared" si="25"/>
        <v>2.7687296416938109E-2</v>
      </c>
      <c r="N183" s="107">
        <v>45</v>
      </c>
      <c r="O183" s="131">
        <f t="shared" si="26"/>
        <v>2.562642369020501E-2</v>
      </c>
      <c r="P183" s="126">
        <v>8</v>
      </c>
      <c r="Q183" s="108">
        <f t="shared" si="27"/>
        <v>1.3029315960912053E-2</v>
      </c>
      <c r="R183" s="107">
        <v>18</v>
      </c>
      <c r="S183" s="131">
        <f t="shared" si="28"/>
        <v>1.0250569476082005E-2</v>
      </c>
      <c r="T183" s="126">
        <v>73</v>
      </c>
      <c r="U183" s="108">
        <f t="shared" si="29"/>
        <v>0.11889250814332247</v>
      </c>
      <c r="V183" s="107">
        <v>173</v>
      </c>
      <c r="W183" s="131">
        <f t="shared" si="30"/>
        <v>9.8519362186788154E-2</v>
      </c>
      <c r="X183" s="126">
        <v>79</v>
      </c>
      <c r="Y183" s="108">
        <f t="shared" si="31"/>
        <v>0.12866449511400652</v>
      </c>
      <c r="Z183" s="107">
        <v>185</v>
      </c>
      <c r="AA183" s="131">
        <f t="shared" si="32"/>
        <v>0.10535307517084283</v>
      </c>
    </row>
    <row r="184" spans="1:27" x14ac:dyDescent="0.25">
      <c r="A184" s="117" t="s">
        <v>608</v>
      </c>
      <c r="B184" s="199" t="s">
        <v>431</v>
      </c>
      <c r="C184" s="101" t="s">
        <v>432</v>
      </c>
      <c r="D184" s="102" t="s">
        <v>27</v>
      </c>
      <c r="E184" s="121" t="s">
        <v>555</v>
      </c>
      <c r="F184" s="125">
        <v>4417</v>
      </c>
      <c r="G184" s="103">
        <v>4259</v>
      </c>
      <c r="H184" s="104">
        <f t="shared" si="22"/>
        <v>0.96422911478378992</v>
      </c>
      <c r="I184" s="103">
        <f t="shared" si="23"/>
        <v>158</v>
      </c>
      <c r="J184" s="130">
        <f t="shared" si="24"/>
        <v>3.5770885216210101E-2</v>
      </c>
      <c r="K184" s="125">
        <v>1613</v>
      </c>
      <c r="L184" s="125">
        <v>32</v>
      </c>
      <c r="M184" s="104">
        <f t="shared" si="25"/>
        <v>1.9838809671419714E-2</v>
      </c>
      <c r="N184" s="103">
        <v>78</v>
      </c>
      <c r="O184" s="130">
        <f t="shared" si="26"/>
        <v>1.7659044600407518E-2</v>
      </c>
      <c r="P184" s="125">
        <v>15</v>
      </c>
      <c r="Q184" s="104">
        <f t="shared" si="27"/>
        <v>9.299442033477991E-3</v>
      </c>
      <c r="R184" s="103">
        <v>31</v>
      </c>
      <c r="S184" s="130">
        <f t="shared" si="28"/>
        <v>7.0183382386235001E-3</v>
      </c>
      <c r="T184" s="125">
        <v>170</v>
      </c>
      <c r="U184" s="104">
        <f t="shared" si="29"/>
        <v>0.10539367637941724</v>
      </c>
      <c r="V184" s="103">
        <v>438</v>
      </c>
      <c r="W184" s="130">
        <f t="shared" si="30"/>
        <v>9.9162327371519129E-2</v>
      </c>
      <c r="X184" s="125">
        <v>179</v>
      </c>
      <c r="Y184" s="104">
        <f t="shared" si="31"/>
        <v>0.11097334159950403</v>
      </c>
      <c r="Z184" s="103">
        <v>455</v>
      </c>
      <c r="AA184" s="130">
        <f t="shared" si="32"/>
        <v>0.10301109350237718</v>
      </c>
    </row>
    <row r="185" spans="1:27" ht="24" x14ac:dyDescent="0.25">
      <c r="A185" s="118" t="s">
        <v>608</v>
      </c>
      <c r="B185" s="204" t="s">
        <v>415</v>
      </c>
      <c r="C185" s="105" t="s">
        <v>416</v>
      </c>
      <c r="D185" s="106" t="s">
        <v>26</v>
      </c>
      <c r="E185" s="122" t="s">
        <v>554</v>
      </c>
      <c r="F185" s="126">
        <v>1325</v>
      </c>
      <c r="G185" s="107">
        <v>1039</v>
      </c>
      <c r="H185" s="108">
        <f t="shared" si="22"/>
        <v>0.78415094339622637</v>
      </c>
      <c r="I185" s="107">
        <f t="shared" si="23"/>
        <v>286</v>
      </c>
      <c r="J185" s="131">
        <f t="shared" si="24"/>
        <v>0.2158490566037736</v>
      </c>
      <c r="K185" s="126">
        <v>380</v>
      </c>
      <c r="L185" s="126">
        <v>4</v>
      </c>
      <c r="M185" s="108">
        <f t="shared" si="25"/>
        <v>1.0526315789473684E-2</v>
      </c>
      <c r="N185" s="107">
        <v>8</v>
      </c>
      <c r="O185" s="131">
        <f t="shared" si="26"/>
        <v>6.0377358490566035E-3</v>
      </c>
      <c r="P185" s="126">
        <v>5</v>
      </c>
      <c r="Q185" s="108">
        <f t="shared" si="27"/>
        <v>1.3157894736842105E-2</v>
      </c>
      <c r="R185" s="107">
        <v>10</v>
      </c>
      <c r="S185" s="131">
        <f t="shared" si="28"/>
        <v>7.5471698113207548E-3</v>
      </c>
      <c r="T185" s="126">
        <v>41</v>
      </c>
      <c r="U185" s="108">
        <f t="shared" si="29"/>
        <v>0.10789473684210527</v>
      </c>
      <c r="V185" s="107">
        <v>120</v>
      </c>
      <c r="W185" s="131">
        <f t="shared" si="30"/>
        <v>9.056603773584905E-2</v>
      </c>
      <c r="X185" s="126">
        <v>44</v>
      </c>
      <c r="Y185" s="108">
        <f t="shared" si="31"/>
        <v>0.11578947368421053</v>
      </c>
      <c r="Z185" s="107">
        <v>127</v>
      </c>
      <c r="AA185" s="131">
        <f t="shared" si="32"/>
        <v>9.5849056603773589E-2</v>
      </c>
    </row>
    <row r="186" spans="1:27" x14ac:dyDescent="0.25">
      <c r="A186" s="115" t="s">
        <v>608</v>
      </c>
      <c r="B186" s="200" t="s">
        <v>417</v>
      </c>
      <c r="C186" s="101" t="s">
        <v>418</v>
      </c>
      <c r="D186" s="102" t="s">
        <v>26</v>
      </c>
      <c r="E186" s="121" t="s">
        <v>554</v>
      </c>
      <c r="F186" s="125">
        <v>1048</v>
      </c>
      <c r="G186" s="103">
        <v>981</v>
      </c>
      <c r="H186" s="104">
        <f t="shared" si="22"/>
        <v>0.93606870229007633</v>
      </c>
      <c r="I186" s="103">
        <f t="shared" si="23"/>
        <v>67</v>
      </c>
      <c r="J186" s="130">
        <f t="shared" si="24"/>
        <v>6.393129770992366E-2</v>
      </c>
      <c r="K186" s="125">
        <v>363</v>
      </c>
      <c r="L186" s="125">
        <v>9</v>
      </c>
      <c r="M186" s="104">
        <f t="shared" si="25"/>
        <v>2.4793388429752067E-2</v>
      </c>
      <c r="N186" s="103">
        <v>24</v>
      </c>
      <c r="O186" s="130">
        <f t="shared" si="26"/>
        <v>2.2900763358778626E-2</v>
      </c>
      <c r="P186" s="125">
        <v>4</v>
      </c>
      <c r="Q186" s="104">
        <f t="shared" si="27"/>
        <v>1.1019283746556474E-2</v>
      </c>
      <c r="R186" s="103">
        <v>10</v>
      </c>
      <c r="S186" s="130">
        <f t="shared" si="28"/>
        <v>9.5419847328244278E-3</v>
      </c>
      <c r="T186" s="125">
        <v>37</v>
      </c>
      <c r="U186" s="104">
        <f t="shared" si="29"/>
        <v>0.10192837465564739</v>
      </c>
      <c r="V186" s="103">
        <v>104</v>
      </c>
      <c r="W186" s="130">
        <f t="shared" si="30"/>
        <v>9.9236641221374045E-2</v>
      </c>
      <c r="X186" s="125">
        <v>38</v>
      </c>
      <c r="Y186" s="104">
        <f t="shared" si="31"/>
        <v>0.1046831955922865</v>
      </c>
      <c r="Z186" s="103">
        <v>106</v>
      </c>
      <c r="AA186" s="130">
        <f t="shared" si="32"/>
        <v>0.10114503816793893</v>
      </c>
    </row>
    <row r="187" spans="1:27" ht="24" x14ac:dyDescent="0.25">
      <c r="A187" s="118" t="s">
        <v>608</v>
      </c>
      <c r="B187" s="204" t="s">
        <v>444</v>
      </c>
      <c r="C187" s="105" t="s">
        <v>340</v>
      </c>
      <c r="D187" s="106" t="s">
        <v>21</v>
      </c>
      <c r="E187" s="122" t="s">
        <v>556</v>
      </c>
      <c r="F187" s="126">
        <v>2570</v>
      </c>
      <c r="G187" s="107">
        <v>2484</v>
      </c>
      <c r="H187" s="108">
        <f t="shared" si="22"/>
        <v>0.96653696498054475</v>
      </c>
      <c r="I187" s="107">
        <f t="shared" si="23"/>
        <v>86</v>
      </c>
      <c r="J187" s="131">
        <f t="shared" si="24"/>
        <v>3.3463035019455252E-2</v>
      </c>
      <c r="K187" s="126">
        <v>636</v>
      </c>
      <c r="L187" s="126">
        <v>14</v>
      </c>
      <c r="M187" s="108">
        <f t="shared" si="25"/>
        <v>2.20125786163522E-2</v>
      </c>
      <c r="N187" s="107">
        <v>26</v>
      </c>
      <c r="O187" s="131">
        <f t="shared" si="26"/>
        <v>1.0116731517509728E-2</v>
      </c>
      <c r="P187" s="126">
        <v>3</v>
      </c>
      <c r="Q187" s="108">
        <f t="shared" si="27"/>
        <v>4.7169811320754715E-3</v>
      </c>
      <c r="R187" s="107">
        <v>8</v>
      </c>
      <c r="S187" s="131">
        <f t="shared" si="28"/>
        <v>3.1128404669260703E-3</v>
      </c>
      <c r="T187" s="126">
        <v>50</v>
      </c>
      <c r="U187" s="108">
        <f t="shared" si="29"/>
        <v>7.8616352201257858E-2</v>
      </c>
      <c r="V187" s="107">
        <v>146</v>
      </c>
      <c r="W187" s="131">
        <f t="shared" si="30"/>
        <v>5.6809338521400778E-2</v>
      </c>
      <c r="X187" s="126">
        <v>51</v>
      </c>
      <c r="Y187" s="108">
        <f t="shared" si="31"/>
        <v>8.0188679245283015E-2</v>
      </c>
      <c r="Z187" s="107">
        <v>147</v>
      </c>
      <c r="AA187" s="131">
        <f t="shared" si="32"/>
        <v>5.7198443579766535E-2</v>
      </c>
    </row>
    <row r="188" spans="1:27" ht="24" x14ac:dyDescent="0.25">
      <c r="A188" s="115" t="s">
        <v>608</v>
      </c>
      <c r="B188" s="200" t="s">
        <v>347</v>
      </c>
      <c r="C188" s="101" t="s">
        <v>348</v>
      </c>
      <c r="D188" s="102" t="s">
        <v>22</v>
      </c>
      <c r="E188" s="121" t="s">
        <v>557</v>
      </c>
      <c r="F188" s="125">
        <v>6308</v>
      </c>
      <c r="G188" s="103">
        <v>5962</v>
      </c>
      <c r="H188" s="104">
        <f t="shared" si="22"/>
        <v>0.9451490171211161</v>
      </c>
      <c r="I188" s="103">
        <f t="shared" si="23"/>
        <v>346</v>
      </c>
      <c r="J188" s="130">
        <f t="shared" si="24"/>
        <v>5.4850982878883958E-2</v>
      </c>
      <c r="K188" s="125">
        <v>1385</v>
      </c>
      <c r="L188" s="125">
        <v>23</v>
      </c>
      <c r="M188" s="104">
        <f t="shared" si="25"/>
        <v>1.6606498194945848E-2</v>
      </c>
      <c r="N188" s="103">
        <v>53</v>
      </c>
      <c r="O188" s="130">
        <f t="shared" si="26"/>
        <v>8.4020291693088136E-3</v>
      </c>
      <c r="P188" s="125">
        <v>4</v>
      </c>
      <c r="Q188" s="104">
        <f t="shared" si="27"/>
        <v>2.8880866425992778E-3</v>
      </c>
      <c r="R188" s="103">
        <v>6</v>
      </c>
      <c r="S188" s="130">
        <f t="shared" si="28"/>
        <v>9.5117311350665821E-4</v>
      </c>
      <c r="T188" s="125">
        <v>153</v>
      </c>
      <c r="U188" s="104">
        <f t="shared" si="29"/>
        <v>0.11046931407942238</v>
      </c>
      <c r="V188" s="103">
        <v>607</v>
      </c>
      <c r="W188" s="130">
        <f t="shared" si="30"/>
        <v>9.6227013316423596E-2</v>
      </c>
      <c r="X188" s="125">
        <v>156</v>
      </c>
      <c r="Y188" s="104">
        <f t="shared" si="31"/>
        <v>0.11263537906137185</v>
      </c>
      <c r="Z188" s="103">
        <v>614</v>
      </c>
      <c r="AA188" s="130">
        <f t="shared" si="32"/>
        <v>9.7336715282181352E-2</v>
      </c>
    </row>
    <row r="189" spans="1:27" x14ac:dyDescent="0.25">
      <c r="A189" s="116" t="s">
        <v>608</v>
      </c>
      <c r="B189" s="201" t="s">
        <v>433</v>
      </c>
      <c r="C189" s="105" t="s">
        <v>434</v>
      </c>
      <c r="D189" s="106" t="s">
        <v>27</v>
      </c>
      <c r="E189" s="122" t="s">
        <v>555</v>
      </c>
      <c r="F189" s="126">
        <v>7759</v>
      </c>
      <c r="G189" s="107">
        <v>7283</v>
      </c>
      <c r="H189" s="108">
        <f t="shared" si="22"/>
        <v>0.93865188812991363</v>
      </c>
      <c r="I189" s="107">
        <f t="shared" si="23"/>
        <v>476</v>
      </c>
      <c r="J189" s="131">
        <f t="shared" si="24"/>
        <v>6.1348111870086354E-2</v>
      </c>
      <c r="K189" s="126">
        <v>2623</v>
      </c>
      <c r="L189" s="126">
        <v>32</v>
      </c>
      <c r="M189" s="108">
        <f t="shared" si="25"/>
        <v>1.2199771254288982E-2</v>
      </c>
      <c r="N189" s="107">
        <v>95</v>
      </c>
      <c r="O189" s="131">
        <f t="shared" si="26"/>
        <v>1.2243845856424797E-2</v>
      </c>
      <c r="P189" s="126">
        <v>19</v>
      </c>
      <c r="Q189" s="108">
        <f t="shared" si="27"/>
        <v>7.2436141822340835E-3</v>
      </c>
      <c r="R189" s="107">
        <v>44</v>
      </c>
      <c r="S189" s="131">
        <f t="shared" si="28"/>
        <v>5.6708338703441163E-3</v>
      </c>
      <c r="T189" s="126">
        <v>218</v>
      </c>
      <c r="U189" s="108">
        <f t="shared" si="29"/>
        <v>8.3110941669843688E-2</v>
      </c>
      <c r="V189" s="107">
        <v>546</v>
      </c>
      <c r="W189" s="131">
        <f t="shared" si="30"/>
        <v>7.0369893027451988E-2</v>
      </c>
      <c r="X189" s="126">
        <v>229</v>
      </c>
      <c r="Y189" s="108">
        <f t="shared" si="31"/>
        <v>8.7304613038505521E-2</v>
      </c>
      <c r="Z189" s="107">
        <v>571</v>
      </c>
      <c r="AA189" s="131">
        <f t="shared" si="32"/>
        <v>7.3591957726511142E-2</v>
      </c>
    </row>
    <row r="190" spans="1:27" ht="24" x14ac:dyDescent="0.25">
      <c r="A190" s="115" t="s">
        <v>608</v>
      </c>
      <c r="B190" s="200" t="s">
        <v>341</v>
      </c>
      <c r="C190" s="101" t="s">
        <v>342</v>
      </c>
      <c r="D190" s="102" t="s">
        <v>21</v>
      </c>
      <c r="E190" s="121" t="s">
        <v>556</v>
      </c>
      <c r="F190" s="125">
        <v>8800</v>
      </c>
      <c r="G190" s="103">
        <v>8452</v>
      </c>
      <c r="H190" s="104">
        <f t="shared" si="22"/>
        <v>0.96045454545454545</v>
      </c>
      <c r="I190" s="103">
        <f t="shared" si="23"/>
        <v>348</v>
      </c>
      <c r="J190" s="130">
        <f t="shared" si="24"/>
        <v>3.9545454545454543E-2</v>
      </c>
      <c r="K190" s="125">
        <v>2467</v>
      </c>
      <c r="L190" s="125">
        <v>46</v>
      </c>
      <c r="M190" s="104">
        <f t="shared" si="25"/>
        <v>1.8646128901499796E-2</v>
      </c>
      <c r="N190" s="103">
        <v>118</v>
      </c>
      <c r="O190" s="130">
        <f t="shared" si="26"/>
        <v>1.3409090909090909E-2</v>
      </c>
      <c r="P190" s="125">
        <v>24</v>
      </c>
      <c r="Q190" s="104">
        <f t="shared" si="27"/>
        <v>9.7284150790433732E-3</v>
      </c>
      <c r="R190" s="103">
        <v>72</v>
      </c>
      <c r="S190" s="130">
        <f t="shared" si="28"/>
        <v>8.1818181818181825E-3</v>
      </c>
      <c r="T190" s="125">
        <v>207</v>
      </c>
      <c r="U190" s="104">
        <f t="shared" si="29"/>
        <v>8.3907580056749087E-2</v>
      </c>
      <c r="V190" s="103">
        <v>670</v>
      </c>
      <c r="W190" s="130">
        <f t="shared" si="30"/>
        <v>7.6136363636363641E-2</v>
      </c>
      <c r="X190" s="125">
        <v>224</v>
      </c>
      <c r="Y190" s="104">
        <f t="shared" si="31"/>
        <v>9.0798540737738145E-2</v>
      </c>
      <c r="Z190" s="103">
        <v>726</v>
      </c>
      <c r="AA190" s="130">
        <f t="shared" si="32"/>
        <v>8.2500000000000004E-2</v>
      </c>
    </row>
    <row r="191" spans="1:27" ht="24" x14ac:dyDescent="0.25">
      <c r="A191" s="116" t="s">
        <v>608</v>
      </c>
      <c r="B191" s="201" t="s">
        <v>355</v>
      </c>
      <c r="C191" s="105" t="s">
        <v>356</v>
      </c>
      <c r="D191" s="106" t="s">
        <v>23</v>
      </c>
      <c r="E191" s="122" t="s">
        <v>558</v>
      </c>
      <c r="F191" s="126">
        <v>8295</v>
      </c>
      <c r="G191" s="107">
        <v>6118</v>
      </c>
      <c r="H191" s="108">
        <f t="shared" si="22"/>
        <v>0.73755274261603376</v>
      </c>
      <c r="I191" s="107">
        <f t="shared" si="23"/>
        <v>2177</v>
      </c>
      <c r="J191" s="131">
        <f t="shared" si="24"/>
        <v>0.26244725738396624</v>
      </c>
      <c r="K191" s="126">
        <v>2143</v>
      </c>
      <c r="L191" s="126">
        <v>43</v>
      </c>
      <c r="M191" s="108">
        <f t="shared" si="25"/>
        <v>2.006532897806813E-2</v>
      </c>
      <c r="N191" s="107">
        <v>101</v>
      </c>
      <c r="O191" s="131">
        <f t="shared" si="26"/>
        <v>1.2176009644364074E-2</v>
      </c>
      <c r="P191" s="126">
        <v>20</v>
      </c>
      <c r="Q191" s="108">
        <f t="shared" si="27"/>
        <v>9.3327111525898267E-3</v>
      </c>
      <c r="R191" s="107">
        <v>45</v>
      </c>
      <c r="S191" s="131">
        <f t="shared" si="28"/>
        <v>5.4249547920433997E-3</v>
      </c>
      <c r="T191" s="126">
        <v>214</v>
      </c>
      <c r="U191" s="108">
        <f t="shared" si="29"/>
        <v>9.986000933271115E-2</v>
      </c>
      <c r="V191" s="107">
        <v>557</v>
      </c>
      <c r="W191" s="131">
        <f t="shared" si="30"/>
        <v>6.7148884870403852E-2</v>
      </c>
      <c r="X191" s="126">
        <v>227</v>
      </c>
      <c r="Y191" s="108">
        <f t="shared" si="31"/>
        <v>0.10592627158189453</v>
      </c>
      <c r="Z191" s="107">
        <v>586</v>
      </c>
      <c r="AA191" s="131">
        <f t="shared" si="32"/>
        <v>7.0644966847498492E-2</v>
      </c>
    </row>
    <row r="192" spans="1:27" ht="24" x14ac:dyDescent="0.25">
      <c r="A192" s="115" t="s">
        <v>608</v>
      </c>
      <c r="B192" s="200" t="s">
        <v>349</v>
      </c>
      <c r="C192" s="101" t="s">
        <v>350</v>
      </c>
      <c r="D192" s="102" t="s">
        <v>22</v>
      </c>
      <c r="E192" s="121" t="s">
        <v>557</v>
      </c>
      <c r="F192" s="125">
        <v>3254</v>
      </c>
      <c r="G192" s="103">
        <v>3127</v>
      </c>
      <c r="H192" s="104">
        <f t="shared" si="22"/>
        <v>0.96097111247695144</v>
      </c>
      <c r="I192" s="103">
        <f t="shared" si="23"/>
        <v>127</v>
      </c>
      <c r="J192" s="130">
        <f t="shared" si="24"/>
        <v>3.9028887523048554E-2</v>
      </c>
      <c r="K192" s="125">
        <v>866</v>
      </c>
      <c r="L192" s="125">
        <v>13</v>
      </c>
      <c r="M192" s="104">
        <f t="shared" si="25"/>
        <v>1.5011547344110854E-2</v>
      </c>
      <c r="N192" s="103">
        <v>37</v>
      </c>
      <c r="O192" s="130">
        <f t="shared" si="26"/>
        <v>1.1370620774431468E-2</v>
      </c>
      <c r="P192" s="125">
        <v>3</v>
      </c>
      <c r="Q192" s="104">
        <f t="shared" si="27"/>
        <v>3.4642032332563512E-3</v>
      </c>
      <c r="R192" s="103">
        <v>7</v>
      </c>
      <c r="S192" s="130">
        <f t="shared" si="28"/>
        <v>2.1511985248924403E-3</v>
      </c>
      <c r="T192" s="125">
        <v>74</v>
      </c>
      <c r="U192" s="104">
        <f t="shared" si="29"/>
        <v>8.5450346420323328E-2</v>
      </c>
      <c r="V192" s="103">
        <v>310</v>
      </c>
      <c r="W192" s="130">
        <f t="shared" si="30"/>
        <v>9.526736324523663E-2</v>
      </c>
      <c r="X192" s="125">
        <v>76</v>
      </c>
      <c r="Y192" s="104">
        <f t="shared" si="31"/>
        <v>8.7759815242494224E-2</v>
      </c>
      <c r="Z192" s="103">
        <v>313</v>
      </c>
      <c r="AA192" s="130">
        <f t="shared" si="32"/>
        <v>9.6189305470190528E-2</v>
      </c>
    </row>
    <row r="193" spans="1:27" ht="24" x14ac:dyDescent="0.25">
      <c r="A193" s="116" t="s">
        <v>608</v>
      </c>
      <c r="B193" s="201" t="s">
        <v>351</v>
      </c>
      <c r="C193" s="105" t="s">
        <v>352</v>
      </c>
      <c r="D193" s="106" t="s">
        <v>22</v>
      </c>
      <c r="E193" s="122" t="s">
        <v>557</v>
      </c>
      <c r="F193" s="126">
        <v>5410</v>
      </c>
      <c r="G193" s="107">
        <v>5132</v>
      </c>
      <c r="H193" s="108">
        <f t="shared" si="22"/>
        <v>0.94861367837338262</v>
      </c>
      <c r="I193" s="107">
        <f t="shared" si="23"/>
        <v>278</v>
      </c>
      <c r="J193" s="131">
        <f t="shared" si="24"/>
        <v>5.1386321626617375E-2</v>
      </c>
      <c r="K193" s="126">
        <v>1891</v>
      </c>
      <c r="L193" s="126">
        <v>33</v>
      </c>
      <c r="M193" s="108">
        <f t="shared" si="25"/>
        <v>1.7451084082496033E-2</v>
      </c>
      <c r="N193" s="107">
        <v>77</v>
      </c>
      <c r="O193" s="131">
        <f t="shared" si="26"/>
        <v>1.4232902033271719E-2</v>
      </c>
      <c r="P193" s="126">
        <v>14</v>
      </c>
      <c r="Q193" s="108">
        <f t="shared" si="27"/>
        <v>7.4034902168164992E-3</v>
      </c>
      <c r="R193" s="107">
        <v>35</v>
      </c>
      <c r="S193" s="131">
        <f t="shared" si="28"/>
        <v>6.4695009242144181E-3</v>
      </c>
      <c r="T193" s="126">
        <v>175</v>
      </c>
      <c r="U193" s="108">
        <f t="shared" si="29"/>
        <v>9.2543627710206244E-2</v>
      </c>
      <c r="V193" s="107">
        <v>475</v>
      </c>
      <c r="W193" s="131">
        <f t="shared" si="30"/>
        <v>8.7800369685767099E-2</v>
      </c>
      <c r="X193" s="126">
        <v>182</v>
      </c>
      <c r="Y193" s="108">
        <f t="shared" si="31"/>
        <v>9.6245372818614491E-2</v>
      </c>
      <c r="Z193" s="107">
        <v>492</v>
      </c>
      <c r="AA193" s="131">
        <f t="shared" si="32"/>
        <v>9.094269870609982E-2</v>
      </c>
    </row>
    <row r="194" spans="1:27" ht="24" x14ac:dyDescent="0.25">
      <c r="A194" s="115" t="s">
        <v>608</v>
      </c>
      <c r="B194" s="200" t="s">
        <v>353</v>
      </c>
      <c r="C194" s="101" t="s">
        <v>354</v>
      </c>
      <c r="D194" s="102" t="s">
        <v>22</v>
      </c>
      <c r="E194" s="121" t="s">
        <v>557</v>
      </c>
      <c r="F194" s="125">
        <v>2271</v>
      </c>
      <c r="G194" s="103">
        <v>2134</v>
      </c>
      <c r="H194" s="104">
        <f t="shared" si="22"/>
        <v>0.93967415235579044</v>
      </c>
      <c r="I194" s="103">
        <f t="shared" si="23"/>
        <v>137</v>
      </c>
      <c r="J194" s="130">
        <f t="shared" si="24"/>
        <v>6.0325847644209597E-2</v>
      </c>
      <c r="K194" s="125">
        <v>738</v>
      </c>
      <c r="L194" s="125">
        <v>13</v>
      </c>
      <c r="M194" s="104">
        <f t="shared" si="25"/>
        <v>1.7615176151761516E-2</v>
      </c>
      <c r="N194" s="103">
        <v>28</v>
      </c>
      <c r="O194" s="130">
        <f t="shared" si="26"/>
        <v>1.2329370321444297E-2</v>
      </c>
      <c r="P194" s="125">
        <v>4</v>
      </c>
      <c r="Q194" s="104">
        <f t="shared" si="27"/>
        <v>5.4200542005420054E-3</v>
      </c>
      <c r="R194" s="103">
        <v>8</v>
      </c>
      <c r="S194" s="130">
        <f t="shared" si="28"/>
        <v>3.5226772346983706E-3</v>
      </c>
      <c r="T194" s="125">
        <v>80</v>
      </c>
      <c r="U194" s="104">
        <f t="shared" si="29"/>
        <v>0.10840108401084012</v>
      </c>
      <c r="V194" s="103">
        <v>216</v>
      </c>
      <c r="W194" s="130">
        <f t="shared" si="30"/>
        <v>9.5112285336856006E-2</v>
      </c>
      <c r="X194" s="125">
        <v>83</v>
      </c>
      <c r="Y194" s="104">
        <f t="shared" si="31"/>
        <v>0.11246612466124661</v>
      </c>
      <c r="Z194" s="103">
        <v>221</v>
      </c>
      <c r="AA194" s="130">
        <f t="shared" si="32"/>
        <v>9.7313958608542486E-2</v>
      </c>
    </row>
    <row r="195" spans="1:27" ht="24" x14ac:dyDescent="0.25">
      <c r="A195" s="116" t="s">
        <v>608</v>
      </c>
      <c r="B195" s="201" t="s">
        <v>343</v>
      </c>
      <c r="C195" s="105" t="s">
        <v>344</v>
      </c>
      <c r="D195" s="106" t="s">
        <v>21</v>
      </c>
      <c r="E195" s="122" t="s">
        <v>556</v>
      </c>
      <c r="F195" s="126">
        <v>3184</v>
      </c>
      <c r="G195" s="107">
        <v>3059</v>
      </c>
      <c r="H195" s="108">
        <f t="shared" ref="H195:H258" si="33">G195/F195</f>
        <v>0.96074120603015079</v>
      </c>
      <c r="I195" s="107">
        <f t="shared" ref="I195:I258" si="34">F195-G195</f>
        <v>125</v>
      </c>
      <c r="J195" s="131">
        <f t="shared" ref="J195:J258" si="35">I195/F195</f>
        <v>3.925879396984925E-2</v>
      </c>
      <c r="K195" s="126">
        <v>843</v>
      </c>
      <c r="L195" s="126">
        <v>24</v>
      </c>
      <c r="M195" s="108">
        <f t="shared" si="25"/>
        <v>2.8469750889679714E-2</v>
      </c>
      <c r="N195" s="107">
        <v>63</v>
      </c>
      <c r="O195" s="131">
        <f t="shared" si="26"/>
        <v>1.9786432160804019E-2</v>
      </c>
      <c r="P195" s="126">
        <v>17</v>
      </c>
      <c r="Q195" s="108">
        <f t="shared" si="27"/>
        <v>2.0166073546856466E-2</v>
      </c>
      <c r="R195" s="107">
        <v>41</v>
      </c>
      <c r="S195" s="131">
        <f t="shared" si="28"/>
        <v>1.2876884422110553E-2</v>
      </c>
      <c r="T195" s="126">
        <v>96</v>
      </c>
      <c r="U195" s="108">
        <f t="shared" si="29"/>
        <v>0.11387900355871886</v>
      </c>
      <c r="V195" s="107">
        <v>354</v>
      </c>
      <c r="W195" s="131">
        <f t="shared" si="30"/>
        <v>0.11118090452261306</v>
      </c>
      <c r="X195" s="126">
        <v>106</v>
      </c>
      <c r="Y195" s="108">
        <f t="shared" si="31"/>
        <v>0.12574139976275209</v>
      </c>
      <c r="Z195" s="107">
        <v>383</v>
      </c>
      <c r="AA195" s="131">
        <f t="shared" si="32"/>
        <v>0.12028894472361809</v>
      </c>
    </row>
    <row r="196" spans="1:27" ht="24" x14ac:dyDescent="0.25">
      <c r="A196" s="115" t="s">
        <v>608</v>
      </c>
      <c r="B196" s="200" t="s">
        <v>37</v>
      </c>
      <c r="C196" s="101" t="s">
        <v>38</v>
      </c>
      <c r="D196" s="102" t="s">
        <v>1</v>
      </c>
      <c r="E196" s="121" t="s">
        <v>534</v>
      </c>
      <c r="F196" s="125">
        <v>5500</v>
      </c>
      <c r="G196" s="103">
        <v>5237</v>
      </c>
      <c r="H196" s="104">
        <f t="shared" si="33"/>
        <v>0.95218181818181813</v>
      </c>
      <c r="I196" s="103">
        <f t="shared" si="34"/>
        <v>263</v>
      </c>
      <c r="J196" s="130">
        <f t="shared" si="35"/>
        <v>4.7818181818181815E-2</v>
      </c>
      <c r="K196" s="125">
        <v>1719</v>
      </c>
      <c r="L196" s="125">
        <v>17</v>
      </c>
      <c r="M196" s="104">
        <f t="shared" ref="M196:M259" si="36">L196/K196</f>
        <v>9.8894706224549149E-3</v>
      </c>
      <c r="N196" s="103">
        <v>43</v>
      </c>
      <c r="O196" s="130">
        <f t="shared" ref="O196:O259" si="37">N196/F196</f>
        <v>7.8181818181818179E-3</v>
      </c>
      <c r="P196" s="125">
        <v>13</v>
      </c>
      <c r="Q196" s="104">
        <f t="shared" ref="Q196:Q259" si="38">P196/K196</f>
        <v>7.5625363583478765E-3</v>
      </c>
      <c r="R196" s="103">
        <v>36</v>
      </c>
      <c r="S196" s="130">
        <f t="shared" ref="S196:S259" si="39">R196/F196</f>
        <v>6.5454545454545453E-3</v>
      </c>
      <c r="T196" s="125">
        <v>156</v>
      </c>
      <c r="U196" s="104">
        <f t="shared" ref="U196:U259" si="40">T196/K196</f>
        <v>9.0750436300174514E-2</v>
      </c>
      <c r="V196" s="103">
        <v>474</v>
      </c>
      <c r="W196" s="130">
        <f t="shared" ref="W196:W259" si="41">V196/F196</f>
        <v>8.6181818181818179E-2</v>
      </c>
      <c r="X196" s="125">
        <v>167</v>
      </c>
      <c r="Y196" s="104">
        <f t="shared" ref="Y196:Y259" si="42">X196/K196</f>
        <v>9.7149505526468879E-2</v>
      </c>
      <c r="Z196" s="103">
        <v>503</v>
      </c>
      <c r="AA196" s="130">
        <f t="shared" ref="AA196:AA259" si="43">Z196/F196</f>
        <v>9.1454545454545455E-2</v>
      </c>
    </row>
    <row r="197" spans="1:27" ht="24" x14ac:dyDescent="0.25">
      <c r="A197" s="116" t="s">
        <v>608</v>
      </c>
      <c r="B197" s="201" t="s">
        <v>183</v>
      </c>
      <c r="C197" s="105" t="s">
        <v>184</v>
      </c>
      <c r="D197" s="106" t="s">
        <v>11</v>
      </c>
      <c r="E197" s="122" t="s">
        <v>544</v>
      </c>
      <c r="F197" s="126">
        <v>8350</v>
      </c>
      <c r="G197" s="107">
        <v>7884</v>
      </c>
      <c r="H197" s="108">
        <f t="shared" si="33"/>
        <v>0.94419161676646701</v>
      </c>
      <c r="I197" s="107">
        <f t="shared" si="34"/>
        <v>466</v>
      </c>
      <c r="J197" s="131">
        <f t="shared" si="35"/>
        <v>5.5808383233532932E-2</v>
      </c>
      <c r="K197" s="126">
        <v>3001</v>
      </c>
      <c r="L197" s="126">
        <v>71</v>
      </c>
      <c r="M197" s="108">
        <f t="shared" si="36"/>
        <v>2.3658780406531157E-2</v>
      </c>
      <c r="N197" s="107">
        <v>176</v>
      </c>
      <c r="O197" s="131">
        <f t="shared" si="37"/>
        <v>2.1077844311377245E-2</v>
      </c>
      <c r="P197" s="126">
        <v>26</v>
      </c>
      <c r="Q197" s="108">
        <f t="shared" si="38"/>
        <v>8.6637787404198596E-3</v>
      </c>
      <c r="R197" s="107">
        <v>57</v>
      </c>
      <c r="S197" s="131">
        <f t="shared" si="39"/>
        <v>6.8263473053892217E-3</v>
      </c>
      <c r="T197" s="126">
        <v>345</v>
      </c>
      <c r="U197" s="108">
        <f t="shared" si="40"/>
        <v>0.11496167944018661</v>
      </c>
      <c r="V197" s="107">
        <v>891</v>
      </c>
      <c r="W197" s="131">
        <f t="shared" si="41"/>
        <v>0.1067065868263473</v>
      </c>
      <c r="X197" s="126">
        <v>366</v>
      </c>
      <c r="Y197" s="108">
        <f t="shared" si="42"/>
        <v>0.12195934688437188</v>
      </c>
      <c r="Z197" s="107">
        <v>940</v>
      </c>
      <c r="AA197" s="131">
        <f t="shared" si="43"/>
        <v>0.1125748502994012</v>
      </c>
    </row>
    <row r="198" spans="1:27" ht="24" x14ac:dyDescent="0.25">
      <c r="A198" s="115" t="s">
        <v>608</v>
      </c>
      <c r="B198" s="200" t="s">
        <v>108</v>
      </c>
      <c r="C198" s="101" t="s">
        <v>109</v>
      </c>
      <c r="D198" s="102" t="s">
        <v>6</v>
      </c>
      <c r="E198" s="121" t="s">
        <v>531</v>
      </c>
      <c r="F198" s="125">
        <v>11103</v>
      </c>
      <c r="G198" s="103">
        <v>10721</v>
      </c>
      <c r="H198" s="104">
        <f t="shared" si="33"/>
        <v>0.96559488426551388</v>
      </c>
      <c r="I198" s="103">
        <f t="shared" si="34"/>
        <v>382</v>
      </c>
      <c r="J198" s="130">
        <f t="shared" si="35"/>
        <v>3.4405115734486173E-2</v>
      </c>
      <c r="K198" s="125">
        <v>2130</v>
      </c>
      <c r="L198" s="125">
        <v>25</v>
      </c>
      <c r="M198" s="104">
        <f t="shared" si="36"/>
        <v>1.1737089201877934E-2</v>
      </c>
      <c r="N198" s="103">
        <v>71</v>
      </c>
      <c r="O198" s="130">
        <f t="shared" si="37"/>
        <v>6.3946681077186344E-3</v>
      </c>
      <c r="P198" s="125">
        <v>18</v>
      </c>
      <c r="Q198" s="104">
        <f t="shared" si="38"/>
        <v>8.4507042253521118E-3</v>
      </c>
      <c r="R198" s="103">
        <v>37</v>
      </c>
      <c r="S198" s="130">
        <f t="shared" si="39"/>
        <v>3.332432675853373E-3</v>
      </c>
      <c r="T198" s="125">
        <v>191</v>
      </c>
      <c r="U198" s="104">
        <f t="shared" si="40"/>
        <v>8.9671361502347419E-2</v>
      </c>
      <c r="V198" s="103">
        <v>938</v>
      </c>
      <c r="W198" s="130">
        <f t="shared" si="41"/>
        <v>8.4481671620282806E-2</v>
      </c>
      <c r="X198" s="125">
        <v>206</v>
      </c>
      <c r="Y198" s="104">
        <f t="shared" si="42"/>
        <v>9.6713615023474184E-2</v>
      </c>
      <c r="Z198" s="103">
        <v>971</v>
      </c>
      <c r="AA198" s="130">
        <f t="shared" si="43"/>
        <v>8.7453841304152027E-2</v>
      </c>
    </row>
    <row r="199" spans="1:27" x14ac:dyDescent="0.25">
      <c r="A199" s="116" t="s">
        <v>608</v>
      </c>
      <c r="B199" s="201" t="s">
        <v>98</v>
      </c>
      <c r="C199" s="105" t="s">
        <v>99</v>
      </c>
      <c r="D199" s="106" t="s">
        <v>5</v>
      </c>
      <c r="E199" s="122" t="s">
        <v>535</v>
      </c>
      <c r="F199" s="126">
        <v>8483</v>
      </c>
      <c r="G199" s="107">
        <v>8211</v>
      </c>
      <c r="H199" s="108">
        <f t="shared" si="33"/>
        <v>0.96793587174348694</v>
      </c>
      <c r="I199" s="107">
        <f t="shared" si="34"/>
        <v>272</v>
      </c>
      <c r="J199" s="131">
        <f t="shared" si="35"/>
        <v>3.2064128256513023E-2</v>
      </c>
      <c r="K199" s="126">
        <v>2497</v>
      </c>
      <c r="L199" s="126">
        <v>33</v>
      </c>
      <c r="M199" s="108">
        <f t="shared" si="36"/>
        <v>1.3215859030837005E-2</v>
      </c>
      <c r="N199" s="107">
        <v>68</v>
      </c>
      <c r="O199" s="131">
        <f t="shared" si="37"/>
        <v>8.0160320641282558E-3</v>
      </c>
      <c r="P199" s="126">
        <v>35</v>
      </c>
      <c r="Q199" s="108">
        <f t="shared" si="38"/>
        <v>1.4016820184221065E-2</v>
      </c>
      <c r="R199" s="107">
        <v>95</v>
      </c>
      <c r="S199" s="131">
        <f t="shared" si="39"/>
        <v>1.1198868324885064E-2</v>
      </c>
      <c r="T199" s="126">
        <v>316</v>
      </c>
      <c r="U199" s="108">
        <f t="shared" si="40"/>
        <v>0.12655186223468162</v>
      </c>
      <c r="V199" s="107">
        <v>1313</v>
      </c>
      <c r="W199" s="131">
        <f t="shared" si="41"/>
        <v>0.15478014853235883</v>
      </c>
      <c r="X199" s="126">
        <v>336</v>
      </c>
      <c r="Y199" s="108">
        <f t="shared" si="42"/>
        <v>0.13456147376852223</v>
      </c>
      <c r="Z199" s="107">
        <v>1371</v>
      </c>
      <c r="AA199" s="131">
        <f t="shared" si="43"/>
        <v>0.16161735235176236</v>
      </c>
    </row>
    <row r="200" spans="1:27" ht="24" x14ac:dyDescent="0.25">
      <c r="A200" s="117" t="s">
        <v>608</v>
      </c>
      <c r="B200" s="199" t="s">
        <v>110</v>
      </c>
      <c r="C200" s="101" t="s">
        <v>111</v>
      </c>
      <c r="D200" s="102" t="s">
        <v>6</v>
      </c>
      <c r="E200" s="121" t="s">
        <v>531</v>
      </c>
      <c r="F200" s="125">
        <v>3920</v>
      </c>
      <c r="G200" s="103">
        <v>3763</v>
      </c>
      <c r="H200" s="104">
        <f t="shared" si="33"/>
        <v>0.95994897959183678</v>
      </c>
      <c r="I200" s="103">
        <f t="shared" si="34"/>
        <v>157</v>
      </c>
      <c r="J200" s="130">
        <f t="shared" si="35"/>
        <v>4.0051020408163267E-2</v>
      </c>
      <c r="K200" s="125">
        <v>834</v>
      </c>
      <c r="L200" s="125">
        <v>9</v>
      </c>
      <c r="M200" s="104">
        <f t="shared" si="36"/>
        <v>1.0791366906474821E-2</v>
      </c>
      <c r="N200" s="103">
        <v>19</v>
      </c>
      <c r="O200" s="130">
        <f t="shared" si="37"/>
        <v>4.8469387755102041E-3</v>
      </c>
      <c r="P200" s="125">
        <v>9</v>
      </c>
      <c r="Q200" s="104">
        <f t="shared" si="38"/>
        <v>1.0791366906474821E-2</v>
      </c>
      <c r="R200" s="103">
        <v>22</v>
      </c>
      <c r="S200" s="130">
        <f t="shared" si="39"/>
        <v>5.6122448979591833E-3</v>
      </c>
      <c r="T200" s="125">
        <v>84</v>
      </c>
      <c r="U200" s="104">
        <f t="shared" si="40"/>
        <v>0.10071942446043165</v>
      </c>
      <c r="V200" s="103">
        <v>399</v>
      </c>
      <c r="W200" s="130">
        <f t="shared" si="41"/>
        <v>0.10178571428571428</v>
      </c>
      <c r="X200" s="125">
        <v>90</v>
      </c>
      <c r="Y200" s="104">
        <f t="shared" si="42"/>
        <v>0.1079136690647482</v>
      </c>
      <c r="Z200" s="103">
        <v>413</v>
      </c>
      <c r="AA200" s="130">
        <f t="shared" si="43"/>
        <v>0.10535714285714286</v>
      </c>
    </row>
    <row r="201" spans="1:27" ht="24" x14ac:dyDescent="0.25">
      <c r="A201" s="118" t="s">
        <v>608</v>
      </c>
      <c r="B201" s="204" t="s">
        <v>259</v>
      </c>
      <c r="C201" s="105" t="s">
        <v>260</v>
      </c>
      <c r="D201" s="106" t="s">
        <v>16</v>
      </c>
      <c r="E201" s="122" t="s">
        <v>541</v>
      </c>
      <c r="F201" s="126">
        <v>2072</v>
      </c>
      <c r="G201" s="107">
        <v>1944</v>
      </c>
      <c r="H201" s="108">
        <f t="shared" si="33"/>
        <v>0.93822393822393824</v>
      </c>
      <c r="I201" s="107">
        <f t="shared" si="34"/>
        <v>128</v>
      </c>
      <c r="J201" s="131">
        <f t="shared" si="35"/>
        <v>6.1776061776061778E-2</v>
      </c>
      <c r="K201" s="126">
        <v>539</v>
      </c>
      <c r="L201" s="126">
        <v>10</v>
      </c>
      <c r="M201" s="108">
        <f t="shared" si="36"/>
        <v>1.8552875695732839E-2</v>
      </c>
      <c r="N201" s="107">
        <v>27</v>
      </c>
      <c r="O201" s="131">
        <f t="shared" si="37"/>
        <v>1.3030888030888031E-2</v>
      </c>
      <c r="P201" s="126">
        <v>3</v>
      </c>
      <c r="Q201" s="108">
        <f t="shared" si="38"/>
        <v>5.5658627087198514E-3</v>
      </c>
      <c r="R201" s="107">
        <v>8</v>
      </c>
      <c r="S201" s="131">
        <f t="shared" si="39"/>
        <v>3.8610038610038611E-3</v>
      </c>
      <c r="T201" s="126">
        <v>59</v>
      </c>
      <c r="U201" s="108">
        <f t="shared" si="40"/>
        <v>0.10946196660482375</v>
      </c>
      <c r="V201" s="107">
        <v>186</v>
      </c>
      <c r="W201" s="131">
        <f t="shared" si="41"/>
        <v>8.9768339768339769E-2</v>
      </c>
      <c r="X201" s="126">
        <v>61</v>
      </c>
      <c r="Y201" s="108">
        <f t="shared" si="42"/>
        <v>0.11317254174397032</v>
      </c>
      <c r="Z201" s="107">
        <v>192</v>
      </c>
      <c r="AA201" s="131">
        <f t="shared" si="43"/>
        <v>9.2664092664092659E-2</v>
      </c>
    </row>
    <row r="202" spans="1:27" ht="24" x14ac:dyDescent="0.25">
      <c r="A202" s="115" t="s">
        <v>608</v>
      </c>
      <c r="B202" s="200" t="s">
        <v>443</v>
      </c>
      <c r="C202" s="101" t="s">
        <v>228</v>
      </c>
      <c r="D202" s="102" t="s">
        <v>14</v>
      </c>
      <c r="E202" s="121" t="s">
        <v>548</v>
      </c>
      <c r="F202" s="125">
        <v>2715</v>
      </c>
      <c r="G202" s="103">
        <v>2660</v>
      </c>
      <c r="H202" s="104">
        <f t="shared" si="33"/>
        <v>0.97974217311233891</v>
      </c>
      <c r="I202" s="103">
        <f t="shared" si="34"/>
        <v>55</v>
      </c>
      <c r="J202" s="130">
        <f t="shared" si="35"/>
        <v>2.0257826887661142E-2</v>
      </c>
      <c r="K202" s="125">
        <v>956</v>
      </c>
      <c r="L202" s="125">
        <v>22</v>
      </c>
      <c r="M202" s="104">
        <f t="shared" si="36"/>
        <v>2.3012552301255231E-2</v>
      </c>
      <c r="N202" s="103">
        <v>52</v>
      </c>
      <c r="O202" s="130">
        <f t="shared" si="37"/>
        <v>1.9152854511970532E-2</v>
      </c>
      <c r="P202" s="125">
        <v>10</v>
      </c>
      <c r="Q202" s="104">
        <f t="shared" si="38"/>
        <v>1.0460251046025104E-2</v>
      </c>
      <c r="R202" s="103">
        <v>26</v>
      </c>
      <c r="S202" s="130">
        <f t="shared" si="39"/>
        <v>9.5764272559852662E-3</v>
      </c>
      <c r="T202" s="125">
        <v>122</v>
      </c>
      <c r="U202" s="104">
        <f t="shared" si="40"/>
        <v>0.12761506276150628</v>
      </c>
      <c r="V202" s="103">
        <v>395</v>
      </c>
      <c r="W202" s="130">
        <f t="shared" si="41"/>
        <v>0.14548802946593001</v>
      </c>
      <c r="X202" s="125">
        <v>129</v>
      </c>
      <c r="Y202" s="104">
        <f t="shared" si="42"/>
        <v>0.13493723849372385</v>
      </c>
      <c r="Z202" s="103">
        <v>413</v>
      </c>
      <c r="AA202" s="130">
        <f t="shared" si="43"/>
        <v>0.15211786372007366</v>
      </c>
    </row>
    <row r="203" spans="1:27" ht="24" x14ac:dyDescent="0.25">
      <c r="A203" s="118" t="s">
        <v>608</v>
      </c>
      <c r="B203" s="204" t="s">
        <v>229</v>
      </c>
      <c r="C203" s="105" t="s">
        <v>230</v>
      </c>
      <c r="D203" s="106" t="s">
        <v>14</v>
      </c>
      <c r="E203" s="122" t="s">
        <v>548</v>
      </c>
      <c r="F203" s="126">
        <v>1798</v>
      </c>
      <c r="G203" s="107">
        <v>1651</v>
      </c>
      <c r="H203" s="108">
        <f t="shared" si="33"/>
        <v>0.91824249165739713</v>
      </c>
      <c r="I203" s="107">
        <f t="shared" si="34"/>
        <v>147</v>
      </c>
      <c r="J203" s="131">
        <f t="shared" si="35"/>
        <v>8.1757508342602897E-2</v>
      </c>
      <c r="K203" s="126">
        <v>616</v>
      </c>
      <c r="L203" s="126">
        <v>21</v>
      </c>
      <c r="M203" s="108">
        <f t="shared" si="36"/>
        <v>3.4090909090909088E-2</v>
      </c>
      <c r="N203" s="107">
        <v>49</v>
      </c>
      <c r="O203" s="131">
        <f t="shared" si="37"/>
        <v>2.7252502780867632E-2</v>
      </c>
      <c r="P203" s="126">
        <v>6</v>
      </c>
      <c r="Q203" s="108">
        <f t="shared" si="38"/>
        <v>9.74025974025974E-3</v>
      </c>
      <c r="R203" s="107">
        <v>11</v>
      </c>
      <c r="S203" s="131">
        <f t="shared" si="39"/>
        <v>6.1179087875417133E-3</v>
      </c>
      <c r="T203" s="126">
        <v>66</v>
      </c>
      <c r="U203" s="108">
        <f t="shared" si="40"/>
        <v>0.10714285714285714</v>
      </c>
      <c r="V203" s="107">
        <v>153</v>
      </c>
      <c r="W203" s="131">
        <f t="shared" si="41"/>
        <v>8.5094549499443825E-2</v>
      </c>
      <c r="X203" s="126">
        <v>71</v>
      </c>
      <c r="Y203" s="108">
        <f t="shared" si="42"/>
        <v>0.11525974025974026</v>
      </c>
      <c r="Z203" s="107">
        <v>162</v>
      </c>
      <c r="AA203" s="131">
        <f t="shared" si="43"/>
        <v>9.0100111234705224E-2</v>
      </c>
    </row>
    <row r="204" spans="1:27" x14ac:dyDescent="0.25">
      <c r="A204" s="115" t="s">
        <v>608</v>
      </c>
      <c r="B204" s="200" t="s">
        <v>231</v>
      </c>
      <c r="C204" s="101" t="s">
        <v>232</v>
      </c>
      <c r="D204" s="102" t="s">
        <v>14</v>
      </c>
      <c r="E204" s="121" t="s">
        <v>548</v>
      </c>
      <c r="F204" s="125">
        <v>1971</v>
      </c>
      <c r="G204" s="103">
        <v>1875</v>
      </c>
      <c r="H204" s="104">
        <f t="shared" si="33"/>
        <v>0.9512937595129376</v>
      </c>
      <c r="I204" s="103">
        <f t="shared" si="34"/>
        <v>96</v>
      </c>
      <c r="J204" s="130">
        <f t="shared" si="35"/>
        <v>4.8706240487062402E-2</v>
      </c>
      <c r="K204" s="125">
        <v>761</v>
      </c>
      <c r="L204" s="125">
        <v>14</v>
      </c>
      <c r="M204" s="104">
        <f t="shared" si="36"/>
        <v>1.8396846254927726E-2</v>
      </c>
      <c r="N204" s="103">
        <v>31</v>
      </c>
      <c r="O204" s="130">
        <f t="shared" si="37"/>
        <v>1.5728056823947234E-2</v>
      </c>
      <c r="P204" s="125">
        <v>11</v>
      </c>
      <c r="Q204" s="104">
        <f t="shared" si="38"/>
        <v>1.4454664914586071E-2</v>
      </c>
      <c r="R204" s="103">
        <v>28</v>
      </c>
      <c r="S204" s="130">
        <f t="shared" si="39"/>
        <v>1.4205986808726534E-2</v>
      </c>
      <c r="T204" s="125">
        <v>90</v>
      </c>
      <c r="U204" s="104">
        <f t="shared" si="40"/>
        <v>0.11826544021024968</v>
      </c>
      <c r="V204" s="103">
        <v>201</v>
      </c>
      <c r="W204" s="130">
        <f t="shared" si="41"/>
        <v>0.1019786910197869</v>
      </c>
      <c r="X204" s="125">
        <v>98</v>
      </c>
      <c r="Y204" s="104">
        <f t="shared" si="42"/>
        <v>0.1287779237844941</v>
      </c>
      <c r="Z204" s="103">
        <v>220</v>
      </c>
      <c r="AA204" s="130">
        <f t="shared" si="43"/>
        <v>0.11161846778285134</v>
      </c>
    </row>
    <row r="205" spans="1:27" x14ac:dyDescent="0.25">
      <c r="A205" s="116" t="s">
        <v>608</v>
      </c>
      <c r="B205" s="201" t="s">
        <v>395</v>
      </c>
      <c r="C205" s="105" t="s">
        <v>396</v>
      </c>
      <c r="D205" s="106" t="s">
        <v>25</v>
      </c>
      <c r="E205" s="122" t="s">
        <v>553</v>
      </c>
      <c r="F205" s="126">
        <v>2173</v>
      </c>
      <c r="G205" s="107">
        <v>2051</v>
      </c>
      <c r="H205" s="108">
        <f t="shared" si="33"/>
        <v>0.94385641969627243</v>
      </c>
      <c r="I205" s="107">
        <f t="shared" si="34"/>
        <v>122</v>
      </c>
      <c r="J205" s="131">
        <f t="shared" si="35"/>
        <v>5.6143580303727562E-2</v>
      </c>
      <c r="K205" s="126">
        <v>794</v>
      </c>
      <c r="L205" s="126">
        <v>15</v>
      </c>
      <c r="M205" s="108">
        <f t="shared" si="36"/>
        <v>1.8891687657430732E-2</v>
      </c>
      <c r="N205" s="107">
        <v>32</v>
      </c>
      <c r="O205" s="131">
        <f t="shared" si="37"/>
        <v>1.4726184997699034E-2</v>
      </c>
      <c r="P205" s="126">
        <v>12</v>
      </c>
      <c r="Q205" s="108">
        <f t="shared" si="38"/>
        <v>1.5113350125944584E-2</v>
      </c>
      <c r="R205" s="107">
        <v>30</v>
      </c>
      <c r="S205" s="131">
        <f t="shared" si="39"/>
        <v>1.3805798435342844E-2</v>
      </c>
      <c r="T205" s="126">
        <v>74</v>
      </c>
      <c r="U205" s="108">
        <f t="shared" si="40"/>
        <v>9.3198992443324941E-2</v>
      </c>
      <c r="V205" s="107">
        <v>162</v>
      </c>
      <c r="W205" s="131">
        <f t="shared" si="41"/>
        <v>7.455131155085136E-2</v>
      </c>
      <c r="X205" s="126">
        <v>84</v>
      </c>
      <c r="Y205" s="108">
        <f t="shared" si="42"/>
        <v>0.10579345088161209</v>
      </c>
      <c r="Z205" s="107">
        <v>188</v>
      </c>
      <c r="AA205" s="131">
        <f t="shared" si="43"/>
        <v>8.6516336861481816E-2</v>
      </c>
    </row>
    <row r="206" spans="1:27" x14ac:dyDescent="0.25">
      <c r="A206" s="115" t="s">
        <v>608</v>
      </c>
      <c r="B206" s="200" t="s">
        <v>373</v>
      </c>
      <c r="C206" s="101" t="s">
        <v>374</v>
      </c>
      <c r="D206" s="102" t="s">
        <v>24</v>
      </c>
      <c r="E206" s="121" t="s">
        <v>552</v>
      </c>
      <c r="F206" s="125">
        <v>5448</v>
      </c>
      <c r="G206" s="103">
        <v>5175</v>
      </c>
      <c r="H206" s="104">
        <f t="shared" si="33"/>
        <v>0.94988986784140972</v>
      </c>
      <c r="I206" s="103">
        <f t="shared" si="34"/>
        <v>273</v>
      </c>
      <c r="J206" s="130">
        <f t="shared" si="35"/>
        <v>5.0110132158590309E-2</v>
      </c>
      <c r="K206" s="125">
        <v>1518</v>
      </c>
      <c r="L206" s="125">
        <v>20</v>
      </c>
      <c r="M206" s="104">
        <f t="shared" si="36"/>
        <v>1.3175230566534914E-2</v>
      </c>
      <c r="N206" s="103">
        <v>38</v>
      </c>
      <c r="O206" s="130">
        <f t="shared" si="37"/>
        <v>6.9750367107195305E-3</v>
      </c>
      <c r="P206" s="125">
        <v>16</v>
      </c>
      <c r="Q206" s="104">
        <f t="shared" si="38"/>
        <v>1.0540184453227932E-2</v>
      </c>
      <c r="R206" s="103">
        <v>41</v>
      </c>
      <c r="S206" s="130">
        <f t="shared" si="39"/>
        <v>7.5256975036710723E-3</v>
      </c>
      <c r="T206" s="125">
        <v>150</v>
      </c>
      <c r="U206" s="104">
        <f t="shared" si="40"/>
        <v>9.8814229249011856E-2</v>
      </c>
      <c r="V206" s="103">
        <v>466</v>
      </c>
      <c r="W206" s="130">
        <f t="shared" si="41"/>
        <v>8.5535976505139499E-2</v>
      </c>
      <c r="X206" s="125">
        <v>159</v>
      </c>
      <c r="Y206" s="104">
        <f t="shared" si="42"/>
        <v>0.10474308300395258</v>
      </c>
      <c r="Z206" s="103">
        <v>490</v>
      </c>
      <c r="AA206" s="130">
        <f t="shared" si="43"/>
        <v>8.9941262848751841E-2</v>
      </c>
    </row>
    <row r="207" spans="1:27" ht="24" x14ac:dyDescent="0.25">
      <c r="A207" s="116" t="s">
        <v>608</v>
      </c>
      <c r="B207" s="201" t="s">
        <v>397</v>
      </c>
      <c r="C207" s="105" t="s">
        <v>398</v>
      </c>
      <c r="D207" s="106" t="s">
        <v>25</v>
      </c>
      <c r="E207" s="122" t="s">
        <v>553</v>
      </c>
      <c r="F207" s="126">
        <v>1850</v>
      </c>
      <c r="G207" s="107">
        <v>1775</v>
      </c>
      <c r="H207" s="108">
        <f t="shared" si="33"/>
        <v>0.95945945945945943</v>
      </c>
      <c r="I207" s="107">
        <f t="shared" si="34"/>
        <v>75</v>
      </c>
      <c r="J207" s="131">
        <f t="shared" si="35"/>
        <v>4.0540540540540543E-2</v>
      </c>
      <c r="K207" s="126">
        <v>562</v>
      </c>
      <c r="L207" s="126">
        <v>8</v>
      </c>
      <c r="M207" s="108">
        <f t="shared" si="36"/>
        <v>1.4234875444839857E-2</v>
      </c>
      <c r="N207" s="107">
        <v>17</v>
      </c>
      <c r="O207" s="131">
        <f t="shared" si="37"/>
        <v>9.189189189189189E-3</v>
      </c>
      <c r="P207" s="126">
        <v>11</v>
      </c>
      <c r="Q207" s="108">
        <f t="shared" si="38"/>
        <v>1.9572953736654804E-2</v>
      </c>
      <c r="R207" s="107">
        <v>36</v>
      </c>
      <c r="S207" s="131">
        <f t="shared" si="39"/>
        <v>1.9459459459459458E-2</v>
      </c>
      <c r="T207" s="126">
        <v>54</v>
      </c>
      <c r="U207" s="108">
        <f t="shared" si="40"/>
        <v>9.6085409252669035E-2</v>
      </c>
      <c r="V207" s="107">
        <v>150</v>
      </c>
      <c r="W207" s="131">
        <f t="shared" si="41"/>
        <v>8.1081081081081086E-2</v>
      </c>
      <c r="X207" s="126">
        <v>60</v>
      </c>
      <c r="Y207" s="108">
        <f t="shared" si="42"/>
        <v>0.10676156583629894</v>
      </c>
      <c r="Z207" s="107">
        <v>171</v>
      </c>
      <c r="AA207" s="131">
        <f t="shared" si="43"/>
        <v>9.2432432432432432E-2</v>
      </c>
    </row>
    <row r="208" spans="1:27" ht="24" x14ac:dyDescent="0.25">
      <c r="A208" s="115" t="s">
        <v>608</v>
      </c>
      <c r="B208" s="200" t="s">
        <v>435</v>
      </c>
      <c r="C208" s="101" t="s">
        <v>436</v>
      </c>
      <c r="D208" s="102" t="s">
        <v>27</v>
      </c>
      <c r="E208" s="121" t="s">
        <v>555</v>
      </c>
      <c r="F208" s="125">
        <v>2177</v>
      </c>
      <c r="G208" s="103">
        <v>2031</v>
      </c>
      <c r="H208" s="104">
        <f t="shared" si="33"/>
        <v>0.9329352319706018</v>
      </c>
      <c r="I208" s="103">
        <f t="shared" si="34"/>
        <v>146</v>
      </c>
      <c r="J208" s="130">
        <f t="shared" si="35"/>
        <v>6.7064768029398258E-2</v>
      </c>
      <c r="K208" s="125">
        <v>658</v>
      </c>
      <c r="L208" s="125">
        <v>26</v>
      </c>
      <c r="M208" s="104">
        <f t="shared" si="36"/>
        <v>3.9513677811550151E-2</v>
      </c>
      <c r="N208" s="103">
        <v>67</v>
      </c>
      <c r="O208" s="130">
        <f t="shared" si="37"/>
        <v>3.0776297657326597E-2</v>
      </c>
      <c r="P208" s="125">
        <v>8</v>
      </c>
      <c r="Q208" s="104">
        <f t="shared" si="38"/>
        <v>1.2158054711246201E-2</v>
      </c>
      <c r="R208" s="103">
        <v>16</v>
      </c>
      <c r="S208" s="130">
        <f t="shared" si="39"/>
        <v>7.3495636196600827E-3</v>
      </c>
      <c r="T208" s="125">
        <v>71</v>
      </c>
      <c r="U208" s="104">
        <f t="shared" si="40"/>
        <v>0.10790273556231003</v>
      </c>
      <c r="V208" s="103">
        <v>220</v>
      </c>
      <c r="W208" s="130">
        <f t="shared" si="41"/>
        <v>0.10105649977032613</v>
      </c>
      <c r="X208" s="125">
        <v>75</v>
      </c>
      <c r="Y208" s="104">
        <f t="shared" si="42"/>
        <v>0.11398176291793313</v>
      </c>
      <c r="Z208" s="103">
        <v>227</v>
      </c>
      <c r="AA208" s="130">
        <f t="shared" si="43"/>
        <v>0.10427193385392743</v>
      </c>
    </row>
    <row r="209" spans="1:27" ht="24" x14ac:dyDescent="0.25">
      <c r="A209" s="116" t="s">
        <v>608</v>
      </c>
      <c r="B209" s="201" t="s">
        <v>345</v>
      </c>
      <c r="C209" s="105" t="s">
        <v>346</v>
      </c>
      <c r="D209" s="106" t="s">
        <v>21</v>
      </c>
      <c r="E209" s="122" t="s">
        <v>556</v>
      </c>
      <c r="F209" s="126">
        <v>4905</v>
      </c>
      <c r="G209" s="107">
        <v>4760</v>
      </c>
      <c r="H209" s="108">
        <f t="shared" si="33"/>
        <v>0.97043832823649334</v>
      </c>
      <c r="I209" s="107">
        <f t="shared" si="34"/>
        <v>145</v>
      </c>
      <c r="J209" s="131">
        <f t="shared" si="35"/>
        <v>2.9561671763506627E-2</v>
      </c>
      <c r="K209" s="126">
        <v>1710</v>
      </c>
      <c r="L209" s="126">
        <v>39</v>
      </c>
      <c r="M209" s="108">
        <f t="shared" si="36"/>
        <v>2.2807017543859651E-2</v>
      </c>
      <c r="N209" s="107">
        <v>87</v>
      </c>
      <c r="O209" s="131">
        <f t="shared" si="37"/>
        <v>1.7737003058103974E-2</v>
      </c>
      <c r="P209" s="126">
        <v>13</v>
      </c>
      <c r="Q209" s="108">
        <f t="shared" si="38"/>
        <v>7.6023391812865496E-3</v>
      </c>
      <c r="R209" s="107">
        <v>28</v>
      </c>
      <c r="S209" s="131">
        <f t="shared" si="39"/>
        <v>5.7084607543323139E-3</v>
      </c>
      <c r="T209" s="126">
        <v>174</v>
      </c>
      <c r="U209" s="108">
        <f t="shared" si="40"/>
        <v>0.10175438596491228</v>
      </c>
      <c r="V209" s="107">
        <v>463</v>
      </c>
      <c r="W209" s="131">
        <f t="shared" si="41"/>
        <v>9.4393476044852195E-2</v>
      </c>
      <c r="X209" s="126">
        <v>182</v>
      </c>
      <c r="Y209" s="108">
        <f t="shared" si="42"/>
        <v>0.1064327485380117</v>
      </c>
      <c r="Z209" s="107">
        <v>480</v>
      </c>
      <c r="AA209" s="131">
        <f t="shared" si="43"/>
        <v>9.7859327217125383E-2</v>
      </c>
    </row>
    <row r="210" spans="1:27" ht="24" x14ac:dyDescent="0.25">
      <c r="A210" s="116" t="s">
        <v>608</v>
      </c>
      <c r="B210" s="201" t="s">
        <v>357</v>
      </c>
      <c r="C210" s="105" t="s">
        <v>358</v>
      </c>
      <c r="D210" s="106" t="s">
        <v>23</v>
      </c>
      <c r="E210" s="122" t="s">
        <v>558</v>
      </c>
      <c r="F210" s="126">
        <v>13768</v>
      </c>
      <c r="G210" s="107">
        <v>12894</v>
      </c>
      <c r="H210" s="108">
        <f t="shared" si="33"/>
        <v>0.93651946542707731</v>
      </c>
      <c r="I210" s="107">
        <f t="shared" si="34"/>
        <v>874</v>
      </c>
      <c r="J210" s="131">
        <f t="shared" si="35"/>
        <v>6.3480534572922714E-2</v>
      </c>
      <c r="K210" s="126">
        <v>4066</v>
      </c>
      <c r="L210" s="126">
        <v>49</v>
      </c>
      <c r="M210" s="108">
        <f t="shared" si="36"/>
        <v>1.2051155927201181E-2</v>
      </c>
      <c r="N210" s="107">
        <v>120</v>
      </c>
      <c r="O210" s="131">
        <f t="shared" si="37"/>
        <v>8.7158628704241715E-3</v>
      </c>
      <c r="P210" s="126">
        <v>34</v>
      </c>
      <c r="Q210" s="108">
        <f t="shared" si="38"/>
        <v>8.362026561731432E-3</v>
      </c>
      <c r="R210" s="107">
        <v>75</v>
      </c>
      <c r="S210" s="131">
        <f t="shared" si="39"/>
        <v>5.4474142940151076E-3</v>
      </c>
      <c r="T210" s="126">
        <v>447</v>
      </c>
      <c r="U210" s="108">
        <f t="shared" si="40"/>
        <v>0.10993605509099852</v>
      </c>
      <c r="V210" s="107">
        <v>1320</v>
      </c>
      <c r="W210" s="131">
        <f t="shared" si="41"/>
        <v>9.587449157466589E-2</v>
      </c>
      <c r="X210" s="126">
        <v>472</v>
      </c>
      <c r="Y210" s="108">
        <f t="shared" si="42"/>
        <v>0.1160846040334481</v>
      </c>
      <c r="Z210" s="107">
        <v>1377</v>
      </c>
      <c r="AA210" s="131">
        <f t="shared" si="43"/>
        <v>0.10001452643811737</v>
      </c>
    </row>
    <row r="211" spans="1:27" ht="24" x14ac:dyDescent="0.25">
      <c r="A211" s="115" t="s">
        <v>608</v>
      </c>
      <c r="B211" s="200" t="s">
        <v>359</v>
      </c>
      <c r="C211" s="101" t="s">
        <v>360</v>
      </c>
      <c r="D211" s="102" t="s">
        <v>23</v>
      </c>
      <c r="E211" s="121" t="s">
        <v>558</v>
      </c>
      <c r="F211" s="125">
        <v>3953</v>
      </c>
      <c r="G211" s="103">
        <v>3818</v>
      </c>
      <c r="H211" s="104">
        <f t="shared" si="33"/>
        <v>0.96584872248924869</v>
      </c>
      <c r="I211" s="103">
        <f t="shared" si="34"/>
        <v>135</v>
      </c>
      <c r="J211" s="130">
        <f t="shared" si="35"/>
        <v>3.4151277510751331E-2</v>
      </c>
      <c r="K211" s="125">
        <v>1345</v>
      </c>
      <c r="L211" s="125">
        <v>28</v>
      </c>
      <c r="M211" s="104">
        <f t="shared" si="36"/>
        <v>2.0817843866171002E-2</v>
      </c>
      <c r="N211" s="103">
        <v>61</v>
      </c>
      <c r="O211" s="130">
        <f t="shared" si="37"/>
        <v>1.5431317986339489E-2</v>
      </c>
      <c r="P211" s="125">
        <v>4</v>
      </c>
      <c r="Q211" s="104">
        <f t="shared" si="38"/>
        <v>2.9739776951672862E-3</v>
      </c>
      <c r="R211" s="103">
        <v>11</v>
      </c>
      <c r="S211" s="130">
        <f t="shared" si="39"/>
        <v>2.7826966860612194E-3</v>
      </c>
      <c r="T211" s="125">
        <v>139</v>
      </c>
      <c r="U211" s="104">
        <f t="shared" si="40"/>
        <v>0.1033457249070632</v>
      </c>
      <c r="V211" s="103">
        <v>464</v>
      </c>
      <c r="W211" s="130">
        <f t="shared" si="41"/>
        <v>0.11737920566658235</v>
      </c>
      <c r="X211" s="125">
        <v>141</v>
      </c>
      <c r="Y211" s="104">
        <f t="shared" si="42"/>
        <v>0.10483271375464684</v>
      </c>
      <c r="Z211" s="103">
        <v>469</v>
      </c>
      <c r="AA211" s="130">
        <f t="shared" si="43"/>
        <v>0.11864406779661017</v>
      </c>
    </row>
    <row r="212" spans="1:27" ht="24" x14ac:dyDescent="0.25">
      <c r="A212" s="116" t="s">
        <v>607</v>
      </c>
      <c r="B212" s="201" t="s">
        <v>39</v>
      </c>
      <c r="C212" s="105" t="s">
        <v>40</v>
      </c>
      <c r="D212" s="106" t="s">
        <v>2</v>
      </c>
      <c r="E212" s="122" t="s">
        <v>530</v>
      </c>
      <c r="F212" s="126">
        <v>2315</v>
      </c>
      <c r="G212" s="107">
        <v>2267</v>
      </c>
      <c r="H212" s="108">
        <f t="shared" si="33"/>
        <v>0.97926565874730021</v>
      </c>
      <c r="I212" s="107">
        <f t="shared" si="34"/>
        <v>48</v>
      </c>
      <c r="J212" s="131">
        <f t="shared" si="35"/>
        <v>2.0734341252699785E-2</v>
      </c>
      <c r="K212" s="126">
        <v>482</v>
      </c>
      <c r="L212" s="126">
        <v>6</v>
      </c>
      <c r="M212" s="108">
        <f t="shared" si="36"/>
        <v>1.2448132780082987E-2</v>
      </c>
      <c r="N212" s="107">
        <v>16</v>
      </c>
      <c r="O212" s="131">
        <f t="shared" si="37"/>
        <v>6.9114470842332612E-3</v>
      </c>
      <c r="P212" s="126">
        <v>3</v>
      </c>
      <c r="Q212" s="108">
        <f t="shared" si="38"/>
        <v>6.2240663900414933E-3</v>
      </c>
      <c r="R212" s="107">
        <v>6</v>
      </c>
      <c r="S212" s="131">
        <f t="shared" si="39"/>
        <v>2.5917926565874731E-3</v>
      </c>
      <c r="T212" s="126">
        <v>56</v>
      </c>
      <c r="U212" s="108">
        <f t="shared" si="40"/>
        <v>0.11618257261410789</v>
      </c>
      <c r="V212" s="107">
        <v>321</v>
      </c>
      <c r="W212" s="131">
        <f t="shared" si="41"/>
        <v>0.13866090712742982</v>
      </c>
      <c r="X212" s="126">
        <v>59</v>
      </c>
      <c r="Y212" s="108">
        <f t="shared" si="42"/>
        <v>0.12240663900414937</v>
      </c>
      <c r="Z212" s="107">
        <v>327</v>
      </c>
      <c r="AA212" s="131">
        <f t="shared" si="43"/>
        <v>0.14125269978401728</v>
      </c>
    </row>
    <row r="213" spans="1:27" ht="24" x14ac:dyDescent="0.25">
      <c r="A213" s="115" t="s">
        <v>607</v>
      </c>
      <c r="B213" s="200" t="s">
        <v>41</v>
      </c>
      <c r="C213" s="101" t="s">
        <v>42</v>
      </c>
      <c r="D213" s="102" t="s">
        <v>2</v>
      </c>
      <c r="E213" s="121" t="s">
        <v>530</v>
      </c>
      <c r="F213" s="125">
        <v>6905</v>
      </c>
      <c r="G213" s="103">
        <v>6753</v>
      </c>
      <c r="H213" s="104">
        <f t="shared" si="33"/>
        <v>0.97798696596669077</v>
      </c>
      <c r="I213" s="103">
        <f t="shared" si="34"/>
        <v>152</v>
      </c>
      <c r="J213" s="130">
        <f t="shared" si="35"/>
        <v>2.2013034033309196E-2</v>
      </c>
      <c r="K213" s="125">
        <v>1473</v>
      </c>
      <c r="L213" s="125">
        <v>28</v>
      </c>
      <c r="M213" s="104">
        <f t="shared" si="36"/>
        <v>1.9008825526137134E-2</v>
      </c>
      <c r="N213" s="103">
        <v>75</v>
      </c>
      <c r="O213" s="130">
        <f t="shared" si="37"/>
        <v>1.0861694424330196E-2</v>
      </c>
      <c r="P213" s="125">
        <v>14</v>
      </c>
      <c r="Q213" s="104">
        <f t="shared" si="38"/>
        <v>9.5044127630685669E-3</v>
      </c>
      <c r="R213" s="103">
        <v>37</v>
      </c>
      <c r="S213" s="130">
        <f t="shared" si="39"/>
        <v>5.3584359160028967E-3</v>
      </c>
      <c r="T213" s="125">
        <v>165</v>
      </c>
      <c r="U213" s="104">
        <f t="shared" si="40"/>
        <v>0.11201629327902241</v>
      </c>
      <c r="V213" s="103">
        <v>804</v>
      </c>
      <c r="W213" s="130">
        <f t="shared" si="41"/>
        <v>0.1164373642288197</v>
      </c>
      <c r="X213" s="125">
        <v>175</v>
      </c>
      <c r="Y213" s="104">
        <f t="shared" si="42"/>
        <v>0.11880515953835709</v>
      </c>
      <c r="Z213" s="103">
        <v>832</v>
      </c>
      <c r="AA213" s="130">
        <f t="shared" si="43"/>
        <v>0.12049239681390297</v>
      </c>
    </row>
    <row r="214" spans="1:27" ht="24" x14ac:dyDescent="0.25">
      <c r="A214" s="116" t="s">
        <v>607</v>
      </c>
      <c r="B214" s="201" t="s">
        <v>43</v>
      </c>
      <c r="C214" s="105" t="s">
        <v>44</v>
      </c>
      <c r="D214" s="106" t="s">
        <v>2</v>
      </c>
      <c r="E214" s="122" t="s">
        <v>530</v>
      </c>
      <c r="F214" s="126">
        <v>4628</v>
      </c>
      <c r="G214" s="107">
        <v>4514</v>
      </c>
      <c r="H214" s="108">
        <f t="shared" si="33"/>
        <v>0.97536732929991354</v>
      </c>
      <c r="I214" s="107">
        <f t="shared" si="34"/>
        <v>114</v>
      </c>
      <c r="J214" s="131">
        <f t="shared" si="35"/>
        <v>2.4632670700086432E-2</v>
      </c>
      <c r="K214" s="126">
        <v>1015</v>
      </c>
      <c r="L214" s="126">
        <v>26</v>
      </c>
      <c r="M214" s="108">
        <f t="shared" si="36"/>
        <v>2.561576354679803E-2</v>
      </c>
      <c r="N214" s="107">
        <v>69</v>
      </c>
      <c r="O214" s="131">
        <f t="shared" si="37"/>
        <v>1.4909248055315471E-2</v>
      </c>
      <c r="P214" s="126">
        <v>5</v>
      </c>
      <c r="Q214" s="108">
        <f t="shared" si="38"/>
        <v>4.9261083743842365E-3</v>
      </c>
      <c r="R214" s="107">
        <v>12</v>
      </c>
      <c r="S214" s="131">
        <f t="shared" si="39"/>
        <v>2.5929127052722557E-3</v>
      </c>
      <c r="T214" s="126">
        <v>116</v>
      </c>
      <c r="U214" s="108">
        <f t="shared" si="40"/>
        <v>0.11428571428571428</v>
      </c>
      <c r="V214" s="107">
        <v>443</v>
      </c>
      <c r="W214" s="131">
        <f t="shared" si="41"/>
        <v>9.5721694036300778E-2</v>
      </c>
      <c r="X214" s="126">
        <v>118</v>
      </c>
      <c r="Y214" s="108">
        <f t="shared" si="42"/>
        <v>0.11625615763546798</v>
      </c>
      <c r="Z214" s="107">
        <v>449</v>
      </c>
      <c r="AA214" s="131">
        <f t="shared" si="43"/>
        <v>9.7018150388936908E-2</v>
      </c>
    </row>
    <row r="215" spans="1:27" ht="24" x14ac:dyDescent="0.25">
      <c r="A215" s="115" t="s">
        <v>607</v>
      </c>
      <c r="B215" s="200" t="s">
        <v>45</v>
      </c>
      <c r="C215" s="101" t="s">
        <v>46</v>
      </c>
      <c r="D215" s="102" t="s">
        <v>2</v>
      </c>
      <c r="E215" s="121" t="s">
        <v>530</v>
      </c>
      <c r="F215" s="125">
        <v>3683</v>
      </c>
      <c r="G215" s="103">
        <v>3602</v>
      </c>
      <c r="H215" s="104">
        <f t="shared" si="33"/>
        <v>0.97800705946239475</v>
      </c>
      <c r="I215" s="103">
        <f t="shared" si="34"/>
        <v>81</v>
      </c>
      <c r="J215" s="130">
        <f t="shared" si="35"/>
        <v>2.1992940537605213E-2</v>
      </c>
      <c r="K215" s="125">
        <v>1150</v>
      </c>
      <c r="L215" s="125">
        <v>25</v>
      </c>
      <c r="M215" s="104">
        <f t="shared" si="36"/>
        <v>2.1739130434782608E-2</v>
      </c>
      <c r="N215" s="103">
        <v>70</v>
      </c>
      <c r="O215" s="130">
        <f t="shared" si="37"/>
        <v>1.9006244909041542E-2</v>
      </c>
      <c r="P215" s="125">
        <v>10</v>
      </c>
      <c r="Q215" s="104">
        <f t="shared" si="38"/>
        <v>8.6956521739130436E-3</v>
      </c>
      <c r="R215" s="103">
        <v>28</v>
      </c>
      <c r="S215" s="130">
        <f t="shared" si="39"/>
        <v>7.6024979636166168E-3</v>
      </c>
      <c r="T215" s="125">
        <v>127</v>
      </c>
      <c r="U215" s="104">
        <f t="shared" si="40"/>
        <v>0.11043478260869566</v>
      </c>
      <c r="V215" s="103">
        <v>383</v>
      </c>
      <c r="W215" s="130">
        <f t="shared" si="41"/>
        <v>0.10399131143089872</v>
      </c>
      <c r="X215" s="125">
        <v>135</v>
      </c>
      <c r="Y215" s="104">
        <f t="shared" si="42"/>
        <v>0.11739130434782609</v>
      </c>
      <c r="Z215" s="103">
        <v>405</v>
      </c>
      <c r="AA215" s="130">
        <f t="shared" si="43"/>
        <v>0.10996470268802606</v>
      </c>
    </row>
    <row r="216" spans="1:27" ht="24" x14ac:dyDescent="0.25">
      <c r="A216" s="116" t="s">
        <v>607</v>
      </c>
      <c r="B216" s="201" t="s">
        <v>100</v>
      </c>
      <c r="C216" s="105" t="s">
        <v>101</v>
      </c>
      <c r="D216" s="106" t="s">
        <v>6</v>
      </c>
      <c r="E216" s="122" t="s">
        <v>531</v>
      </c>
      <c r="F216" s="126">
        <v>5417</v>
      </c>
      <c r="G216" s="107">
        <v>5227</v>
      </c>
      <c r="H216" s="108">
        <f t="shared" si="33"/>
        <v>0.96492523537013108</v>
      </c>
      <c r="I216" s="107">
        <f t="shared" si="34"/>
        <v>190</v>
      </c>
      <c r="J216" s="131">
        <f t="shared" si="35"/>
        <v>3.5074764629868929E-2</v>
      </c>
      <c r="K216" s="126">
        <v>1281</v>
      </c>
      <c r="L216" s="126">
        <v>23</v>
      </c>
      <c r="M216" s="108">
        <f t="shared" si="36"/>
        <v>1.7954722872755659E-2</v>
      </c>
      <c r="N216" s="107">
        <v>65</v>
      </c>
      <c r="O216" s="131">
        <f t="shared" si="37"/>
        <v>1.1999261583902529E-2</v>
      </c>
      <c r="P216" s="126">
        <v>11</v>
      </c>
      <c r="Q216" s="108">
        <f t="shared" si="38"/>
        <v>8.5870413739266207E-3</v>
      </c>
      <c r="R216" s="107">
        <v>25</v>
      </c>
      <c r="S216" s="131">
        <f t="shared" si="39"/>
        <v>4.6151006091932805E-3</v>
      </c>
      <c r="T216" s="126">
        <v>143</v>
      </c>
      <c r="U216" s="108">
        <f t="shared" si="40"/>
        <v>0.11163153786104606</v>
      </c>
      <c r="V216" s="107">
        <v>539</v>
      </c>
      <c r="W216" s="131">
        <f t="shared" si="41"/>
        <v>9.950156913420713E-2</v>
      </c>
      <c r="X216" s="126">
        <v>149</v>
      </c>
      <c r="Y216" s="108">
        <f t="shared" si="42"/>
        <v>0.11631537861046058</v>
      </c>
      <c r="Z216" s="107">
        <v>552</v>
      </c>
      <c r="AA216" s="131">
        <f t="shared" si="43"/>
        <v>0.10190142145098763</v>
      </c>
    </row>
    <row r="217" spans="1:27" ht="24" x14ac:dyDescent="0.25">
      <c r="A217" s="115" t="s">
        <v>607</v>
      </c>
      <c r="B217" s="200" t="s">
        <v>47</v>
      </c>
      <c r="C217" s="101" t="s">
        <v>48</v>
      </c>
      <c r="D217" s="102" t="s">
        <v>2</v>
      </c>
      <c r="E217" s="121" t="s">
        <v>530</v>
      </c>
      <c r="F217" s="125">
        <v>5215</v>
      </c>
      <c r="G217" s="103">
        <v>5091</v>
      </c>
      <c r="H217" s="104">
        <f t="shared" si="33"/>
        <v>0.97622243528283792</v>
      </c>
      <c r="I217" s="103">
        <f t="shared" si="34"/>
        <v>124</v>
      </c>
      <c r="J217" s="130">
        <f t="shared" si="35"/>
        <v>2.3777564717162032E-2</v>
      </c>
      <c r="K217" s="125">
        <v>1349</v>
      </c>
      <c r="L217" s="125">
        <v>27</v>
      </c>
      <c r="M217" s="104">
        <f t="shared" si="36"/>
        <v>2.0014825796886581E-2</v>
      </c>
      <c r="N217" s="103">
        <v>73</v>
      </c>
      <c r="O217" s="130">
        <f t="shared" si="37"/>
        <v>1.3998082454458294E-2</v>
      </c>
      <c r="P217" s="125">
        <v>24</v>
      </c>
      <c r="Q217" s="104">
        <f t="shared" si="38"/>
        <v>1.7790956263899184E-2</v>
      </c>
      <c r="R217" s="103">
        <v>74</v>
      </c>
      <c r="S217" s="130">
        <f t="shared" si="39"/>
        <v>1.4189837008628955E-2</v>
      </c>
      <c r="T217" s="125">
        <v>151</v>
      </c>
      <c r="U217" s="104">
        <f t="shared" si="40"/>
        <v>0.11193476649369903</v>
      </c>
      <c r="V217" s="103">
        <v>515</v>
      </c>
      <c r="W217" s="130">
        <f t="shared" si="41"/>
        <v>9.8753595397890706E-2</v>
      </c>
      <c r="X217" s="125">
        <v>167</v>
      </c>
      <c r="Y217" s="104">
        <f t="shared" si="42"/>
        <v>0.12379540400296515</v>
      </c>
      <c r="Z217" s="103">
        <v>563</v>
      </c>
      <c r="AA217" s="130">
        <f t="shared" si="43"/>
        <v>0.10795781399808245</v>
      </c>
    </row>
    <row r="218" spans="1:27" ht="24" x14ac:dyDescent="0.25">
      <c r="A218" s="116" t="s">
        <v>607</v>
      </c>
      <c r="B218" s="201" t="s">
        <v>102</v>
      </c>
      <c r="C218" s="105" t="s">
        <v>103</v>
      </c>
      <c r="D218" s="106" t="s">
        <v>6</v>
      </c>
      <c r="E218" s="122" t="s">
        <v>531</v>
      </c>
      <c r="F218" s="126">
        <v>3773</v>
      </c>
      <c r="G218" s="107">
        <v>3701</v>
      </c>
      <c r="H218" s="108">
        <f t="shared" si="33"/>
        <v>0.98091704214153197</v>
      </c>
      <c r="I218" s="107">
        <f t="shared" si="34"/>
        <v>72</v>
      </c>
      <c r="J218" s="131">
        <f t="shared" si="35"/>
        <v>1.9082957858468062E-2</v>
      </c>
      <c r="K218" s="126">
        <v>793</v>
      </c>
      <c r="L218" s="126">
        <v>10</v>
      </c>
      <c r="M218" s="108">
        <f t="shared" si="36"/>
        <v>1.2610340479192938E-2</v>
      </c>
      <c r="N218" s="107">
        <v>19</v>
      </c>
      <c r="O218" s="131">
        <f t="shared" si="37"/>
        <v>5.0357805459846274E-3</v>
      </c>
      <c r="P218" s="126">
        <v>6</v>
      </c>
      <c r="Q218" s="108">
        <f t="shared" si="38"/>
        <v>7.5662042875157629E-3</v>
      </c>
      <c r="R218" s="107">
        <v>14</v>
      </c>
      <c r="S218" s="131">
        <f t="shared" si="39"/>
        <v>3.7105751391465678E-3</v>
      </c>
      <c r="T218" s="126">
        <v>84</v>
      </c>
      <c r="U218" s="108">
        <f t="shared" si="40"/>
        <v>0.10592686002522068</v>
      </c>
      <c r="V218" s="107">
        <v>362</v>
      </c>
      <c r="W218" s="131">
        <f t="shared" si="41"/>
        <v>9.5944871455075534E-2</v>
      </c>
      <c r="X218" s="126">
        <v>88</v>
      </c>
      <c r="Y218" s="108">
        <f t="shared" si="42"/>
        <v>0.11097099621689786</v>
      </c>
      <c r="Z218" s="107">
        <v>371</v>
      </c>
      <c r="AA218" s="131">
        <f t="shared" si="43"/>
        <v>9.8330241187384038E-2</v>
      </c>
    </row>
    <row r="219" spans="1:27" ht="24" x14ac:dyDescent="0.25">
      <c r="A219" s="115" t="s">
        <v>607</v>
      </c>
      <c r="B219" s="200" t="s">
        <v>104</v>
      </c>
      <c r="C219" s="101" t="s">
        <v>105</v>
      </c>
      <c r="D219" s="102" t="s">
        <v>6</v>
      </c>
      <c r="E219" s="121" t="s">
        <v>531</v>
      </c>
      <c r="F219" s="125">
        <v>7804</v>
      </c>
      <c r="G219" s="103">
        <v>7423</v>
      </c>
      <c r="H219" s="104">
        <f t="shared" si="33"/>
        <v>0.95117888262429529</v>
      </c>
      <c r="I219" s="103">
        <f t="shared" si="34"/>
        <v>381</v>
      </c>
      <c r="J219" s="130">
        <f t="shared" si="35"/>
        <v>4.882111737570477E-2</v>
      </c>
      <c r="K219" s="125">
        <v>1510</v>
      </c>
      <c r="L219" s="125">
        <v>21</v>
      </c>
      <c r="M219" s="104">
        <f t="shared" si="36"/>
        <v>1.390728476821192E-2</v>
      </c>
      <c r="N219" s="103">
        <v>65</v>
      </c>
      <c r="O219" s="130">
        <f t="shared" si="37"/>
        <v>8.3290620194771906E-3</v>
      </c>
      <c r="P219" s="125">
        <v>6</v>
      </c>
      <c r="Q219" s="104">
        <f t="shared" si="38"/>
        <v>3.9735099337748344E-3</v>
      </c>
      <c r="R219" s="103">
        <v>16</v>
      </c>
      <c r="S219" s="130">
        <f t="shared" si="39"/>
        <v>2.0502306509482316E-3</v>
      </c>
      <c r="T219" s="125">
        <v>151</v>
      </c>
      <c r="U219" s="104">
        <f t="shared" si="40"/>
        <v>0.1</v>
      </c>
      <c r="V219" s="103">
        <v>685</v>
      </c>
      <c r="W219" s="130">
        <f t="shared" si="41"/>
        <v>8.7775499743721175E-2</v>
      </c>
      <c r="X219" s="125">
        <v>155</v>
      </c>
      <c r="Y219" s="104">
        <f t="shared" si="42"/>
        <v>0.10264900662251655</v>
      </c>
      <c r="Z219" s="103">
        <v>699</v>
      </c>
      <c r="AA219" s="130">
        <f t="shared" si="43"/>
        <v>8.9569451563300873E-2</v>
      </c>
    </row>
    <row r="220" spans="1:27" ht="24" x14ac:dyDescent="0.25">
      <c r="A220" s="116" t="s">
        <v>607</v>
      </c>
      <c r="B220" s="201" t="s">
        <v>73</v>
      </c>
      <c r="C220" s="105" t="s">
        <v>74</v>
      </c>
      <c r="D220" s="106" t="s">
        <v>4</v>
      </c>
      <c r="E220" s="122" t="s">
        <v>532</v>
      </c>
      <c r="F220" s="126">
        <v>2640</v>
      </c>
      <c r="G220" s="107">
        <v>2592</v>
      </c>
      <c r="H220" s="108">
        <f t="shared" si="33"/>
        <v>0.98181818181818181</v>
      </c>
      <c r="I220" s="107">
        <f t="shared" si="34"/>
        <v>48</v>
      </c>
      <c r="J220" s="131">
        <f t="shared" si="35"/>
        <v>1.8181818181818181E-2</v>
      </c>
      <c r="K220" s="126">
        <v>812</v>
      </c>
      <c r="L220" s="126">
        <v>20</v>
      </c>
      <c r="M220" s="108">
        <f t="shared" si="36"/>
        <v>2.4630541871921183E-2</v>
      </c>
      <c r="N220" s="107">
        <v>48</v>
      </c>
      <c r="O220" s="131">
        <f t="shared" si="37"/>
        <v>1.8181818181818181E-2</v>
      </c>
      <c r="P220" s="126">
        <v>8</v>
      </c>
      <c r="Q220" s="108">
        <f t="shared" si="38"/>
        <v>9.852216748768473E-3</v>
      </c>
      <c r="R220" s="107">
        <v>25</v>
      </c>
      <c r="S220" s="131">
        <f t="shared" si="39"/>
        <v>9.46969696969697E-3</v>
      </c>
      <c r="T220" s="126">
        <v>102</v>
      </c>
      <c r="U220" s="108">
        <f t="shared" si="40"/>
        <v>0.12561576354679804</v>
      </c>
      <c r="V220" s="107">
        <v>341</v>
      </c>
      <c r="W220" s="131">
        <f t="shared" si="41"/>
        <v>0.12916666666666668</v>
      </c>
      <c r="X220" s="126">
        <v>109</v>
      </c>
      <c r="Y220" s="108">
        <f t="shared" si="42"/>
        <v>0.13423645320197045</v>
      </c>
      <c r="Z220" s="107">
        <v>362</v>
      </c>
      <c r="AA220" s="131">
        <f t="shared" si="43"/>
        <v>0.13712121212121212</v>
      </c>
    </row>
    <row r="221" spans="1:27" x14ac:dyDescent="0.25">
      <c r="A221" s="115" t="s">
        <v>607</v>
      </c>
      <c r="B221" s="200" t="s">
        <v>75</v>
      </c>
      <c r="C221" s="101" t="s">
        <v>76</v>
      </c>
      <c r="D221" s="102" t="s">
        <v>4</v>
      </c>
      <c r="E221" s="121" t="s">
        <v>532</v>
      </c>
      <c r="F221" s="125">
        <v>4437</v>
      </c>
      <c r="G221" s="103">
        <v>4197</v>
      </c>
      <c r="H221" s="104">
        <f t="shared" si="33"/>
        <v>0.94590939824205544</v>
      </c>
      <c r="I221" s="103">
        <f t="shared" si="34"/>
        <v>240</v>
      </c>
      <c r="J221" s="130">
        <f t="shared" si="35"/>
        <v>5.4090601757944556E-2</v>
      </c>
      <c r="K221" s="125">
        <v>1087</v>
      </c>
      <c r="L221" s="125">
        <v>17</v>
      </c>
      <c r="M221" s="104">
        <f t="shared" si="36"/>
        <v>1.5639374425023E-2</v>
      </c>
      <c r="N221" s="103">
        <v>35</v>
      </c>
      <c r="O221" s="130">
        <f t="shared" si="37"/>
        <v>7.8882127563669139E-3</v>
      </c>
      <c r="P221" s="125">
        <v>6</v>
      </c>
      <c r="Q221" s="104">
        <f t="shared" si="38"/>
        <v>5.5197792088316471E-3</v>
      </c>
      <c r="R221" s="103">
        <v>15</v>
      </c>
      <c r="S221" s="130">
        <f t="shared" si="39"/>
        <v>3.3806626098715348E-3</v>
      </c>
      <c r="T221" s="125">
        <v>144</v>
      </c>
      <c r="U221" s="104">
        <f t="shared" si="40"/>
        <v>0.13247470101195952</v>
      </c>
      <c r="V221" s="103">
        <v>548</v>
      </c>
      <c r="W221" s="130">
        <f t="shared" si="41"/>
        <v>0.12350687401397341</v>
      </c>
      <c r="X221" s="125">
        <v>146</v>
      </c>
      <c r="Y221" s="104">
        <f t="shared" si="42"/>
        <v>0.13431462741490341</v>
      </c>
      <c r="Z221" s="103">
        <v>554</v>
      </c>
      <c r="AA221" s="130">
        <f t="shared" si="43"/>
        <v>0.12485913905792202</v>
      </c>
    </row>
    <row r="222" spans="1:27" x14ac:dyDescent="0.25">
      <c r="A222" s="116" t="s">
        <v>607</v>
      </c>
      <c r="B222" s="201" t="s">
        <v>49</v>
      </c>
      <c r="C222" s="105" t="s">
        <v>50</v>
      </c>
      <c r="D222" s="106" t="s">
        <v>3</v>
      </c>
      <c r="E222" s="122" t="s">
        <v>533</v>
      </c>
      <c r="F222" s="126">
        <v>4305</v>
      </c>
      <c r="G222" s="107">
        <v>4124</v>
      </c>
      <c r="H222" s="108">
        <f t="shared" si="33"/>
        <v>0.95795586527293841</v>
      </c>
      <c r="I222" s="107">
        <f t="shared" si="34"/>
        <v>181</v>
      </c>
      <c r="J222" s="131">
        <f t="shared" si="35"/>
        <v>4.2044134727061554E-2</v>
      </c>
      <c r="K222" s="126">
        <v>1196</v>
      </c>
      <c r="L222" s="126">
        <v>29</v>
      </c>
      <c r="M222" s="108">
        <f t="shared" si="36"/>
        <v>2.4247491638795988E-2</v>
      </c>
      <c r="N222" s="107">
        <v>71</v>
      </c>
      <c r="O222" s="131">
        <f t="shared" si="37"/>
        <v>1.6492450638792101E-2</v>
      </c>
      <c r="P222" s="126">
        <v>8</v>
      </c>
      <c r="Q222" s="108">
        <f t="shared" si="38"/>
        <v>6.688963210702341E-3</v>
      </c>
      <c r="R222" s="107">
        <v>18</v>
      </c>
      <c r="S222" s="131">
        <f t="shared" si="39"/>
        <v>4.181184668989547E-3</v>
      </c>
      <c r="T222" s="126">
        <v>129</v>
      </c>
      <c r="U222" s="108">
        <f t="shared" si="40"/>
        <v>0.10785953177257525</v>
      </c>
      <c r="V222" s="107">
        <v>349</v>
      </c>
      <c r="W222" s="131">
        <f t="shared" si="41"/>
        <v>8.1068524970963993E-2</v>
      </c>
      <c r="X222" s="126">
        <v>137</v>
      </c>
      <c r="Y222" s="108">
        <f t="shared" si="42"/>
        <v>0.11454849498327759</v>
      </c>
      <c r="Z222" s="107">
        <v>367</v>
      </c>
      <c r="AA222" s="131">
        <f t="shared" si="43"/>
        <v>8.5249709639953541E-2</v>
      </c>
    </row>
    <row r="223" spans="1:27" x14ac:dyDescent="0.25">
      <c r="A223" s="115" t="s">
        <v>607</v>
      </c>
      <c r="B223" s="200" t="s">
        <v>51</v>
      </c>
      <c r="C223" s="101" t="s">
        <v>52</v>
      </c>
      <c r="D223" s="102" t="s">
        <v>3</v>
      </c>
      <c r="E223" s="121" t="s">
        <v>533</v>
      </c>
      <c r="F223" s="125">
        <v>3184</v>
      </c>
      <c r="G223" s="103">
        <v>3065</v>
      </c>
      <c r="H223" s="104">
        <f t="shared" si="33"/>
        <v>0.96262562814070352</v>
      </c>
      <c r="I223" s="103">
        <f t="shared" si="34"/>
        <v>119</v>
      </c>
      <c r="J223" s="130">
        <f t="shared" si="35"/>
        <v>3.7374371859296485E-2</v>
      </c>
      <c r="K223" s="125">
        <v>1033</v>
      </c>
      <c r="L223" s="125">
        <v>17</v>
      </c>
      <c r="M223" s="104">
        <f t="shared" si="36"/>
        <v>1.6456921587608905E-2</v>
      </c>
      <c r="N223" s="103">
        <v>54</v>
      </c>
      <c r="O223" s="130">
        <f t="shared" si="37"/>
        <v>1.6959798994974875E-2</v>
      </c>
      <c r="P223" s="125">
        <v>7</v>
      </c>
      <c r="Q223" s="104">
        <f t="shared" si="38"/>
        <v>6.7763794772507258E-3</v>
      </c>
      <c r="R223" s="103">
        <v>18</v>
      </c>
      <c r="S223" s="130">
        <f t="shared" si="39"/>
        <v>5.6532663316582916E-3</v>
      </c>
      <c r="T223" s="125">
        <v>105</v>
      </c>
      <c r="U223" s="104">
        <f t="shared" si="40"/>
        <v>0.10164569215876089</v>
      </c>
      <c r="V223" s="103">
        <v>335</v>
      </c>
      <c r="W223" s="130">
        <f t="shared" si="41"/>
        <v>0.10521356783919598</v>
      </c>
      <c r="X223" s="125">
        <v>109</v>
      </c>
      <c r="Y223" s="104">
        <f t="shared" si="42"/>
        <v>0.10551790900290416</v>
      </c>
      <c r="Z223" s="103">
        <v>345</v>
      </c>
      <c r="AA223" s="130">
        <f t="shared" si="43"/>
        <v>0.10835427135678392</v>
      </c>
    </row>
    <row r="224" spans="1:27" x14ac:dyDescent="0.25">
      <c r="A224" s="116" t="s">
        <v>607</v>
      </c>
      <c r="B224" s="201" t="s">
        <v>53</v>
      </c>
      <c r="C224" s="105" t="s">
        <v>54</v>
      </c>
      <c r="D224" s="106" t="s">
        <v>3</v>
      </c>
      <c r="E224" s="122" t="s">
        <v>533</v>
      </c>
      <c r="F224" s="126">
        <v>3333</v>
      </c>
      <c r="G224" s="107">
        <v>3207</v>
      </c>
      <c r="H224" s="108">
        <f t="shared" si="33"/>
        <v>0.96219621962196222</v>
      </c>
      <c r="I224" s="107">
        <f t="shared" si="34"/>
        <v>126</v>
      </c>
      <c r="J224" s="131">
        <f t="shared" si="35"/>
        <v>3.7803780378037805E-2</v>
      </c>
      <c r="K224" s="126">
        <v>895</v>
      </c>
      <c r="L224" s="126">
        <v>17</v>
      </c>
      <c r="M224" s="108">
        <f t="shared" si="36"/>
        <v>1.899441340782123E-2</v>
      </c>
      <c r="N224" s="107">
        <v>49</v>
      </c>
      <c r="O224" s="131">
        <f t="shared" si="37"/>
        <v>1.4701470147014702E-2</v>
      </c>
      <c r="P224" s="126">
        <v>7</v>
      </c>
      <c r="Q224" s="108">
        <f t="shared" si="38"/>
        <v>7.82122905027933E-3</v>
      </c>
      <c r="R224" s="107">
        <v>20</v>
      </c>
      <c r="S224" s="131">
        <f t="shared" si="39"/>
        <v>6.0006000600060002E-3</v>
      </c>
      <c r="T224" s="126">
        <v>108</v>
      </c>
      <c r="U224" s="108">
        <f t="shared" si="40"/>
        <v>0.12067039106145251</v>
      </c>
      <c r="V224" s="107">
        <v>396</v>
      </c>
      <c r="W224" s="131">
        <f t="shared" si="41"/>
        <v>0.11881188118811881</v>
      </c>
      <c r="X224" s="126">
        <v>112</v>
      </c>
      <c r="Y224" s="108">
        <f t="shared" si="42"/>
        <v>0.12513966480446928</v>
      </c>
      <c r="Z224" s="107">
        <v>407</v>
      </c>
      <c r="AA224" s="131">
        <f t="shared" si="43"/>
        <v>0.12211221122112212</v>
      </c>
    </row>
    <row r="225" spans="1:27" ht="24" x14ac:dyDescent="0.25">
      <c r="A225" s="115" t="s">
        <v>607</v>
      </c>
      <c r="B225" s="200" t="s">
        <v>77</v>
      </c>
      <c r="C225" s="101" t="s">
        <v>78</v>
      </c>
      <c r="D225" s="102" t="s">
        <v>4</v>
      </c>
      <c r="E225" s="121" t="s">
        <v>532</v>
      </c>
      <c r="F225" s="125">
        <v>2125</v>
      </c>
      <c r="G225" s="103">
        <v>2057</v>
      </c>
      <c r="H225" s="104">
        <f t="shared" si="33"/>
        <v>0.96799999999999997</v>
      </c>
      <c r="I225" s="103">
        <f t="shared" si="34"/>
        <v>68</v>
      </c>
      <c r="J225" s="130">
        <f t="shared" si="35"/>
        <v>3.2000000000000001E-2</v>
      </c>
      <c r="K225" s="125">
        <v>680</v>
      </c>
      <c r="L225" s="125">
        <v>17</v>
      </c>
      <c r="M225" s="104">
        <f t="shared" si="36"/>
        <v>2.5000000000000001E-2</v>
      </c>
      <c r="N225" s="103">
        <v>43</v>
      </c>
      <c r="O225" s="130">
        <f t="shared" si="37"/>
        <v>2.023529411764706E-2</v>
      </c>
      <c r="P225" s="125">
        <v>8</v>
      </c>
      <c r="Q225" s="104">
        <f t="shared" si="38"/>
        <v>1.1764705882352941E-2</v>
      </c>
      <c r="R225" s="103">
        <v>20</v>
      </c>
      <c r="S225" s="130">
        <f t="shared" si="39"/>
        <v>9.4117647058823521E-3</v>
      </c>
      <c r="T225" s="125">
        <v>76</v>
      </c>
      <c r="U225" s="104">
        <f t="shared" si="40"/>
        <v>0.11176470588235295</v>
      </c>
      <c r="V225" s="103">
        <v>203</v>
      </c>
      <c r="W225" s="130">
        <f t="shared" si="41"/>
        <v>9.5529411764705877E-2</v>
      </c>
      <c r="X225" s="125">
        <v>78</v>
      </c>
      <c r="Y225" s="104">
        <f t="shared" si="42"/>
        <v>0.11470588235294117</v>
      </c>
      <c r="Z225" s="103">
        <v>209</v>
      </c>
      <c r="AA225" s="130">
        <f t="shared" si="43"/>
        <v>9.8352941176470587E-2</v>
      </c>
    </row>
    <row r="226" spans="1:27" x14ac:dyDescent="0.25">
      <c r="A226" s="116" t="s">
        <v>607</v>
      </c>
      <c r="B226" s="201" t="s">
        <v>55</v>
      </c>
      <c r="C226" s="105" t="s">
        <v>56</v>
      </c>
      <c r="D226" s="106" t="s">
        <v>3</v>
      </c>
      <c r="E226" s="122" t="s">
        <v>533</v>
      </c>
      <c r="F226" s="126">
        <v>4862</v>
      </c>
      <c r="G226" s="107">
        <v>4621</v>
      </c>
      <c r="H226" s="108">
        <f t="shared" si="33"/>
        <v>0.95043192102015628</v>
      </c>
      <c r="I226" s="107">
        <f t="shared" si="34"/>
        <v>241</v>
      </c>
      <c r="J226" s="131">
        <f t="shared" si="35"/>
        <v>4.9568078979843687E-2</v>
      </c>
      <c r="K226" s="126">
        <v>1394</v>
      </c>
      <c r="L226" s="126">
        <v>25</v>
      </c>
      <c r="M226" s="108">
        <f t="shared" si="36"/>
        <v>1.7934002869440458E-2</v>
      </c>
      <c r="N226" s="107">
        <v>68</v>
      </c>
      <c r="O226" s="131">
        <f t="shared" si="37"/>
        <v>1.3986013986013986E-2</v>
      </c>
      <c r="P226" s="126">
        <v>10</v>
      </c>
      <c r="Q226" s="108">
        <f t="shared" si="38"/>
        <v>7.1736011477761836E-3</v>
      </c>
      <c r="R226" s="107">
        <v>31</v>
      </c>
      <c r="S226" s="131">
        <f t="shared" si="39"/>
        <v>6.375976964212258E-3</v>
      </c>
      <c r="T226" s="126">
        <v>146</v>
      </c>
      <c r="U226" s="108">
        <f t="shared" si="40"/>
        <v>0.10473457675753228</v>
      </c>
      <c r="V226" s="107">
        <v>497</v>
      </c>
      <c r="W226" s="131">
        <f t="shared" si="41"/>
        <v>0.10222130810366105</v>
      </c>
      <c r="X226" s="126">
        <v>154</v>
      </c>
      <c r="Y226" s="108">
        <f t="shared" si="42"/>
        <v>0.11047345767575323</v>
      </c>
      <c r="Z226" s="107">
        <v>519</v>
      </c>
      <c r="AA226" s="131">
        <f t="shared" si="43"/>
        <v>0.1067461949814891</v>
      </c>
    </row>
    <row r="227" spans="1:27" x14ac:dyDescent="0.25">
      <c r="A227" s="117" t="s">
        <v>607</v>
      </c>
      <c r="B227" s="199" t="s">
        <v>79</v>
      </c>
      <c r="C227" s="101" t="s">
        <v>80</v>
      </c>
      <c r="D227" s="102" t="s">
        <v>4</v>
      </c>
      <c r="E227" s="121" t="s">
        <v>532</v>
      </c>
      <c r="F227" s="125">
        <v>6325</v>
      </c>
      <c r="G227" s="103">
        <v>6178</v>
      </c>
      <c r="H227" s="104">
        <f t="shared" si="33"/>
        <v>0.97675889328063237</v>
      </c>
      <c r="I227" s="103">
        <f t="shared" si="34"/>
        <v>147</v>
      </c>
      <c r="J227" s="130">
        <f t="shared" si="35"/>
        <v>2.3241106719367587E-2</v>
      </c>
      <c r="K227" s="125">
        <v>1892</v>
      </c>
      <c r="L227" s="125">
        <v>39</v>
      </c>
      <c r="M227" s="104">
        <f t="shared" si="36"/>
        <v>2.0613107822410149E-2</v>
      </c>
      <c r="N227" s="103">
        <v>104</v>
      </c>
      <c r="O227" s="130">
        <f t="shared" si="37"/>
        <v>1.6442687747035573E-2</v>
      </c>
      <c r="P227" s="125">
        <v>14</v>
      </c>
      <c r="Q227" s="104">
        <f t="shared" si="38"/>
        <v>7.3995771670190271E-3</v>
      </c>
      <c r="R227" s="103">
        <v>36</v>
      </c>
      <c r="S227" s="130">
        <f t="shared" si="39"/>
        <v>5.6916996047430826E-3</v>
      </c>
      <c r="T227" s="125">
        <v>203</v>
      </c>
      <c r="U227" s="104">
        <f t="shared" si="40"/>
        <v>0.10729386892177589</v>
      </c>
      <c r="V227" s="103">
        <v>652</v>
      </c>
      <c r="W227" s="130">
        <f t="shared" si="41"/>
        <v>0.10308300395256917</v>
      </c>
      <c r="X227" s="125">
        <v>214</v>
      </c>
      <c r="Y227" s="104">
        <f t="shared" si="42"/>
        <v>0.113107822410148</v>
      </c>
      <c r="Z227" s="103">
        <v>677</v>
      </c>
      <c r="AA227" s="130">
        <f t="shared" si="43"/>
        <v>0.10703557312252965</v>
      </c>
    </row>
    <row r="228" spans="1:27" ht="24" x14ac:dyDescent="0.25">
      <c r="A228" s="118" t="s">
        <v>607</v>
      </c>
      <c r="B228" s="204" t="s">
        <v>28</v>
      </c>
      <c r="C228" s="105" t="s">
        <v>29</v>
      </c>
      <c r="D228" s="106" t="s">
        <v>1</v>
      </c>
      <c r="E228" s="122" t="s">
        <v>534</v>
      </c>
      <c r="F228" s="126">
        <v>3156</v>
      </c>
      <c r="G228" s="107">
        <v>3007</v>
      </c>
      <c r="H228" s="108">
        <f t="shared" si="33"/>
        <v>0.95278833967046894</v>
      </c>
      <c r="I228" s="107">
        <f t="shared" si="34"/>
        <v>149</v>
      </c>
      <c r="J228" s="131">
        <f t="shared" si="35"/>
        <v>4.7211660329531051E-2</v>
      </c>
      <c r="K228" s="126">
        <v>842</v>
      </c>
      <c r="L228" s="126">
        <v>16</v>
      </c>
      <c r="M228" s="108">
        <f t="shared" si="36"/>
        <v>1.9002375296912115E-2</v>
      </c>
      <c r="N228" s="107">
        <v>50</v>
      </c>
      <c r="O228" s="131">
        <f t="shared" si="37"/>
        <v>1.5842839036755388E-2</v>
      </c>
      <c r="P228" s="126">
        <v>7</v>
      </c>
      <c r="Q228" s="108">
        <f t="shared" si="38"/>
        <v>8.3135391923990498E-3</v>
      </c>
      <c r="R228" s="107">
        <v>18</v>
      </c>
      <c r="S228" s="131">
        <f t="shared" si="39"/>
        <v>5.7034220532319393E-3</v>
      </c>
      <c r="T228" s="126">
        <v>82</v>
      </c>
      <c r="U228" s="108">
        <f t="shared" si="40"/>
        <v>9.7387173396674589E-2</v>
      </c>
      <c r="V228" s="107">
        <v>301</v>
      </c>
      <c r="W228" s="131">
        <f t="shared" si="41"/>
        <v>9.5373891001267433E-2</v>
      </c>
      <c r="X228" s="126">
        <v>85</v>
      </c>
      <c r="Y228" s="108">
        <f t="shared" si="42"/>
        <v>0.10095011876484561</v>
      </c>
      <c r="Z228" s="107">
        <v>308</v>
      </c>
      <c r="AA228" s="131">
        <f t="shared" si="43"/>
        <v>9.7591888466413187E-2</v>
      </c>
    </row>
    <row r="229" spans="1:27" ht="24" x14ac:dyDescent="0.25">
      <c r="A229" s="115" t="s">
        <v>607</v>
      </c>
      <c r="B229" s="200" t="s">
        <v>57</v>
      </c>
      <c r="C229" s="101" t="s">
        <v>58</v>
      </c>
      <c r="D229" s="102" t="s">
        <v>3</v>
      </c>
      <c r="E229" s="121" t="s">
        <v>533</v>
      </c>
      <c r="F229" s="125">
        <v>3761</v>
      </c>
      <c r="G229" s="103">
        <v>3564</v>
      </c>
      <c r="H229" s="104">
        <f t="shared" si="33"/>
        <v>0.94762031374634403</v>
      </c>
      <c r="I229" s="103">
        <f t="shared" si="34"/>
        <v>197</v>
      </c>
      <c r="J229" s="130">
        <f t="shared" si="35"/>
        <v>5.2379686253655945E-2</v>
      </c>
      <c r="K229" s="125">
        <v>1130</v>
      </c>
      <c r="L229" s="125">
        <v>18</v>
      </c>
      <c r="M229" s="104">
        <f t="shared" si="36"/>
        <v>1.5929203539823009E-2</v>
      </c>
      <c r="N229" s="103">
        <v>55</v>
      </c>
      <c r="O229" s="130">
        <f t="shared" si="37"/>
        <v>1.4623770273863334E-2</v>
      </c>
      <c r="P229" s="125">
        <v>9</v>
      </c>
      <c r="Q229" s="104">
        <f t="shared" si="38"/>
        <v>7.9646017699115043E-3</v>
      </c>
      <c r="R229" s="103">
        <v>29</v>
      </c>
      <c r="S229" s="130">
        <f t="shared" si="39"/>
        <v>7.7107152353097577E-3</v>
      </c>
      <c r="T229" s="125">
        <v>131</v>
      </c>
      <c r="U229" s="104">
        <f t="shared" si="40"/>
        <v>0.11592920353982301</v>
      </c>
      <c r="V229" s="103">
        <v>475</v>
      </c>
      <c r="W229" s="130">
        <f t="shared" si="41"/>
        <v>0.12629619781972878</v>
      </c>
      <c r="X229" s="125">
        <v>137</v>
      </c>
      <c r="Y229" s="104">
        <f t="shared" si="42"/>
        <v>0.12123893805309735</v>
      </c>
      <c r="Z229" s="103">
        <v>495</v>
      </c>
      <c r="AA229" s="130">
        <f t="shared" si="43"/>
        <v>0.13161393246477002</v>
      </c>
    </row>
    <row r="230" spans="1:27" x14ac:dyDescent="0.25">
      <c r="A230" s="116" t="s">
        <v>607</v>
      </c>
      <c r="B230" s="201" t="s">
        <v>438</v>
      </c>
      <c r="C230" s="105" t="s">
        <v>81</v>
      </c>
      <c r="D230" s="106" t="s">
        <v>4</v>
      </c>
      <c r="E230" s="122" t="s">
        <v>532</v>
      </c>
      <c r="F230" s="126">
        <v>3208</v>
      </c>
      <c r="G230" s="107">
        <v>3119</v>
      </c>
      <c r="H230" s="108">
        <f t="shared" si="33"/>
        <v>0.97225685785536164</v>
      </c>
      <c r="I230" s="107">
        <f t="shared" si="34"/>
        <v>89</v>
      </c>
      <c r="J230" s="131">
        <f t="shared" si="35"/>
        <v>2.7743142144638404E-2</v>
      </c>
      <c r="K230" s="126">
        <v>847</v>
      </c>
      <c r="L230" s="126">
        <v>18</v>
      </c>
      <c r="M230" s="108">
        <f t="shared" si="36"/>
        <v>2.1251475796930343E-2</v>
      </c>
      <c r="N230" s="107">
        <v>41</v>
      </c>
      <c r="O230" s="131">
        <f t="shared" si="37"/>
        <v>1.2780548628428928E-2</v>
      </c>
      <c r="P230" s="126">
        <v>10</v>
      </c>
      <c r="Q230" s="108">
        <f t="shared" si="38"/>
        <v>1.1806375442739079E-2</v>
      </c>
      <c r="R230" s="107">
        <v>27</v>
      </c>
      <c r="S230" s="131">
        <f t="shared" si="39"/>
        <v>8.4164588528678301E-3</v>
      </c>
      <c r="T230" s="126">
        <v>106</v>
      </c>
      <c r="U230" s="108">
        <f t="shared" si="40"/>
        <v>0.12514757969303425</v>
      </c>
      <c r="V230" s="107">
        <v>410</v>
      </c>
      <c r="W230" s="131">
        <f t="shared" si="41"/>
        <v>0.12780548628428928</v>
      </c>
      <c r="X230" s="126">
        <v>111</v>
      </c>
      <c r="Y230" s="108">
        <f t="shared" si="42"/>
        <v>0.13105076741440377</v>
      </c>
      <c r="Z230" s="107">
        <v>421</v>
      </c>
      <c r="AA230" s="131">
        <f t="shared" si="43"/>
        <v>0.13123441396508728</v>
      </c>
    </row>
    <row r="231" spans="1:27" x14ac:dyDescent="0.25">
      <c r="A231" s="115" t="s">
        <v>607</v>
      </c>
      <c r="B231" s="200" t="s">
        <v>88</v>
      </c>
      <c r="C231" s="101" t="s">
        <v>89</v>
      </c>
      <c r="D231" s="102" t="s">
        <v>5</v>
      </c>
      <c r="E231" s="121" t="s">
        <v>535</v>
      </c>
      <c r="F231" s="125">
        <v>2072</v>
      </c>
      <c r="G231" s="103">
        <v>1966</v>
      </c>
      <c r="H231" s="104">
        <f t="shared" si="33"/>
        <v>0.94884169884169889</v>
      </c>
      <c r="I231" s="103">
        <f t="shared" si="34"/>
        <v>106</v>
      </c>
      <c r="J231" s="130">
        <f t="shared" si="35"/>
        <v>5.115830115830116E-2</v>
      </c>
      <c r="K231" s="125">
        <v>626</v>
      </c>
      <c r="L231" s="125">
        <v>7</v>
      </c>
      <c r="M231" s="104">
        <f t="shared" si="36"/>
        <v>1.1182108626198083E-2</v>
      </c>
      <c r="N231" s="103">
        <v>19</v>
      </c>
      <c r="O231" s="130">
        <f t="shared" si="37"/>
        <v>9.1698841698841706E-3</v>
      </c>
      <c r="P231" s="125">
        <v>5</v>
      </c>
      <c r="Q231" s="104">
        <f t="shared" si="38"/>
        <v>7.9872204472843447E-3</v>
      </c>
      <c r="R231" s="103">
        <v>14</v>
      </c>
      <c r="S231" s="130">
        <f t="shared" si="39"/>
        <v>6.7567567567567571E-3</v>
      </c>
      <c r="T231" s="125">
        <v>74</v>
      </c>
      <c r="U231" s="104">
        <f t="shared" si="40"/>
        <v>0.1182108626198083</v>
      </c>
      <c r="V231" s="103">
        <v>224</v>
      </c>
      <c r="W231" s="130">
        <f t="shared" si="41"/>
        <v>0.10810810810810811</v>
      </c>
      <c r="X231" s="125">
        <v>78</v>
      </c>
      <c r="Y231" s="104">
        <f t="shared" si="42"/>
        <v>0.12460063897763578</v>
      </c>
      <c r="Z231" s="103">
        <v>235</v>
      </c>
      <c r="AA231" s="130">
        <f t="shared" si="43"/>
        <v>0.11341698841698841</v>
      </c>
    </row>
    <row r="232" spans="1:27" x14ac:dyDescent="0.25">
      <c r="A232" s="116" t="s">
        <v>607</v>
      </c>
      <c r="B232" s="201" t="s">
        <v>59</v>
      </c>
      <c r="C232" s="105" t="s">
        <v>60</v>
      </c>
      <c r="D232" s="106" t="s">
        <v>3</v>
      </c>
      <c r="E232" s="122" t="s">
        <v>533</v>
      </c>
      <c r="F232" s="126">
        <v>4713</v>
      </c>
      <c r="G232" s="107">
        <v>4461</v>
      </c>
      <c r="H232" s="108">
        <f t="shared" si="33"/>
        <v>0.94653087205601527</v>
      </c>
      <c r="I232" s="107">
        <f t="shared" si="34"/>
        <v>252</v>
      </c>
      <c r="J232" s="131">
        <f t="shared" si="35"/>
        <v>5.3469127943984722E-2</v>
      </c>
      <c r="K232" s="126">
        <v>1013</v>
      </c>
      <c r="L232" s="126">
        <v>25</v>
      </c>
      <c r="M232" s="108">
        <f t="shared" si="36"/>
        <v>2.4679170779861797E-2</v>
      </c>
      <c r="N232" s="107">
        <v>62</v>
      </c>
      <c r="O232" s="131">
        <f t="shared" si="37"/>
        <v>1.3155102906853384E-2</v>
      </c>
      <c r="P232" s="126">
        <v>3</v>
      </c>
      <c r="Q232" s="108">
        <f t="shared" si="38"/>
        <v>2.9615004935834156E-3</v>
      </c>
      <c r="R232" s="107">
        <v>3</v>
      </c>
      <c r="S232" s="131">
        <f t="shared" si="39"/>
        <v>6.3653723742838951E-4</v>
      </c>
      <c r="T232" s="126">
        <v>112</v>
      </c>
      <c r="U232" s="108">
        <f t="shared" si="40"/>
        <v>0.11056268509378085</v>
      </c>
      <c r="V232" s="107">
        <v>511</v>
      </c>
      <c r="W232" s="131">
        <f t="shared" si="41"/>
        <v>0.10842350944196902</v>
      </c>
      <c r="X232" s="126">
        <v>114</v>
      </c>
      <c r="Y232" s="108">
        <f t="shared" si="42"/>
        <v>0.1125370187561698</v>
      </c>
      <c r="Z232" s="107">
        <v>513</v>
      </c>
      <c r="AA232" s="131">
        <f t="shared" si="43"/>
        <v>0.10884786760025461</v>
      </c>
    </row>
    <row r="233" spans="1:27" ht="24" x14ac:dyDescent="0.25">
      <c r="A233" s="115" t="s">
        <v>607</v>
      </c>
      <c r="B233" s="200" t="s">
        <v>106</v>
      </c>
      <c r="C233" s="101" t="s">
        <v>107</v>
      </c>
      <c r="D233" s="102" t="s">
        <v>6</v>
      </c>
      <c r="E233" s="121" t="s">
        <v>531</v>
      </c>
      <c r="F233" s="125">
        <v>8247</v>
      </c>
      <c r="G233" s="103">
        <v>7984</v>
      </c>
      <c r="H233" s="104">
        <f t="shared" si="33"/>
        <v>0.9681096156178004</v>
      </c>
      <c r="I233" s="103">
        <f t="shared" si="34"/>
        <v>263</v>
      </c>
      <c r="J233" s="130">
        <f t="shared" si="35"/>
        <v>3.1890384382199585E-2</v>
      </c>
      <c r="K233" s="125">
        <v>2379</v>
      </c>
      <c r="L233" s="125">
        <v>37</v>
      </c>
      <c r="M233" s="104">
        <f t="shared" si="36"/>
        <v>1.5552753257671291E-2</v>
      </c>
      <c r="N233" s="103">
        <v>100</v>
      </c>
      <c r="O233" s="130">
        <f t="shared" si="37"/>
        <v>1.2125621438098703E-2</v>
      </c>
      <c r="P233" s="125">
        <v>20</v>
      </c>
      <c r="Q233" s="104">
        <f t="shared" si="38"/>
        <v>8.4068936527952921E-3</v>
      </c>
      <c r="R233" s="103">
        <v>58</v>
      </c>
      <c r="S233" s="130">
        <f t="shared" si="39"/>
        <v>7.0328604340972479E-3</v>
      </c>
      <c r="T233" s="125">
        <v>232</v>
      </c>
      <c r="U233" s="104">
        <f t="shared" si="40"/>
        <v>9.7519966372425396E-2</v>
      </c>
      <c r="V233" s="103">
        <v>792</v>
      </c>
      <c r="W233" s="130">
        <f t="shared" si="41"/>
        <v>9.6034921789741726E-2</v>
      </c>
      <c r="X233" s="125">
        <v>245</v>
      </c>
      <c r="Y233" s="104">
        <f t="shared" si="42"/>
        <v>0.10298444724674233</v>
      </c>
      <c r="Z233" s="103">
        <v>834</v>
      </c>
      <c r="AA233" s="130">
        <f t="shared" si="43"/>
        <v>0.10112768279374318</v>
      </c>
    </row>
    <row r="234" spans="1:27" x14ac:dyDescent="0.25">
      <c r="A234" s="116" t="s">
        <v>607</v>
      </c>
      <c r="B234" s="201" t="s">
        <v>90</v>
      </c>
      <c r="C234" s="105" t="s">
        <v>91</v>
      </c>
      <c r="D234" s="106" t="s">
        <v>5</v>
      </c>
      <c r="E234" s="122" t="s">
        <v>535</v>
      </c>
      <c r="F234" s="126">
        <v>2910</v>
      </c>
      <c r="G234" s="107">
        <v>2794</v>
      </c>
      <c r="H234" s="108">
        <f t="shared" si="33"/>
        <v>0.96013745704467357</v>
      </c>
      <c r="I234" s="107">
        <f t="shared" si="34"/>
        <v>116</v>
      </c>
      <c r="J234" s="131">
        <f t="shared" si="35"/>
        <v>3.9862542955326458E-2</v>
      </c>
      <c r="K234" s="126">
        <v>855</v>
      </c>
      <c r="L234" s="126">
        <v>14</v>
      </c>
      <c r="M234" s="108">
        <f t="shared" si="36"/>
        <v>1.6374269005847954E-2</v>
      </c>
      <c r="N234" s="107">
        <v>42</v>
      </c>
      <c r="O234" s="131">
        <f t="shared" si="37"/>
        <v>1.443298969072165E-2</v>
      </c>
      <c r="P234" s="126">
        <v>9</v>
      </c>
      <c r="Q234" s="108">
        <f t="shared" si="38"/>
        <v>1.0526315789473684E-2</v>
      </c>
      <c r="R234" s="107">
        <v>19</v>
      </c>
      <c r="S234" s="131">
        <f t="shared" si="39"/>
        <v>6.5292096219931274E-3</v>
      </c>
      <c r="T234" s="126">
        <v>123</v>
      </c>
      <c r="U234" s="108">
        <f t="shared" si="40"/>
        <v>0.14385964912280702</v>
      </c>
      <c r="V234" s="107">
        <v>383</v>
      </c>
      <c r="W234" s="131">
        <f t="shared" si="41"/>
        <v>0.13161512027491409</v>
      </c>
      <c r="X234" s="126">
        <v>127</v>
      </c>
      <c r="Y234" s="108">
        <f t="shared" si="42"/>
        <v>0.14853801169590644</v>
      </c>
      <c r="Z234" s="107">
        <v>388</v>
      </c>
      <c r="AA234" s="131">
        <f t="shared" si="43"/>
        <v>0.13333333333333333</v>
      </c>
    </row>
    <row r="235" spans="1:27" x14ac:dyDescent="0.25">
      <c r="A235" s="115" t="s">
        <v>607</v>
      </c>
      <c r="B235" s="200" t="s">
        <v>82</v>
      </c>
      <c r="C235" s="101" t="s">
        <v>83</v>
      </c>
      <c r="D235" s="102" t="s">
        <v>4</v>
      </c>
      <c r="E235" s="121" t="s">
        <v>532</v>
      </c>
      <c r="F235" s="125">
        <v>2270</v>
      </c>
      <c r="G235" s="103">
        <v>2198</v>
      </c>
      <c r="H235" s="104">
        <f t="shared" si="33"/>
        <v>0.96828193832599119</v>
      </c>
      <c r="I235" s="103">
        <f t="shared" si="34"/>
        <v>72</v>
      </c>
      <c r="J235" s="130">
        <f t="shared" si="35"/>
        <v>3.1718061674008813E-2</v>
      </c>
      <c r="K235" s="125">
        <v>689</v>
      </c>
      <c r="L235" s="125">
        <v>12</v>
      </c>
      <c r="M235" s="104">
        <f t="shared" si="36"/>
        <v>1.741654571843251E-2</v>
      </c>
      <c r="N235" s="103">
        <v>29</v>
      </c>
      <c r="O235" s="130">
        <f t="shared" si="37"/>
        <v>1.277533039647577E-2</v>
      </c>
      <c r="P235" s="125">
        <v>6</v>
      </c>
      <c r="Q235" s="104">
        <f t="shared" si="38"/>
        <v>8.708272859216255E-3</v>
      </c>
      <c r="R235" s="103">
        <v>12</v>
      </c>
      <c r="S235" s="130">
        <f t="shared" si="39"/>
        <v>5.2863436123348016E-3</v>
      </c>
      <c r="T235" s="125">
        <v>71</v>
      </c>
      <c r="U235" s="104">
        <f t="shared" si="40"/>
        <v>0.10304789550072568</v>
      </c>
      <c r="V235" s="103">
        <v>263</v>
      </c>
      <c r="W235" s="130">
        <f t="shared" si="41"/>
        <v>0.11585903083700441</v>
      </c>
      <c r="X235" s="125">
        <v>73</v>
      </c>
      <c r="Y235" s="104">
        <f t="shared" si="42"/>
        <v>0.10595065312046444</v>
      </c>
      <c r="Z235" s="103">
        <v>266</v>
      </c>
      <c r="AA235" s="130">
        <f t="shared" si="43"/>
        <v>0.1171806167400881</v>
      </c>
    </row>
    <row r="236" spans="1:27" x14ac:dyDescent="0.25">
      <c r="A236" s="116" t="s">
        <v>607</v>
      </c>
      <c r="B236" s="201" t="s">
        <v>61</v>
      </c>
      <c r="C236" s="105" t="s">
        <v>62</v>
      </c>
      <c r="D236" s="106" t="s">
        <v>3</v>
      </c>
      <c r="E236" s="122" t="s">
        <v>533</v>
      </c>
      <c r="F236" s="126">
        <v>4024</v>
      </c>
      <c r="G236" s="107">
        <v>3833</v>
      </c>
      <c r="H236" s="108">
        <f t="shared" si="33"/>
        <v>0.95253479125248508</v>
      </c>
      <c r="I236" s="107">
        <f t="shared" si="34"/>
        <v>191</v>
      </c>
      <c r="J236" s="131">
        <f t="shared" si="35"/>
        <v>4.7465208747514913E-2</v>
      </c>
      <c r="K236" s="126">
        <v>1034</v>
      </c>
      <c r="L236" s="126">
        <v>27</v>
      </c>
      <c r="M236" s="108">
        <f t="shared" si="36"/>
        <v>2.6112185686653772E-2</v>
      </c>
      <c r="N236" s="107">
        <v>79</v>
      </c>
      <c r="O236" s="131">
        <f t="shared" si="37"/>
        <v>1.9632206759443341E-2</v>
      </c>
      <c r="P236" s="126">
        <v>4</v>
      </c>
      <c r="Q236" s="108">
        <f t="shared" si="38"/>
        <v>3.8684719535783366E-3</v>
      </c>
      <c r="R236" s="107">
        <v>12</v>
      </c>
      <c r="S236" s="131">
        <f t="shared" si="39"/>
        <v>2.982107355864811E-3</v>
      </c>
      <c r="T236" s="126">
        <v>94</v>
      </c>
      <c r="U236" s="108">
        <f t="shared" si="40"/>
        <v>9.0909090909090912E-2</v>
      </c>
      <c r="V236" s="107">
        <v>320</v>
      </c>
      <c r="W236" s="131">
        <f t="shared" si="41"/>
        <v>7.9522862823061632E-2</v>
      </c>
      <c r="X236" s="126">
        <v>96</v>
      </c>
      <c r="Y236" s="108">
        <f t="shared" si="42"/>
        <v>9.2843326885880081E-2</v>
      </c>
      <c r="Z236" s="107">
        <v>325</v>
      </c>
      <c r="AA236" s="131">
        <f t="shared" si="43"/>
        <v>8.0765407554671972E-2</v>
      </c>
    </row>
    <row r="237" spans="1:27" x14ac:dyDescent="0.25">
      <c r="A237" s="115" t="s">
        <v>607</v>
      </c>
      <c r="B237" s="200" t="s">
        <v>63</v>
      </c>
      <c r="C237" s="101" t="s">
        <v>64</v>
      </c>
      <c r="D237" s="102" t="s">
        <v>3</v>
      </c>
      <c r="E237" s="121" t="s">
        <v>533</v>
      </c>
      <c r="F237" s="125">
        <v>3325</v>
      </c>
      <c r="G237" s="103">
        <v>3208</v>
      </c>
      <c r="H237" s="104">
        <f t="shared" si="33"/>
        <v>0.96481203007518801</v>
      </c>
      <c r="I237" s="103">
        <f t="shared" si="34"/>
        <v>117</v>
      </c>
      <c r="J237" s="130">
        <f t="shared" si="35"/>
        <v>3.5187969924812032E-2</v>
      </c>
      <c r="K237" s="125">
        <v>783</v>
      </c>
      <c r="L237" s="125">
        <v>14</v>
      </c>
      <c r="M237" s="104">
        <f t="shared" si="36"/>
        <v>1.7879948914431672E-2</v>
      </c>
      <c r="N237" s="103">
        <v>33</v>
      </c>
      <c r="O237" s="130">
        <f t="shared" si="37"/>
        <v>9.9248120300751887E-3</v>
      </c>
      <c r="P237" s="125">
        <v>6</v>
      </c>
      <c r="Q237" s="104">
        <f t="shared" si="38"/>
        <v>7.6628352490421452E-3</v>
      </c>
      <c r="R237" s="103">
        <v>21</v>
      </c>
      <c r="S237" s="130">
        <f t="shared" si="39"/>
        <v>6.3157894736842104E-3</v>
      </c>
      <c r="T237" s="125">
        <v>90</v>
      </c>
      <c r="U237" s="104">
        <f t="shared" si="40"/>
        <v>0.11494252873563218</v>
      </c>
      <c r="V237" s="103">
        <v>329</v>
      </c>
      <c r="W237" s="130">
        <f t="shared" si="41"/>
        <v>9.8947368421052631E-2</v>
      </c>
      <c r="X237" s="125">
        <v>95</v>
      </c>
      <c r="Y237" s="104">
        <f t="shared" si="42"/>
        <v>0.12132822477650064</v>
      </c>
      <c r="Z237" s="103">
        <v>347</v>
      </c>
      <c r="AA237" s="130">
        <f t="shared" si="43"/>
        <v>0.1043609022556391</v>
      </c>
    </row>
    <row r="238" spans="1:27" ht="24" x14ac:dyDescent="0.25">
      <c r="A238" s="116" t="s">
        <v>607</v>
      </c>
      <c r="B238" s="201" t="s">
        <v>30</v>
      </c>
      <c r="C238" s="105" t="s">
        <v>31</v>
      </c>
      <c r="D238" s="106" t="s">
        <v>1</v>
      </c>
      <c r="E238" s="122" t="s">
        <v>534</v>
      </c>
      <c r="F238" s="126">
        <v>2413</v>
      </c>
      <c r="G238" s="107">
        <v>2350</v>
      </c>
      <c r="H238" s="108">
        <f t="shared" si="33"/>
        <v>0.97389142146705343</v>
      </c>
      <c r="I238" s="107">
        <f t="shared" si="34"/>
        <v>63</v>
      </c>
      <c r="J238" s="131">
        <f t="shared" si="35"/>
        <v>2.6108578532946538E-2</v>
      </c>
      <c r="K238" s="126">
        <v>734</v>
      </c>
      <c r="L238" s="126">
        <v>12</v>
      </c>
      <c r="M238" s="108">
        <f t="shared" si="36"/>
        <v>1.6348773841961851E-2</v>
      </c>
      <c r="N238" s="107">
        <v>30</v>
      </c>
      <c r="O238" s="131">
        <f t="shared" si="37"/>
        <v>1.2432656444260257E-2</v>
      </c>
      <c r="P238" s="126">
        <v>3</v>
      </c>
      <c r="Q238" s="108">
        <f t="shared" si="38"/>
        <v>4.0871934604904629E-3</v>
      </c>
      <c r="R238" s="107">
        <v>10</v>
      </c>
      <c r="S238" s="131">
        <f t="shared" si="39"/>
        <v>4.1442188147534191E-3</v>
      </c>
      <c r="T238" s="126">
        <v>95</v>
      </c>
      <c r="U238" s="108">
        <f t="shared" si="40"/>
        <v>0.12942779291553133</v>
      </c>
      <c r="V238" s="107">
        <v>318</v>
      </c>
      <c r="W238" s="131">
        <f t="shared" si="41"/>
        <v>0.13178615830915871</v>
      </c>
      <c r="X238" s="126">
        <v>97</v>
      </c>
      <c r="Y238" s="108">
        <f t="shared" si="42"/>
        <v>0.13215258855585832</v>
      </c>
      <c r="Z238" s="107">
        <v>325</v>
      </c>
      <c r="AA238" s="131">
        <f t="shared" si="43"/>
        <v>0.13468711147948612</v>
      </c>
    </row>
    <row r="239" spans="1:27" x14ac:dyDescent="0.25">
      <c r="A239" s="115" t="s">
        <v>607</v>
      </c>
      <c r="B239" s="200" t="s">
        <v>92</v>
      </c>
      <c r="C239" s="101" t="s">
        <v>93</v>
      </c>
      <c r="D239" s="102" t="s">
        <v>5</v>
      </c>
      <c r="E239" s="121" t="s">
        <v>535</v>
      </c>
      <c r="F239" s="125">
        <v>2542</v>
      </c>
      <c r="G239" s="103">
        <v>2467</v>
      </c>
      <c r="H239" s="104">
        <f t="shared" si="33"/>
        <v>0.97049567269866244</v>
      </c>
      <c r="I239" s="103">
        <f t="shared" si="34"/>
        <v>75</v>
      </c>
      <c r="J239" s="130">
        <f t="shared" si="35"/>
        <v>2.9504327301337528E-2</v>
      </c>
      <c r="K239" s="125">
        <v>714</v>
      </c>
      <c r="L239" s="125">
        <v>5</v>
      </c>
      <c r="M239" s="104">
        <f t="shared" si="36"/>
        <v>7.0028011204481795E-3</v>
      </c>
      <c r="N239" s="103">
        <v>10</v>
      </c>
      <c r="O239" s="130">
        <f t="shared" si="37"/>
        <v>3.9339103068450039E-3</v>
      </c>
      <c r="P239" s="125">
        <v>5</v>
      </c>
      <c r="Q239" s="104">
        <f t="shared" si="38"/>
        <v>7.0028011204481795E-3</v>
      </c>
      <c r="R239" s="103">
        <v>15</v>
      </c>
      <c r="S239" s="130">
        <f t="shared" si="39"/>
        <v>5.9008654602675063E-3</v>
      </c>
      <c r="T239" s="125">
        <v>92</v>
      </c>
      <c r="U239" s="104">
        <f t="shared" si="40"/>
        <v>0.12885154061624648</v>
      </c>
      <c r="V239" s="103">
        <v>334</v>
      </c>
      <c r="W239" s="130">
        <f t="shared" si="41"/>
        <v>0.13139260424862312</v>
      </c>
      <c r="X239" s="125">
        <v>95</v>
      </c>
      <c r="Y239" s="104">
        <f t="shared" si="42"/>
        <v>0.13305322128851541</v>
      </c>
      <c r="Z239" s="103">
        <v>343</v>
      </c>
      <c r="AA239" s="130">
        <f t="shared" si="43"/>
        <v>0.13493312352478362</v>
      </c>
    </row>
    <row r="240" spans="1:27" x14ac:dyDescent="0.25">
      <c r="A240" s="116" t="s">
        <v>607</v>
      </c>
      <c r="B240" s="201" t="s">
        <v>94</v>
      </c>
      <c r="C240" s="105" t="s">
        <v>95</v>
      </c>
      <c r="D240" s="106" t="s">
        <v>5</v>
      </c>
      <c r="E240" s="122" t="s">
        <v>535</v>
      </c>
      <c r="F240" s="126">
        <v>1936</v>
      </c>
      <c r="G240" s="107">
        <v>1848</v>
      </c>
      <c r="H240" s="108">
        <f t="shared" si="33"/>
        <v>0.95454545454545459</v>
      </c>
      <c r="I240" s="107">
        <f t="shared" si="34"/>
        <v>88</v>
      </c>
      <c r="J240" s="131">
        <f t="shared" si="35"/>
        <v>4.5454545454545456E-2</v>
      </c>
      <c r="K240" s="126">
        <v>499</v>
      </c>
      <c r="L240" s="126">
        <v>10</v>
      </c>
      <c r="M240" s="108">
        <f t="shared" si="36"/>
        <v>2.004008016032064E-2</v>
      </c>
      <c r="N240" s="107">
        <v>27</v>
      </c>
      <c r="O240" s="131">
        <f t="shared" si="37"/>
        <v>1.3946280991735538E-2</v>
      </c>
      <c r="P240" s="126">
        <v>8</v>
      </c>
      <c r="Q240" s="108">
        <f t="shared" si="38"/>
        <v>1.6032064128256512E-2</v>
      </c>
      <c r="R240" s="107">
        <v>27</v>
      </c>
      <c r="S240" s="131">
        <f t="shared" si="39"/>
        <v>1.3946280991735538E-2</v>
      </c>
      <c r="T240" s="126">
        <v>55</v>
      </c>
      <c r="U240" s="108">
        <f t="shared" si="40"/>
        <v>0.11022044088176353</v>
      </c>
      <c r="V240" s="107">
        <v>230</v>
      </c>
      <c r="W240" s="131">
        <f t="shared" si="41"/>
        <v>0.11880165289256199</v>
      </c>
      <c r="X240" s="126">
        <v>63</v>
      </c>
      <c r="Y240" s="108">
        <f t="shared" si="42"/>
        <v>0.12625250501002003</v>
      </c>
      <c r="Z240" s="107">
        <v>257</v>
      </c>
      <c r="AA240" s="131">
        <f t="shared" si="43"/>
        <v>0.13274793388429751</v>
      </c>
    </row>
    <row r="241" spans="1:27" x14ac:dyDescent="0.25">
      <c r="A241" s="117" t="s">
        <v>607</v>
      </c>
      <c r="B241" s="199" t="s">
        <v>65</v>
      </c>
      <c r="C241" s="101" t="s">
        <v>66</v>
      </c>
      <c r="D241" s="102" t="s">
        <v>3</v>
      </c>
      <c r="E241" s="121" t="s">
        <v>533</v>
      </c>
      <c r="F241" s="125">
        <v>5882</v>
      </c>
      <c r="G241" s="103">
        <v>5536</v>
      </c>
      <c r="H241" s="104">
        <f t="shared" si="33"/>
        <v>0.94117647058823528</v>
      </c>
      <c r="I241" s="103">
        <f t="shared" si="34"/>
        <v>346</v>
      </c>
      <c r="J241" s="130">
        <f t="shared" si="35"/>
        <v>5.8823529411764705E-2</v>
      </c>
      <c r="K241" s="125">
        <v>1513</v>
      </c>
      <c r="L241" s="125">
        <v>27</v>
      </c>
      <c r="M241" s="104">
        <f t="shared" si="36"/>
        <v>1.7845340383344351E-2</v>
      </c>
      <c r="N241" s="103">
        <v>71</v>
      </c>
      <c r="O241" s="130">
        <f t="shared" si="37"/>
        <v>1.2070724243454607E-2</v>
      </c>
      <c r="P241" s="125">
        <v>18</v>
      </c>
      <c r="Q241" s="104">
        <f t="shared" si="38"/>
        <v>1.1896893588896233E-2</v>
      </c>
      <c r="R241" s="103">
        <v>46</v>
      </c>
      <c r="S241" s="130">
        <f t="shared" si="39"/>
        <v>7.8204692281536887E-3</v>
      </c>
      <c r="T241" s="125">
        <v>139</v>
      </c>
      <c r="U241" s="104">
        <f t="shared" si="40"/>
        <v>9.1870456047587576E-2</v>
      </c>
      <c r="V241" s="103">
        <v>539</v>
      </c>
      <c r="W241" s="130">
        <f t="shared" si="41"/>
        <v>9.1635498129887791E-2</v>
      </c>
      <c r="X241" s="125">
        <v>154</v>
      </c>
      <c r="Y241" s="104">
        <f t="shared" si="42"/>
        <v>0.10178453403833443</v>
      </c>
      <c r="Z241" s="103">
        <v>579</v>
      </c>
      <c r="AA241" s="130">
        <f t="shared" si="43"/>
        <v>9.8435906154369257E-2</v>
      </c>
    </row>
    <row r="242" spans="1:27" x14ac:dyDescent="0.25">
      <c r="A242" s="118" t="s">
        <v>607</v>
      </c>
      <c r="B242" s="204" t="s">
        <v>96</v>
      </c>
      <c r="C242" s="105" t="s">
        <v>97</v>
      </c>
      <c r="D242" s="106" t="s">
        <v>5</v>
      </c>
      <c r="E242" s="122" t="s">
        <v>535</v>
      </c>
      <c r="F242" s="126">
        <v>3229</v>
      </c>
      <c r="G242" s="107">
        <v>3158</v>
      </c>
      <c r="H242" s="108">
        <f t="shared" si="33"/>
        <v>0.97801176834933412</v>
      </c>
      <c r="I242" s="107">
        <f t="shared" si="34"/>
        <v>71</v>
      </c>
      <c r="J242" s="131">
        <f t="shared" si="35"/>
        <v>2.1988231650665841E-2</v>
      </c>
      <c r="K242" s="126">
        <v>990</v>
      </c>
      <c r="L242" s="126">
        <v>10</v>
      </c>
      <c r="M242" s="108">
        <f t="shared" si="36"/>
        <v>1.0101010101010102E-2</v>
      </c>
      <c r="N242" s="107">
        <v>28</v>
      </c>
      <c r="O242" s="131">
        <f t="shared" si="37"/>
        <v>8.6714152988541342E-3</v>
      </c>
      <c r="P242" s="126">
        <v>9</v>
      </c>
      <c r="Q242" s="108">
        <f t="shared" si="38"/>
        <v>9.0909090909090905E-3</v>
      </c>
      <c r="R242" s="107">
        <v>22</v>
      </c>
      <c r="S242" s="131">
        <f t="shared" si="39"/>
        <v>6.8132548776711054E-3</v>
      </c>
      <c r="T242" s="126">
        <v>138</v>
      </c>
      <c r="U242" s="108">
        <f t="shared" si="40"/>
        <v>0.1393939393939394</v>
      </c>
      <c r="V242" s="107">
        <v>448</v>
      </c>
      <c r="W242" s="131">
        <f t="shared" si="41"/>
        <v>0.13874264478166615</v>
      </c>
      <c r="X242" s="126">
        <v>143</v>
      </c>
      <c r="Y242" s="108">
        <f t="shared" si="42"/>
        <v>0.14444444444444443</v>
      </c>
      <c r="Z242" s="107">
        <v>461</v>
      </c>
      <c r="AA242" s="131">
        <f t="shared" si="43"/>
        <v>0.14276865902756272</v>
      </c>
    </row>
    <row r="243" spans="1:27" x14ac:dyDescent="0.25">
      <c r="A243" s="115" t="s">
        <v>607</v>
      </c>
      <c r="B243" s="200" t="s">
        <v>67</v>
      </c>
      <c r="C243" s="101" t="s">
        <v>68</v>
      </c>
      <c r="D243" s="102" t="s">
        <v>3</v>
      </c>
      <c r="E243" s="121" t="s">
        <v>533</v>
      </c>
      <c r="F243" s="125">
        <v>5089</v>
      </c>
      <c r="G243" s="103">
        <v>4956</v>
      </c>
      <c r="H243" s="104">
        <f t="shared" si="33"/>
        <v>0.97386519944979366</v>
      </c>
      <c r="I243" s="103">
        <f t="shared" si="34"/>
        <v>133</v>
      </c>
      <c r="J243" s="130">
        <f t="shared" si="35"/>
        <v>2.6134800550206328E-2</v>
      </c>
      <c r="K243" s="125">
        <v>1434</v>
      </c>
      <c r="L243" s="125">
        <v>23</v>
      </c>
      <c r="M243" s="104">
        <f t="shared" si="36"/>
        <v>1.6039051603905161E-2</v>
      </c>
      <c r="N243" s="103">
        <v>56</v>
      </c>
      <c r="O243" s="130">
        <f t="shared" si="37"/>
        <v>1.1004126547455296E-2</v>
      </c>
      <c r="P243" s="125">
        <v>15</v>
      </c>
      <c r="Q243" s="104">
        <f t="shared" si="38"/>
        <v>1.0460251046025104E-2</v>
      </c>
      <c r="R243" s="103">
        <v>41</v>
      </c>
      <c r="S243" s="130">
        <f t="shared" si="39"/>
        <v>8.0565926508154844E-3</v>
      </c>
      <c r="T243" s="125">
        <v>139</v>
      </c>
      <c r="U243" s="104">
        <f t="shared" si="40"/>
        <v>9.6931659693165972E-2</v>
      </c>
      <c r="V243" s="103">
        <v>463</v>
      </c>
      <c r="W243" s="130">
        <f t="shared" si="41"/>
        <v>9.0980546276282173E-2</v>
      </c>
      <c r="X243" s="125">
        <v>149</v>
      </c>
      <c r="Y243" s="104">
        <f t="shared" si="42"/>
        <v>0.10390516039051603</v>
      </c>
      <c r="Z243" s="103">
        <v>491</v>
      </c>
      <c r="AA243" s="130">
        <f t="shared" si="43"/>
        <v>9.6482609550009826E-2</v>
      </c>
    </row>
    <row r="244" spans="1:27" x14ac:dyDescent="0.25">
      <c r="A244" s="118" t="s">
        <v>607</v>
      </c>
      <c r="B244" s="204" t="s">
        <v>69</v>
      </c>
      <c r="C244" s="105" t="s">
        <v>70</v>
      </c>
      <c r="D244" s="106" t="s">
        <v>3</v>
      </c>
      <c r="E244" s="122" t="s">
        <v>533</v>
      </c>
      <c r="F244" s="126">
        <v>3782</v>
      </c>
      <c r="G244" s="107">
        <v>3663</v>
      </c>
      <c r="H244" s="108">
        <f t="shared" si="33"/>
        <v>0.96853516657852989</v>
      </c>
      <c r="I244" s="107">
        <f t="shared" si="34"/>
        <v>119</v>
      </c>
      <c r="J244" s="131">
        <f t="shared" si="35"/>
        <v>3.146483342147012E-2</v>
      </c>
      <c r="K244" s="126">
        <v>875</v>
      </c>
      <c r="L244" s="126">
        <v>13</v>
      </c>
      <c r="M244" s="108">
        <f t="shared" si="36"/>
        <v>1.4857142857142857E-2</v>
      </c>
      <c r="N244" s="107">
        <v>37</v>
      </c>
      <c r="O244" s="131">
        <f t="shared" si="37"/>
        <v>9.7831835007932307E-3</v>
      </c>
      <c r="P244" s="126">
        <v>10</v>
      </c>
      <c r="Q244" s="108">
        <f t="shared" si="38"/>
        <v>1.1428571428571429E-2</v>
      </c>
      <c r="R244" s="107">
        <v>28</v>
      </c>
      <c r="S244" s="131">
        <f t="shared" si="39"/>
        <v>7.4034902168164992E-3</v>
      </c>
      <c r="T244" s="126">
        <v>80</v>
      </c>
      <c r="U244" s="108">
        <f t="shared" si="40"/>
        <v>9.1428571428571428E-2</v>
      </c>
      <c r="V244" s="107">
        <v>360</v>
      </c>
      <c r="W244" s="131">
        <f t="shared" si="41"/>
        <v>9.5187731359069272E-2</v>
      </c>
      <c r="X244" s="126">
        <v>88</v>
      </c>
      <c r="Y244" s="108">
        <f t="shared" si="42"/>
        <v>0.10057142857142858</v>
      </c>
      <c r="Z244" s="107">
        <v>383</v>
      </c>
      <c r="AA244" s="131">
        <f t="shared" si="43"/>
        <v>0.10126916975145425</v>
      </c>
    </row>
    <row r="245" spans="1:27" ht="24" x14ac:dyDescent="0.25">
      <c r="A245" s="115" t="s">
        <v>607</v>
      </c>
      <c r="B245" s="200" t="s">
        <v>32</v>
      </c>
      <c r="C245" s="101" t="s">
        <v>33</v>
      </c>
      <c r="D245" s="102" t="s">
        <v>1</v>
      </c>
      <c r="E245" s="121" t="s">
        <v>534</v>
      </c>
      <c r="F245" s="125">
        <v>1934</v>
      </c>
      <c r="G245" s="103">
        <v>1884</v>
      </c>
      <c r="H245" s="104">
        <f t="shared" si="33"/>
        <v>0.97414684591520162</v>
      </c>
      <c r="I245" s="103">
        <f t="shared" si="34"/>
        <v>50</v>
      </c>
      <c r="J245" s="130">
        <f t="shared" si="35"/>
        <v>2.5853154084798345E-2</v>
      </c>
      <c r="K245" s="125">
        <v>485</v>
      </c>
      <c r="L245" s="125">
        <v>9</v>
      </c>
      <c r="M245" s="104">
        <f t="shared" si="36"/>
        <v>1.8556701030927835E-2</v>
      </c>
      <c r="N245" s="103">
        <v>24</v>
      </c>
      <c r="O245" s="130">
        <f t="shared" si="37"/>
        <v>1.2409513960703205E-2</v>
      </c>
      <c r="P245" s="125">
        <v>3</v>
      </c>
      <c r="Q245" s="104">
        <f t="shared" si="38"/>
        <v>6.1855670103092781E-3</v>
      </c>
      <c r="R245" s="103">
        <v>4</v>
      </c>
      <c r="S245" s="130">
        <f t="shared" si="39"/>
        <v>2.0682523267838678E-3</v>
      </c>
      <c r="T245" s="125">
        <v>44</v>
      </c>
      <c r="U245" s="104">
        <f t="shared" si="40"/>
        <v>9.0721649484536079E-2</v>
      </c>
      <c r="V245" s="103">
        <v>163</v>
      </c>
      <c r="W245" s="130">
        <f t="shared" si="41"/>
        <v>8.4281282316442607E-2</v>
      </c>
      <c r="X245" s="125">
        <v>46</v>
      </c>
      <c r="Y245" s="104">
        <f t="shared" si="42"/>
        <v>9.4845360824742264E-2</v>
      </c>
      <c r="Z245" s="103">
        <v>166</v>
      </c>
      <c r="AA245" s="130">
        <f t="shared" si="43"/>
        <v>8.583247156153051E-2</v>
      </c>
    </row>
    <row r="246" spans="1:27" ht="24" x14ac:dyDescent="0.25">
      <c r="A246" s="116" t="s">
        <v>607</v>
      </c>
      <c r="B246" s="201" t="s">
        <v>437</v>
      </c>
      <c r="C246" s="105" t="s">
        <v>34</v>
      </c>
      <c r="D246" s="106" t="s">
        <v>1</v>
      </c>
      <c r="E246" s="122" t="s">
        <v>534</v>
      </c>
      <c r="F246" s="126">
        <v>2505</v>
      </c>
      <c r="G246" s="107">
        <v>2463</v>
      </c>
      <c r="H246" s="108">
        <f t="shared" si="33"/>
        <v>0.98323353293413174</v>
      </c>
      <c r="I246" s="107">
        <f t="shared" si="34"/>
        <v>42</v>
      </c>
      <c r="J246" s="131">
        <f t="shared" si="35"/>
        <v>1.6766467065868262E-2</v>
      </c>
      <c r="K246" s="126">
        <v>835</v>
      </c>
      <c r="L246" s="126">
        <v>17</v>
      </c>
      <c r="M246" s="108">
        <f t="shared" si="36"/>
        <v>2.0359281437125749E-2</v>
      </c>
      <c r="N246" s="107">
        <v>46</v>
      </c>
      <c r="O246" s="131">
        <f t="shared" si="37"/>
        <v>1.8363273453093812E-2</v>
      </c>
      <c r="P246" s="126">
        <v>8</v>
      </c>
      <c r="Q246" s="108">
        <f t="shared" si="38"/>
        <v>9.5808383233532933E-3</v>
      </c>
      <c r="R246" s="107">
        <v>23</v>
      </c>
      <c r="S246" s="131">
        <f t="shared" si="39"/>
        <v>9.1816367265469059E-3</v>
      </c>
      <c r="T246" s="126">
        <v>100</v>
      </c>
      <c r="U246" s="108">
        <f t="shared" si="40"/>
        <v>0.11976047904191617</v>
      </c>
      <c r="V246" s="107">
        <v>247</v>
      </c>
      <c r="W246" s="131">
        <f t="shared" si="41"/>
        <v>9.8602794411177641E-2</v>
      </c>
      <c r="X246" s="126">
        <v>102</v>
      </c>
      <c r="Y246" s="108">
        <f t="shared" si="42"/>
        <v>0.12215568862275449</v>
      </c>
      <c r="Z246" s="107">
        <v>250</v>
      </c>
      <c r="AA246" s="131">
        <f t="shared" si="43"/>
        <v>9.9800399201596807E-2</v>
      </c>
    </row>
    <row r="247" spans="1:27" ht="24" x14ac:dyDescent="0.25">
      <c r="A247" s="115" t="s">
        <v>607</v>
      </c>
      <c r="B247" s="200" t="s">
        <v>35</v>
      </c>
      <c r="C247" s="101" t="s">
        <v>36</v>
      </c>
      <c r="D247" s="102" t="s">
        <v>1</v>
      </c>
      <c r="E247" s="121" t="s">
        <v>534</v>
      </c>
      <c r="F247" s="125">
        <v>2899</v>
      </c>
      <c r="G247" s="103">
        <v>2742</v>
      </c>
      <c r="H247" s="104">
        <f t="shared" si="33"/>
        <v>0.94584339427388753</v>
      </c>
      <c r="I247" s="103">
        <f t="shared" si="34"/>
        <v>157</v>
      </c>
      <c r="J247" s="130">
        <f t="shared" si="35"/>
        <v>5.4156605726112451E-2</v>
      </c>
      <c r="K247" s="125">
        <v>871</v>
      </c>
      <c r="L247" s="125">
        <v>10</v>
      </c>
      <c r="M247" s="104">
        <f t="shared" si="36"/>
        <v>1.1481056257175661E-2</v>
      </c>
      <c r="N247" s="103">
        <v>29</v>
      </c>
      <c r="O247" s="130">
        <f t="shared" si="37"/>
        <v>1.0003449465332874E-2</v>
      </c>
      <c r="P247" s="125">
        <v>9</v>
      </c>
      <c r="Q247" s="104">
        <f t="shared" si="38"/>
        <v>1.0332950631458095E-2</v>
      </c>
      <c r="R247" s="103">
        <v>27</v>
      </c>
      <c r="S247" s="130">
        <f t="shared" si="39"/>
        <v>9.313556398758192E-3</v>
      </c>
      <c r="T247" s="125">
        <v>76</v>
      </c>
      <c r="U247" s="104">
        <f t="shared" si="40"/>
        <v>8.7256027554535015E-2</v>
      </c>
      <c r="V247" s="103">
        <v>252</v>
      </c>
      <c r="W247" s="130">
        <f t="shared" si="41"/>
        <v>8.6926526388409794E-2</v>
      </c>
      <c r="X247" s="125">
        <v>79</v>
      </c>
      <c r="Y247" s="104">
        <f t="shared" si="42"/>
        <v>9.0700344431687716E-2</v>
      </c>
      <c r="Z247" s="103">
        <v>262</v>
      </c>
      <c r="AA247" s="130">
        <f t="shared" si="43"/>
        <v>9.0375991721283203E-2</v>
      </c>
    </row>
    <row r="248" spans="1:27" x14ac:dyDescent="0.25">
      <c r="A248" s="116" t="s">
        <v>607</v>
      </c>
      <c r="B248" s="201" t="s">
        <v>84</v>
      </c>
      <c r="C248" s="105" t="s">
        <v>85</v>
      </c>
      <c r="D248" s="106" t="s">
        <v>4</v>
      </c>
      <c r="E248" s="122" t="s">
        <v>532</v>
      </c>
      <c r="F248" s="126">
        <v>1580</v>
      </c>
      <c r="G248" s="107">
        <v>1436</v>
      </c>
      <c r="H248" s="108">
        <f t="shared" si="33"/>
        <v>0.90886075949367084</v>
      </c>
      <c r="I248" s="107">
        <f t="shared" si="34"/>
        <v>144</v>
      </c>
      <c r="J248" s="131">
        <f t="shared" si="35"/>
        <v>9.1139240506329114E-2</v>
      </c>
      <c r="K248" s="126">
        <v>423</v>
      </c>
      <c r="L248" s="126">
        <v>9</v>
      </c>
      <c r="M248" s="108">
        <f t="shared" si="36"/>
        <v>2.1276595744680851E-2</v>
      </c>
      <c r="N248" s="107">
        <v>24</v>
      </c>
      <c r="O248" s="131">
        <f t="shared" si="37"/>
        <v>1.5189873417721518E-2</v>
      </c>
      <c r="P248" s="126">
        <v>5</v>
      </c>
      <c r="Q248" s="108">
        <f t="shared" si="38"/>
        <v>1.1820330969267139E-2</v>
      </c>
      <c r="R248" s="107">
        <v>14</v>
      </c>
      <c r="S248" s="131">
        <f t="shared" si="39"/>
        <v>8.8607594936708865E-3</v>
      </c>
      <c r="T248" s="126">
        <v>46</v>
      </c>
      <c r="U248" s="108">
        <f t="shared" si="40"/>
        <v>0.10874704491725769</v>
      </c>
      <c r="V248" s="107">
        <v>148</v>
      </c>
      <c r="W248" s="131">
        <f t="shared" si="41"/>
        <v>9.3670886075949367E-2</v>
      </c>
      <c r="X248" s="126">
        <v>48</v>
      </c>
      <c r="Y248" s="108">
        <f t="shared" si="42"/>
        <v>0.11347517730496454</v>
      </c>
      <c r="Z248" s="107">
        <v>155</v>
      </c>
      <c r="AA248" s="131">
        <f t="shared" si="43"/>
        <v>9.8101265822784806E-2</v>
      </c>
    </row>
    <row r="249" spans="1:27" x14ac:dyDescent="0.25">
      <c r="A249" s="115" t="s">
        <v>607</v>
      </c>
      <c r="B249" s="200" t="s">
        <v>71</v>
      </c>
      <c r="C249" s="101" t="s">
        <v>72</v>
      </c>
      <c r="D249" s="102" t="s">
        <v>3</v>
      </c>
      <c r="E249" s="121" t="s">
        <v>533</v>
      </c>
      <c r="F249" s="125">
        <v>4334</v>
      </c>
      <c r="G249" s="103">
        <v>4094</v>
      </c>
      <c r="H249" s="104">
        <f t="shared" si="33"/>
        <v>0.94462390401476692</v>
      </c>
      <c r="I249" s="103">
        <f t="shared" si="34"/>
        <v>240</v>
      </c>
      <c r="J249" s="130">
        <f t="shared" si="35"/>
        <v>5.5376095985233041E-2</v>
      </c>
      <c r="K249" s="125">
        <v>1466</v>
      </c>
      <c r="L249" s="125">
        <v>22</v>
      </c>
      <c r="M249" s="104">
        <f t="shared" si="36"/>
        <v>1.5006821282401092E-2</v>
      </c>
      <c r="N249" s="103">
        <v>63</v>
      </c>
      <c r="O249" s="130">
        <f t="shared" si="37"/>
        <v>1.4536225196123673E-2</v>
      </c>
      <c r="P249" s="125">
        <v>8</v>
      </c>
      <c r="Q249" s="104">
        <f t="shared" si="38"/>
        <v>5.4570259208731242E-3</v>
      </c>
      <c r="R249" s="103">
        <v>16</v>
      </c>
      <c r="S249" s="130">
        <f t="shared" si="39"/>
        <v>3.6917397323488694E-3</v>
      </c>
      <c r="T249" s="125">
        <v>167</v>
      </c>
      <c r="U249" s="104">
        <f t="shared" si="40"/>
        <v>0.11391541609822646</v>
      </c>
      <c r="V249" s="103">
        <v>459</v>
      </c>
      <c r="W249" s="130">
        <f t="shared" si="41"/>
        <v>0.10590678357175819</v>
      </c>
      <c r="X249" s="125">
        <v>173</v>
      </c>
      <c r="Y249" s="104">
        <f t="shared" si="42"/>
        <v>0.11800818553888132</v>
      </c>
      <c r="Z249" s="103">
        <v>470</v>
      </c>
      <c r="AA249" s="130">
        <f t="shared" si="43"/>
        <v>0.10844485463774804</v>
      </c>
    </row>
    <row r="250" spans="1:27" x14ac:dyDescent="0.25">
      <c r="A250" s="116" t="s">
        <v>607</v>
      </c>
      <c r="B250" s="201" t="s">
        <v>86</v>
      </c>
      <c r="C250" s="105" t="s">
        <v>87</v>
      </c>
      <c r="D250" s="106" t="s">
        <v>4</v>
      </c>
      <c r="E250" s="122" t="s">
        <v>532</v>
      </c>
      <c r="F250" s="126">
        <v>2965</v>
      </c>
      <c r="G250" s="107">
        <v>2923</v>
      </c>
      <c r="H250" s="108">
        <f t="shared" si="33"/>
        <v>0.98583473861720072</v>
      </c>
      <c r="I250" s="107">
        <f t="shared" si="34"/>
        <v>42</v>
      </c>
      <c r="J250" s="131">
        <f t="shared" si="35"/>
        <v>1.4165261382799325E-2</v>
      </c>
      <c r="K250" s="126">
        <v>815</v>
      </c>
      <c r="L250" s="126">
        <v>8</v>
      </c>
      <c r="M250" s="108">
        <f t="shared" si="36"/>
        <v>9.8159509202453993E-3</v>
      </c>
      <c r="N250" s="107">
        <v>24</v>
      </c>
      <c r="O250" s="131">
        <f t="shared" si="37"/>
        <v>8.0944350758853281E-3</v>
      </c>
      <c r="P250" s="126">
        <v>4</v>
      </c>
      <c r="Q250" s="108">
        <f t="shared" si="38"/>
        <v>4.9079754601226997E-3</v>
      </c>
      <c r="R250" s="107">
        <v>11</v>
      </c>
      <c r="S250" s="131">
        <f t="shared" si="39"/>
        <v>3.7099494097807759E-3</v>
      </c>
      <c r="T250" s="126">
        <v>86</v>
      </c>
      <c r="U250" s="108">
        <f t="shared" si="40"/>
        <v>0.10552147239263804</v>
      </c>
      <c r="V250" s="107">
        <v>274</v>
      </c>
      <c r="W250" s="131">
        <f t="shared" si="41"/>
        <v>9.2411467116357504E-2</v>
      </c>
      <c r="X250" s="126">
        <v>87</v>
      </c>
      <c r="Y250" s="108">
        <f t="shared" si="42"/>
        <v>0.10674846625766871</v>
      </c>
      <c r="Z250" s="107">
        <v>277</v>
      </c>
      <c r="AA250" s="131">
        <f t="shared" si="43"/>
        <v>9.3423271500843175E-2</v>
      </c>
    </row>
    <row r="251" spans="1:27" ht="24" x14ac:dyDescent="0.25">
      <c r="A251" s="115" t="s">
        <v>607</v>
      </c>
      <c r="B251" s="200" t="s">
        <v>137</v>
      </c>
      <c r="C251" s="101" t="s">
        <v>138</v>
      </c>
      <c r="D251" s="102" t="s">
        <v>9</v>
      </c>
      <c r="E251" s="121" t="s">
        <v>538</v>
      </c>
      <c r="F251" s="125">
        <v>2123</v>
      </c>
      <c r="G251" s="103">
        <v>2063</v>
      </c>
      <c r="H251" s="104">
        <f t="shared" si="33"/>
        <v>0.97173810645313241</v>
      </c>
      <c r="I251" s="103">
        <f t="shared" si="34"/>
        <v>60</v>
      </c>
      <c r="J251" s="130">
        <f t="shared" si="35"/>
        <v>2.8261893546867641E-2</v>
      </c>
      <c r="K251" s="125">
        <v>634</v>
      </c>
      <c r="L251" s="125">
        <v>12</v>
      </c>
      <c r="M251" s="104">
        <f t="shared" si="36"/>
        <v>1.8927444794952682E-2</v>
      </c>
      <c r="N251" s="103">
        <v>27</v>
      </c>
      <c r="O251" s="130">
        <f t="shared" si="37"/>
        <v>1.2717852096090438E-2</v>
      </c>
      <c r="P251" s="125">
        <v>6</v>
      </c>
      <c r="Q251" s="104">
        <f t="shared" si="38"/>
        <v>9.4637223974763408E-3</v>
      </c>
      <c r="R251" s="103">
        <v>20</v>
      </c>
      <c r="S251" s="130">
        <f t="shared" si="39"/>
        <v>9.4206311822892137E-3</v>
      </c>
      <c r="T251" s="125">
        <v>66</v>
      </c>
      <c r="U251" s="104">
        <f t="shared" si="40"/>
        <v>0.10410094637223975</v>
      </c>
      <c r="V251" s="103">
        <v>225</v>
      </c>
      <c r="W251" s="130">
        <f t="shared" si="41"/>
        <v>0.10598210080075365</v>
      </c>
      <c r="X251" s="125">
        <v>70</v>
      </c>
      <c r="Y251" s="104">
        <f t="shared" si="42"/>
        <v>0.11041009463722397</v>
      </c>
      <c r="Z251" s="103">
        <v>239</v>
      </c>
      <c r="AA251" s="130">
        <f t="shared" si="43"/>
        <v>0.1125765426283561</v>
      </c>
    </row>
    <row r="252" spans="1:27" ht="24" x14ac:dyDescent="0.25">
      <c r="A252" s="116" t="s">
        <v>607</v>
      </c>
      <c r="B252" s="201" t="s">
        <v>127</v>
      </c>
      <c r="C252" s="105" t="s">
        <v>128</v>
      </c>
      <c r="D252" s="106" t="s">
        <v>8</v>
      </c>
      <c r="E252" s="122" t="s">
        <v>539</v>
      </c>
      <c r="F252" s="126">
        <v>2913</v>
      </c>
      <c r="G252" s="107">
        <v>2803</v>
      </c>
      <c r="H252" s="108">
        <f t="shared" si="33"/>
        <v>0.96223824236182631</v>
      </c>
      <c r="I252" s="107">
        <f t="shared" si="34"/>
        <v>110</v>
      </c>
      <c r="J252" s="131">
        <f t="shared" si="35"/>
        <v>3.7761757638173701E-2</v>
      </c>
      <c r="K252" s="126">
        <v>735</v>
      </c>
      <c r="L252" s="126">
        <v>17</v>
      </c>
      <c r="M252" s="108">
        <f t="shared" si="36"/>
        <v>2.3129251700680271E-2</v>
      </c>
      <c r="N252" s="107">
        <v>44</v>
      </c>
      <c r="O252" s="131">
        <f t="shared" si="37"/>
        <v>1.5104703055269482E-2</v>
      </c>
      <c r="P252" s="126">
        <v>5</v>
      </c>
      <c r="Q252" s="108">
        <f t="shared" si="38"/>
        <v>6.8027210884353739E-3</v>
      </c>
      <c r="R252" s="107">
        <v>15</v>
      </c>
      <c r="S252" s="131">
        <f t="shared" si="39"/>
        <v>5.1493305870236872E-3</v>
      </c>
      <c r="T252" s="126">
        <v>79</v>
      </c>
      <c r="U252" s="108">
        <f t="shared" si="40"/>
        <v>0.10748299319727891</v>
      </c>
      <c r="V252" s="107">
        <v>311</v>
      </c>
      <c r="W252" s="131">
        <f t="shared" si="41"/>
        <v>0.10676278750429111</v>
      </c>
      <c r="X252" s="126">
        <v>82</v>
      </c>
      <c r="Y252" s="108">
        <f t="shared" si="42"/>
        <v>0.11156462585034013</v>
      </c>
      <c r="Z252" s="107">
        <v>322</v>
      </c>
      <c r="AA252" s="131">
        <f t="shared" si="43"/>
        <v>0.11053896326810848</v>
      </c>
    </row>
    <row r="253" spans="1:27" ht="24" x14ac:dyDescent="0.25">
      <c r="A253" s="115" t="s">
        <v>607</v>
      </c>
      <c r="B253" s="200" t="s">
        <v>129</v>
      </c>
      <c r="C253" s="101" t="s">
        <v>130</v>
      </c>
      <c r="D253" s="102" t="s">
        <v>8</v>
      </c>
      <c r="E253" s="121" t="s">
        <v>539</v>
      </c>
      <c r="F253" s="125">
        <v>1328</v>
      </c>
      <c r="G253" s="103">
        <v>1255</v>
      </c>
      <c r="H253" s="104">
        <f t="shared" si="33"/>
        <v>0.94503012048192769</v>
      </c>
      <c r="I253" s="103">
        <f t="shared" si="34"/>
        <v>73</v>
      </c>
      <c r="J253" s="130">
        <f t="shared" si="35"/>
        <v>5.4969879518072286E-2</v>
      </c>
      <c r="K253" s="125">
        <v>436</v>
      </c>
      <c r="L253" s="125">
        <v>18</v>
      </c>
      <c r="M253" s="104">
        <f t="shared" si="36"/>
        <v>4.1284403669724773E-2</v>
      </c>
      <c r="N253" s="103">
        <v>47</v>
      </c>
      <c r="O253" s="130">
        <f t="shared" si="37"/>
        <v>3.5391566265060244E-2</v>
      </c>
      <c r="P253" s="125">
        <v>3</v>
      </c>
      <c r="Q253" s="104">
        <f t="shared" si="38"/>
        <v>6.8807339449541288E-3</v>
      </c>
      <c r="R253" s="103">
        <v>4</v>
      </c>
      <c r="S253" s="130">
        <f t="shared" si="39"/>
        <v>3.0120481927710845E-3</v>
      </c>
      <c r="T253" s="125">
        <v>56</v>
      </c>
      <c r="U253" s="104">
        <f t="shared" si="40"/>
        <v>0.12844036697247707</v>
      </c>
      <c r="V253" s="103">
        <v>160</v>
      </c>
      <c r="W253" s="130">
        <f t="shared" si="41"/>
        <v>0.12048192771084337</v>
      </c>
      <c r="X253" s="125">
        <v>57</v>
      </c>
      <c r="Y253" s="104">
        <f t="shared" si="42"/>
        <v>0.13073394495412843</v>
      </c>
      <c r="Z253" s="103">
        <v>161</v>
      </c>
      <c r="AA253" s="130">
        <f t="shared" si="43"/>
        <v>0.12123493975903614</v>
      </c>
    </row>
    <row r="254" spans="1:27" x14ac:dyDescent="0.25">
      <c r="A254" s="116" t="s">
        <v>607</v>
      </c>
      <c r="B254" s="201" t="s">
        <v>139</v>
      </c>
      <c r="C254" s="105" t="s">
        <v>140</v>
      </c>
      <c r="D254" s="106" t="s">
        <v>9</v>
      </c>
      <c r="E254" s="122" t="s">
        <v>538</v>
      </c>
      <c r="F254" s="126">
        <v>6098</v>
      </c>
      <c r="G254" s="107">
        <v>5883</v>
      </c>
      <c r="H254" s="108">
        <f t="shared" si="33"/>
        <v>0.96474253853722536</v>
      </c>
      <c r="I254" s="107">
        <f t="shared" si="34"/>
        <v>215</v>
      </c>
      <c r="J254" s="131">
        <f t="shared" si="35"/>
        <v>3.5257461462774684E-2</v>
      </c>
      <c r="K254" s="126">
        <v>1521</v>
      </c>
      <c r="L254" s="126">
        <v>41</v>
      </c>
      <c r="M254" s="108">
        <f t="shared" si="36"/>
        <v>2.695595003287311E-2</v>
      </c>
      <c r="N254" s="107">
        <v>93</v>
      </c>
      <c r="O254" s="131">
        <f t="shared" si="37"/>
        <v>1.5250901935060675E-2</v>
      </c>
      <c r="P254" s="126">
        <v>19</v>
      </c>
      <c r="Q254" s="108">
        <f t="shared" si="38"/>
        <v>1.2491781722550954E-2</v>
      </c>
      <c r="R254" s="107">
        <v>49</v>
      </c>
      <c r="S254" s="131">
        <f t="shared" si="39"/>
        <v>8.0354214496556244E-3</v>
      </c>
      <c r="T254" s="126">
        <v>160</v>
      </c>
      <c r="U254" s="108">
        <f t="shared" si="40"/>
        <v>0.10519395134779751</v>
      </c>
      <c r="V254" s="107">
        <v>622</v>
      </c>
      <c r="W254" s="131">
        <f t="shared" si="41"/>
        <v>0.1020006559527714</v>
      </c>
      <c r="X254" s="126">
        <v>175</v>
      </c>
      <c r="Y254" s="108">
        <f t="shared" si="42"/>
        <v>0.11505588428665352</v>
      </c>
      <c r="Z254" s="107">
        <v>657</v>
      </c>
      <c r="AA254" s="131">
        <f t="shared" si="43"/>
        <v>0.10774024270252541</v>
      </c>
    </row>
    <row r="255" spans="1:27" x14ac:dyDescent="0.25">
      <c r="A255" s="115" t="s">
        <v>607</v>
      </c>
      <c r="B255" s="200" t="s">
        <v>141</v>
      </c>
      <c r="C255" s="101" t="s">
        <v>142</v>
      </c>
      <c r="D255" s="102" t="s">
        <v>9</v>
      </c>
      <c r="E255" s="121" t="s">
        <v>538</v>
      </c>
      <c r="F255" s="125">
        <v>3878</v>
      </c>
      <c r="G255" s="103">
        <v>3765</v>
      </c>
      <c r="H255" s="104">
        <f t="shared" si="33"/>
        <v>0.97086126869520373</v>
      </c>
      <c r="I255" s="103">
        <f t="shared" si="34"/>
        <v>113</v>
      </c>
      <c r="J255" s="130">
        <f t="shared" si="35"/>
        <v>2.9138731304796286E-2</v>
      </c>
      <c r="K255" s="125">
        <v>1009</v>
      </c>
      <c r="L255" s="125">
        <v>22</v>
      </c>
      <c r="M255" s="104">
        <f t="shared" si="36"/>
        <v>2.1803766105054509E-2</v>
      </c>
      <c r="N255" s="103">
        <v>51</v>
      </c>
      <c r="O255" s="130">
        <f t="shared" si="37"/>
        <v>1.3151108818978855E-2</v>
      </c>
      <c r="P255" s="125">
        <v>11</v>
      </c>
      <c r="Q255" s="104">
        <f t="shared" si="38"/>
        <v>1.0901883052527254E-2</v>
      </c>
      <c r="R255" s="103">
        <v>26</v>
      </c>
      <c r="S255" s="130">
        <f t="shared" si="39"/>
        <v>6.7044868488911813E-3</v>
      </c>
      <c r="T255" s="125">
        <v>107</v>
      </c>
      <c r="U255" s="104">
        <f t="shared" si="40"/>
        <v>0.10604558969276512</v>
      </c>
      <c r="V255" s="103">
        <v>375</v>
      </c>
      <c r="W255" s="130">
        <f t="shared" si="41"/>
        <v>9.6699329551315105E-2</v>
      </c>
      <c r="X255" s="125">
        <v>117</v>
      </c>
      <c r="Y255" s="104">
        <f t="shared" si="42"/>
        <v>0.1159563924677899</v>
      </c>
      <c r="Z255" s="103">
        <v>398</v>
      </c>
      <c r="AA255" s="130">
        <f t="shared" si="43"/>
        <v>0.10263022176379577</v>
      </c>
    </row>
    <row r="256" spans="1:27" x14ac:dyDescent="0.25">
      <c r="A256" s="116" t="s">
        <v>607</v>
      </c>
      <c r="B256" s="201" t="s">
        <v>143</v>
      </c>
      <c r="C256" s="105" t="s">
        <v>144</v>
      </c>
      <c r="D256" s="106" t="s">
        <v>9</v>
      </c>
      <c r="E256" s="122" t="s">
        <v>538</v>
      </c>
      <c r="F256" s="126">
        <v>2825</v>
      </c>
      <c r="G256" s="107">
        <v>2772</v>
      </c>
      <c r="H256" s="108">
        <f t="shared" si="33"/>
        <v>0.98123893805309736</v>
      </c>
      <c r="I256" s="107">
        <f t="shared" si="34"/>
        <v>53</v>
      </c>
      <c r="J256" s="131">
        <f t="shared" si="35"/>
        <v>1.8761061946902656E-2</v>
      </c>
      <c r="K256" s="126">
        <v>657</v>
      </c>
      <c r="L256" s="126">
        <v>18</v>
      </c>
      <c r="M256" s="108">
        <f t="shared" si="36"/>
        <v>2.7397260273972601E-2</v>
      </c>
      <c r="N256" s="107">
        <v>50</v>
      </c>
      <c r="O256" s="131">
        <f t="shared" si="37"/>
        <v>1.7699115044247787E-2</v>
      </c>
      <c r="P256" s="126">
        <v>5</v>
      </c>
      <c r="Q256" s="108">
        <f t="shared" si="38"/>
        <v>7.6103500761035003E-3</v>
      </c>
      <c r="R256" s="107">
        <v>14</v>
      </c>
      <c r="S256" s="131">
        <f t="shared" si="39"/>
        <v>4.9557522123893803E-3</v>
      </c>
      <c r="T256" s="126">
        <v>76</v>
      </c>
      <c r="U256" s="108">
        <f t="shared" si="40"/>
        <v>0.11567732115677321</v>
      </c>
      <c r="V256" s="107">
        <v>325</v>
      </c>
      <c r="W256" s="131">
        <f t="shared" si="41"/>
        <v>0.11504424778761062</v>
      </c>
      <c r="X256" s="126">
        <v>80</v>
      </c>
      <c r="Y256" s="108">
        <f t="shared" si="42"/>
        <v>0.12176560121765601</v>
      </c>
      <c r="Z256" s="107">
        <v>338</v>
      </c>
      <c r="AA256" s="131">
        <f t="shared" si="43"/>
        <v>0.11964601769911505</v>
      </c>
    </row>
    <row r="257" spans="1:27" x14ac:dyDescent="0.25">
      <c r="A257" s="115" t="s">
        <v>607</v>
      </c>
      <c r="B257" s="200" t="s">
        <v>145</v>
      </c>
      <c r="C257" s="101" t="s">
        <v>146</v>
      </c>
      <c r="D257" s="102" t="s">
        <v>9</v>
      </c>
      <c r="E257" s="121" t="s">
        <v>538</v>
      </c>
      <c r="F257" s="125">
        <v>1707</v>
      </c>
      <c r="G257" s="103">
        <v>1664</v>
      </c>
      <c r="H257" s="104">
        <f t="shared" si="33"/>
        <v>0.9748096074985354</v>
      </c>
      <c r="I257" s="103">
        <f t="shared" si="34"/>
        <v>43</v>
      </c>
      <c r="J257" s="130">
        <f t="shared" si="35"/>
        <v>2.5190392501464556E-2</v>
      </c>
      <c r="K257" s="125">
        <v>417</v>
      </c>
      <c r="L257" s="125">
        <v>30</v>
      </c>
      <c r="M257" s="104">
        <f t="shared" si="36"/>
        <v>7.1942446043165464E-2</v>
      </c>
      <c r="N257" s="103">
        <v>88</v>
      </c>
      <c r="O257" s="130">
        <f t="shared" si="37"/>
        <v>5.1552431165787935E-2</v>
      </c>
      <c r="P257" s="125">
        <v>8</v>
      </c>
      <c r="Q257" s="104">
        <f t="shared" si="38"/>
        <v>1.9184652278177457E-2</v>
      </c>
      <c r="R257" s="103">
        <v>25</v>
      </c>
      <c r="S257" s="130">
        <f t="shared" si="39"/>
        <v>1.4645577035735208E-2</v>
      </c>
      <c r="T257" s="125">
        <v>52</v>
      </c>
      <c r="U257" s="104">
        <f t="shared" si="40"/>
        <v>0.12470023980815348</v>
      </c>
      <c r="V257" s="103">
        <v>205</v>
      </c>
      <c r="W257" s="130">
        <f t="shared" si="41"/>
        <v>0.1200937316930287</v>
      </c>
      <c r="X257" s="125">
        <v>58</v>
      </c>
      <c r="Y257" s="104">
        <f t="shared" si="42"/>
        <v>0.13908872901678657</v>
      </c>
      <c r="Z257" s="103">
        <v>225</v>
      </c>
      <c r="AA257" s="130">
        <f t="shared" si="43"/>
        <v>0.13181019332161686</v>
      </c>
    </row>
    <row r="258" spans="1:27" ht="24" x14ac:dyDescent="0.25">
      <c r="A258" s="118" t="s">
        <v>607</v>
      </c>
      <c r="B258" s="204" t="s">
        <v>131</v>
      </c>
      <c r="C258" s="105" t="s">
        <v>132</v>
      </c>
      <c r="D258" s="106" t="s">
        <v>8</v>
      </c>
      <c r="E258" s="122" t="s">
        <v>539</v>
      </c>
      <c r="F258" s="126">
        <v>2971</v>
      </c>
      <c r="G258" s="107">
        <v>2889</v>
      </c>
      <c r="H258" s="108">
        <f t="shared" si="33"/>
        <v>0.97239986536519696</v>
      </c>
      <c r="I258" s="107">
        <f t="shared" si="34"/>
        <v>82</v>
      </c>
      <c r="J258" s="131">
        <f t="shared" si="35"/>
        <v>2.7600134634803097E-2</v>
      </c>
      <c r="K258" s="126">
        <v>977</v>
      </c>
      <c r="L258" s="126">
        <v>21</v>
      </c>
      <c r="M258" s="108">
        <f t="shared" si="36"/>
        <v>2.1494370522006142E-2</v>
      </c>
      <c r="N258" s="107">
        <v>57</v>
      </c>
      <c r="O258" s="131">
        <f t="shared" si="37"/>
        <v>1.9185459441265568E-2</v>
      </c>
      <c r="P258" s="126">
        <v>8</v>
      </c>
      <c r="Q258" s="108">
        <f t="shared" si="38"/>
        <v>8.1883316274309111E-3</v>
      </c>
      <c r="R258" s="107">
        <v>24</v>
      </c>
      <c r="S258" s="131">
        <f t="shared" si="39"/>
        <v>8.0780881857960285E-3</v>
      </c>
      <c r="T258" s="126">
        <v>108</v>
      </c>
      <c r="U258" s="108">
        <f t="shared" si="40"/>
        <v>0.1105424769703173</v>
      </c>
      <c r="V258" s="107">
        <v>289</v>
      </c>
      <c r="W258" s="131">
        <f t="shared" si="41"/>
        <v>9.7273645237293843E-2</v>
      </c>
      <c r="X258" s="126">
        <v>113</v>
      </c>
      <c r="Y258" s="108">
        <f t="shared" si="42"/>
        <v>0.11566018423746162</v>
      </c>
      <c r="Z258" s="107">
        <v>305</v>
      </c>
      <c r="AA258" s="131">
        <f t="shared" si="43"/>
        <v>0.10265903736115786</v>
      </c>
    </row>
    <row r="259" spans="1:27" ht="24" x14ac:dyDescent="0.25">
      <c r="A259" s="117" t="s">
        <v>607</v>
      </c>
      <c r="B259" s="199" t="s">
        <v>112</v>
      </c>
      <c r="C259" s="101" t="s">
        <v>113</v>
      </c>
      <c r="D259" s="102" t="s">
        <v>7</v>
      </c>
      <c r="E259" s="121" t="s">
        <v>540</v>
      </c>
      <c r="F259" s="125">
        <v>3611</v>
      </c>
      <c r="G259" s="103">
        <v>3396</v>
      </c>
      <c r="H259" s="104">
        <f t="shared" ref="H259:H322" si="44">G259/F259</f>
        <v>0.94045970645250621</v>
      </c>
      <c r="I259" s="103">
        <f t="shared" ref="I259:I322" si="45">F259-G259</f>
        <v>215</v>
      </c>
      <c r="J259" s="130">
        <f t="shared" ref="J259:J322" si="46">I259/F259</f>
        <v>5.9540293547493767E-2</v>
      </c>
      <c r="K259" s="125">
        <v>1126</v>
      </c>
      <c r="L259" s="125">
        <v>12</v>
      </c>
      <c r="M259" s="104">
        <f t="shared" si="36"/>
        <v>1.0657193605683837E-2</v>
      </c>
      <c r="N259" s="103">
        <v>33</v>
      </c>
      <c r="O259" s="130">
        <f t="shared" si="37"/>
        <v>9.1387427305455547E-3</v>
      </c>
      <c r="P259" s="125">
        <v>11</v>
      </c>
      <c r="Q259" s="104">
        <f t="shared" si="38"/>
        <v>9.7690941385435177E-3</v>
      </c>
      <c r="R259" s="103">
        <v>30</v>
      </c>
      <c r="S259" s="130">
        <f t="shared" si="39"/>
        <v>8.3079479368595964E-3</v>
      </c>
      <c r="T259" s="125">
        <v>100</v>
      </c>
      <c r="U259" s="104">
        <f t="shared" si="40"/>
        <v>8.8809946714031973E-2</v>
      </c>
      <c r="V259" s="103">
        <v>300</v>
      </c>
      <c r="W259" s="130">
        <f t="shared" si="41"/>
        <v>8.3079479368595957E-2</v>
      </c>
      <c r="X259" s="125">
        <v>108</v>
      </c>
      <c r="Y259" s="104">
        <f t="shared" si="42"/>
        <v>9.5914742451154528E-2</v>
      </c>
      <c r="Z259" s="103">
        <v>321</v>
      </c>
      <c r="AA259" s="130">
        <f t="shared" si="43"/>
        <v>8.8895042924397677E-2</v>
      </c>
    </row>
    <row r="260" spans="1:27" x14ac:dyDescent="0.25">
      <c r="A260" s="116" t="s">
        <v>607</v>
      </c>
      <c r="B260" s="201" t="s">
        <v>147</v>
      </c>
      <c r="C260" s="105" t="s">
        <v>148</v>
      </c>
      <c r="D260" s="106" t="s">
        <v>9</v>
      </c>
      <c r="E260" s="122" t="s">
        <v>538</v>
      </c>
      <c r="F260" s="126">
        <v>3900</v>
      </c>
      <c r="G260" s="107">
        <v>3694</v>
      </c>
      <c r="H260" s="108">
        <f t="shared" si="44"/>
        <v>0.94717948717948719</v>
      </c>
      <c r="I260" s="107">
        <f t="shared" si="45"/>
        <v>206</v>
      </c>
      <c r="J260" s="131">
        <f t="shared" si="46"/>
        <v>5.2820512820512817E-2</v>
      </c>
      <c r="K260" s="126">
        <v>932</v>
      </c>
      <c r="L260" s="126">
        <v>18</v>
      </c>
      <c r="M260" s="108">
        <f t="shared" ref="M260:M323" si="47">L260/K260</f>
        <v>1.9313304721030045E-2</v>
      </c>
      <c r="N260" s="107">
        <v>42</v>
      </c>
      <c r="O260" s="131">
        <f t="shared" ref="O260:O323" si="48">N260/F260</f>
        <v>1.0769230769230769E-2</v>
      </c>
      <c r="P260" s="126">
        <v>10</v>
      </c>
      <c r="Q260" s="108">
        <f t="shared" ref="Q260:Q323" si="49">P260/K260</f>
        <v>1.0729613733905579E-2</v>
      </c>
      <c r="R260" s="107">
        <v>21</v>
      </c>
      <c r="S260" s="131">
        <f t="shared" ref="S260:S323" si="50">R260/F260</f>
        <v>5.3846153846153844E-3</v>
      </c>
      <c r="T260" s="126">
        <v>111</v>
      </c>
      <c r="U260" s="108">
        <f t="shared" ref="U260:U323" si="51">T260/K260</f>
        <v>0.11909871244635194</v>
      </c>
      <c r="V260" s="107">
        <v>423</v>
      </c>
      <c r="W260" s="131">
        <f t="shared" ref="W260:W323" si="52">V260/F260</f>
        <v>0.10846153846153846</v>
      </c>
      <c r="X260" s="126">
        <v>117</v>
      </c>
      <c r="Y260" s="108">
        <f t="shared" ref="Y260:Y323" si="53">X260/K260</f>
        <v>0.12553648068669529</v>
      </c>
      <c r="Z260" s="107">
        <v>436</v>
      </c>
      <c r="AA260" s="131">
        <f t="shared" ref="AA260:AA323" si="54">Z260/F260</f>
        <v>0.1117948717948718</v>
      </c>
    </row>
    <row r="261" spans="1:27" x14ac:dyDescent="0.25">
      <c r="A261" s="117" t="s">
        <v>607</v>
      </c>
      <c r="B261" s="199" t="s">
        <v>149</v>
      </c>
      <c r="C261" s="101" t="s">
        <v>150</v>
      </c>
      <c r="D261" s="102" t="s">
        <v>9</v>
      </c>
      <c r="E261" s="121" t="s">
        <v>538</v>
      </c>
      <c r="F261" s="125">
        <v>4465</v>
      </c>
      <c r="G261" s="103">
        <v>4359</v>
      </c>
      <c r="H261" s="104">
        <f t="shared" si="44"/>
        <v>0.97625979843225086</v>
      </c>
      <c r="I261" s="103">
        <f t="shared" si="45"/>
        <v>106</v>
      </c>
      <c r="J261" s="130">
        <f t="shared" si="46"/>
        <v>2.3740201567749159E-2</v>
      </c>
      <c r="K261" s="125">
        <v>1102</v>
      </c>
      <c r="L261" s="125">
        <v>22</v>
      </c>
      <c r="M261" s="104">
        <f t="shared" si="47"/>
        <v>1.9963702359346643E-2</v>
      </c>
      <c r="N261" s="103">
        <v>44</v>
      </c>
      <c r="O261" s="130">
        <f t="shared" si="48"/>
        <v>9.8544232922732362E-3</v>
      </c>
      <c r="P261" s="125">
        <v>19</v>
      </c>
      <c r="Q261" s="104">
        <f t="shared" si="49"/>
        <v>1.7241379310344827E-2</v>
      </c>
      <c r="R261" s="103">
        <v>50</v>
      </c>
      <c r="S261" s="130">
        <f t="shared" si="50"/>
        <v>1.1198208286674132E-2</v>
      </c>
      <c r="T261" s="125">
        <v>134</v>
      </c>
      <c r="U261" s="104">
        <f t="shared" si="51"/>
        <v>0.12159709618874773</v>
      </c>
      <c r="V261" s="103">
        <v>512</v>
      </c>
      <c r="W261" s="130">
        <f t="shared" si="52"/>
        <v>0.11466965285554312</v>
      </c>
      <c r="X261" s="125">
        <v>147</v>
      </c>
      <c r="Y261" s="104">
        <f t="shared" si="53"/>
        <v>0.13339382940108893</v>
      </c>
      <c r="Z261" s="103">
        <v>550</v>
      </c>
      <c r="AA261" s="130">
        <f t="shared" si="54"/>
        <v>0.12318029115341546</v>
      </c>
    </row>
    <row r="262" spans="1:27" ht="24" x14ac:dyDescent="0.25">
      <c r="A262" s="116" t="s">
        <v>607</v>
      </c>
      <c r="B262" s="201" t="s">
        <v>114</v>
      </c>
      <c r="C262" s="105" t="s">
        <v>115</v>
      </c>
      <c r="D262" s="106" t="s">
        <v>7</v>
      </c>
      <c r="E262" s="122" t="s">
        <v>540</v>
      </c>
      <c r="F262" s="126">
        <v>1257</v>
      </c>
      <c r="G262" s="107">
        <v>1219</v>
      </c>
      <c r="H262" s="108">
        <f t="shared" si="44"/>
        <v>0.96976929196499606</v>
      </c>
      <c r="I262" s="107">
        <f t="shared" si="45"/>
        <v>38</v>
      </c>
      <c r="J262" s="131">
        <f t="shared" si="46"/>
        <v>3.0230708035003977E-2</v>
      </c>
      <c r="K262" s="126">
        <v>416</v>
      </c>
      <c r="L262" s="126">
        <v>6</v>
      </c>
      <c r="M262" s="108">
        <f t="shared" si="47"/>
        <v>1.4423076923076924E-2</v>
      </c>
      <c r="N262" s="107">
        <v>14</v>
      </c>
      <c r="O262" s="131">
        <f t="shared" si="48"/>
        <v>1.1137629276054098E-2</v>
      </c>
      <c r="P262" s="126">
        <v>5</v>
      </c>
      <c r="Q262" s="108">
        <f t="shared" si="49"/>
        <v>1.201923076923077E-2</v>
      </c>
      <c r="R262" s="107">
        <v>10</v>
      </c>
      <c r="S262" s="131">
        <f t="shared" si="50"/>
        <v>7.955449482895784E-3</v>
      </c>
      <c r="T262" s="126">
        <v>49</v>
      </c>
      <c r="U262" s="108">
        <f t="shared" si="51"/>
        <v>0.11778846153846154</v>
      </c>
      <c r="V262" s="107">
        <v>167</v>
      </c>
      <c r="W262" s="131">
        <f t="shared" si="52"/>
        <v>0.1328560063643596</v>
      </c>
      <c r="X262" s="126">
        <v>52</v>
      </c>
      <c r="Y262" s="108">
        <f t="shared" si="53"/>
        <v>0.125</v>
      </c>
      <c r="Z262" s="107">
        <v>175</v>
      </c>
      <c r="AA262" s="131">
        <f t="shared" si="54"/>
        <v>0.13922036595067622</v>
      </c>
    </row>
    <row r="263" spans="1:27" ht="24" x14ac:dyDescent="0.25">
      <c r="A263" s="115" t="s">
        <v>607</v>
      </c>
      <c r="B263" s="200" t="s">
        <v>439</v>
      </c>
      <c r="C263" s="101" t="s">
        <v>116</v>
      </c>
      <c r="D263" s="102" t="s">
        <v>7</v>
      </c>
      <c r="E263" s="121" t="s">
        <v>540</v>
      </c>
      <c r="F263" s="125">
        <v>1469</v>
      </c>
      <c r="G263" s="103">
        <v>1414</v>
      </c>
      <c r="H263" s="104">
        <f t="shared" si="44"/>
        <v>0.96255956432947587</v>
      </c>
      <c r="I263" s="103">
        <f t="shared" si="45"/>
        <v>55</v>
      </c>
      <c r="J263" s="130">
        <f t="shared" si="46"/>
        <v>3.7440435670524165E-2</v>
      </c>
      <c r="K263" s="125">
        <v>505</v>
      </c>
      <c r="L263" s="125">
        <v>7</v>
      </c>
      <c r="M263" s="104">
        <f t="shared" si="47"/>
        <v>1.3861386138613862E-2</v>
      </c>
      <c r="N263" s="103">
        <v>19</v>
      </c>
      <c r="O263" s="130">
        <f t="shared" si="48"/>
        <v>1.2933968686181076E-2</v>
      </c>
      <c r="P263" s="125">
        <v>0</v>
      </c>
      <c r="Q263" s="104">
        <f t="shared" si="49"/>
        <v>0</v>
      </c>
      <c r="R263" s="103">
        <v>0</v>
      </c>
      <c r="S263" s="130">
        <f t="shared" si="50"/>
        <v>0</v>
      </c>
      <c r="T263" s="125">
        <v>47</v>
      </c>
      <c r="U263" s="104">
        <f t="shared" si="51"/>
        <v>9.3069306930693069E-2</v>
      </c>
      <c r="V263" s="103">
        <v>131</v>
      </c>
      <c r="W263" s="130">
        <f t="shared" si="52"/>
        <v>8.9176310415248469E-2</v>
      </c>
      <c r="X263" s="125">
        <v>47</v>
      </c>
      <c r="Y263" s="104">
        <f t="shared" si="53"/>
        <v>9.3069306930693069E-2</v>
      </c>
      <c r="Z263" s="103">
        <v>131</v>
      </c>
      <c r="AA263" s="130">
        <f t="shared" si="54"/>
        <v>8.9176310415248469E-2</v>
      </c>
    </row>
    <row r="264" spans="1:27" ht="24" x14ac:dyDescent="0.25">
      <c r="A264" s="116" t="s">
        <v>607</v>
      </c>
      <c r="B264" s="201" t="s">
        <v>117</v>
      </c>
      <c r="C264" s="105" t="s">
        <v>118</v>
      </c>
      <c r="D264" s="106" t="s">
        <v>7</v>
      </c>
      <c r="E264" s="122" t="s">
        <v>540</v>
      </c>
      <c r="F264" s="126">
        <v>5266</v>
      </c>
      <c r="G264" s="107">
        <v>4936</v>
      </c>
      <c r="H264" s="108">
        <f t="shared" si="44"/>
        <v>0.93733383972654771</v>
      </c>
      <c r="I264" s="107">
        <f t="shared" si="45"/>
        <v>330</v>
      </c>
      <c r="J264" s="131">
        <f t="shared" si="46"/>
        <v>6.2666160273452343E-2</v>
      </c>
      <c r="K264" s="126">
        <v>1317</v>
      </c>
      <c r="L264" s="126">
        <v>28</v>
      </c>
      <c r="M264" s="108">
        <f t="shared" si="47"/>
        <v>2.1260440394836749E-2</v>
      </c>
      <c r="N264" s="107">
        <v>60</v>
      </c>
      <c r="O264" s="131">
        <f t="shared" si="48"/>
        <v>1.1393847322445879E-2</v>
      </c>
      <c r="P264" s="126">
        <v>8</v>
      </c>
      <c r="Q264" s="108">
        <f t="shared" si="49"/>
        <v>6.0744115413819289E-3</v>
      </c>
      <c r="R264" s="107">
        <v>18</v>
      </c>
      <c r="S264" s="131">
        <f t="shared" si="50"/>
        <v>3.4181541967337639E-3</v>
      </c>
      <c r="T264" s="126">
        <v>157</v>
      </c>
      <c r="U264" s="108">
        <f t="shared" si="51"/>
        <v>0.11921032649962035</v>
      </c>
      <c r="V264" s="107">
        <v>554</v>
      </c>
      <c r="W264" s="131">
        <f t="shared" si="52"/>
        <v>0.10520319027725028</v>
      </c>
      <c r="X264" s="126">
        <v>163</v>
      </c>
      <c r="Y264" s="108">
        <f t="shared" si="53"/>
        <v>0.12376613515565679</v>
      </c>
      <c r="Z264" s="107">
        <v>565</v>
      </c>
      <c r="AA264" s="131">
        <f t="shared" si="54"/>
        <v>0.10729206228636537</v>
      </c>
    </row>
    <row r="265" spans="1:27" x14ac:dyDescent="0.25">
      <c r="A265" s="115" t="s">
        <v>607</v>
      </c>
      <c r="B265" s="200" t="s">
        <v>151</v>
      </c>
      <c r="C265" s="101" t="s">
        <v>152</v>
      </c>
      <c r="D265" s="102" t="s">
        <v>9</v>
      </c>
      <c r="E265" s="121" t="s">
        <v>538</v>
      </c>
      <c r="F265" s="125">
        <v>3674</v>
      </c>
      <c r="G265" s="103">
        <v>3595</v>
      </c>
      <c r="H265" s="104">
        <f t="shared" si="44"/>
        <v>0.97849755035383779</v>
      </c>
      <c r="I265" s="103">
        <f t="shared" si="45"/>
        <v>79</v>
      </c>
      <c r="J265" s="130">
        <f t="shared" si="46"/>
        <v>2.1502449646162221E-2</v>
      </c>
      <c r="K265" s="125">
        <v>973</v>
      </c>
      <c r="L265" s="125">
        <v>19</v>
      </c>
      <c r="M265" s="104">
        <f t="shared" si="47"/>
        <v>1.9527235354573486E-2</v>
      </c>
      <c r="N265" s="103">
        <v>56</v>
      </c>
      <c r="O265" s="130">
        <f t="shared" si="48"/>
        <v>1.5242242787152967E-2</v>
      </c>
      <c r="P265" s="125">
        <v>6</v>
      </c>
      <c r="Q265" s="104">
        <f t="shared" si="49"/>
        <v>6.1664953751284684E-3</v>
      </c>
      <c r="R265" s="103">
        <v>20</v>
      </c>
      <c r="S265" s="130">
        <f t="shared" si="50"/>
        <v>5.4436581382689168E-3</v>
      </c>
      <c r="T265" s="125">
        <v>95</v>
      </c>
      <c r="U265" s="104">
        <f t="shared" si="51"/>
        <v>9.7636176772867414E-2</v>
      </c>
      <c r="V265" s="103">
        <v>337</v>
      </c>
      <c r="W265" s="130">
        <f t="shared" si="52"/>
        <v>9.172563962983124E-2</v>
      </c>
      <c r="X265" s="125">
        <v>98</v>
      </c>
      <c r="Y265" s="104">
        <f t="shared" si="53"/>
        <v>0.10071942446043165</v>
      </c>
      <c r="Z265" s="103">
        <v>350</v>
      </c>
      <c r="AA265" s="130">
        <f t="shared" si="54"/>
        <v>9.526401741970604E-2</v>
      </c>
    </row>
    <row r="266" spans="1:27" ht="24" x14ac:dyDescent="0.25">
      <c r="A266" s="116" t="s">
        <v>607</v>
      </c>
      <c r="B266" s="201" t="s">
        <v>119</v>
      </c>
      <c r="C266" s="105" t="s">
        <v>120</v>
      </c>
      <c r="D266" s="106" t="s">
        <v>7</v>
      </c>
      <c r="E266" s="122" t="s">
        <v>540</v>
      </c>
      <c r="F266" s="126">
        <v>3173</v>
      </c>
      <c r="G266" s="107">
        <v>3063</v>
      </c>
      <c r="H266" s="108">
        <f t="shared" si="44"/>
        <v>0.96533249290891898</v>
      </c>
      <c r="I266" s="107">
        <f t="shared" si="45"/>
        <v>110</v>
      </c>
      <c r="J266" s="131">
        <f t="shared" si="46"/>
        <v>3.4667507091080997E-2</v>
      </c>
      <c r="K266" s="126">
        <v>864</v>
      </c>
      <c r="L266" s="126">
        <v>12</v>
      </c>
      <c r="M266" s="108">
        <f t="shared" si="47"/>
        <v>1.3888888888888888E-2</v>
      </c>
      <c r="N266" s="107">
        <v>30</v>
      </c>
      <c r="O266" s="131">
        <f t="shared" si="48"/>
        <v>9.4547746612039085E-3</v>
      </c>
      <c r="P266" s="126">
        <v>3</v>
      </c>
      <c r="Q266" s="108">
        <f t="shared" si="49"/>
        <v>3.472222222222222E-3</v>
      </c>
      <c r="R266" s="107">
        <v>6</v>
      </c>
      <c r="S266" s="131">
        <f t="shared" si="50"/>
        <v>1.8909549322407816E-3</v>
      </c>
      <c r="T266" s="126">
        <v>113</v>
      </c>
      <c r="U266" s="108">
        <f t="shared" si="51"/>
        <v>0.13078703703703703</v>
      </c>
      <c r="V266" s="107">
        <v>388</v>
      </c>
      <c r="W266" s="131">
        <f t="shared" si="52"/>
        <v>0.12228175228490387</v>
      </c>
      <c r="X266" s="126">
        <v>116</v>
      </c>
      <c r="Y266" s="108">
        <f t="shared" si="53"/>
        <v>0.13425925925925927</v>
      </c>
      <c r="Z266" s="107">
        <v>394</v>
      </c>
      <c r="AA266" s="131">
        <f t="shared" si="54"/>
        <v>0.12417270721714466</v>
      </c>
    </row>
    <row r="267" spans="1:27" x14ac:dyDescent="0.25">
      <c r="A267" s="115" t="s">
        <v>607</v>
      </c>
      <c r="B267" s="200" t="s">
        <v>153</v>
      </c>
      <c r="C267" s="101" t="s">
        <v>154</v>
      </c>
      <c r="D267" s="102" t="s">
        <v>9</v>
      </c>
      <c r="E267" s="121" t="s">
        <v>538</v>
      </c>
      <c r="F267" s="125">
        <v>2909</v>
      </c>
      <c r="G267" s="103">
        <v>2831</v>
      </c>
      <c r="H267" s="104">
        <f t="shared" si="44"/>
        <v>0.97318666208319005</v>
      </c>
      <c r="I267" s="103">
        <f t="shared" si="45"/>
        <v>78</v>
      </c>
      <c r="J267" s="130">
        <f t="shared" si="46"/>
        <v>2.6813337916809902E-2</v>
      </c>
      <c r="K267" s="125">
        <v>779</v>
      </c>
      <c r="L267" s="125">
        <v>21</v>
      </c>
      <c r="M267" s="104">
        <f t="shared" si="47"/>
        <v>2.6957637997432605E-2</v>
      </c>
      <c r="N267" s="103">
        <v>51</v>
      </c>
      <c r="O267" s="130">
        <f t="shared" si="48"/>
        <v>1.7531797868683398E-2</v>
      </c>
      <c r="P267" s="125">
        <v>11</v>
      </c>
      <c r="Q267" s="104">
        <f t="shared" si="49"/>
        <v>1.4120667522464698E-2</v>
      </c>
      <c r="R267" s="103">
        <v>29</v>
      </c>
      <c r="S267" s="130">
        <f t="shared" si="50"/>
        <v>9.9690615331729116E-3</v>
      </c>
      <c r="T267" s="125">
        <v>93</v>
      </c>
      <c r="U267" s="104">
        <f t="shared" si="51"/>
        <v>0.11938382541720154</v>
      </c>
      <c r="V267" s="103">
        <v>314</v>
      </c>
      <c r="W267" s="130">
        <f t="shared" si="52"/>
        <v>0.10794087315228601</v>
      </c>
      <c r="X267" s="125">
        <v>101</v>
      </c>
      <c r="Y267" s="104">
        <f t="shared" si="53"/>
        <v>0.12965340179717585</v>
      </c>
      <c r="Z267" s="103">
        <v>333</v>
      </c>
      <c r="AA267" s="130">
        <f t="shared" si="54"/>
        <v>0.11447232726022688</v>
      </c>
    </row>
    <row r="268" spans="1:27" ht="24" x14ac:dyDescent="0.25">
      <c r="A268" s="116" t="s">
        <v>607</v>
      </c>
      <c r="B268" s="201" t="s">
        <v>121</v>
      </c>
      <c r="C268" s="105" t="s">
        <v>122</v>
      </c>
      <c r="D268" s="106" t="s">
        <v>7</v>
      </c>
      <c r="E268" s="122" t="s">
        <v>540</v>
      </c>
      <c r="F268" s="126">
        <v>2475</v>
      </c>
      <c r="G268" s="107">
        <v>2370</v>
      </c>
      <c r="H268" s="108">
        <f t="shared" si="44"/>
        <v>0.95757575757575752</v>
      </c>
      <c r="I268" s="107">
        <f t="shared" si="45"/>
        <v>105</v>
      </c>
      <c r="J268" s="131">
        <f t="shared" si="46"/>
        <v>4.2424242424242427E-2</v>
      </c>
      <c r="K268" s="126">
        <v>715</v>
      </c>
      <c r="L268" s="126">
        <v>14</v>
      </c>
      <c r="M268" s="108">
        <f t="shared" si="47"/>
        <v>1.9580419580419582E-2</v>
      </c>
      <c r="N268" s="107">
        <v>33</v>
      </c>
      <c r="O268" s="131">
        <f t="shared" si="48"/>
        <v>1.3333333333333334E-2</v>
      </c>
      <c r="P268" s="126">
        <v>9</v>
      </c>
      <c r="Q268" s="108">
        <f t="shared" si="49"/>
        <v>1.2587412587412588E-2</v>
      </c>
      <c r="R268" s="107">
        <v>22</v>
      </c>
      <c r="S268" s="131">
        <f t="shared" si="50"/>
        <v>8.8888888888888889E-3</v>
      </c>
      <c r="T268" s="126">
        <v>80</v>
      </c>
      <c r="U268" s="108">
        <f t="shared" si="51"/>
        <v>0.11188811188811189</v>
      </c>
      <c r="V268" s="107">
        <v>233</v>
      </c>
      <c r="W268" s="131">
        <f t="shared" si="52"/>
        <v>9.4141414141414137E-2</v>
      </c>
      <c r="X268" s="126">
        <v>83</v>
      </c>
      <c r="Y268" s="108">
        <f t="shared" si="53"/>
        <v>0.11608391608391608</v>
      </c>
      <c r="Z268" s="107">
        <v>242</v>
      </c>
      <c r="AA268" s="131">
        <f t="shared" si="54"/>
        <v>9.7777777777777783E-2</v>
      </c>
    </row>
    <row r="269" spans="1:27" ht="24" x14ac:dyDescent="0.25">
      <c r="A269" s="115" t="s">
        <v>607</v>
      </c>
      <c r="B269" s="200" t="s">
        <v>133</v>
      </c>
      <c r="C269" s="101" t="s">
        <v>134</v>
      </c>
      <c r="D269" s="102" t="s">
        <v>8</v>
      </c>
      <c r="E269" s="121" t="s">
        <v>539</v>
      </c>
      <c r="F269" s="125">
        <v>3237</v>
      </c>
      <c r="G269" s="103">
        <v>3131</v>
      </c>
      <c r="H269" s="104">
        <f t="shared" si="44"/>
        <v>0.96725362990423236</v>
      </c>
      <c r="I269" s="103">
        <f t="shared" si="45"/>
        <v>106</v>
      </c>
      <c r="J269" s="130">
        <f t="shared" si="46"/>
        <v>3.2746370095767689E-2</v>
      </c>
      <c r="K269" s="125">
        <v>981</v>
      </c>
      <c r="L269" s="125">
        <v>24</v>
      </c>
      <c r="M269" s="104">
        <f t="shared" si="47"/>
        <v>2.4464831804281346E-2</v>
      </c>
      <c r="N269" s="103">
        <v>68</v>
      </c>
      <c r="O269" s="130">
        <f t="shared" si="48"/>
        <v>2.1007105344454741E-2</v>
      </c>
      <c r="P269" s="125">
        <v>14</v>
      </c>
      <c r="Q269" s="104">
        <f t="shared" si="49"/>
        <v>1.4271151885830785E-2</v>
      </c>
      <c r="R269" s="103">
        <v>37</v>
      </c>
      <c r="S269" s="130">
        <f t="shared" si="50"/>
        <v>1.1430336731541551E-2</v>
      </c>
      <c r="T269" s="125">
        <v>124</v>
      </c>
      <c r="U269" s="104">
        <f t="shared" si="51"/>
        <v>0.12640163098878696</v>
      </c>
      <c r="V269" s="103">
        <v>430</v>
      </c>
      <c r="W269" s="130">
        <f t="shared" si="52"/>
        <v>0.13283904850169911</v>
      </c>
      <c r="X269" s="125">
        <v>134</v>
      </c>
      <c r="Y269" s="104">
        <f t="shared" si="53"/>
        <v>0.1365953109072375</v>
      </c>
      <c r="Z269" s="103">
        <v>457</v>
      </c>
      <c r="AA269" s="130">
        <f t="shared" si="54"/>
        <v>0.14118010503552672</v>
      </c>
    </row>
    <row r="270" spans="1:27" ht="24" x14ac:dyDescent="0.25">
      <c r="A270" s="116" t="s">
        <v>607</v>
      </c>
      <c r="B270" s="201" t="s">
        <v>123</v>
      </c>
      <c r="C270" s="105" t="s">
        <v>124</v>
      </c>
      <c r="D270" s="106" t="s">
        <v>7</v>
      </c>
      <c r="E270" s="122" t="s">
        <v>540</v>
      </c>
      <c r="F270" s="126">
        <v>1690</v>
      </c>
      <c r="G270" s="107">
        <v>1644</v>
      </c>
      <c r="H270" s="108">
        <f t="shared" si="44"/>
        <v>0.97278106508875739</v>
      </c>
      <c r="I270" s="107">
        <f t="shared" si="45"/>
        <v>46</v>
      </c>
      <c r="J270" s="131">
        <f t="shared" si="46"/>
        <v>2.7218934911242602E-2</v>
      </c>
      <c r="K270" s="126">
        <v>481</v>
      </c>
      <c r="L270" s="126">
        <v>5</v>
      </c>
      <c r="M270" s="108">
        <f t="shared" si="47"/>
        <v>1.0395010395010396E-2</v>
      </c>
      <c r="N270" s="107">
        <v>15</v>
      </c>
      <c r="O270" s="131">
        <f t="shared" si="48"/>
        <v>8.8757396449704144E-3</v>
      </c>
      <c r="P270" s="126">
        <v>4</v>
      </c>
      <c r="Q270" s="108">
        <f t="shared" si="49"/>
        <v>8.3160083160083165E-3</v>
      </c>
      <c r="R270" s="107">
        <v>8</v>
      </c>
      <c r="S270" s="131">
        <f t="shared" si="50"/>
        <v>4.7337278106508876E-3</v>
      </c>
      <c r="T270" s="126">
        <v>54</v>
      </c>
      <c r="U270" s="108">
        <f t="shared" si="51"/>
        <v>0.11226611226611227</v>
      </c>
      <c r="V270" s="107">
        <v>244</v>
      </c>
      <c r="W270" s="131">
        <f t="shared" si="52"/>
        <v>0.14437869822485208</v>
      </c>
      <c r="X270" s="126">
        <v>57</v>
      </c>
      <c r="Y270" s="108">
        <f t="shared" si="53"/>
        <v>0.11850311850311851</v>
      </c>
      <c r="Z270" s="107">
        <v>251</v>
      </c>
      <c r="AA270" s="131">
        <f t="shared" si="54"/>
        <v>0.14852071005917158</v>
      </c>
    </row>
    <row r="271" spans="1:27" ht="24" x14ac:dyDescent="0.25">
      <c r="A271" s="115" t="s">
        <v>607</v>
      </c>
      <c r="B271" s="200" t="s">
        <v>135</v>
      </c>
      <c r="C271" s="101" t="s">
        <v>136</v>
      </c>
      <c r="D271" s="102" t="s">
        <v>8</v>
      </c>
      <c r="E271" s="121" t="s">
        <v>539</v>
      </c>
      <c r="F271" s="125">
        <v>5182</v>
      </c>
      <c r="G271" s="103">
        <v>4984</v>
      </c>
      <c r="H271" s="104">
        <f t="shared" si="44"/>
        <v>0.961790814357391</v>
      </c>
      <c r="I271" s="103">
        <f t="shared" si="45"/>
        <v>198</v>
      </c>
      <c r="J271" s="130">
        <f t="shared" si="46"/>
        <v>3.8209185642609028E-2</v>
      </c>
      <c r="K271" s="125">
        <v>1392</v>
      </c>
      <c r="L271" s="125">
        <v>29</v>
      </c>
      <c r="M271" s="104">
        <f t="shared" si="47"/>
        <v>2.0833333333333332E-2</v>
      </c>
      <c r="N271" s="103">
        <v>74</v>
      </c>
      <c r="O271" s="130">
        <f t="shared" si="48"/>
        <v>1.4280200694712466E-2</v>
      </c>
      <c r="P271" s="125">
        <v>17</v>
      </c>
      <c r="Q271" s="104">
        <f t="shared" si="49"/>
        <v>1.221264367816092E-2</v>
      </c>
      <c r="R271" s="103">
        <v>39</v>
      </c>
      <c r="S271" s="130">
        <f t="shared" si="50"/>
        <v>7.5260517174835975E-3</v>
      </c>
      <c r="T271" s="125">
        <v>182</v>
      </c>
      <c r="U271" s="104">
        <f t="shared" si="51"/>
        <v>0.1307471264367816</v>
      </c>
      <c r="V271" s="103">
        <v>588</v>
      </c>
      <c r="W271" s="130">
        <f t="shared" si="52"/>
        <v>0.11346970281744501</v>
      </c>
      <c r="X271" s="125">
        <v>198</v>
      </c>
      <c r="Y271" s="104">
        <f t="shared" si="53"/>
        <v>0.14224137931034483</v>
      </c>
      <c r="Z271" s="103">
        <v>622</v>
      </c>
      <c r="AA271" s="130">
        <f t="shared" si="54"/>
        <v>0.12003087610961019</v>
      </c>
    </row>
    <row r="272" spans="1:27" ht="24" x14ac:dyDescent="0.25">
      <c r="A272" s="116" t="s">
        <v>607</v>
      </c>
      <c r="B272" s="201" t="s">
        <v>125</v>
      </c>
      <c r="C272" s="105" t="s">
        <v>126</v>
      </c>
      <c r="D272" s="106" t="s">
        <v>7</v>
      </c>
      <c r="E272" s="122" t="s">
        <v>540</v>
      </c>
      <c r="F272" s="126">
        <v>3000</v>
      </c>
      <c r="G272" s="107">
        <v>2925</v>
      </c>
      <c r="H272" s="108">
        <f t="shared" si="44"/>
        <v>0.97499999999999998</v>
      </c>
      <c r="I272" s="107">
        <f t="shared" si="45"/>
        <v>75</v>
      </c>
      <c r="J272" s="131">
        <f t="shared" si="46"/>
        <v>2.5000000000000001E-2</v>
      </c>
      <c r="K272" s="126">
        <v>1043</v>
      </c>
      <c r="L272" s="126">
        <v>30</v>
      </c>
      <c r="M272" s="108">
        <f t="shared" si="47"/>
        <v>2.8763183125599234E-2</v>
      </c>
      <c r="N272" s="107">
        <v>84</v>
      </c>
      <c r="O272" s="131">
        <f t="shared" si="48"/>
        <v>2.8000000000000001E-2</v>
      </c>
      <c r="P272" s="126">
        <v>11</v>
      </c>
      <c r="Q272" s="108">
        <f t="shared" si="49"/>
        <v>1.0546500479386385E-2</v>
      </c>
      <c r="R272" s="107">
        <v>22</v>
      </c>
      <c r="S272" s="131">
        <f t="shared" si="50"/>
        <v>7.3333333333333332E-3</v>
      </c>
      <c r="T272" s="126">
        <v>104</v>
      </c>
      <c r="U272" s="108">
        <f t="shared" si="51"/>
        <v>9.9712368168744014E-2</v>
      </c>
      <c r="V272" s="107">
        <v>248</v>
      </c>
      <c r="W272" s="131">
        <f t="shared" si="52"/>
        <v>8.2666666666666666E-2</v>
      </c>
      <c r="X272" s="126">
        <v>113</v>
      </c>
      <c r="Y272" s="108">
        <f t="shared" si="53"/>
        <v>0.10834132310642378</v>
      </c>
      <c r="Z272" s="107">
        <v>265</v>
      </c>
      <c r="AA272" s="131">
        <f t="shared" si="54"/>
        <v>8.8333333333333333E-2</v>
      </c>
    </row>
    <row r="273" spans="1:27" x14ac:dyDescent="0.25">
      <c r="A273" s="115" t="s">
        <v>607</v>
      </c>
      <c r="B273" s="200" t="s">
        <v>155</v>
      </c>
      <c r="C273" s="101" t="s">
        <v>156</v>
      </c>
      <c r="D273" s="102" t="s">
        <v>9</v>
      </c>
      <c r="E273" s="121" t="s">
        <v>538</v>
      </c>
      <c r="F273" s="125">
        <v>4685</v>
      </c>
      <c r="G273" s="103">
        <v>4476</v>
      </c>
      <c r="H273" s="104">
        <f t="shared" si="44"/>
        <v>0.95538954108858054</v>
      </c>
      <c r="I273" s="103">
        <f t="shared" si="45"/>
        <v>209</v>
      </c>
      <c r="J273" s="130">
        <f t="shared" si="46"/>
        <v>4.4610458911419425E-2</v>
      </c>
      <c r="K273" s="125">
        <v>1438</v>
      </c>
      <c r="L273" s="125">
        <v>24</v>
      </c>
      <c r="M273" s="104">
        <f t="shared" si="47"/>
        <v>1.6689847009735744E-2</v>
      </c>
      <c r="N273" s="103">
        <v>64</v>
      </c>
      <c r="O273" s="130">
        <f t="shared" si="48"/>
        <v>1.3660618996798293E-2</v>
      </c>
      <c r="P273" s="125">
        <v>12</v>
      </c>
      <c r="Q273" s="104">
        <f t="shared" si="49"/>
        <v>8.3449235048678721E-3</v>
      </c>
      <c r="R273" s="103">
        <v>33</v>
      </c>
      <c r="S273" s="130">
        <f t="shared" si="50"/>
        <v>7.0437566702241192E-3</v>
      </c>
      <c r="T273" s="125">
        <v>156</v>
      </c>
      <c r="U273" s="104">
        <f t="shared" si="51"/>
        <v>0.10848400556328233</v>
      </c>
      <c r="V273" s="103">
        <v>480</v>
      </c>
      <c r="W273" s="130">
        <f t="shared" si="52"/>
        <v>0.10245464247598719</v>
      </c>
      <c r="X273" s="125">
        <v>164</v>
      </c>
      <c r="Y273" s="104">
        <f t="shared" si="53"/>
        <v>0.11404728789986092</v>
      </c>
      <c r="Z273" s="103">
        <v>503</v>
      </c>
      <c r="AA273" s="130">
        <f t="shared" si="54"/>
        <v>0.10736392742796158</v>
      </c>
    </row>
    <row r="274" spans="1:27" ht="24" x14ac:dyDescent="0.25">
      <c r="A274" s="116" t="s">
        <v>607</v>
      </c>
      <c r="B274" s="201" t="s">
        <v>247</v>
      </c>
      <c r="C274" s="105" t="s">
        <v>248</v>
      </c>
      <c r="D274" s="106" t="s">
        <v>16</v>
      </c>
      <c r="E274" s="122" t="s">
        <v>541</v>
      </c>
      <c r="F274" s="126">
        <v>3884</v>
      </c>
      <c r="G274" s="107">
        <v>3700</v>
      </c>
      <c r="H274" s="108">
        <f t="shared" si="44"/>
        <v>0.95262615859938204</v>
      </c>
      <c r="I274" s="107">
        <f t="shared" si="45"/>
        <v>184</v>
      </c>
      <c r="J274" s="131">
        <f t="shared" si="46"/>
        <v>4.7373841400617921E-2</v>
      </c>
      <c r="K274" s="126">
        <v>1111</v>
      </c>
      <c r="L274" s="126">
        <v>25</v>
      </c>
      <c r="M274" s="108">
        <f t="shared" si="47"/>
        <v>2.2502250225022502E-2</v>
      </c>
      <c r="N274" s="107">
        <v>69</v>
      </c>
      <c r="O274" s="131">
        <f t="shared" si="48"/>
        <v>1.7765190525231719E-2</v>
      </c>
      <c r="P274" s="126">
        <v>11</v>
      </c>
      <c r="Q274" s="108">
        <f t="shared" si="49"/>
        <v>9.9009900990099011E-3</v>
      </c>
      <c r="R274" s="107">
        <v>30</v>
      </c>
      <c r="S274" s="131">
        <f t="shared" si="50"/>
        <v>7.7239958805355308E-3</v>
      </c>
      <c r="T274" s="126">
        <v>111</v>
      </c>
      <c r="U274" s="108">
        <f t="shared" si="51"/>
        <v>9.9909990999099904E-2</v>
      </c>
      <c r="V274" s="107">
        <v>402</v>
      </c>
      <c r="W274" s="131">
        <f t="shared" si="52"/>
        <v>0.1035015447991761</v>
      </c>
      <c r="X274" s="126">
        <v>117</v>
      </c>
      <c r="Y274" s="108">
        <f t="shared" si="53"/>
        <v>0.10531053105310531</v>
      </c>
      <c r="Z274" s="107">
        <v>420</v>
      </c>
      <c r="AA274" s="131">
        <f t="shared" si="54"/>
        <v>0.10813594232749743</v>
      </c>
    </row>
    <row r="275" spans="1:27" ht="24" x14ac:dyDescent="0.25">
      <c r="A275" s="115" t="s">
        <v>607</v>
      </c>
      <c r="B275" s="200" t="s">
        <v>233</v>
      </c>
      <c r="C275" s="101" t="s">
        <v>234</v>
      </c>
      <c r="D275" s="102" t="s">
        <v>15</v>
      </c>
      <c r="E275" s="121" t="s">
        <v>542</v>
      </c>
      <c r="F275" s="125">
        <v>915</v>
      </c>
      <c r="G275" s="103">
        <v>897</v>
      </c>
      <c r="H275" s="104">
        <f t="shared" si="44"/>
        <v>0.98032786885245904</v>
      </c>
      <c r="I275" s="103">
        <f t="shared" si="45"/>
        <v>18</v>
      </c>
      <c r="J275" s="130">
        <f t="shared" si="46"/>
        <v>1.9672131147540985E-2</v>
      </c>
      <c r="K275" s="125">
        <v>297</v>
      </c>
      <c r="L275" s="125">
        <v>9</v>
      </c>
      <c r="M275" s="104">
        <f t="shared" si="47"/>
        <v>3.0303030303030304E-2</v>
      </c>
      <c r="N275" s="103">
        <v>24</v>
      </c>
      <c r="O275" s="130">
        <f t="shared" si="48"/>
        <v>2.6229508196721311E-2</v>
      </c>
      <c r="P275" s="125">
        <v>5</v>
      </c>
      <c r="Q275" s="104">
        <f t="shared" si="49"/>
        <v>1.6835016835016835E-2</v>
      </c>
      <c r="R275" s="103">
        <v>14</v>
      </c>
      <c r="S275" s="130">
        <f t="shared" si="50"/>
        <v>1.5300546448087432E-2</v>
      </c>
      <c r="T275" s="125">
        <v>43</v>
      </c>
      <c r="U275" s="104">
        <f t="shared" si="51"/>
        <v>0.14478114478114479</v>
      </c>
      <c r="V275" s="103">
        <v>155</v>
      </c>
      <c r="W275" s="130">
        <f t="shared" si="52"/>
        <v>0.16939890710382513</v>
      </c>
      <c r="X275" s="125">
        <v>46</v>
      </c>
      <c r="Y275" s="104">
        <f t="shared" si="53"/>
        <v>0.15488215488215487</v>
      </c>
      <c r="Z275" s="103">
        <v>162</v>
      </c>
      <c r="AA275" s="130">
        <f t="shared" si="54"/>
        <v>0.17704918032786884</v>
      </c>
    </row>
    <row r="276" spans="1:27" ht="24" x14ac:dyDescent="0.25">
      <c r="A276" s="118" t="s">
        <v>607</v>
      </c>
      <c r="B276" s="204" t="s">
        <v>249</v>
      </c>
      <c r="C276" s="105" t="s">
        <v>250</v>
      </c>
      <c r="D276" s="106" t="s">
        <v>16</v>
      </c>
      <c r="E276" s="122" t="s">
        <v>541</v>
      </c>
      <c r="F276" s="126">
        <v>3214</v>
      </c>
      <c r="G276" s="107">
        <v>3129</v>
      </c>
      <c r="H276" s="108">
        <f t="shared" si="44"/>
        <v>0.97355320472930928</v>
      </c>
      <c r="I276" s="107">
        <f t="shared" si="45"/>
        <v>85</v>
      </c>
      <c r="J276" s="131">
        <f t="shared" si="46"/>
        <v>2.6446795270690729E-2</v>
      </c>
      <c r="K276" s="126">
        <v>1029</v>
      </c>
      <c r="L276" s="126">
        <v>20</v>
      </c>
      <c r="M276" s="108">
        <f t="shared" si="47"/>
        <v>1.9436345966958212E-2</v>
      </c>
      <c r="N276" s="107">
        <v>56</v>
      </c>
      <c r="O276" s="131">
        <f t="shared" si="48"/>
        <v>1.7423771001866834E-2</v>
      </c>
      <c r="P276" s="126">
        <v>8</v>
      </c>
      <c r="Q276" s="108">
        <f t="shared" si="49"/>
        <v>7.7745383867832843E-3</v>
      </c>
      <c r="R276" s="107">
        <v>20</v>
      </c>
      <c r="S276" s="131">
        <f t="shared" si="50"/>
        <v>6.222775357809583E-3</v>
      </c>
      <c r="T276" s="126">
        <v>72</v>
      </c>
      <c r="U276" s="108">
        <f t="shared" si="51"/>
        <v>6.9970845481049565E-2</v>
      </c>
      <c r="V276" s="107">
        <v>237</v>
      </c>
      <c r="W276" s="131">
        <f t="shared" si="52"/>
        <v>7.3739887990043565E-2</v>
      </c>
      <c r="X276" s="126">
        <v>77</v>
      </c>
      <c r="Y276" s="108">
        <f t="shared" si="53"/>
        <v>7.4829931972789115E-2</v>
      </c>
      <c r="Z276" s="107">
        <v>249</v>
      </c>
      <c r="AA276" s="131">
        <f t="shared" si="54"/>
        <v>7.7473553204729304E-2</v>
      </c>
    </row>
    <row r="277" spans="1:27" ht="24" x14ac:dyDescent="0.25">
      <c r="A277" s="117" t="s">
        <v>607</v>
      </c>
      <c r="B277" s="199" t="s">
        <v>185</v>
      </c>
      <c r="C277" s="101" t="s">
        <v>186</v>
      </c>
      <c r="D277" s="102" t="s">
        <v>12</v>
      </c>
      <c r="E277" s="121" t="s">
        <v>543</v>
      </c>
      <c r="F277" s="125">
        <v>916</v>
      </c>
      <c r="G277" s="103">
        <v>896</v>
      </c>
      <c r="H277" s="104">
        <f t="shared" si="44"/>
        <v>0.97816593886462877</v>
      </c>
      <c r="I277" s="103">
        <f t="shared" si="45"/>
        <v>20</v>
      </c>
      <c r="J277" s="130">
        <f t="shared" si="46"/>
        <v>2.1834061135371178E-2</v>
      </c>
      <c r="K277" s="125">
        <v>344</v>
      </c>
      <c r="L277" s="125">
        <v>7</v>
      </c>
      <c r="M277" s="104">
        <f t="shared" si="47"/>
        <v>2.0348837209302327E-2</v>
      </c>
      <c r="N277" s="103">
        <v>22</v>
      </c>
      <c r="O277" s="130">
        <f t="shared" si="48"/>
        <v>2.4017467248908297E-2</v>
      </c>
      <c r="P277" s="125">
        <v>2</v>
      </c>
      <c r="Q277" s="104">
        <f t="shared" si="49"/>
        <v>5.8139534883720929E-3</v>
      </c>
      <c r="R277" s="103">
        <v>5</v>
      </c>
      <c r="S277" s="130">
        <f t="shared" si="50"/>
        <v>5.4585152838427945E-3</v>
      </c>
      <c r="T277" s="125">
        <v>47</v>
      </c>
      <c r="U277" s="104">
        <f t="shared" si="51"/>
        <v>0.13662790697674418</v>
      </c>
      <c r="V277" s="103">
        <v>121</v>
      </c>
      <c r="W277" s="130">
        <f t="shared" si="52"/>
        <v>0.13209606986899564</v>
      </c>
      <c r="X277" s="125">
        <v>48</v>
      </c>
      <c r="Y277" s="104">
        <f t="shared" si="53"/>
        <v>0.13953488372093023</v>
      </c>
      <c r="Z277" s="103">
        <v>123</v>
      </c>
      <c r="AA277" s="130">
        <f t="shared" si="54"/>
        <v>0.13427947598253276</v>
      </c>
    </row>
    <row r="278" spans="1:27" ht="24" x14ac:dyDescent="0.25">
      <c r="A278" s="116" t="s">
        <v>607</v>
      </c>
      <c r="B278" s="201" t="s">
        <v>187</v>
      </c>
      <c r="C278" s="105" t="s">
        <v>188</v>
      </c>
      <c r="D278" s="106" t="s">
        <v>12</v>
      </c>
      <c r="E278" s="122" t="s">
        <v>543</v>
      </c>
      <c r="F278" s="126">
        <v>1604</v>
      </c>
      <c r="G278" s="107">
        <v>1477</v>
      </c>
      <c r="H278" s="108">
        <f t="shared" si="44"/>
        <v>0.92082294264339148</v>
      </c>
      <c r="I278" s="107">
        <f t="shared" si="45"/>
        <v>127</v>
      </c>
      <c r="J278" s="131">
        <f t="shared" si="46"/>
        <v>7.9177057356608474E-2</v>
      </c>
      <c r="K278" s="126">
        <v>384</v>
      </c>
      <c r="L278" s="126">
        <v>10</v>
      </c>
      <c r="M278" s="108">
        <f t="shared" si="47"/>
        <v>2.6041666666666668E-2</v>
      </c>
      <c r="N278" s="107">
        <v>26</v>
      </c>
      <c r="O278" s="131">
        <f t="shared" si="48"/>
        <v>1.6209476309226933E-2</v>
      </c>
      <c r="P278" s="126">
        <v>0</v>
      </c>
      <c r="Q278" s="108">
        <f t="shared" si="49"/>
        <v>0</v>
      </c>
      <c r="R278" s="107">
        <v>0</v>
      </c>
      <c r="S278" s="131">
        <f t="shared" si="50"/>
        <v>0</v>
      </c>
      <c r="T278" s="126">
        <v>52</v>
      </c>
      <c r="U278" s="108">
        <f t="shared" si="51"/>
        <v>0.13541666666666666</v>
      </c>
      <c r="V278" s="107">
        <v>204</v>
      </c>
      <c r="W278" s="131">
        <f t="shared" si="52"/>
        <v>0.12718204488778054</v>
      </c>
      <c r="X278" s="126">
        <v>52</v>
      </c>
      <c r="Y278" s="108">
        <f t="shared" si="53"/>
        <v>0.13541666666666666</v>
      </c>
      <c r="Z278" s="107">
        <v>204</v>
      </c>
      <c r="AA278" s="131">
        <f t="shared" si="54"/>
        <v>0.12718204488778054</v>
      </c>
    </row>
    <row r="279" spans="1:27" ht="24" x14ac:dyDescent="0.25">
      <c r="A279" s="117" t="s">
        <v>607</v>
      </c>
      <c r="B279" s="199" t="s">
        <v>251</v>
      </c>
      <c r="C279" s="101" t="s">
        <v>252</v>
      </c>
      <c r="D279" s="102" t="s">
        <v>16</v>
      </c>
      <c r="E279" s="121" t="s">
        <v>541</v>
      </c>
      <c r="F279" s="125">
        <v>4485</v>
      </c>
      <c r="G279" s="103">
        <v>4223</v>
      </c>
      <c r="H279" s="104">
        <f t="shared" si="44"/>
        <v>0.94158305462653291</v>
      </c>
      <c r="I279" s="103">
        <f t="shared" si="45"/>
        <v>262</v>
      </c>
      <c r="J279" s="130">
        <f t="shared" si="46"/>
        <v>5.8416945373467109E-2</v>
      </c>
      <c r="K279" s="125">
        <v>1400</v>
      </c>
      <c r="L279" s="125">
        <v>40</v>
      </c>
      <c r="M279" s="104">
        <f t="shared" si="47"/>
        <v>2.8571428571428571E-2</v>
      </c>
      <c r="N279" s="103">
        <v>107</v>
      </c>
      <c r="O279" s="130">
        <f t="shared" si="48"/>
        <v>2.3857302118171685E-2</v>
      </c>
      <c r="P279" s="125">
        <v>19</v>
      </c>
      <c r="Q279" s="104">
        <f t="shared" si="49"/>
        <v>1.3571428571428571E-2</v>
      </c>
      <c r="R279" s="103">
        <v>44</v>
      </c>
      <c r="S279" s="130">
        <f t="shared" si="50"/>
        <v>9.8104793756967675E-3</v>
      </c>
      <c r="T279" s="125">
        <v>141</v>
      </c>
      <c r="U279" s="104">
        <f t="shared" si="51"/>
        <v>0.10071428571428571</v>
      </c>
      <c r="V279" s="103">
        <v>409</v>
      </c>
      <c r="W279" s="130">
        <f t="shared" si="52"/>
        <v>9.1192865105908585E-2</v>
      </c>
      <c r="X279" s="125">
        <v>154</v>
      </c>
      <c r="Y279" s="104">
        <f t="shared" si="53"/>
        <v>0.11</v>
      </c>
      <c r="Z279" s="103">
        <v>440</v>
      </c>
      <c r="AA279" s="130">
        <f t="shared" si="54"/>
        <v>9.8104793756967665E-2</v>
      </c>
    </row>
    <row r="280" spans="1:27" ht="24" x14ac:dyDescent="0.25">
      <c r="A280" s="116" t="s">
        <v>607</v>
      </c>
      <c r="B280" s="201" t="s">
        <v>253</v>
      </c>
      <c r="C280" s="105" t="s">
        <v>254</v>
      </c>
      <c r="D280" s="106" t="s">
        <v>16</v>
      </c>
      <c r="E280" s="122" t="s">
        <v>541</v>
      </c>
      <c r="F280" s="126">
        <v>3381</v>
      </c>
      <c r="G280" s="107">
        <v>3302</v>
      </c>
      <c r="H280" s="108">
        <f t="shared" si="44"/>
        <v>0.97663413191363502</v>
      </c>
      <c r="I280" s="107">
        <f t="shared" si="45"/>
        <v>79</v>
      </c>
      <c r="J280" s="131">
        <f t="shared" si="46"/>
        <v>2.3365868086364979E-2</v>
      </c>
      <c r="K280" s="126">
        <v>874</v>
      </c>
      <c r="L280" s="126">
        <v>25</v>
      </c>
      <c r="M280" s="108">
        <f t="shared" si="47"/>
        <v>2.8604118993135013E-2</v>
      </c>
      <c r="N280" s="107">
        <v>71</v>
      </c>
      <c r="O280" s="131">
        <f t="shared" si="48"/>
        <v>2.0999704229517895E-2</v>
      </c>
      <c r="P280" s="126">
        <v>11</v>
      </c>
      <c r="Q280" s="108">
        <f t="shared" si="49"/>
        <v>1.2585812356979404E-2</v>
      </c>
      <c r="R280" s="107">
        <v>26</v>
      </c>
      <c r="S280" s="131">
        <f t="shared" si="50"/>
        <v>7.6900325347530321E-3</v>
      </c>
      <c r="T280" s="126">
        <v>98</v>
      </c>
      <c r="U280" s="108">
        <f t="shared" si="51"/>
        <v>0.11212814645308924</v>
      </c>
      <c r="V280" s="107">
        <v>357</v>
      </c>
      <c r="W280" s="131">
        <f t="shared" si="52"/>
        <v>0.10559006211180125</v>
      </c>
      <c r="X280" s="126">
        <v>106</v>
      </c>
      <c r="Y280" s="108">
        <f t="shared" si="53"/>
        <v>0.12128146453089245</v>
      </c>
      <c r="Z280" s="107">
        <v>377</v>
      </c>
      <c r="AA280" s="131">
        <f t="shared" si="54"/>
        <v>0.11150547175391896</v>
      </c>
    </row>
    <row r="281" spans="1:27" ht="24" x14ac:dyDescent="0.25">
      <c r="A281" s="115" t="s">
        <v>607</v>
      </c>
      <c r="B281" s="200" t="s">
        <v>440</v>
      </c>
      <c r="C281" s="101" t="s">
        <v>189</v>
      </c>
      <c r="D281" s="102" t="s">
        <v>12</v>
      </c>
      <c r="E281" s="121" t="s">
        <v>543</v>
      </c>
      <c r="F281" s="125">
        <v>2992</v>
      </c>
      <c r="G281" s="103">
        <v>2821</v>
      </c>
      <c r="H281" s="104">
        <f t="shared" si="44"/>
        <v>0.94284759358288772</v>
      </c>
      <c r="I281" s="103">
        <f t="shared" si="45"/>
        <v>171</v>
      </c>
      <c r="J281" s="130">
        <f t="shared" si="46"/>
        <v>5.7152406417112299E-2</v>
      </c>
      <c r="K281" s="125">
        <v>896</v>
      </c>
      <c r="L281" s="125">
        <v>11</v>
      </c>
      <c r="M281" s="104">
        <f t="shared" si="47"/>
        <v>1.2276785714285714E-2</v>
      </c>
      <c r="N281" s="103">
        <v>32</v>
      </c>
      <c r="O281" s="130">
        <f t="shared" si="48"/>
        <v>1.06951871657754E-2</v>
      </c>
      <c r="P281" s="125">
        <v>5</v>
      </c>
      <c r="Q281" s="104">
        <f t="shared" si="49"/>
        <v>5.580357142857143E-3</v>
      </c>
      <c r="R281" s="103">
        <v>11</v>
      </c>
      <c r="S281" s="130">
        <f t="shared" si="50"/>
        <v>3.6764705882352941E-3</v>
      </c>
      <c r="T281" s="125">
        <v>109</v>
      </c>
      <c r="U281" s="104">
        <f t="shared" si="51"/>
        <v>0.12165178571428571</v>
      </c>
      <c r="V281" s="103">
        <v>288</v>
      </c>
      <c r="W281" s="130">
        <f t="shared" si="52"/>
        <v>9.6256684491978606E-2</v>
      </c>
      <c r="X281" s="125">
        <v>113</v>
      </c>
      <c r="Y281" s="104">
        <f t="shared" si="53"/>
        <v>0.12611607142857142</v>
      </c>
      <c r="Z281" s="103">
        <v>298</v>
      </c>
      <c r="AA281" s="130">
        <f t="shared" si="54"/>
        <v>9.9598930481283418E-2</v>
      </c>
    </row>
    <row r="282" spans="1:27" ht="24" x14ac:dyDescent="0.25">
      <c r="A282" s="116" t="s">
        <v>607</v>
      </c>
      <c r="B282" s="201" t="s">
        <v>235</v>
      </c>
      <c r="C282" s="105" t="s">
        <v>236</v>
      </c>
      <c r="D282" s="106" t="s">
        <v>15</v>
      </c>
      <c r="E282" s="122" t="s">
        <v>542</v>
      </c>
      <c r="F282" s="126">
        <v>1848</v>
      </c>
      <c r="G282" s="107">
        <v>1802</v>
      </c>
      <c r="H282" s="108">
        <f t="shared" si="44"/>
        <v>0.97510822510822515</v>
      </c>
      <c r="I282" s="107">
        <f t="shared" si="45"/>
        <v>46</v>
      </c>
      <c r="J282" s="131">
        <f t="shared" si="46"/>
        <v>2.4891774891774892E-2</v>
      </c>
      <c r="K282" s="126">
        <v>665</v>
      </c>
      <c r="L282" s="126">
        <v>23</v>
      </c>
      <c r="M282" s="108">
        <f t="shared" si="47"/>
        <v>3.4586466165413533E-2</v>
      </c>
      <c r="N282" s="107">
        <v>47</v>
      </c>
      <c r="O282" s="131">
        <f t="shared" si="48"/>
        <v>2.5432900432900432E-2</v>
      </c>
      <c r="P282" s="126">
        <v>12</v>
      </c>
      <c r="Q282" s="108">
        <f t="shared" si="49"/>
        <v>1.8045112781954888E-2</v>
      </c>
      <c r="R282" s="107">
        <v>29</v>
      </c>
      <c r="S282" s="131">
        <f t="shared" si="50"/>
        <v>1.5692640692640692E-2</v>
      </c>
      <c r="T282" s="126">
        <v>85</v>
      </c>
      <c r="U282" s="108">
        <f t="shared" si="51"/>
        <v>0.12781954887218044</v>
      </c>
      <c r="V282" s="107">
        <v>200</v>
      </c>
      <c r="W282" s="131">
        <f t="shared" si="52"/>
        <v>0.10822510822510822</v>
      </c>
      <c r="X282" s="126">
        <v>94</v>
      </c>
      <c r="Y282" s="108">
        <f t="shared" si="53"/>
        <v>0.14135338345864662</v>
      </c>
      <c r="Z282" s="107">
        <v>221</v>
      </c>
      <c r="AA282" s="131">
        <f t="shared" si="54"/>
        <v>0.11958874458874459</v>
      </c>
    </row>
    <row r="283" spans="1:27" ht="24" x14ac:dyDescent="0.25">
      <c r="A283" s="115" t="s">
        <v>607</v>
      </c>
      <c r="B283" s="200" t="s">
        <v>237</v>
      </c>
      <c r="C283" s="101" t="s">
        <v>238</v>
      </c>
      <c r="D283" s="102" t="s">
        <v>15</v>
      </c>
      <c r="E283" s="121" t="s">
        <v>542</v>
      </c>
      <c r="F283" s="125">
        <v>10093</v>
      </c>
      <c r="G283" s="103">
        <v>9823</v>
      </c>
      <c r="H283" s="104">
        <f t="shared" si="44"/>
        <v>0.97324878628752598</v>
      </c>
      <c r="I283" s="103">
        <f t="shared" si="45"/>
        <v>270</v>
      </c>
      <c r="J283" s="130">
        <f t="shared" si="46"/>
        <v>2.6751213712473992E-2</v>
      </c>
      <c r="K283" s="125">
        <v>2767</v>
      </c>
      <c r="L283" s="125">
        <v>41</v>
      </c>
      <c r="M283" s="104">
        <f t="shared" si="47"/>
        <v>1.4817491868449585E-2</v>
      </c>
      <c r="N283" s="103">
        <v>111</v>
      </c>
      <c r="O283" s="130">
        <f t="shared" si="48"/>
        <v>1.0997721192905974E-2</v>
      </c>
      <c r="P283" s="125">
        <v>28</v>
      </c>
      <c r="Q283" s="104">
        <f t="shared" si="49"/>
        <v>1.0119262739428984E-2</v>
      </c>
      <c r="R283" s="103">
        <v>72</v>
      </c>
      <c r="S283" s="130">
        <f t="shared" si="50"/>
        <v>7.1336569899930645E-3</v>
      </c>
      <c r="T283" s="125">
        <v>294</v>
      </c>
      <c r="U283" s="104">
        <f t="shared" si="51"/>
        <v>0.10625225876400433</v>
      </c>
      <c r="V283" s="103">
        <v>1008</v>
      </c>
      <c r="W283" s="130">
        <f t="shared" si="52"/>
        <v>9.9871197859902908E-2</v>
      </c>
      <c r="X283" s="125">
        <v>311</v>
      </c>
      <c r="Y283" s="104">
        <f t="shared" si="53"/>
        <v>0.1123960968558005</v>
      </c>
      <c r="Z283" s="103">
        <v>1050</v>
      </c>
      <c r="AA283" s="130">
        <f t="shared" si="54"/>
        <v>0.10403249777073219</v>
      </c>
    </row>
    <row r="284" spans="1:27" ht="24" x14ac:dyDescent="0.25">
      <c r="A284" s="116" t="s">
        <v>607</v>
      </c>
      <c r="B284" s="201" t="s">
        <v>190</v>
      </c>
      <c r="C284" s="105" t="s">
        <v>191</v>
      </c>
      <c r="D284" s="106" t="s">
        <v>12</v>
      </c>
      <c r="E284" s="122" t="s">
        <v>543</v>
      </c>
      <c r="F284" s="126">
        <v>1843</v>
      </c>
      <c r="G284" s="107">
        <v>1737</v>
      </c>
      <c r="H284" s="108">
        <f t="shared" si="44"/>
        <v>0.94248507867607167</v>
      </c>
      <c r="I284" s="107">
        <f t="shared" si="45"/>
        <v>106</v>
      </c>
      <c r="J284" s="131">
        <f t="shared" si="46"/>
        <v>5.7514921323928381E-2</v>
      </c>
      <c r="K284" s="126">
        <v>607</v>
      </c>
      <c r="L284" s="126">
        <v>14</v>
      </c>
      <c r="M284" s="108">
        <f t="shared" si="47"/>
        <v>2.3064250411861616E-2</v>
      </c>
      <c r="N284" s="107">
        <v>36</v>
      </c>
      <c r="O284" s="131">
        <f t="shared" si="48"/>
        <v>1.9533369506239826E-2</v>
      </c>
      <c r="P284" s="126">
        <v>9</v>
      </c>
      <c r="Q284" s="108">
        <f t="shared" si="49"/>
        <v>1.4827018121911038E-2</v>
      </c>
      <c r="R284" s="107">
        <v>17</v>
      </c>
      <c r="S284" s="131">
        <f t="shared" si="50"/>
        <v>9.2240911557243625E-3</v>
      </c>
      <c r="T284" s="126">
        <v>61</v>
      </c>
      <c r="U284" s="108">
        <f t="shared" si="51"/>
        <v>0.10049423393739704</v>
      </c>
      <c r="V284" s="107">
        <v>182</v>
      </c>
      <c r="W284" s="131">
        <f t="shared" si="52"/>
        <v>9.8752034725990229E-2</v>
      </c>
      <c r="X284" s="126">
        <v>66</v>
      </c>
      <c r="Y284" s="108">
        <f t="shared" si="53"/>
        <v>0.10873146622734761</v>
      </c>
      <c r="Z284" s="107">
        <v>191</v>
      </c>
      <c r="AA284" s="131">
        <f t="shared" si="54"/>
        <v>0.10363537710255019</v>
      </c>
    </row>
    <row r="285" spans="1:27" ht="24" x14ac:dyDescent="0.25">
      <c r="A285" s="115" t="s">
        <v>607</v>
      </c>
      <c r="B285" s="200" t="s">
        <v>192</v>
      </c>
      <c r="C285" s="101" t="s">
        <v>193</v>
      </c>
      <c r="D285" s="102" t="s">
        <v>12</v>
      </c>
      <c r="E285" s="121" t="s">
        <v>543</v>
      </c>
      <c r="F285" s="125">
        <v>3386</v>
      </c>
      <c r="G285" s="103">
        <v>3275</v>
      </c>
      <c r="H285" s="104">
        <f t="shared" si="44"/>
        <v>0.96721795629060836</v>
      </c>
      <c r="I285" s="103">
        <f t="shared" si="45"/>
        <v>111</v>
      </c>
      <c r="J285" s="130">
        <f t="shared" si="46"/>
        <v>3.2782043709391612E-2</v>
      </c>
      <c r="K285" s="125">
        <v>1014</v>
      </c>
      <c r="L285" s="125">
        <v>16</v>
      </c>
      <c r="M285" s="104">
        <f t="shared" si="47"/>
        <v>1.5779092702169626E-2</v>
      </c>
      <c r="N285" s="103">
        <v>47</v>
      </c>
      <c r="O285" s="130">
        <f t="shared" si="48"/>
        <v>1.3880685174246898E-2</v>
      </c>
      <c r="P285" s="125">
        <v>13</v>
      </c>
      <c r="Q285" s="104">
        <f t="shared" si="49"/>
        <v>1.282051282051282E-2</v>
      </c>
      <c r="R285" s="103">
        <v>34</v>
      </c>
      <c r="S285" s="130">
        <f t="shared" si="50"/>
        <v>1.004134672179563E-2</v>
      </c>
      <c r="T285" s="125">
        <v>109</v>
      </c>
      <c r="U285" s="104">
        <f t="shared" si="51"/>
        <v>0.10749506903353057</v>
      </c>
      <c r="V285" s="103">
        <v>350</v>
      </c>
      <c r="W285" s="130">
        <f t="shared" si="52"/>
        <v>0.10336680448907265</v>
      </c>
      <c r="X285" s="125">
        <v>114</v>
      </c>
      <c r="Y285" s="104">
        <f t="shared" si="53"/>
        <v>0.11242603550295859</v>
      </c>
      <c r="Z285" s="103">
        <v>362</v>
      </c>
      <c r="AA285" s="130">
        <f t="shared" si="54"/>
        <v>0.10691080921441229</v>
      </c>
    </row>
    <row r="286" spans="1:27" ht="24" x14ac:dyDescent="0.25">
      <c r="A286" s="116" t="s">
        <v>607</v>
      </c>
      <c r="B286" s="201" t="s">
        <v>194</v>
      </c>
      <c r="C286" s="105" t="s">
        <v>195</v>
      </c>
      <c r="D286" s="106" t="s">
        <v>12</v>
      </c>
      <c r="E286" s="122" t="s">
        <v>543</v>
      </c>
      <c r="F286" s="126">
        <v>3481</v>
      </c>
      <c r="G286" s="107">
        <v>3307</v>
      </c>
      <c r="H286" s="108">
        <f t="shared" si="44"/>
        <v>0.95001436368859526</v>
      </c>
      <c r="I286" s="107">
        <f t="shared" si="45"/>
        <v>174</v>
      </c>
      <c r="J286" s="131">
        <f t="shared" si="46"/>
        <v>4.998563631140477E-2</v>
      </c>
      <c r="K286" s="126">
        <v>1145</v>
      </c>
      <c r="L286" s="126">
        <v>25</v>
      </c>
      <c r="M286" s="108">
        <f t="shared" si="47"/>
        <v>2.1834061135371178E-2</v>
      </c>
      <c r="N286" s="107">
        <v>53</v>
      </c>
      <c r="O286" s="131">
        <f t="shared" si="48"/>
        <v>1.522550991094513E-2</v>
      </c>
      <c r="P286" s="126">
        <v>18</v>
      </c>
      <c r="Q286" s="108">
        <f t="shared" si="49"/>
        <v>1.5720524017467249E-2</v>
      </c>
      <c r="R286" s="107">
        <v>54</v>
      </c>
      <c r="S286" s="131">
        <f t="shared" si="50"/>
        <v>1.5512783682849756E-2</v>
      </c>
      <c r="T286" s="126">
        <v>134</v>
      </c>
      <c r="U286" s="108">
        <f t="shared" si="51"/>
        <v>0.11703056768558952</v>
      </c>
      <c r="V286" s="107">
        <v>366</v>
      </c>
      <c r="W286" s="131">
        <f t="shared" si="52"/>
        <v>0.10514220051709279</v>
      </c>
      <c r="X286" s="126">
        <v>150</v>
      </c>
      <c r="Y286" s="108">
        <f t="shared" si="53"/>
        <v>0.13100436681222707</v>
      </c>
      <c r="Z286" s="107">
        <v>416</v>
      </c>
      <c r="AA286" s="131">
        <f t="shared" si="54"/>
        <v>0.11950588911232404</v>
      </c>
    </row>
    <row r="287" spans="1:27" ht="24" x14ac:dyDescent="0.25">
      <c r="A287" s="115" t="s">
        <v>607</v>
      </c>
      <c r="B287" s="200" t="s">
        <v>196</v>
      </c>
      <c r="C287" s="101" t="s">
        <v>197</v>
      </c>
      <c r="D287" s="102" t="s">
        <v>12</v>
      </c>
      <c r="E287" s="121" t="s">
        <v>543</v>
      </c>
      <c r="F287" s="125">
        <v>1372</v>
      </c>
      <c r="G287" s="103">
        <v>1289</v>
      </c>
      <c r="H287" s="104">
        <f t="shared" si="44"/>
        <v>0.93950437317784252</v>
      </c>
      <c r="I287" s="103">
        <f t="shared" si="45"/>
        <v>83</v>
      </c>
      <c r="J287" s="130">
        <f t="shared" si="46"/>
        <v>6.0495626822157436E-2</v>
      </c>
      <c r="K287" s="125">
        <v>509</v>
      </c>
      <c r="L287" s="125">
        <v>11</v>
      </c>
      <c r="M287" s="104">
        <f t="shared" si="47"/>
        <v>2.1611001964636542E-2</v>
      </c>
      <c r="N287" s="103">
        <v>22</v>
      </c>
      <c r="O287" s="130">
        <f t="shared" si="48"/>
        <v>1.6034985422740525E-2</v>
      </c>
      <c r="P287" s="125">
        <v>5</v>
      </c>
      <c r="Q287" s="104">
        <f t="shared" si="49"/>
        <v>9.823182711198428E-3</v>
      </c>
      <c r="R287" s="103">
        <v>11</v>
      </c>
      <c r="S287" s="130">
        <f t="shared" si="50"/>
        <v>8.0174927113702624E-3</v>
      </c>
      <c r="T287" s="125">
        <v>63</v>
      </c>
      <c r="U287" s="104">
        <f t="shared" si="51"/>
        <v>0.1237721021611002</v>
      </c>
      <c r="V287" s="103">
        <v>151</v>
      </c>
      <c r="W287" s="130">
        <f t="shared" si="52"/>
        <v>0.11005830903790087</v>
      </c>
      <c r="X287" s="125">
        <v>65</v>
      </c>
      <c r="Y287" s="104">
        <f t="shared" si="53"/>
        <v>0.12770137524557956</v>
      </c>
      <c r="Z287" s="103">
        <v>158</v>
      </c>
      <c r="AA287" s="130">
        <f t="shared" si="54"/>
        <v>0.11516034985422741</v>
      </c>
    </row>
    <row r="288" spans="1:27" ht="24" x14ac:dyDescent="0.25">
      <c r="A288" s="116" t="s">
        <v>607</v>
      </c>
      <c r="B288" s="201" t="s">
        <v>198</v>
      </c>
      <c r="C288" s="105" t="s">
        <v>199</v>
      </c>
      <c r="D288" s="106" t="s">
        <v>12</v>
      </c>
      <c r="E288" s="122" t="s">
        <v>543</v>
      </c>
      <c r="F288" s="126">
        <v>924</v>
      </c>
      <c r="G288" s="107">
        <v>878</v>
      </c>
      <c r="H288" s="108">
        <f t="shared" si="44"/>
        <v>0.95021645021645018</v>
      </c>
      <c r="I288" s="107">
        <f t="shared" si="45"/>
        <v>46</v>
      </c>
      <c r="J288" s="131">
        <f t="shared" si="46"/>
        <v>4.9783549783549784E-2</v>
      </c>
      <c r="K288" s="126">
        <v>303</v>
      </c>
      <c r="L288" s="126">
        <v>7</v>
      </c>
      <c r="M288" s="108">
        <f t="shared" si="47"/>
        <v>2.3102310231023101E-2</v>
      </c>
      <c r="N288" s="107">
        <v>22</v>
      </c>
      <c r="O288" s="131">
        <f t="shared" si="48"/>
        <v>2.3809523809523808E-2</v>
      </c>
      <c r="P288" s="126">
        <v>4</v>
      </c>
      <c r="Q288" s="108">
        <f t="shared" si="49"/>
        <v>1.3201320132013201E-2</v>
      </c>
      <c r="R288" s="107">
        <v>14</v>
      </c>
      <c r="S288" s="131">
        <f t="shared" si="50"/>
        <v>1.5151515151515152E-2</v>
      </c>
      <c r="T288" s="126">
        <v>28</v>
      </c>
      <c r="U288" s="108">
        <f t="shared" si="51"/>
        <v>9.2409240924092403E-2</v>
      </c>
      <c r="V288" s="107">
        <v>62</v>
      </c>
      <c r="W288" s="131">
        <f t="shared" si="52"/>
        <v>6.7099567099567103E-2</v>
      </c>
      <c r="X288" s="126">
        <v>32</v>
      </c>
      <c r="Y288" s="108">
        <f t="shared" si="53"/>
        <v>0.10561056105610561</v>
      </c>
      <c r="Z288" s="107">
        <v>76</v>
      </c>
      <c r="AA288" s="131">
        <f t="shared" si="54"/>
        <v>8.2251082251082255E-2</v>
      </c>
    </row>
    <row r="289" spans="1:27" ht="24" x14ac:dyDescent="0.25">
      <c r="A289" s="115" t="s">
        <v>607</v>
      </c>
      <c r="B289" s="200" t="s">
        <v>200</v>
      </c>
      <c r="C289" s="101" t="s">
        <v>201</v>
      </c>
      <c r="D289" s="102" t="s">
        <v>12</v>
      </c>
      <c r="E289" s="121" t="s">
        <v>543</v>
      </c>
      <c r="F289" s="125">
        <v>885</v>
      </c>
      <c r="G289" s="103">
        <v>815</v>
      </c>
      <c r="H289" s="104">
        <f t="shared" si="44"/>
        <v>0.92090395480225984</v>
      </c>
      <c r="I289" s="103">
        <f t="shared" si="45"/>
        <v>70</v>
      </c>
      <c r="J289" s="130">
        <f t="shared" si="46"/>
        <v>7.909604519774012E-2</v>
      </c>
      <c r="K289" s="125">
        <v>299</v>
      </c>
      <c r="L289" s="125">
        <v>3</v>
      </c>
      <c r="M289" s="104">
        <f t="shared" si="47"/>
        <v>1.0033444816053512E-2</v>
      </c>
      <c r="N289" s="103">
        <v>5</v>
      </c>
      <c r="O289" s="130">
        <f t="shared" si="48"/>
        <v>5.6497175141242938E-3</v>
      </c>
      <c r="P289" s="125">
        <v>5</v>
      </c>
      <c r="Q289" s="104">
        <f t="shared" si="49"/>
        <v>1.6722408026755852E-2</v>
      </c>
      <c r="R289" s="103">
        <v>14</v>
      </c>
      <c r="S289" s="130">
        <f t="shared" si="50"/>
        <v>1.5819209039548022E-2</v>
      </c>
      <c r="T289" s="125">
        <v>31</v>
      </c>
      <c r="U289" s="104">
        <f t="shared" si="51"/>
        <v>0.10367892976588629</v>
      </c>
      <c r="V289" s="103">
        <v>101</v>
      </c>
      <c r="W289" s="130">
        <f t="shared" si="52"/>
        <v>0.11412429378531073</v>
      </c>
      <c r="X289" s="125">
        <v>35</v>
      </c>
      <c r="Y289" s="104">
        <f t="shared" si="53"/>
        <v>0.11705685618729098</v>
      </c>
      <c r="Z289" s="103">
        <v>112</v>
      </c>
      <c r="AA289" s="130">
        <f t="shared" si="54"/>
        <v>0.12655367231638417</v>
      </c>
    </row>
    <row r="290" spans="1:27" ht="24" x14ac:dyDescent="0.25">
      <c r="A290" s="116" t="s">
        <v>607</v>
      </c>
      <c r="B290" s="201" t="s">
        <v>255</v>
      </c>
      <c r="C290" s="105" t="s">
        <v>256</v>
      </c>
      <c r="D290" s="106" t="s">
        <v>16</v>
      </c>
      <c r="E290" s="122" t="s">
        <v>541</v>
      </c>
      <c r="F290" s="126">
        <v>1607</v>
      </c>
      <c r="G290" s="107">
        <v>1527</v>
      </c>
      <c r="H290" s="108">
        <f t="shared" si="44"/>
        <v>0.9502177971375233</v>
      </c>
      <c r="I290" s="107">
        <f t="shared" si="45"/>
        <v>80</v>
      </c>
      <c r="J290" s="131">
        <f t="shared" si="46"/>
        <v>4.9782202862476664E-2</v>
      </c>
      <c r="K290" s="126">
        <v>494</v>
      </c>
      <c r="L290" s="126">
        <v>10</v>
      </c>
      <c r="M290" s="108">
        <f t="shared" si="47"/>
        <v>2.0242914979757085E-2</v>
      </c>
      <c r="N290" s="107">
        <v>33</v>
      </c>
      <c r="O290" s="131">
        <f t="shared" si="48"/>
        <v>2.0535158680771624E-2</v>
      </c>
      <c r="P290" s="126">
        <v>5</v>
      </c>
      <c r="Q290" s="108">
        <f t="shared" si="49"/>
        <v>1.0121457489878543E-2</v>
      </c>
      <c r="R290" s="107">
        <v>12</v>
      </c>
      <c r="S290" s="131">
        <f t="shared" si="50"/>
        <v>7.4673304293714996E-3</v>
      </c>
      <c r="T290" s="126">
        <v>63</v>
      </c>
      <c r="U290" s="108">
        <f t="shared" si="51"/>
        <v>0.12753036437246965</v>
      </c>
      <c r="V290" s="107">
        <v>212</v>
      </c>
      <c r="W290" s="131">
        <f t="shared" si="52"/>
        <v>0.13192283758556317</v>
      </c>
      <c r="X290" s="126">
        <v>67</v>
      </c>
      <c r="Y290" s="108">
        <f t="shared" si="53"/>
        <v>0.13562753036437247</v>
      </c>
      <c r="Z290" s="107">
        <v>224</v>
      </c>
      <c r="AA290" s="131">
        <f t="shared" si="54"/>
        <v>0.13939016801493467</v>
      </c>
    </row>
    <row r="291" spans="1:27" ht="24" x14ac:dyDescent="0.25">
      <c r="A291" s="115" t="s">
        <v>607</v>
      </c>
      <c r="B291" s="200" t="s">
        <v>202</v>
      </c>
      <c r="C291" s="101" t="s">
        <v>203</v>
      </c>
      <c r="D291" s="102" t="s">
        <v>12</v>
      </c>
      <c r="E291" s="121" t="s">
        <v>543</v>
      </c>
      <c r="F291" s="125">
        <v>4817</v>
      </c>
      <c r="G291" s="103">
        <v>4661</v>
      </c>
      <c r="H291" s="104">
        <f t="shared" si="44"/>
        <v>0.96761469794477895</v>
      </c>
      <c r="I291" s="103">
        <f t="shared" si="45"/>
        <v>156</v>
      </c>
      <c r="J291" s="130">
        <f t="shared" si="46"/>
        <v>3.2385302055221089E-2</v>
      </c>
      <c r="K291" s="125">
        <v>1682</v>
      </c>
      <c r="L291" s="125">
        <v>53</v>
      </c>
      <c r="M291" s="104">
        <f t="shared" si="47"/>
        <v>3.151010701545779E-2</v>
      </c>
      <c r="N291" s="103">
        <v>133</v>
      </c>
      <c r="O291" s="130">
        <f t="shared" si="48"/>
        <v>2.7610545982976957E-2</v>
      </c>
      <c r="P291" s="125">
        <v>16</v>
      </c>
      <c r="Q291" s="104">
        <f t="shared" si="49"/>
        <v>9.512485136741973E-3</v>
      </c>
      <c r="R291" s="103">
        <v>39</v>
      </c>
      <c r="S291" s="130">
        <f t="shared" si="50"/>
        <v>8.0963255138052723E-3</v>
      </c>
      <c r="T291" s="125">
        <v>207</v>
      </c>
      <c r="U291" s="104">
        <f t="shared" si="51"/>
        <v>0.12306777645659929</v>
      </c>
      <c r="V291" s="103">
        <v>647</v>
      </c>
      <c r="W291" s="130">
        <f t="shared" si="52"/>
        <v>0.1343159642931285</v>
      </c>
      <c r="X291" s="125">
        <v>216</v>
      </c>
      <c r="Y291" s="104">
        <f t="shared" si="53"/>
        <v>0.12841854934601665</v>
      </c>
      <c r="Z291" s="103">
        <v>672</v>
      </c>
      <c r="AA291" s="130">
        <f t="shared" si="54"/>
        <v>0.13950591654556779</v>
      </c>
    </row>
    <row r="292" spans="1:27" ht="24" x14ac:dyDescent="0.25">
      <c r="A292" s="116" t="s">
        <v>607</v>
      </c>
      <c r="B292" s="201" t="s">
        <v>257</v>
      </c>
      <c r="C292" s="105" t="s">
        <v>258</v>
      </c>
      <c r="D292" s="106" t="s">
        <v>16</v>
      </c>
      <c r="E292" s="122" t="s">
        <v>541</v>
      </c>
      <c r="F292" s="126">
        <v>4185</v>
      </c>
      <c r="G292" s="107">
        <v>3986</v>
      </c>
      <c r="H292" s="108">
        <f t="shared" si="44"/>
        <v>0.95244922341696536</v>
      </c>
      <c r="I292" s="107">
        <f t="shared" si="45"/>
        <v>199</v>
      </c>
      <c r="J292" s="131">
        <f t="shared" si="46"/>
        <v>4.7550776583034644E-2</v>
      </c>
      <c r="K292" s="126">
        <v>1348</v>
      </c>
      <c r="L292" s="126">
        <v>35</v>
      </c>
      <c r="M292" s="108">
        <f t="shared" si="47"/>
        <v>2.596439169139466E-2</v>
      </c>
      <c r="N292" s="107">
        <v>90</v>
      </c>
      <c r="O292" s="131">
        <f t="shared" si="48"/>
        <v>2.1505376344086023E-2</v>
      </c>
      <c r="P292" s="126">
        <v>14</v>
      </c>
      <c r="Q292" s="108">
        <f t="shared" si="49"/>
        <v>1.0385756676557863E-2</v>
      </c>
      <c r="R292" s="107">
        <v>29</v>
      </c>
      <c r="S292" s="131">
        <f t="shared" si="50"/>
        <v>6.9295101553166066E-3</v>
      </c>
      <c r="T292" s="126">
        <v>136</v>
      </c>
      <c r="U292" s="108">
        <f t="shared" si="51"/>
        <v>0.10089020771513353</v>
      </c>
      <c r="V292" s="107">
        <v>387</v>
      </c>
      <c r="W292" s="131">
        <f t="shared" si="52"/>
        <v>9.2473118279569888E-2</v>
      </c>
      <c r="X292" s="126">
        <v>143</v>
      </c>
      <c r="Y292" s="108">
        <f t="shared" si="53"/>
        <v>0.10608308605341246</v>
      </c>
      <c r="Z292" s="107">
        <v>402</v>
      </c>
      <c r="AA292" s="131">
        <f t="shared" si="54"/>
        <v>9.6057347670250898E-2</v>
      </c>
    </row>
    <row r="293" spans="1:27" ht="24" x14ac:dyDescent="0.25">
      <c r="A293" s="115" t="s">
        <v>607</v>
      </c>
      <c r="B293" s="200" t="s">
        <v>171</v>
      </c>
      <c r="C293" s="101" t="s">
        <v>172</v>
      </c>
      <c r="D293" s="102" t="s">
        <v>11</v>
      </c>
      <c r="E293" s="121" t="s">
        <v>544</v>
      </c>
      <c r="F293" s="125">
        <v>3028</v>
      </c>
      <c r="G293" s="103">
        <v>2857</v>
      </c>
      <c r="H293" s="104">
        <f t="shared" si="44"/>
        <v>0.94352708058124179</v>
      </c>
      <c r="I293" s="103">
        <f t="shared" si="45"/>
        <v>171</v>
      </c>
      <c r="J293" s="130">
        <f t="shared" si="46"/>
        <v>5.6472919418758254E-2</v>
      </c>
      <c r="K293" s="125">
        <v>1060</v>
      </c>
      <c r="L293" s="125">
        <v>31</v>
      </c>
      <c r="M293" s="104">
        <f t="shared" si="47"/>
        <v>2.9245283018867925E-2</v>
      </c>
      <c r="N293" s="103">
        <v>78</v>
      </c>
      <c r="O293" s="130">
        <f t="shared" si="48"/>
        <v>2.5759577278731835E-2</v>
      </c>
      <c r="P293" s="125">
        <v>16</v>
      </c>
      <c r="Q293" s="104">
        <f t="shared" si="49"/>
        <v>1.509433962264151E-2</v>
      </c>
      <c r="R293" s="103">
        <v>36</v>
      </c>
      <c r="S293" s="130">
        <f t="shared" si="50"/>
        <v>1.1889035667107001E-2</v>
      </c>
      <c r="T293" s="125">
        <v>121</v>
      </c>
      <c r="U293" s="104">
        <f t="shared" si="51"/>
        <v>0.11415094339622642</v>
      </c>
      <c r="V293" s="103">
        <v>323</v>
      </c>
      <c r="W293" s="130">
        <f t="shared" si="52"/>
        <v>0.10667107001321004</v>
      </c>
      <c r="X293" s="125">
        <v>132</v>
      </c>
      <c r="Y293" s="104">
        <f t="shared" si="53"/>
        <v>0.12452830188679245</v>
      </c>
      <c r="Z293" s="103">
        <v>352</v>
      </c>
      <c r="AA293" s="130">
        <f t="shared" si="54"/>
        <v>0.11624834874504623</v>
      </c>
    </row>
    <row r="294" spans="1:27" ht="24" x14ac:dyDescent="0.25">
      <c r="A294" s="116" t="s">
        <v>607</v>
      </c>
      <c r="B294" s="201" t="s">
        <v>261</v>
      </c>
      <c r="C294" s="105" t="s">
        <v>262</v>
      </c>
      <c r="D294" s="106" t="s">
        <v>17</v>
      </c>
      <c r="E294" s="122" t="s">
        <v>545</v>
      </c>
      <c r="F294" s="126">
        <v>1531</v>
      </c>
      <c r="G294" s="107">
        <v>1492</v>
      </c>
      <c r="H294" s="108">
        <f t="shared" si="44"/>
        <v>0.97452645329849774</v>
      </c>
      <c r="I294" s="107">
        <f t="shared" si="45"/>
        <v>39</v>
      </c>
      <c r="J294" s="131">
        <f t="shared" si="46"/>
        <v>2.5473546701502287E-2</v>
      </c>
      <c r="K294" s="126">
        <v>513</v>
      </c>
      <c r="L294" s="126">
        <v>9</v>
      </c>
      <c r="M294" s="108">
        <f t="shared" si="47"/>
        <v>1.7543859649122806E-2</v>
      </c>
      <c r="N294" s="107">
        <v>20</v>
      </c>
      <c r="O294" s="131">
        <f t="shared" si="48"/>
        <v>1.3063357282821686E-2</v>
      </c>
      <c r="P294" s="126">
        <v>8</v>
      </c>
      <c r="Q294" s="108">
        <f t="shared" si="49"/>
        <v>1.5594541910331383E-2</v>
      </c>
      <c r="R294" s="107">
        <v>25</v>
      </c>
      <c r="S294" s="131">
        <f t="shared" si="50"/>
        <v>1.6329196603527107E-2</v>
      </c>
      <c r="T294" s="126">
        <v>54</v>
      </c>
      <c r="U294" s="108">
        <f t="shared" si="51"/>
        <v>0.10526315789473684</v>
      </c>
      <c r="V294" s="107">
        <v>142</v>
      </c>
      <c r="W294" s="131">
        <f t="shared" si="52"/>
        <v>9.2749836708033967E-2</v>
      </c>
      <c r="X294" s="126">
        <v>59</v>
      </c>
      <c r="Y294" s="108">
        <f t="shared" si="53"/>
        <v>0.11500974658869395</v>
      </c>
      <c r="Z294" s="107">
        <v>156</v>
      </c>
      <c r="AA294" s="131">
        <f t="shared" si="54"/>
        <v>0.10189418680600915</v>
      </c>
    </row>
    <row r="295" spans="1:27" ht="24" x14ac:dyDescent="0.25">
      <c r="A295" s="115" t="s">
        <v>607</v>
      </c>
      <c r="B295" s="200" t="s">
        <v>157</v>
      </c>
      <c r="C295" s="101" t="s">
        <v>158</v>
      </c>
      <c r="D295" s="102" t="s">
        <v>10</v>
      </c>
      <c r="E295" s="121" t="s">
        <v>546</v>
      </c>
      <c r="F295" s="125">
        <v>5413</v>
      </c>
      <c r="G295" s="103">
        <v>5279</v>
      </c>
      <c r="H295" s="104">
        <f t="shared" si="44"/>
        <v>0.97524478108257895</v>
      </c>
      <c r="I295" s="103">
        <f t="shared" si="45"/>
        <v>134</v>
      </c>
      <c r="J295" s="130">
        <f t="shared" si="46"/>
        <v>2.4755218917421024E-2</v>
      </c>
      <c r="K295" s="125">
        <v>1697</v>
      </c>
      <c r="L295" s="125">
        <v>40</v>
      </c>
      <c r="M295" s="104">
        <f t="shared" si="47"/>
        <v>2.357100766057749E-2</v>
      </c>
      <c r="N295" s="103">
        <v>104</v>
      </c>
      <c r="O295" s="130">
        <f t="shared" si="48"/>
        <v>1.9213005726953631E-2</v>
      </c>
      <c r="P295" s="125">
        <v>14</v>
      </c>
      <c r="Q295" s="104">
        <f t="shared" si="49"/>
        <v>8.249852681202121E-3</v>
      </c>
      <c r="R295" s="103">
        <v>36</v>
      </c>
      <c r="S295" s="130">
        <f t="shared" si="50"/>
        <v>6.6506558285608719E-3</v>
      </c>
      <c r="T295" s="125">
        <v>175</v>
      </c>
      <c r="U295" s="104">
        <f t="shared" si="51"/>
        <v>0.10312315851502651</v>
      </c>
      <c r="V295" s="103">
        <v>523</v>
      </c>
      <c r="W295" s="130">
        <f t="shared" si="52"/>
        <v>9.6619249953814892E-2</v>
      </c>
      <c r="X295" s="125">
        <v>185</v>
      </c>
      <c r="Y295" s="104">
        <f t="shared" si="53"/>
        <v>0.10901591043017089</v>
      </c>
      <c r="Z295" s="103">
        <v>547</v>
      </c>
      <c r="AA295" s="130">
        <f t="shared" si="54"/>
        <v>0.10105302050618881</v>
      </c>
    </row>
    <row r="296" spans="1:27" ht="24" x14ac:dyDescent="0.25">
      <c r="A296" s="116" t="s">
        <v>607</v>
      </c>
      <c r="B296" s="201" t="s">
        <v>173</v>
      </c>
      <c r="C296" s="105" t="s">
        <v>174</v>
      </c>
      <c r="D296" s="106" t="s">
        <v>11</v>
      </c>
      <c r="E296" s="122" t="s">
        <v>544</v>
      </c>
      <c r="F296" s="126">
        <v>3955</v>
      </c>
      <c r="G296" s="107">
        <v>3828</v>
      </c>
      <c r="H296" s="108">
        <f t="shared" si="44"/>
        <v>0.96788874841972183</v>
      </c>
      <c r="I296" s="107">
        <f t="shared" si="45"/>
        <v>127</v>
      </c>
      <c r="J296" s="131">
        <f t="shared" si="46"/>
        <v>3.2111251580278131E-2</v>
      </c>
      <c r="K296" s="126">
        <v>1317</v>
      </c>
      <c r="L296" s="126">
        <v>27</v>
      </c>
      <c r="M296" s="108">
        <f t="shared" si="47"/>
        <v>2.0501138952164009E-2</v>
      </c>
      <c r="N296" s="107">
        <v>65</v>
      </c>
      <c r="O296" s="131">
        <f t="shared" si="48"/>
        <v>1.643489254108723E-2</v>
      </c>
      <c r="P296" s="126">
        <v>15</v>
      </c>
      <c r="Q296" s="108">
        <f t="shared" si="49"/>
        <v>1.1389521640091117E-2</v>
      </c>
      <c r="R296" s="107">
        <v>40</v>
      </c>
      <c r="S296" s="131">
        <f t="shared" si="50"/>
        <v>1.0113780025284451E-2</v>
      </c>
      <c r="T296" s="126">
        <v>134</v>
      </c>
      <c r="U296" s="108">
        <f t="shared" si="51"/>
        <v>0.1017463933181473</v>
      </c>
      <c r="V296" s="107">
        <v>379</v>
      </c>
      <c r="W296" s="131">
        <f t="shared" si="52"/>
        <v>9.5828065739570159E-2</v>
      </c>
      <c r="X296" s="126">
        <v>145</v>
      </c>
      <c r="Y296" s="108">
        <f t="shared" si="53"/>
        <v>0.11009870918754745</v>
      </c>
      <c r="Z296" s="107">
        <v>410</v>
      </c>
      <c r="AA296" s="131">
        <f t="shared" si="54"/>
        <v>0.10366624525916561</v>
      </c>
    </row>
    <row r="297" spans="1:27" ht="24" x14ac:dyDescent="0.25">
      <c r="A297" s="115" t="s">
        <v>607</v>
      </c>
      <c r="B297" s="200" t="s">
        <v>263</v>
      </c>
      <c r="C297" s="101" t="s">
        <v>264</v>
      </c>
      <c r="D297" s="102" t="s">
        <v>17</v>
      </c>
      <c r="E297" s="121" t="s">
        <v>545</v>
      </c>
      <c r="F297" s="125">
        <v>1349</v>
      </c>
      <c r="G297" s="103">
        <v>1184</v>
      </c>
      <c r="H297" s="104">
        <f t="shared" si="44"/>
        <v>0.8776871756856931</v>
      </c>
      <c r="I297" s="103">
        <f t="shared" si="45"/>
        <v>165</v>
      </c>
      <c r="J297" s="130">
        <f t="shared" si="46"/>
        <v>0.1223128243143069</v>
      </c>
      <c r="K297" s="125">
        <v>398</v>
      </c>
      <c r="L297" s="125">
        <v>9</v>
      </c>
      <c r="M297" s="104">
        <f t="shared" si="47"/>
        <v>2.2613065326633167E-2</v>
      </c>
      <c r="N297" s="103">
        <v>22</v>
      </c>
      <c r="O297" s="130">
        <f t="shared" si="48"/>
        <v>1.630837657524092E-2</v>
      </c>
      <c r="P297" s="125">
        <v>2</v>
      </c>
      <c r="Q297" s="104">
        <f t="shared" si="49"/>
        <v>5.0251256281407036E-3</v>
      </c>
      <c r="R297" s="103">
        <v>7</v>
      </c>
      <c r="S297" s="130">
        <f t="shared" si="50"/>
        <v>5.1890289103039286E-3</v>
      </c>
      <c r="T297" s="125">
        <v>45</v>
      </c>
      <c r="U297" s="104">
        <f t="shared" si="51"/>
        <v>0.11306532663316583</v>
      </c>
      <c r="V297" s="103">
        <v>130</v>
      </c>
      <c r="W297" s="130">
        <f t="shared" si="52"/>
        <v>9.6367679762787248E-2</v>
      </c>
      <c r="X297" s="125">
        <v>47</v>
      </c>
      <c r="Y297" s="104">
        <f t="shared" si="53"/>
        <v>0.11809045226130653</v>
      </c>
      <c r="Z297" s="103">
        <v>137</v>
      </c>
      <c r="AA297" s="130">
        <f t="shared" si="54"/>
        <v>0.10155670867309118</v>
      </c>
    </row>
    <row r="298" spans="1:27" ht="24" x14ac:dyDescent="0.25">
      <c r="A298" s="116" t="s">
        <v>607</v>
      </c>
      <c r="B298" s="201" t="s">
        <v>159</v>
      </c>
      <c r="C298" s="105" t="s">
        <v>160</v>
      </c>
      <c r="D298" s="106" t="s">
        <v>10</v>
      </c>
      <c r="E298" s="122" t="s">
        <v>546</v>
      </c>
      <c r="F298" s="126">
        <v>2738</v>
      </c>
      <c r="G298" s="107">
        <v>2502</v>
      </c>
      <c r="H298" s="108">
        <f t="shared" si="44"/>
        <v>0.91380569758948138</v>
      </c>
      <c r="I298" s="107">
        <f t="shared" si="45"/>
        <v>236</v>
      </c>
      <c r="J298" s="131">
        <f t="shared" si="46"/>
        <v>8.6194302410518633E-2</v>
      </c>
      <c r="K298" s="126">
        <v>738</v>
      </c>
      <c r="L298" s="126">
        <v>8</v>
      </c>
      <c r="M298" s="108">
        <f t="shared" si="47"/>
        <v>1.0840108401084011E-2</v>
      </c>
      <c r="N298" s="107">
        <v>28</v>
      </c>
      <c r="O298" s="131">
        <f t="shared" si="48"/>
        <v>1.0226442658875092E-2</v>
      </c>
      <c r="P298" s="126">
        <v>5</v>
      </c>
      <c r="Q298" s="108">
        <f t="shared" si="49"/>
        <v>6.7750677506775072E-3</v>
      </c>
      <c r="R298" s="107">
        <v>14</v>
      </c>
      <c r="S298" s="131">
        <f t="shared" si="50"/>
        <v>5.1132213294375461E-3</v>
      </c>
      <c r="T298" s="126">
        <v>67</v>
      </c>
      <c r="U298" s="108">
        <f t="shared" si="51"/>
        <v>9.0785907859078585E-2</v>
      </c>
      <c r="V298" s="107">
        <v>211</v>
      </c>
      <c r="W298" s="131">
        <f t="shared" si="52"/>
        <v>7.7063550036523015E-2</v>
      </c>
      <c r="X298" s="126">
        <v>68</v>
      </c>
      <c r="Y298" s="108">
        <f t="shared" si="53"/>
        <v>9.2140921409214094E-2</v>
      </c>
      <c r="Z298" s="107">
        <v>213</v>
      </c>
      <c r="AA298" s="131">
        <f t="shared" si="54"/>
        <v>7.7794010226442653E-2</v>
      </c>
    </row>
    <row r="299" spans="1:27" ht="24" x14ac:dyDescent="0.25">
      <c r="A299" s="115" t="s">
        <v>607</v>
      </c>
      <c r="B299" s="200" t="s">
        <v>265</v>
      </c>
      <c r="C299" s="101" t="s">
        <v>266</v>
      </c>
      <c r="D299" s="102" t="s">
        <v>17</v>
      </c>
      <c r="E299" s="121" t="s">
        <v>545</v>
      </c>
      <c r="F299" s="125">
        <v>2421</v>
      </c>
      <c r="G299" s="103">
        <v>2340</v>
      </c>
      <c r="H299" s="104">
        <f t="shared" si="44"/>
        <v>0.96654275092936803</v>
      </c>
      <c r="I299" s="103">
        <f t="shared" si="45"/>
        <v>81</v>
      </c>
      <c r="J299" s="130">
        <f t="shared" si="46"/>
        <v>3.3457249070631967E-2</v>
      </c>
      <c r="K299" s="125">
        <v>794</v>
      </c>
      <c r="L299" s="125">
        <v>12</v>
      </c>
      <c r="M299" s="104">
        <f t="shared" si="47"/>
        <v>1.5113350125944584E-2</v>
      </c>
      <c r="N299" s="103">
        <v>32</v>
      </c>
      <c r="O299" s="130">
        <f t="shared" si="48"/>
        <v>1.321767864518794E-2</v>
      </c>
      <c r="P299" s="125">
        <v>5</v>
      </c>
      <c r="Q299" s="104">
        <f t="shared" si="49"/>
        <v>6.2972292191435771E-3</v>
      </c>
      <c r="R299" s="103">
        <v>16</v>
      </c>
      <c r="S299" s="130">
        <f t="shared" si="50"/>
        <v>6.6088393225939698E-3</v>
      </c>
      <c r="T299" s="125">
        <v>59</v>
      </c>
      <c r="U299" s="104">
        <f t="shared" si="51"/>
        <v>7.4307304785894202E-2</v>
      </c>
      <c r="V299" s="103">
        <v>177</v>
      </c>
      <c r="W299" s="130">
        <f t="shared" si="52"/>
        <v>7.3110285006195791E-2</v>
      </c>
      <c r="X299" s="125">
        <v>62</v>
      </c>
      <c r="Y299" s="104">
        <f t="shared" si="53"/>
        <v>7.8085642317380355E-2</v>
      </c>
      <c r="Z299" s="103">
        <v>187</v>
      </c>
      <c r="AA299" s="130">
        <f t="shared" si="54"/>
        <v>7.7240809582817024E-2</v>
      </c>
    </row>
    <row r="300" spans="1:27" ht="24" x14ac:dyDescent="0.25">
      <c r="A300" s="116" t="s">
        <v>607</v>
      </c>
      <c r="B300" s="201" t="s">
        <v>161</v>
      </c>
      <c r="C300" s="105" t="s">
        <v>162</v>
      </c>
      <c r="D300" s="106" t="s">
        <v>10</v>
      </c>
      <c r="E300" s="122" t="s">
        <v>546</v>
      </c>
      <c r="F300" s="126">
        <v>2536</v>
      </c>
      <c r="G300" s="107">
        <v>2432</v>
      </c>
      <c r="H300" s="108">
        <f t="shared" si="44"/>
        <v>0.95899053627760256</v>
      </c>
      <c r="I300" s="107">
        <f t="shared" si="45"/>
        <v>104</v>
      </c>
      <c r="J300" s="131">
        <f t="shared" si="46"/>
        <v>4.1009463722397478E-2</v>
      </c>
      <c r="K300" s="126">
        <v>785</v>
      </c>
      <c r="L300" s="126">
        <v>10</v>
      </c>
      <c r="M300" s="108">
        <f t="shared" si="47"/>
        <v>1.2738853503184714E-2</v>
      </c>
      <c r="N300" s="107">
        <v>30</v>
      </c>
      <c r="O300" s="131">
        <f t="shared" si="48"/>
        <v>1.1829652996845425E-2</v>
      </c>
      <c r="P300" s="126">
        <v>11</v>
      </c>
      <c r="Q300" s="108">
        <f t="shared" si="49"/>
        <v>1.4012738853503185E-2</v>
      </c>
      <c r="R300" s="107">
        <v>26</v>
      </c>
      <c r="S300" s="131">
        <f t="shared" si="50"/>
        <v>1.025236593059937E-2</v>
      </c>
      <c r="T300" s="126">
        <v>82</v>
      </c>
      <c r="U300" s="108">
        <f t="shared" si="51"/>
        <v>0.10445859872611465</v>
      </c>
      <c r="V300" s="107">
        <v>275</v>
      </c>
      <c r="W300" s="131">
        <f t="shared" si="52"/>
        <v>0.10843848580441641</v>
      </c>
      <c r="X300" s="126">
        <v>87</v>
      </c>
      <c r="Y300" s="108">
        <f t="shared" si="53"/>
        <v>0.11082802547770701</v>
      </c>
      <c r="Z300" s="107">
        <v>289</v>
      </c>
      <c r="AA300" s="131">
        <f t="shared" si="54"/>
        <v>0.1139589905362776</v>
      </c>
    </row>
    <row r="301" spans="1:27" ht="24" x14ac:dyDescent="0.25">
      <c r="A301" s="115" t="s">
        <v>607</v>
      </c>
      <c r="B301" s="200" t="s">
        <v>163</v>
      </c>
      <c r="C301" s="101" t="s">
        <v>164</v>
      </c>
      <c r="D301" s="102" t="s">
        <v>10</v>
      </c>
      <c r="E301" s="121" t="s">
        <v>546</v>
      </c>
      <c r="F301" s="125">
        <v>1617</v>
      </c>
      <c r="G301" s="103">
        <v>1496</v>
      </c>
      <c r="H301" s="104">
        <f t="shared" si="44"/>
        <v>0.92517006802721091</v>
      </c>
      <c r="I301" s="103">
        <f t="shared" si="45"/>
        <v>121</v>
      </c>
      <c r="J301" s="130">
        <f t="shared" si="46"/>
        <v>7.4829931972789115E-2</v>
      </c>
      <c r="K301" s="125">
        <v>576</v>
      </c>
      <c r="L301" s="125">
        <v>9</v>
      </c>
      <c r="M301" s="104">
        <f t="shared" si="47"/>
        <v>1.5625E-2</v>
      </c>
      <c r="N301" s="103">
        <v>18</v>
      </c>
      <c r="O301" s="130">
        <f t="shared" si="48"/>
        <v>1.1131725417439703E-2</v>
      </c>
      <c r="P301" s="125">
        <v>4</v>
      </c>
      <c r="Q301" s="104">
        <f t="shared" si="49"/>
        <v>6.9444444444444441E-3</v>
      </c>
      <c r="R301" s="103">
        <v>9</v>
      </c>
      <c r="S301" s="130">
        <f t="shared" si="50"/>
        <v>5.5658627087198514E-3</v>
      </c>
      <c r="T301" s="125">
        <v>57</v>
      </c>
      <c r="U301" s="104">
        <f t="shared" si="51"/>
        <v>9.8958333333333329E-2</v>
      </c>
      <c r="V301" s="103">
        <v>149</v>
      </c>
      <c r="W301" s="130">
        <f t="shared" si="52"/>
        <v>9.2145949288806428E-2</v>
      </c>
      <c r="X301" s="125">
        <v>59</v>
      </c>
      <c r="Y301" s="104">
        <f t="shared" si="53"/>
        <v>0.10243055555555555</v>
      </c>
      <c r="Z301" s="103">
        <v>152</v>
      </c>
      <c r="AA301" s="130">
        <f t="shared" si="54"/>
        <v>9.4001236858379716E-2</v>
      </c>
    </row>
    <row r="302" spans="1:27" ht="24" x14ac:dyDescent="0.25">
      <c r="A302" s="116" t="s">
        <v>607</v>
      </c>
      <c r="B302" s="201" t="s">
        <v>175</v>
      </c>
      <c r="C302" s="105" t="s">
        <v>176</v>
      </c>
      <c r="D302" s="106" t="s">
        <v>11</v>
      </c>
      <c r="E302" s="122" t="s">
        <v>544</v>
      </c>
      <c r="F302" s="126">
        <v>6694</v>
      </c>
      <c r="G302" s="107">
        <v>6371</v>
      </c>
      <c r="H302" s="108">
        <f t="shared" si="44"/>
        <v>0.95174783388108752</v>
      </c>
      <c r="I302" s="107">
        <f t="shared" si="45"/>
        <v>323</v>
      </c>
      <c r="J302" s="131">
        <f t="shared" si="46"/>
        <v>4.8252166118912462E-2</v>
      </c>
      <c r="K302" s="126">
        <v>2168</v>
      </c>
      <c r="L302" s="126">
        <v>44</v>
      </c>
      <c r="M302" s="108">
        <f t="shared" si="47"/>
        <v>2.0295202952029519E-2</v>
      </c>
      <c r="N302" s="107">
        <v>97</v>
      </c>
      <c r="O302" s="131">
        <f t="shared" si="48"/>
        <v>1.4490588586794143E-2</v>
      </c>
      <c r="P302" s="126">
        <v>17</v>
      </c>
      <c r="Q302" s="108">
        <f t="shared" si="49"/>
        <v>7.8413284132841325E-3</v>
      </c>
      <c r="R302" s="107">
        <v>48</v>
      </c>
      <c r="S302" s="131">
        <f t="shared" si="50"/>
        <v>7.1706005377950403E-3</v>
      </c>
      <c r="T302" s="126">
        <v>261</v>
      </c>
      <c r="U302" s="108">
        <f t="shared" si="51"/>
        <v>0.12038745387453874</v>
      </c>
      <c r="V302" s="107">
        <v>698</v>
      </c>
      <c r="W302" s="131">
        <f t="shared" si="52"/>
        <v>0.1042724828204362</v>
      </c>
      <c r="X302" s="126">
        <v>272</v>
      </c>
      <c r="Y302" s="108">
        <f t="shared" si="53"/>
        <v>0.12546125461254612</v>
      </c>
      <c r="Z302" s="107">
        <v>728</v>
      </c>
      <c r="AA302" s="131">
        <f t="shared" si="54"/>
        <v>0.10875410815655812</v>
      </c>
    </row>
    <row r="303" spans="1:27" ht="24" x14ac:dyDescent="0.25">
      <c r="A303" s="115" t="s">
        <v>607</v>
      </c>
      <c r="B303" s="200" t="s">
        <v>267</v>
      </c>
      <c r="C303" s="101" t="s">
        <v>268</v>
      </c>
      <c r="D303" s="102" t="s">
        <v>17</v>
      </c>
      <c r="E303" s="121" t="s">
        <v>545</v>
      </c>
      <c r="F303" s="125">
        <v>3415</v>
      </c>
      <c r="G303" s="103">
        <v>3322</v>
      </c>
      <c r="H303" s="104">
        <f t="shared" si="44"/>
        <v>0.97276720351390922</v>
      </c>
      <c r="I303" s="103">
        <f t="shared" si="45"/>
        <v>93</v>
      </c>
      <c r="J303" s="130">
        <f t="shared" si="46"/>
        <v>2.7232796486090775E-2</v>
      </c>
      <c r="K303" s="125">
        <v>1047</v>
      </c>
      <c r="L303" s="125">
        <v>23</v>
      </c>
      <c r="M303" s="104">
        <f t="shared" si="47"/>
        <v>2.1967526265520534E-2</v>
      </c>
      <c r="N303" s="103">
        <v>55</v>
      </c>
      <c r="O303" s="130">
        <f t="shared" si="48"/>
        <v>1.6105417276720352E-2</v>
      </c>
      <c r="P303" s="125">
        <v>7</v>
      </c>
      <c r="Q303" s="104">
        <f t="shared" si="49"/>
        <v>6.6857688634192934E-3</v>
      </c>
      <c r="R303" s="103">
        <v>19</v>
      </c>
      <c r="S303" s="130">
        <f t="shared" si="50"/>
        <v>5.5636896046852126E-3</v>
      </c>
      <c r="T303" s="125">
        <v>94</v>
      </c>
      <c r="U303" s="104">
        <f t="shared" si="51"/>
        <v>8.9780324737344791E-2</v>
      </c>
      <c r="V303" s="103">
        <v>259</v>
      </c>
      <c r="W303" s="130">
        <f t="shared" si="52"/>
        <v>7.5841874084919478E-2</v>
      </c>
      <c r="X303" s="125">
        <v>96</v>
      </c>
      <c r="Y303" s="104">
        <f t="shared" si="53"/>
        <v>9.1690544412607447E-2</v>
      </c>
      <c r="Z303" s="103">
        <v>263</v>
      </c>
      <c r="AA303" s="130">
        <f t="shared" si="54"/>
        <v>7.7013177159590038E-2</v>
      </c>
    </row>
    <row r="304" spans="1:27" ht="24" x14ac:dyDescent="0.25">
      <c r="A304" s="116" t="s">
        <v>607</v>
      </c>
      <c r="B304" s="201" t="s">
        <v>177</v>
      </c>
      <c r="C304" s="105" t="s">
        <v>178</v>
      </c>
      <c r="D304" s="106" t="s">
        <v>11</v>
      </c>
      <c r="E304" s="122" t="s">
        <v>544</v>
      </c>
      <c r="F304" s="126">
        <v>2924</v>
      </c>
      <c r="G304" s="107">
        <v>2793</v>
      </c>
      <c r="H304" s="108">
        <f t="shared" si="44"/>
        <v>0.95519835841313272</v>
      </c>
      <c r="I304" s="107">
        <f t="shared" si="45"/>
        <v>131</v>
      </c>
      <c r="J304" s="131">
        <f t="shared" si="46"/>
        <v>4.4801641586867308E-2</v>
      </c>
      <c r="K304" s="126">
        <v>1007</v>
      </c>
      <c r="L304" s="126">
        <v>17</v>
      </c>
      <c r="M304" s="108">
        <f t="shared" si="47"/>
        <v>1.6881827209533268E-2</v>
      </c>
      <c r="N304" s="107">
        <v>46</v>
      </c>
      <c r="O304" s="131">
        <f t="shared" si="48"/>
        <v>1.573187414500684E-2</v>
      </c>
      <c r="P304" s="126">
        <v>9</v>
      </c>
      <c r="Q304" s="108">
        <f t="shared" si="49"/>
        <v>8.9374379344587893E-3</v>
      </c>
      <c r="R304" s="107">
        <v>21</v>
      </c>
      <c r="S304" s="131">
        <f t="shared" si="50"/>
        <v>7.1819425444596442E-3</v>
      </c>
      <c r="T304" s="126">
        <v>111</v>
      </c>
      <c r="U304" s="108">
        <f t="shared" si="51"/>
        <v>0.11022840119165839</v>
      </c>
      <c r="V304" s="107">
        <v>296</v>
      </c>
      <c r="W304" s="131">
        <f t="shared" si="52"/>
        <v>0.10123119015047879</v>
      </c>
      <c r="X304" s="126">
        <v>118</v>
      </c>
      <c r="Y304" s="108">
        <f t="shared" si="53"/>
        <v>0.11717974180734857</v>
      </c>
      <c r="Z304" s="107">
        <v>313</v>
      </c>
      <c r="AA304" s="131">
        <f t="shared" si="54"/>
        <v>0.10704514363885088</v>
      </c>
    </row>
    <row r="305" spans="1:27" ht="24" x14ac:dyDescent="0.25">
      <c r="A305" s="115" t="s">
        <v>607</v>
      </c>
      <c r="B305" s="200" t="s">
        <v>269</v>
      </c>
      <c r="C305" s="101" t="s">
        <v>270</v>
      </c>
      <c r="D305" s="102" t="s">
        <v>17</v>
      </c>
      <c r="E305" s="121" t="s">
        <v>545</v>
      </c>
      <c r="F305" s="125">
        <v>3099</v>
      </c>
      <c r="G305" s="103">
        <v>3004</v>
      </c>
      <c r="H305" s="104">
        <f t="shared" si="44"/>
        <v>0.96934494998386578</v>
      </c>
      <c r="I305" s="103">
        <f t="shared" si="45"/>
        <v>95</v>
      </c>
      <c r="J305" s="130">
        <f t="shared" si="46"/>
        <v>3.0655050016134236E-2</v>
      </c>
      <c r="K305" s="125">
        <v>821</v>
      </c>
      <c r="L305" s="125">
        <v>16</v>
      </c>
      <c r="M305" s="104">
        <f t="shared" si="47"/>
        <v>1.9488428745432398E-2</v>
      </c>
      <c r="N305" s="103">
        <v>52</v>
      </c>
      <c r="O305" s="130">
        <f t="shared" si="48"/>
        <v>1.6779606324620847E-2</v>
      </c>
      <c r="P305" s="125">
        <v>10</v>
      </c>
      <c r="Q305" s="104">
        <f t="shared" si="49"/>
        <v>1.2180267965895249E-2</v>
      </c>
      <c r="R305" s="103">
        <v>27</v>
      </c>
      <c r="S305" s="130">
        <f t="shared" si="50"/>
        <v>8.7124878993223628E-3</v>
      </c>
      <c r="T305" s="125">
        <v>87</v>
      </c>
      <c r="U305" s="104">
        <f t="shared" si="51"/>
        <v>0.10596833130328867</v>
      </c>
      <c r="V305" s="103">
        <v>259</v>
      </c>
      <c r="W305" s="130">
        <f t="shared" si="52"/>
        <v>8.3575346886092292E-2</v>
      </c>
      <c r="X305" s="125">
        <v>93</v>
      </c>
      <c r="Y305" s="104">
        <f t="shared" si="53"/>
        <v>0.11327649208282582</v>
      </c>
      <c r="Z305" s="103">
        <v>275</v>
      </c>
      <c r="AA305" s="130">
        <f t="shared" si="54"/>
        <v>8.8738302678283323E-2</v>
      </c>
    </row>
    <row r="306" spans="1:27" ht="24" x14ac:dyDescent="0.25">
      <c r="A306" s="116" t="s">
        <v>607</v>
      </c>
      <c r="B306" s="201" t="s">
        <v>165</v>
      </c>
      <c r="C306" s="105" t="s">
        <v>166</v>
      </c>
      <c r="D306" s="106" t="s">
        <v>10</v>
      </c>
      <c r="E306" s="122" t="s">
        <v>546</v>
      </c>
      <c r="F306" s="126">
        <v>3084</v>
      </c>
      <c r="G306" s="107">
        <v>2989</v>
      </c>
      <c r="H306" s="108">
        <f t="shared" si="44"/>
        <v>0.9691958495460441</v>
      </c>
      <c r="I306" s="107">
        <f t="shared" si="45"/>
        <v>95</v>
      </c>
      <c r="J306" s="131">
        <f t="shared" si="46"/>
        <v>3.0804150453955903E-2</v>
      </c>
      <c r="K306" s="126">
        <v>933</v>
      </c>
      <c r="L306" s="126">
        <v>13</v>
      </c>
      <c r="M306" s="108">
        <f t="shared" si="47"/>
        <v>1.3933547695605574E-2</v>
      </c>
      <c r="N306" s="107">
        <v>38</v>
      </c>
      <c r="O306" s="131">
        <f t="shared" si="48"/>
        <v>1.232166018158236E-2</v>
      </c>
      <c r="P306" s="126">
        <v>5</v>
      </c>
      <c r="Q306" s="108">
        <f t="shared" si="49"/>
        <v>5.3590568060021436E-3</v>
      </c>
      <c r="R306" s="107">
        <v>13</v>
      </c>
      <c r="S306" s="131">
        <f t="shared" si="50"/>
        <v>4.2153047989623863E-3</v>
      </c>
      <c r="T306" s="126">
        <v>87</v>
      </c>
      <c r="U306" s="108">
        <f t="shared" si="51"/>
        <v>9.3247588424437297E-2</v>
      </c>
      <c r="V306" s="107">
        <v>308</v>
      </c>
      <c r="W306" s="131">
        <f t="shared" si="52"/>
        <v>9.9870298313878086E-2</v>
      </c>
      <c r="X306" s="126">
        <v>90</v>
      </c>
      <c r="Y306" s="108">
        <f t="shared" si="53"/>
        <v>9.6463022508038579E-2</v>
      </c>
      <c r="Z306" s="107">
        <v>317</v>
      </c>
      <c r="AA306" s="131">
        <f t="shared" si="54"/>
        <v>0.10278858625162127</v>
      </c>
    </row>
    <row r="307" spans="1:27" ht="24" x14ac:dyDescent="0.25">
      <c r="A307" s="115" t="s">
        <v>607</v>
      </c>
      <c r="B307" s="200" t="s">
        <v>167</v>
      </c>
      <c r="C307" s="101" t="s">
        <v>168</v>
      </c>
      <c r="D307" s="102" t="s">
        <v>10</v>
      </c>
      <c r="E307" s="121" t="s">
        <v>546</v>
      </c>
      <c r="F307" s="125">
        <v>4497</v>
      </c>
      <c r="G307" s="103">
        <v>4222</v>
      </c>
      <c r="H307" s="104">
        <f t="shared" si="44"/>
        <v>0.93884812096953529</v>
      </c>
      <c r="I307" s="103">
        <f t="shared" si="45"/>
        <v>275</v>
      </c>
      <c r="J307" s="130">
        <f t="shared" si="46"/>
        <v>6.1151879030464755E-2</v>
      </c>
      <c r="K307" s="125">
        <v>1149</v>
      </c>
      <c r="L307" s="125">
        <v>19</v>
      </c>
      <c r="M307" s="104">
        <f t="shared" si="47"/>
        <v>1.6536118363794605E-2</v>
      </c>
      <c r="N307" s="103">
        <v>41</v>
      </c>
      <c r="O307" s="130">
        <f t="shared" si="48"/>
        <v>9.1171892372692905E-3</v>
      </c>
      <c r="P307" s="125">
        <v>8</v>
      </c>
      <c r="Q307" s="104">
        <f t="shared" si="49"/>
        <v>6.9625761531766752E-3</v>
      </c>
      <c r="R307" s="103">
        <v>18</v>
      </c>
      <c r="S307" s="130">
        <f t="shared" si="50"/>
        <v>4.0026684456304206E-3</v>
      </c>
      <c r="T307" s="125">
        <v>117</v>
      </c>
      <c r="U307" s="104">
        <f t="shared" si="51"/>
        <v>0.10182767624020887</v>
      </c>
      <c r="V307" s="103">
        <v>373</v>
      </c>
      <c r="W307" s="130">
        <f t="shared" si="52"/>
        <v>8.2944185012230373E-2</v>
      </c>
      <c r="X307" s="125">
        <v>124</v>
      </c>
      <c r="Y307" s="104">
        <f t="shared" si="53"/>
        <v>0.10791993037423847</v>
      </c>
      <c r="Z307" s="103">
        <v>390</v>
      </c>
      <c r="AA307" s="130">
        <f t="shared" si="54"/>
        <v>8.6724482988659105E-2</v>
      </c>
    </row>
    <row r="308" spans="1:27" ht="24" x14ac:dyDescent="0.25">
      <c r="A308" s="116" t="s">
        <v>607</v>
      </c>
      <c r="B308" s="201" t="s">
        <v>271</v>
      </c>
      <c r="C308" s="105" t="s">
        <v>272</v>
      </c>
      <c r="D308" s="106" t="s">
        <v>17</v>
      </c>
      <c r="E308" s="122" t="s">
        <v>545</v>
      </c>
      <c r="F308" s="126">
        <v>1526</v>
      </c>
      <c r="G308" s="107">
        <v>1487</v>
      </c>
      <c r="H308" s="108">
        <f t="shared" si="44"/>
        <v>0.97444298820445607</v>
      </c>
      <c r="I308" s="107">
        <f t="shared" si="45"/>
        <v>39</v>
      </c>
      <c r="J308" s="131">
        <f t="shared" si="46"/>
        <v>2.5557011795543906E-2</v>
      </c>
      <c r="K308" s="126">
        <v>530</v>
      </c>
      <c r="L308" s="126">
        <v>13</v>
      </c>
      <c r="M308" s="108">
        <f t="shared" si="47"/>
        <v>2.4528301886792454E-2</v>
      </c>
      <c r="N308" s="107">
        <v>37</v>
      </c>
      <c r="O308" s="131">
        <f t="shared" si="48"/>
        <v>2.4246395806028834E-2</v>
      </c>
      <c r="P308" s="126">
        <v>6</v>
      </c>
      <c r="Q308" s="108">
        <f t="shared" si="49"/>
        <v>1.1320754716981131E-2</v>
      </c>
      <c r="R308" s="107">
        <v>18</v>
      </c>
      <c r="S308" s="131">
        <f t="shared" si="50"/>
        <v>1.1795543905635648E-2</v>
      </c>
      <c r="T308" s="126">
        <v>63</v>
      </c>
      <c r="U308" s="108">
        <f t="shared" si="51"/>
        <v>0.11886792452830189</v>
      </c>
      <c r="V308" s="107">
        <v>186</v>
      </c>
      <c r="W308" s="131">
        <f t="shared" si="52"/>
        <v>0.1218872870249017</v>
      </c>
      <c r="X308" s="126">
        <v>67</v>
      </c>
      <c r="Y308" s="108">
        <f t="shared" si="53"/>
        <v>0.12641509433962264</v>
      </c>
      <c r="Z308" s="107">
        <v>195</v>
      </c>
      <c r="AA308" s="131">
        <f t="shared" si="54"/>
        <v>0.12778505897771952</v>
      </c>
    </row>
    <row r="309" spans="1:27" ht="24" x14ac:dyDescent="0.25">
      <c r="A309" s="115" t="s">
        <v>607</v>
      </c>
      <c r="B309" s="200" t="s">
        <v>273</v>
      </c>
      <c r="C309" s="101" t="s">
        <v>274</v>
      </c>
      <c r="D309" s="102" t="s">
        <v>17</v>
      </c>
      <c r="E309" s="121" t="s">
        <v>545</v>
      </c>
      <c r="F309" s="125">
        <v>3637</v>
      </c>
      <c r="G309" s="103">
        <v>3450</v>
      </c>
      <c r="H309" s="104">
        <f t="shared" si="44"/>
        <v>0.94858399780038494</v>
      </c>
      <c r="I309" s="103">
        <f t="shared" si="45"/>
        <v>187</v>
      </c>
      <c r="J309" s="130">
        <f t="shared" si="46"/>
        <v>5.141600219961507E-2</v>
      </c>
      <c r="K309" s="125">
        <v>1094</v>
      </c>
      <c r="L309" s="125">
        <v>23</v>
      </c>
      <c r="M309" s="104">
        <f t="shared" si="47"/>
        <v>2.1023765996343691E-2</v>
      </c>
      <c r="N309" s="103">
        <v>58</v>
      </c>
      <c r="O309" s="130">
        <f t="shared" si="48"/>
        <v>1.5947209238383282E-2</v>
      </c>
      <c r="P309" s="125">
        <v>8</v>
      </c>
      <c r="Q309" s="104">
        <f t="shared" si="49"/>
        <v>7.3126142595978062E-3</v>
      </c>
      <c r="R309" s="103">
        <v>24</v>
      </c>
      <c r="S309" s="130">
        <f t="shared" si="50"/>
        <v>6.598845202089634E-3</v>
      </c>
      <c r="T309" s="125">
        <v>110</v>
      </c>
      <c r="U309" s="104">
        <f t="shared" si="51"/>
        <v>0.10054844606946983</v>
      </c>
      <c r="V309" s="103">
        <v>338</v>
      </c>
      <c r="W309" s="130">
        <f t="shared" si="52"/>
        <v>9.293373659609569E-2</v>
      </c>
      <c r="X309" s="125">
        <v>114</v>
      </c>
      <c r="Y309" s="104">
        <f t="shared" si="53"/>
        <v>0.10420475319926874</v>
      </c>
      <c r="Z309" s="103">
        <v>349</v>
      </c>
      <c r="AA309" s="130">
        <f t="shared" si="54"/>
        <v>9.5958207313720095E-2</v>
      </c>
    </row>
    <row r="310" spans="1:27" ht="24" x14ac:dyDescent="0.25">
      <c r="A310" s="116" t="s">
        <v>607</v>
      </c>
      <c r="B310" s="201" t="s">
        <v>275</v>
      </c>
      <c r="C310" s="105" t="s">
        <v>276</v>
      </c>
      <c r="D310" s="106" t="s">
        <v>17</v>
      </c>
      <c r="E310" s="122" t="s">
        <v>545</v>
      </c>
      <c r="F310" s="126">
        <v>1712</v>
      </c>
      <c r="G310" s="107">
        <v>1673</v>
      </c>
      <c r="H310" s="108">
        <f t="shared" si="44"/>
        <v>0.97721962616822433</v>
      </c>
      <c r="I310" s="107">
        <f t="shared" si="45"/>
        <v>39</v>
      </c>
      <c r="J310" s="131">
        <f t="shared" si="46"/>
        <v>2.27803738317757E-2</v>
      </c>
      <c r="K310" s="126">
        <v>601</v>
      </c>
      <c r="L310" s="126">
        <v>14</v>
      </c>
      <c r="M310" s="108">
        <f t="shared" si="47"/>
        <v>2.329450915141431E-2</v>
      </c>
      <c r="N310" s="107">
        <v>24</v>
      </c>
      <c r="O310" s="131">
        <f t="shared" si="48"/>
        <v>1.4018691588785047E-2</v>
      </c>
      <c r="P310" s="126">
        <v>10</v>
      </c>
      <c r="Q310" s="108">
        <f t="shared" si="49"/>
        <v>1.6638935108153077E-2</v>
      </c>
      <c r="R310" s="107">
        <v>22</v>
      </c>
      <c r="S310" s="131">
        <f t="shared" si="50"/>
        <v>1.2850467289719626E-2</v>
      </c>
      <c r="T310" s="126">
        <v>65</v>
      </c>
      <c r="U310" s="108">
        <f t="shared" si="51"/>
        <v>0.10815307820299501</v>
      </c>
      <c r="V310" s="107">
        <v>194</v>
      </c>
      <c r="W310" s="131">
        <f t="shared" si="52"/>
        <v>0.11331775700934579</v>
      </c>
      <c r="X310" s="126">
        <v>70</v>
      </c>
      <c r="Y310" s="108">
        <f t="shared" si="53"/>
        <v>0.11647254575707154</v>
      </c>
      <c r="Z310" s="107">
        <v>203</v>
      </c>
      <c r="AA310" s="131">
        <f t="shared" si="54"/>
        <v>0.11857476635514019</v>
      </c>
    </row>
    <row r="311" spans="1:27" ht="24" x14ac:dyDescent="0.25">
      <c r="A311" s="115" t="s">
        <v>607</v>
      </c>
      <c r="B311" s="200" t="s">
        <v>179</v>
      </c>
      <c r="C311" s="101" t="s">
        <v>180</v>
      </c>
      <c r="D311" s="102" t="s">
        <v>11</v>
      </c>
      <c r="E311" s="121" t="s">
        <v>544</v>
      </c>
      <c r="F311" s="125">
        <v>4494</v>
      </c>
      <c r="G311" s="103">
        <v>4348</v>
      </c>
      <c r="H311" s="104">
        <f t="shared" si="44"/>
        <v>0.9675122385402759</v>
      </c>
      <c r="I311" s="103">
        <f t="shared" si="45"/>
        <v>146</v>
      </c>
      <c r="J311" s="130">
        <f t="shared" si="46"/>
        <v>3.2487761459724075E-2</v>
      </c>
      <c r="K311" s="125">
        <v>1457</v>
      </c>
      <c r="L311" s="125">
        <v>22</v>
      </c>
      <c r="M311" s="104">
        <f t="shared" si="47"/>
        <v>1.5099519560741249E-2</v>
      </c>
      <c r="N311" s="103">
        <v>64</v>
      </c>
      <c r="O311" s="130">
        <f t="shared" si="48"/>
        <v>1.4241210502892745E-2</v>
      </c>
      <c r="P311" s="125">
        <v>17</v>
      </c>
      <c r="Q311" s="104">
        <f t="shared" si="49"/>
        <v>1.1667810569663692E-2</v>
      </c>
      <c r="R311" s="103">
        <v>39</v>
      </c>
      <c r="S311" s="130">
        <f t="shared" si="50"/>
        <v>8.678237650200267E-3</v>
      </c>
      <c r="T311" s="125">
        <v>164</v>
      </c>
      <c r="U311" s="104">
        <f t="shared" si="51"/>
        <v>0.11256005490734386</v>
      </c>
      <c r="V311" s="103">
        <v>507</v>
      </c>
      <c r="W311" s="130">
        <f t="shared" si="52"/>
        <v>0.11281708945260348</v>
      </c>
      <c r="X311" s="125">
        <v>175</v>
      </c>
      <c r="Y311" s="104">
        <f t="shared" si="53"/>
        <v>0.12010981468771448</v>
      </c>
      <c r="Z311" s="103">
        <v>536</v>
      </c>
      <c r="AA311" s="130">
        <f t="shared" si="54"/>
        <v>0.11927013796172675</v>
      </c>
    </row>
    <row r="312" spans="1:27" ht="24" x14ac:dyDescent="0.25">
      <c r="A312" s="116" t="s">
        <v>607</v>
      </c>
      <c r="B312" s="201" t="s">
        <v>181</v>
      </c>
      <c r="C312" s="105" t="s">
        <v>182</v>
      </c>
      <c r="D312" s="106" t="s">
        <v>11</v>
      </c>
      <c r="E312" s="122" t="s">
        <v>544</v>
      </c>
      <c r="F312" s="126">
        <v>5345</v>
      </c>
      <c r="G312" s="107">
        <v>5205</v>
      </c>
      <c r="H312" s="108">
        <f t="shared" si="44"/>
        <v>0.97380729653882137</v>
      </c>
      <c r="I312" s="107">
        <f t="shared" si="45"/>
        <v>140</v>
      </c>
      <c r="J312" s="131">
        <f t="shared" si="46"/>
        <v>2.6192703461178673E-2</v>
      </c>
      <c r="K312" s="126">
        <v>1285</v>
      </c>
      <c r="L312" s="126">
        <v>36</v>
      </c>
      <c r="M312" s="108">
        <f t="shared" si="47"/>
        <v>2.8015564202334631E-2</v>
      </c>
      <c r="N312" s="107">
        <v>95</v>
      </c>
      <c r="O312" s="131">
        <f t="shared" si="48"/>
        <v>1.7773620205799812E-2</v>
      </c>
      <c r="P312" s="126">
        <v>9</v>
      </c>
      <c r="Q312" s="108">
        <f t="shared" si="49"/>
        <v>7.0038910505836579E-3</v>
      </c>
      <c r="R312" s="107">
        <v>25</v>
      </c>
      <c r="S312" s="131">
        <f t="shared" si="50"/>
        <v>4.6772684752104769E-3</v>
      </c>
      <c r="T312" s="126">
        <v>139</v>
      </c>
      <c r="U312" s="108">
        <f t="shared" si="51"/>
        <v>0.10817120622568094</v>
      </c>
      <c r="V312" s="107">
        <v>525</v>
      </c>
      <c r="W312" s="131">
        <f t="shared" si="52"/>
        <v>9.8222637979420019E-2</v>
      </c>
      <c r="X312" s="126">
        <v>146</v>
      </c>
      <c r="Y312" s="108">
        <f t="shared" si="53"/>
        <v>0.11361867704280156</v>
      </c>
      <c r="Z312" s="107">
        <v>543</v>
      </c>
      <c r="AA312" s="131">
        <f t="shared" si="54"/>
        <v>0.10159027128157157</v>
      </c>
    </row>
    <row r="313" spans="1:27" ht="24" x14ac:dyDescent="0.25">
      <c r="A313" s="115" t="s">
        <v>607</v>
      </c>
      <c r="B313" s="200" t="s">
        <v>169</v>
      </c>
      <c r="C313" s="101" t="s">
        <v>170</v>
      </c>
      <c r="D313" s="102" t="s">
        <v>10</v>
      </c>
      <c r="E313" s="121" t="s">
        <v>546</v>
      </c>
      <c r="F313" s="125">
        <v>1352</v>
      </c>
      <c r="G313" s="103">
        <v>1310</v>
      </c>
      <c r="H313" s="104">
        <f t="shared" si="44"/>
        <v>0.96893491124260356</v>
      </c>
      <c r="I313" s="103">
        <f t="shared" si="45"/>
        <v>42</v>
      </c>
      <c r="J313" s="130">
        <f t="shared" si="46"/>
        <v>3.1065088757396449E-2</v>
      </c>
      <c r="K313" s="125">
        <v>480</v>
      </c>
      <c r="L313" s="125">
        <v>6</v>
      </c>
      <c r="M313" s="104">
        <f t="shared" si="47"/>
        <v>1.2500000000000001E-2</v>
      </c>
      <c r="N313" s="103">
        <v>17</v>
      </c>
      <c r="O313" s="130">
        <f t="shared" si="48"/>
        <v>1.257396449704142E-2</v>
      </c>
      <c r="P313" s="125">
        <v>5</v>
      </c>
      <c r="Q313" s="104">
        <f t="shared" si="49"/>
        <v>1.0416666666666666E-2</v>
      </c>
      <c r="R313" s="103">
        <v>10</v>
      </c>
      <c r="S313" s="130">
        <f t="shared" si="50"/>
        <v>7.3964497041420114E-3</v>
      </c>
      <c r="T313" s="125">
        <v>46</v>
      </c>
      <c r="U313" s="104">
        <f t="shared" si="51"/>
        <v>9.583333333333334E-2</v>
      </c>
      <c r="V313" s="103">
        <v>154</v>
      </c>
      <c r="W313" s="130">
        <f t="shared" si="52"/>
        <v>0.11390532544378698</v>
      </c>
      <c r="X313" s="125">
        <v>49</v>
      </c>
      <c r="Y313" s="104">
        <f t="shared" si="53"/>
        <v>0.10208333333333333</v>
      </c>
      <c r="Z313" s="103">
        <v>159</v>
      </c>
      <c r="AA313" s="130">
        <f t="shared" si="54"/>
        <v>0.11760355029585799</v>
      </c>
    </row>
    <row r="314" spans="1:27" ht="24" x14ac:dyDescent="0.25">
      <c r="A314" s="116" t="s">
        <v>607</v>
      </c>
      <c r="B314" s="201" t="s">
        <v>239</v>
      </c>
      <c r="C314" s="105" t="s">
        <v>240</v>
      </c>
      <c r="D314" s="106" t="s">
        <v>15</v>
      </c>
      <c r="E314" s="122" t="s">
        <v>542</v>
      </c>
      <c r="F314" s="126">
        <v>5036</v>
      </c>
      <c r="G314" s="107">
        <v>4879</v>
      </c>
      <c r="H314" s="108">
        <f t="shared" si="44"/>
        <v>0.96882446386020649</v>
      </c>
      <c r="I314" s="107">
        <f t="shared" si="45"/>
        <v>157</v>
      </c>
      <c r="J314" s="131">
        <f t="shared" si="46"/>
        <v>3.1175536139793486E-2</v>
      </c>
      <c r="K314" s="126">
        <v>1660</v>
      </c>
      <c r="L314" s="126">
        <v>45</v>
      </c>
      <c r="M314" s="108">
        <f t="shared" si="47"/>
        <v>2.710843373493976E-2</v>
      </c>
      <c r="N314" s="107">
        <v>119</v>
      </c>
      <c r="O314" s="131">
        <f t="shared" si="48"/>
        <v>2.3629864972200158E-2</v>
      </c>
      <c r="P314" s="126">
        <v>15</v>
      </c>
      <c r="Q314" s="108">
        <f t="shared" si="49"/>
        <v>9.0361445783132526E-3</v>
      </c>
      <c r="R314" s="107">
        <v>34</v>
      </c>
      <c r="S314" s="131">
        <f t="shared" si="50"/>
        <v>6.7513899920571881E-3</v>
      </c>
      <c r="T314" s="126">
        <v>224</v>
      </c>
      <c r="U314" s="108">
        <f t="shared" si="51"/>
        <v>0.13493975903614458</v>
      </c>
      <c r="V314" s="107">
        <v>652</v>
      </c>
      <c r="W314" s="131">
        <f t="shared" si="52"/>
        <v>0.12946783161239078</v>
      </c>
      <c r="X314" s="126">
        <v>234</v>
      </c>
      <c r="Y314" s="108">
        <f t="shared" si="53"/>
        <v>0.14096385542168674</v>
      </c>
      <c r="Z314" s="107">
        <v>676</v>
      </c>
      <c r="AA314" s="131">
        <f t="shared" si="54"/>
        <v>0.13423351866560762</v>
      </c>
    </row>
    <row r="315" spans="1:27" ht="24" x14ac:dyDescent="0.25">
      <c r="A315" s="115" t="s">
        <v>607</v>
      </c>
      <c r="B315" s="200" t="s">
        <v>204</v>
      </c>
      <c r="C315" s="101" t="s">
        <v>205</v>
      </c>
      <c r="D315" s="102" t="s">
        <v>13</v>
      </c>
      <c r="E315" s="121" t="s">
        <v>547</v>
      </c>
      <c r="F315" s="125">
        <v>9171</v>
      </c>
      <c r="G315" s="103">
        <v>8605</v>
      </c>
      <c r="H315" s="104">
        <f t="shared" si="44"/>
        <v>0.93828372042307273</v>
      </c>
      <c r="I315" s="103">
        <f t="shared" si="45"/>
        <v>566</v>
      </c>
      <c r="J315" s="130">
        <f t="shared" si="46"/>
        <v>6.1716279576927269E-2</v>
      </c>
      <c r="K315" s="125">
        <v>2658</v>
      </c>
      <c r="L315" s="125">
        <v>51</v>
      </c>
      <c r="M315" s="104">
        <f t="shared" si="47"/>
        <v>1.9187358916478554E-2</v>
      </c>
      <c r="N315" s="103">
        <v>140</v>
      </c>
      <c r="O315" s="130">
        <f t="shared" si="48"/>
        <v>1.5265510849416639E-2</v>
      </c>
      <c r="P315" s="125">
        <v>24</v>
      </c>
      <c r="Q315" s="104">
        <f t="shared" si="49"/>
        <v>9.0293453724604959E-3</v>
      </c>
      <c r="R315" s="103">
        <v>57</v>
      </c>
      <c r="S315" s="130">
        <f t="shared" si="50"/>
        <v>6.2152437029767745E-3</v>
      </c>
      <c r="T315" s="125">
        <v>343</v>
      </c>
      <c r="U315" s="104">
        <f t="shared" si="51"/>
        <v>0.12904439428141459</v>
      </c>
      <c r="V315" s="103">
        <v>1081</v>
      </c>
      <c r="W315" s="130">
        <f t="shared" si="52"/>
        <v>0.11787155163013847</v>
      </c>
      <c r="X315" s="125">
        <v>357</v>
      </c>
      <c r="Y315" s="104">
        <f t="shared" si="53"/>
        <v>0.13431151241534989</v>
      </c>
      <c r="Z315" s="103">
        <v>1115</v>
      </c>
      <c r="AA315" s="130">
        <f t="shared" si="54"/>
        <v>0.12157888997928253</v>
      </c>
    </row>
    <row r="316" spans="1:27" ht="24" x14ac:dyDescent="0.25">
      <c r="A316" s="116" t="s">
        <v>607</v>
      </c>
      <c r="B316" s="201" t="s">
        <v>241</v>
      </c>
      <c r="C316" s="105" t="s">
        <v>242</v>
      </c>
      <c r="D316" s="106" t="s">
        <v>15</v>
      </c>
      <c r="E316" s="122" t="s">
        <v>542</v>
      </c>
      <c r="F316" s="126">
        <v>7371</v>
      </c>
      <c r="G316" s="107">
        <v>7088</v>
      </c>
      <c r="H316" s="108">
        <f t="shared" si="44"/>
        <v>0.96160629493962824</v>
      </c>
      <c r="I316" s="107">
        <f t="shared" si="45"/>
        <v>283</v>
      </c>
      <c r="J316" s="131">
        <f t="shared" si="46"/>
        <v>3.8393705060371729E-2</v>
      </c>
      <c r="K316" s="126">
        <v>2049</v>
      </c>
      <c r="L316" s="126">
        <v>37</v>
      </c>
      <c r="M316" s="108">
        <f t="shared" si="47"/>
        <v>1.805758906783797E-2</v>
      </c>
      <c r="N316" s="107">
        <v>103</v>
      </c>
      <c r="O316" s="131">
        <f t="shared" si="48"/>
        <v>1.3973680640347307E-2</v>
      </c>
      <c r="P316" s="126">
        <v>27</v>
      </c>
      <c r="Q316" s="108">
        <f t="shared" si="49"/>
        <v>1.3177159590043924E-2</v>
      </c>
      <c r="R316" s="107">
        <v>59</v>
      </c>
      <c r="S316" s="131">
        <f t="shared" si="50"/>
        <v>8.0043413376746711E-3</v>
      </c>
      <c r="T316" s="126">
        <v>275</v>
      </c>
      <c r="U316" s="108">
        <f t="shared" si="51"/>
        <v>0.13421181063933627</v>
      </c>
      <c r="V316" s="107">
        <v>830</v>
      </c>
      <c r="W316" s="131">
        <f t="shared" si="52"/>
        <v>0.11260344593677928</v>
      </c>
      <c r="X316" s="126">
        <v>296</v>
      </c>
      <c r="Y316" s="108">
        <f t="shared" si="53"/>
        <v>0.14446071254270376</v>
      </c>
      <c r="Z316" s="107">
        <v>880</v>
      </c>
      <c r="AA316" s="131">
        <f t="shared" si="54"/>
        <v>0.11938678605345272</v>
      </c>
    </row>
    <row r="317" spans="1:27" ht="24" x14ac:dyDescent="0.25">
      <c r="A317" s="115" t="s">
        <v>607</v>
      </c>
      <c r="B317" s="200" t="s">
        <v>206</v>
      </c>
      <c r="C317" s="101" t="s">
        <v>207</v>
      </c>
      <c r="D317" s="102" t="s">
        <v>13</v>
      </c>
      <c r="E317" s="121" t="s">
        <v>547</v>
      </c>
      <c r="F317" s="125">
        <v>4833</v>
      </c>
      <c r="G317" s="103">
        <v>4510</v>
      </c>
      <c r="H317" s="104">
        <f t="shared" si="44"/>
        <v>0.93316780467618454</v>
      </c>
      <c r="I317" s="103">
        <f t="shared" si="45"/>
        <v>323</v>
      </c>
      <c r="J317" s="130">
        <f t="shared" si="46"/>
        <v>6.683219532381543E-2</v>
      </c>
      <c r="K317" s="125">
        <v>1510</v>
      </c>
      <c r="L317" s="125">
        <v>26</v>
      </c>
      <c r="M317" s="104">
        <f t="shared" si="47"/>
        <v>1.7218543046357615E-2</v>
      </c>
      <c r="N317" s="103">
        <v>67</v>
      </c>
      <c r="O317" s="130">
        <f t="shared" si="48"/>
        <v>1.3863025036209394E-2</v>
      </c>
      <c r="P317" s="125">
        <v>21</v>
      </c>
      <c r="Q317" s="104">
        <f t="shared" si="49"/>
        <v>1.390728476821192E-2</v>
      </c>
      <c r="R317" s="103">
        <v>43</v>
      </c>
      <c r="S317" s="130">
        <f t="shared" si="50"/>
        <v>8.8971653217463278E-3</v>
      </c>
      <c r="T317" s="125">
        <v>178</v>
      </c>
      <c r="U317" s="104">
        <f t="shared" si="51"/>
        <v>0.11788079470198676</v>
      </c>
      <c r="V317" s="103">
        <v>521</v>
      </c>
      <c r="W317" s="130">
        <f t="shared" si="52"/>
        <v>0.10780053796813574</v>
      </c>
      <c r="X317" s="125">
        <v>189</v>
      </c>
      <c r="Y317" s="104">
        <f t="shared" si="53"/>
        <v>0.12516556291390729</v>
      </c>
      <c r="Z317" s="103">
        <v>547</v>
      </c>
      <c r="AA317" s="130">
        <f t="shared" si="54"/>
        <v>0.11318021932547072</v>
      </c>
    </row>
    <row r="318" spans="1:27" ht="24" x14ac:dyDescent="0.25">
      <c r="A318" s="116" t="s">
        <v>607</v>
      </c>
      <c r="B318" s="201" t="s">
        <v>208</v>
      </c>
      <c r="C318" s="105" t="s">
        <v>209</v>
      </c>
      <c r="D318" s="106" t="s">
        <v>13</v>
      </c>
      <c r="E318" s="122" t="s">
        <v>547</v>
      </c>
      <c r="F318" s="126">
        <v>3520</v>
      </c>
      <c r="G318" s="107">
        <v>3454</v>
      </c>
      <c r="H318" s="108">
        <f t="shared" si="44"/>
        <v>0.98124999999999996</v>
      </c>
      <c r="I318" s="107">
        <f t="shared" si="45"/>
        <v>66</v>
      </c>
      <c r="J318" s="131">
        <f t="shared" si="46"/>
        <v>1.8749999999999999E-2</v>
      </c>
      <c r="K318" s="126">
        <v>1157</v>
      </c>
      <c r="L318" s="126">
        <v>11</v>
      </c>
      <c r="M318" s="108">
        <f t="shared" si="47"/>
        <v>9.5073465859982706E-3</v>
      </c>
      <c r="N318" s="107">
        <v>26</v>
      </c>
      <c r="O318" s="131">
        <f t="shared" si="48"/>
        <v>7.3863636363636362E-3</v>
      </c>
      <c r="P318" s="126">
        <v>13</v>
      </c>
      <c r="Q318" s="108">
        <f t="shared" si="49"/>
        <v>1.1235955056179775E-2</v>
      </c>
      <c r="R318" s="107">
        <v>39</v>
      </c>
      <c r="S318" s="131">
        <f t="shared" si="50"/>
        <v>1.1079545454545455E-2</v>
      </c>
      <c r="T318" s="126">
        <v>147</v>
      </c>
      <c r="U318" s="108">
        <f t="shared" si="51"/>
        <v>0.12705272255834055</v>
      </c>
      <c r="V318" s="107">
        <v>405</v>
      </c>
      <c r="W318" s="131">
        <f t="shared" si="52"/>
        <v>0.11505681818181818</v>
      </c>
      <c r="X318" s="126">
        <v>157</v>
      </c>
      <c r="Y318" s="108">
        <f t="shared" si="53"/>
        <v>0.13569576490924806</v>
      </c>
      <c r="Z318" s="107">
        <v>435</v>
      </c>
      <c r="AA318" s="131">
        <f t="shared" si="54"/>
        <v>0.12357954545454546</v>
      </c>
    </row>
    <row r="319" spans="1:27" ht="24" x14ac:dyDescent="0.25">
      <c r="A319" s="115" t="s">
        <v>607</v>
      </c>
      <c r="B319" s="200" t="s">
        <v>243</v>
      </c>
      <c r="C319" s="101" t="s">
        <v>244</v>
      </c>
      <c r="D319" s="102" t="s">
        <v>15</v>
      </c>
      <c r="E319" s="121" t="s">
        <v>542</v>
      </c>
      <c r="F319" s="125">
        <v>5866</v>
      </c>
      <c r="G319" s="103">
        <v>5672</v>
      </c>
      <c r="H319" s="104">
        <f t="shared" si="44"/>
        <v>0.96692806000681897</v>
      </c>
      <c r="I319" s="103">
        <f t="shared" si="45"/>
        <v>194</v>
      </c>
      <c r="J319" s="130">
        <f t="shared" si="46"/>
        <v>3.3071939993181046E-2</v>
      </c>
      <c r="K319" s="125">
        <v>1706</v>
      </c>
      <c r="L319" s="125">
        <v>29</v>
      </c>
      <c r="M319" s="104">
        <f t="shared" si="47"/>
        <v>1.6998827667057445E-2</v>
      </c>
      <c r="N319" s="103">
        <v>68</v>
      </c>
      <c r="O319" s="130">
        <f t="shared" si="48"/>
        <v>1.1592226389362428E-2</v>
      </c>
      <c r="P319" s="125">
        <v>20</v>
      </c>
      <c r="Q319" s="104">
        <f t="shared" si="49"/>
        <v>1.1723329425556858E-2</v>
      </c>
      <c r="R319" s="103">
        <v>46</v>
      </c>
      <c r="S319" s="130">
        <f t="shared" si="50"/>
        <v>7.8418002045687017E-3</v>
      </c>
      <c r="T319" s="125">
        <v>200</v>
      </c>
      <c r="U319" s="104">
        <f t="shared" si="51"/>
        <v>0.11723329425556858</v>
      </c>
      <c r="V319" s="103">
        <v>597</v>
      </c>
      <c r="W319" s="130">
        <f t="shared" si="52"/>
        <v>0.10177292874190248</v>
      </c>
      <c r="X319" s="125">
        <v>213</v>
      </c>
      <c r="Y319" s="104">
        <f t="shared" si="53"/>
        <v>0.12485345838218054</v>
      </c>
      <c r="Z319" s="103">
        <v>625</v>
      </c>
      <c r="AA319" s="130">
        <f t="shared" si="54"/>
        <v>0.10654619843163995</v>
      </c>
    </row>
    <row r="320" spans="1:27" ht="24" x14ac:dyDescent="0.25">
      <c r="A320" s="116" t="s">
        <v>607</v>
      </c>
      <c r="B320" s="201" t="s">
        <v>245</v>
      </c>
      <c r="C320" s="105" t="s">
        <v>246</v>
      </c>
      <c r="D320" s="106" t="s">
        <v>15</v>
      </c>
      <c r="E320" s="122" t="s">
        <v>542</v>
      </c>
      <c r="F320" s="126">
        <v>2123</v>
      </c>
      <c r="G320" s="107">
        <v>2065</v>
      </c>
      <c r="H320" s="108">
        <f t="shared" si="44"/>
        <v>0.97268016957136127</v>
      </c>
      <c r="I320" s="107">
        <f t="shared" si="45"/>
        <v>58</v>
      </c>
      <c r="J320" s="131">
        <f t="shared" si="46"/>
        <v>2.7319830428638718E-2</v>
      </c>
      <c r="K320" s="126">
        <v>747</v>
      </c>
      <c r="L320" s="126">
        <v>16</v>
      </c>
      <c r="M320" s="108">
        <f t="shared" si="47"/>
        <v>2.1419009370816599E-2</v>
      </c>
      <c r="N320" s="107">
        <v>43</v>
      </c>
      <c r="O320" s="131">
        <f t="shared" si="48"/>
        <v>2.025435704192181E-2</v>
      </c>
      <c r="P320" s="126">
        <v>13</v>
      </c>
      <c r="Q320" s="108">
        <f t="shared" si="49"/>
        <v>1.7402945113788489E-2</v>
      </c>
      <c r="R320" s="107">
        <v>34</v>
      </c>
      <c r="S320" s="131">
        <f t="shared" si="50"/>
        <v>1.6015073009891662E-2</v>
      </c>
      <c r="T320" s="126">
        <v>90</v>
      </c>
      <c r="U320" s="108">
        <f t="shared" si="51"/>
        <v>0.12048192771084337</v>
      </c>
      <c r="V320" s="107">
        <v>216</v>
      </c>
      <c r="W320" s="131">
        <f t="shared" si="52"/>
        <v>0.1017428167687235</v>
      </c>
      <c r="X320" s="126">
        <v>99</v>
      </c>
      <c r="Y320" s="108">
        <f t="shared" si="53"/>
        <v>0.13253012048192772</v>
      </c>
      <c r="Z320" s="107">
        <v>240</v>
      </c>
      <c r="AA320" s="131">
        <f t="shared" si="54"/>
        <v>0.11304757418747056</v>
      </c>
    </row>
    <row r="321" spans="1:27" x14ac:dyDescent="0.25">
      <c r="A321" s="115" t="s">
        <v>607</v>
      </c>
      <c r="B321" s="200" t="s">
        <v>220</v>
      </c>
      <c r="C321" s="101" t="s">
        <v>221</v>
      </c>
      <c r="D321" s="102" t="s">
        <v>14</v>
      </c>
      <c r="E321" s="121" t="s">
        <v>548</v>
      </c>
      <c r="F321" s="125">
        <v>4372</v>
      </c>
      <c r="G321" s="103">
        <v>4256</v>
      </c>
      <c r="H321" s="104">
        <f t="shared" si="44"/>
        <v>0.97346752058554442</v>
      </c>
      <c r="I321" s="103">
        <f t="shared" si="45"/>
        <v>116</v>
      </c>
      <c r="J321" s="130">
        <f t="shared" si="46"/>
        <v>2.6532479414455627E-2</v>
      </c>
      <c r="K321" s="125">
        <v>1304</v>
      </c>
      <c r="L321" s="125">
        <v>35</v>
      </c>
      <c r="M321" s="104">
        <f t="shared" si="47"/>
        <v>2.6840490797546013E-2</v>
      </c>
      <c r="N321" s="103">
        <v>91</v>
      </c>
      <c r="O321" s="130">
        <f t="shared" si="48"/>
        <v>2.0814272644098811E-2</v>
      </c>
      <c r="P321" s="125">
        <v>11</v>
      </c>
      <c r="Q321" s="104">
        <f t="shared" si="49"/>
        <v>8.4355828220858894E-3</v>
      </c>
      <c r="R321" s="103">
        <v>25</v>
      </c>
      <c r="S321" s="130">
        <f t="shared" si="50"/>
        <v>5.7182067703568165E-3</v>
      </c>
      <c r="T321" s="125">
        <v>153</v>
      </c>
      <c r="U321" s="104">
        <f t="shared" si="51"/>
        <v>0.11733128834355828</v>
      </c>
      <c r="V321" s="103">
        <v>488</v>
      </c>
      <c r="W321" s="130">
        <f t="shared" si="52"/>
        <v>0.11161939615736505</v>
      </c>
      <c r="X321" s="125">
        <v>162</v>
      </c>
      <c r="Y321" s="104">
        <f t="shared" si="53"/>
        <v>0.12423312883435583</v>
      </c>
      <c r="Z321" s="103">
        <v>508</v>
      </c>
      <c r="AA321" s="130">
        <f t="shared" si="54"/>
        <v>0.1161939615736505</v>
      </c>
    </row>
    <row r="322" spans="1:27" x14ac:dyDescent="0.25">
      <c r="A322" s="116" t="s">
        <v>607</v>
      </c>
      <c r="B322" s="201" t="s">
        <v>222</v>
      </c>
      <c r="C322" s="105" t="s">
        <v>223</v>
      </c>
      <c r="D322" s="106" t="s">
        <v>14</v>
      </c>
      <c r="E322" s="122" t="s">
        <v>548</v>
      </c>
      <c r="F322" s="126">
        <v>5625</v>
      </c>
      <c r="G322" s="107">
        <v>5291</v>
      </c>
      <c r="H322" s="108">
        <f t="shared" si="44"/>
        <v>0.94062222222222225</v>
      </c>
      <c r="I322" s="107">
        <f t="shared" si="45"/>
        <v>334</v>
      </c>
      <c r="J322" s="131">
        <f t="shared" si="46"/>
        <v>5.9377777777777779E-2</v>
      </c>
      <c r="K322" s="126">
        <v>1614</v>
      </c>
      <c r="L322" s="126">
        <v>39</v>
      </c>
      <c r="M322" s="108">
        <f t="shared" si="47"/>
        <v>2.4163568773234202E-2</v>
      </c>
      <c r="N322" s="107">
        <v>96</v>
      </c>
      <c r="O322" s="131">
        <f t="shared" si="48"/>
        <v>1.7066666666666667E-2</v>
      </c>
      <c r="P322" s="126">
        <v>10</v>
      </c>
      <c r="Q322" s="108">
        <f t="shared" si="49"/>
        <v>6.1957868649318466E-3</v>
      </c>
      <c r="R322" s="107">
        <v>20</v>
      </c>
      <c r="S322" s="131">
        <f t="shared" si="50"/>
        <v>3.5555555555555557E-3</v>
      </c>
      <c r="T322" s="126">
        <v>181</v>
      </c>
      <c r="U322" s="108">
        <f t="shared" si="51"/>
        <v>0.11214374225526642</v>
      </c>
      <c r="V322" s="107">
        <v>622</v>
      </c>
      <c r="W322" s="131">
        <f t="shared" si="52"/>
        <v>0.11057777777777777</v>
      </c>
      <c r="X322" s="126">
        <v>188</v>
      </c>
      <c r="Y322" s="108">
        <f t="shared" si="53"/>
        <v>0.11648079306071871</v>
      </c>
      <c r="Z322" s="107">
        <v>635</v>
      </c>
      <c r="AA322" s="131">
        <f t="shared" si="54"/>
        <v>0.11288888888888889</v>
      </c>
    </row>
    <row r="323" spans="1:27" x14ac:dyDescent="0.25">
      <c r="A323" s="115" t="s">
        <v>607</v>
      </c>
      <c r="B323" s="200" t="s">
        <v>210</v>
      </c>
      <c r="C323" s="101" t="s">
        <v>211</v>
      </c>
      <c r="D323" s="102" t="s">
        <v>13</v>
      </c>
      <c r="E323" s="121" t="s">
        <v>547</v>
      </c>
      <c r="F323" s="125">
        <v>3043</v>
      </c>
      <c r="G323" s="103">
        <v>2854</v>
      </c>
      <c r="H323" s="104">
        <f t="shared" ref="H323:H386" si="55">G323/F323</f>
        <v>0.93789023989484066</v>
      </c>
      <c r="I323" s="103">
        <f t="shared" ref="I323:I386" si="56">F323-G323</f>
        <v>189</v>
      </c>
      <c r="J323" s="130">
        <f t="shared" ref="J323:J386" si="57">I323/F323</f>
        <v>6.2109760105159381E-2</v>
      </c>
      <c r="K323" s="125">
        <v>806</v>
      </c>
      <c r="L323" s="125">
        <v>17</v>
      </c>
      <c r="M323" s="104">
        <f t="shared" si="47"/>
        <v>2.1091811414392061E-2</v>
      </c>
      <c r="N323" s="103">
        <v>51</v>
      </c>
      <c r="O323" s="130">
        <f t="shared" si="48"/>
        <v>1.6759776536312849E-2</v>
      </c>
      <c r="P323" s="125">
        <v>6</v>
      </c>
      <c r="Q323" s="104">
        <f t="shared" si="49"/>
        <v>7.4441687344913151E-3</v>
      </c>
      <c r="R323" s="103">
        <v>20</v>
      </c>
      <c r="S323" s="130">
        <f t="shared" si="50"/>
        <v>6.5724613867893522E-3</v>
      </c>
      <c r="T323" s="125">
        <v>85</v>
      </c>
      <c r="U323" s="104">
        <f t="shared" si="51"/>
        <v>0.10545905707196029</v>
      </c>
      <c r="V323" s="103">
        <v>262</v>
      </c>
      <c r="W323" s="130">
        <f t="shared" si="52"/>
        <v>8.6099244166940522E-2</v>
      </c>
      <c r="X323" s="125">
        <v>88</v>
      </c>
      <c r="Y323" s="104">
        <f t="shared" si="53"/>
        <v>0.10918114143920596</v>
      </c>
      <c r="Z323" s="103">
        <v>271</v>
      </c>
      <c r="AA323" s="130">
        <f t="shared" si="54"/>
        <v>8.9056851790995734E-2</v>
      </c>
    </row>
    <row r="324" spans="1:27" x14ac:dyDescent="0.25">
      <c r="A324" s="116" t="s">
        <v>607</v>
      </c>
      <c r="B324" s="201" t="s">
        <v>212</v>
      </c>
      <c r="C324" s="105" t="s">
        <v>213</v>
      </c>
      <c r="D324" s="106" t="s">
        <v>13</v>
      </c>
      <c r="E324" s="122" t="s">
        <v>547</v>
      </c>
      <c r="F324" s="126">
        <v>3542</v>
      </c>
      <c r="G324" s="107">
        <v>3478</v>
      </c>
      <c r="H324" s="108">
        <f t="shared" si="55"/>
        <v>0.98193111236589492</v>
      </c>
      <c r="I324" s="107">
        <f t="shared" si="56"/>
        <v>64</v>
      </c>
      <c r="J324" s="131">
        <f t="shared" si="57"/>
        <v>1.8068887634105024E-2</v>
      </c>
      <c r="K324" s="126">
        <v>931</v>
      </c>
      <c r="L324" s="126">
        <v>18</v>
      </c>
      <c r="M324" s="108">
        <f t="shared" ref="M324:M387" si="58">L324/K324</f>
        <v>1.9334049409237379E-2</v>
      </c>
      <c r="N324" s="107">
        <v>38</v>
      </c>
      <c r="O324" s="131">
        <f t="shared" ref="O324:O387" si="59">N324/F324</f>
        <v>1.0728402032749858E-2</v>
      </c>
      <c r="P324" s="126">
        <v>7</v>
      </c>
      <c r="Q324" s="108">
        <f t="shared" ref="Q324:Q387" si="60">P324/K324</f>
        <v>7.5187969924812026E-3</v>
      </c>
      <c r="R324" s="107">
        <v>19</v>
      </c>
      <c r="S324" s="131">
        <f t="shared" ref="S324:S387" si="61">R324/F324</f>
        <v>5.3642010163749291E-3</v>
      </c>
      <c r="T324" s="126">
        <v>122</v>
      </c>
      <c r="U324" s="108">
        <f t="shared" ref="U324:U387" si="62">T324/K324</f>
        <v>0.13104189044038669</v>
      </c>
      <c r="V324" s="107">
        <v>457</v>
      </c>
      <c r="W324" s="131">
        <f t="shared" ref="W324:W387" si="63">V324/F324</f>
        <v>0.12902315076228119</v>
      </c>
      <c r="X324" s="126">
        <v>129</v>
      </c>
      <c r="Y324" s="108">
        <f t="shared" ref="Y324:Y387" si="64">X324/K324</f>
        <v>0.1385606874328679</v>
      </c>
      <c r="Z324" s="107">
        <v>475</v>
      </c>
      <c r="AA324" s="131">
        <f t="shared" ref="AA324:AA387" si="65">Z324/F324</f>
        <v>0.13410502540937325</v>
      </c>
    </row>
    <row r="325" spans="1:27" x14ac:dyDescent="0.25">
      <c r="A325" s="115" t="s">
        <v>607</v>
      </c>
      <c r="B325" s="200" t="s">
        <v>214</v>
      </c>
      <c r="C325" s="101" t="s">
        <v>215</v>
      </c>
      <c r="D325" s="102" t="s">
        <v>13</v>
      </c>
      <c r="E325" s="121" t="s">
        <v>547</v>
      </c>
      <c r="F325" s="125">
        <v>3051</v>
      </c>
      <c r="G325" s="103">
        <v>2838</v>
      </c>
      <c r="H325" s="104">
        <f t="shared" si="55"/>
        <v>0.9301868239921337</v>
      </c>
      <c r="I325" s="103">
        <f t="shared" si="56"/>
        <v>213</v>
      </c>
      <c r="J325" s="130">
        <f t="shared" si="57"/>
        <v>6.9813176007866268E-2</v>
      </c>
      <c r="K325" s="125">
        <v>927</v>
      </c>
      <c r="L325" s="125">
        <v>18</v>
      </c>
      <c r="M325" s="104">
        <f t="shared" si="58"/>
        <v>1.9417475728155338E-2</v>
      </c>
      <c r="N325" s="103">
        <v>41</v>
      </c>
      <c r="O325" s="130">
        <f t="shared" si="59"/>
        <v>1.3438216978039987E-2</v>
      </c>
      <c r="P325" s="125">
        <v>11</v>
      </c>
      <c r="Q325" s="104">
        <f t="shared" si="60"/>
        <v>1.1866235167206042E-2</v>
      </c>
      <c r="R325" s="103">
        <v>23</v>
      </c>
      <c r="S325" s="130">
        <f t="shared" si="61"/>
        <v>7.5385119632907244E-3</v>
      </c>
      <c r="T325" s="125">
        <v>106</v>
      </c>
      <c r="U325" s="104">
        <f t="shared" si="62"/>
        <v>0.11434735706580366</v>
      </c>
      <c r="V325" s="103">
        <v>296</v>
      </c>
      <c r="W325" s="130">
        <f t="shared" si="63"/>
        <v>9.7017371353654541E-2</v>
      </c>
      <c r="X325" s="125">
        <v>111</v>
      </c>
      <c r="Y325" s="104">
        <f t="shared" si="64"/>
        <v>0.11974110032362459</v>
      </c>
      <c r="Z325" s="103">
        <v>308</v>
      </c>
      <c r="AA325" s="130">
        <f t="shared" si="65"/>
        <v>0.10095050803015405</v>
      </c>
    </row>
    <row r="326" spans="1:27" x14ac:dyDescent="0.25">
      <c r="A326" s="116" t="s">
        <v>607</v>
      </c>
      <c r="B326" s="201" t="s">
        <v>224</v>
      </c>
      <c r="C326" s="105" t="s">
        <v>225</v>
      </c>
      <c r="D326" s="106" t="s">
        <v>14</v>
      </c>
      <c r="E326" s="122" t="s">
        <v>548</v>
      </c>
      <c r="F326" s="126">
        <v>2127</v>
      </c>
      <c r="G326" s="107">
        <v>2014</v>
      </c>
      <c r="H326" s="108">
        <f t="shared" si="55"/>
        <v>0.94687353079454628</v>
      </c>
      <c r="I326" s="107">
        <f t="shared" si="56"/>
        <v>113</v>
      </c>
      <c r="J326" s="131">
        <f t="shared" si="57"/>
        <v>5.3126469205453691E-2</v>
      </c>
      <c r="K326" s="126">
        <v>570</v>
      </c>
      <c r="L326" s="126">
        <v>12</v>
      </c>
      <c r="M326" s="108">
        <f t="shared" si="58"/>
        <v>2.1052631578947368E-2</v>
      </c>
      <c r="N326" s="107">
        <v>35</v>
      </c>
      <c r="O326" s="131">
        <f t="shared" si="59"/>
        <v>1.6455101081335213E-2</v>
      </c>
      <c r="P326" s="126">
        <v>7</v>
      </c>
      <c r="Q326" s="108">
        <f t="shared" si="60"/>
        <v>1.2280701754385965E-2</v>
      </c>
      <c r="R326" s="107">
        <v>16</v>
      </c>
      <c r="S326" s="131">
        <f t="shared" si="61"/>
        <v>7.5223319228960974E-3</v>
      </c>
      <c r="T326" s="126">
        <v>83</v>
      </c>
      <c r="U326" s="108">
        <f t="shared" si="62"/>
        <v>0.14561403508771931</v>
      </c>
      <c r="V326" s="107">
        <v>251</v>
      </c>
      <c r="W326" s="131">
        <f t="shared" si="63"/>
        <v>0.11800658204043253</v>
      </c>
      <c r="X326" s="126">
        <v>86</v>
      </c>
      <c r="Y326" s="108">
        <f t="shared" si="64"/>
        <v>0.15087719298245614</v>
      </c>
      <c r="Z326" s="107">
        <v>258</v>
      </c>
      <c r="AA326" s="131">
        <f t="shared" si="65"/>
        <v>0.12129760225669958</v>
      </c>
    </row>
    <row r="327" spans="1:27" x14ac:dyDescent="0.25">
      <c r="A327" s="115" t="s">
        <v>607</v>
      </c>
      <c r="B327" s="200" t="s">
        <v>226</v>
      </c>
      <c r="C327" s="101" t="s">
        <v>227</v>
      </c>
      <c r="D327" s="102" t="s">
        <v>14</v>
      </c>
      <c r="E327" s="121" t="s">
        <v>548</v>
      </c>
      <c r="F327" s="125">
        <v>3071</v>
      </c>
      <c r="G327" s="103">
        <v>2972</v>
      </c>
      <c r="H327" s="104">
        <f t="shared" si="55"/>
        <v>0.96776294366655813</v>
      </c>
      <c r="I327" s="103">
        <f t="shared" si="56"/>
        <v>99</v>
      </c>
      <c r="J327" s="130">
        <f t="shared" si="57"/>
        <v>3.2237056333441878E-2</v>
      </c>
      <c r="K327" s="125">
        <v>965</v>
      </c>
      <c r="L327" s="125">
        <v>20</v>
      </c>
      <c r="M327" s="104">
        <f t="shared" si="58"/>
        <v>2.072538860103627E-2</v>
      </c>
      <c r="N327" s="103">
        <v>54</v>
      </c>
      <c r="O327" s="130">
        <f t="shared" si="59"/>
        <v>1.7583848909150115E-2</v>
      </c>
      <c r="P327" s="125">
        <v>6</v>
      </c>
      <c r="Q327" s="104">
        <f t="shared" si="60"/>
        <v>6.2176165803108805E-3</v>
      </c>
      <c r="R327" s="103">
        <v>13</v>
      </c>
      <c r="S327" s="130">
        <f t="shared" si="61"/>
        <v>4.2331488114620642E-3</v>
      </c>
      <c r="T327" s="125">
        <v>105</v>
      </c>
      <c r="U327" s="104">
        <f t="shared" si="62"/>
        <v>0.10880829015544041</v>
      </c>
      <c r="V327" s="103">
        <v>278</v>
      </c>
      <c r="W327" s="130">
        <f t="shared" si="63"/>
        <v>9.0524259198957999E-2</v>
      </c>
      <c r="X327" s="125">
        <v>109</v>
      </c>
      <c r="Y327" s="104">
        <f t="shared" si="64"/>
        <v>0.11295336787564766</v>
      </c>
      <c r="Z327" s="103">
        <v>288</v>
      </c>
      <c r="AA327" s="130">
        <f t="shared" si="65"/>
        <v>9.3780527515467269E-2</v>
      </c>
    </row>
    <row r="328" spans="1:27" x14ac:dyDescent="0.25">
      <c r="A328" s="116" t="s">
        <v>607</v>
      </c>
      <c r="B328" s="201" t="s">
        <v>216</v>
      </c>
      <c r="C328" s="105" t="s">
        <v>217</v>
      </c>
      <c r="D328" s="106" t="s">
        <v>13</v>
      </c>
      <c r="E328" s="122" t="s">
        <v>547</v>
      </c>
      <c r="F328" s="126">
        <v>1914</v>
      </c>
      <c r="G328" s="107">
        <v>1808</v>
      </c>
      <c r="H328" s="108">
        <f t="shared" si="55"/>
        <v>0.94461859979101359</v>
      </c>
      <c r="I328" s="107">
        <f t="shared" si="56"/>
        <v>106</v>
      </c>
      <c r="J328" s="131">
        <f t="shared" si="57"/>
        <v>5.5381400208986416E-2</v>
      </c>
      <c r="K328" s="126">
        <v>555</v>
      </c>
      <c r="L328" s="126">
        <v>4</v>
      </c>
      <c r="M328" s="108">
        <f t="shared" si="58"/>
        <v>7.2072072072072073E-3</v>
      </c>
      <c r="N328" s="107">
        <v>8</v>
      </c>
      <c r="O328" s="131">
        <f t="shared" si="59"/>
        <v>4.1797283176593526E-3</v>
      </c>
      <c r="P328" s="126">
        <v>4</v>
      </c>
      <c r="Q328" s="108">
        <f t="shared" si="60"/>
        <v>7.2072072072072073E-3</v>
      </c>
      <c r="R328" s="107">
        <v>10</v>
      </c>
      <c r="S328" s="131">
        <f t="shared" si="61"/>
        <v>5.2246603970741903E-3</v>
      </c>
      <c r="T328" s="126">
        <v>68</v>
      </c>
      <c r="U328" s="108">
        <f t="shared" si="62"/>
        <v>0.12252252252252252</v>
      </c>
      <c r="V328" s="107">
        <v>214</v>
      </c>
      <c r="W328" s="131">
        <f t="shared" si="63"/>
        <v>0.11180773249738767</v>
      </c>
      <c r="X328" s="126">
        <v>71</v>
      </c>
      <c r="Y328" s="108">
        <f t="shared" si="64"/>
        <v>0.12792792792792793</v>
      </c>
      <c r="Z328" s="107">
        <v>221</v>
      </c>
      <c r="AA328" s="131">
        <f t="shared" si="65"/>
        <v>0.1154649947753396</v>
      </c>
    </row>
    <row r="329" spans="1:27" x14ac:dyDescent="0.25">
      <c r="A329" s="115" t="s">
        <v>607</v>
      </c>
      <c r="B329" s="200" t="s">
        <v>218</v>
      </c>
      <c r="C329" s="101" t="s">
        <v>219</v>
      </c>
      <c r="D329" s="102" t="s">
        <v>13</v>
      </c>
      <c r="E329" s="121" t="s">
        <v>547</v>
      </c>
      <c r="F329" s="125">
        <v>2412</v>
      </c>
      <c r="G329" s="103">
        <v>2304</v>
      </c>
      <c r="H329" s="104">
        <f t="shared" si="55"/>
        <v>0.95522388059701491</v>
      </c>
      <c r="I329" s="103">
        <f t="shared" si="56"/>
        <v>108</v>
      </c>
      <c r="J329" s="130">
        <f t="shared" si="57"/>
        <v>4.4776119402985072E-2</v>
      </c>
      <c r="K329" s="125">
        <v>742</v>
      </c>
      <c r="L329" s="125">
        <v>14</v>
      </c>
      <c r="M329" s="104">
        <f t="shared" si="58"/>
        <v>1.8867924528301886E-2</v>
      </c>
      <c r="N329" s="103">
        <v>38</v>
      </c>
      <c r="O329" s="130">
        <f t="shared" si="59"/>
        <v>1.5754560530679935E-2</v>
      </c>
      <c r="P329" s="125">
        <v>6</v>
      </c>
      <c r="Q329" s="104">
        <f t="shared" si="60"/>
        <v>8.0862533692722376E-3</v>
      </c>
      <c r="R329" s="103">
        <v>18</v>
      </c>
      <c r="S329" s="130">
        <f t="shared" si="61"/>
        <v>7.462686567164179E-3</v>
      </c>
      <c r="T329" s="125">
        <v>73</v>
      </c>
      <c r="U329" s="104">
        <f t="shared" si="62"/>
        <v>9.8382749326145547E-2</v>
      </c>
      <c r="V329" s="103">
        <v>212</v>
      </c>
      <c r="W329" s="130">
        <f t="shared" si="63"/>
        <v>8.7893864013267001E-2</v>
      </c>
      <c r="X329" s="125">
        <v>77</v>
      </c>
      <c r="Y329" s="104">
        <f t="shared" si="64"/>
        <v>0.10377358490566038</v>
      </c>
      <c r="Z329" s="103">
        <v>222</v>
      </c>
      <c r="AA329" s="130">
        <f t="shared" si="65"/>
        <v>9.2039800995024873E-2</v>
      </c>
    </row>
    <row r="330" spans="1:27" x14ac:dyDescent="0.25">
      <c r="A330" s="116" t="s">
        <v>607</v>
      </c>
      <c r="B330" s="201" t="s">
        <v>277</v>
      </c>
      <c r="C330" s="105" t="s">
        <v>278</v>
      </c>
      <c r="D330" s="106" t="s">
        <v>18</v>
      </c>
      <c r="E330" s="122" t="s">
        <v>549</v>
      </c>
      <c r="F330" s="126">
        <v>2324</v>
      </c>
      <c r="G330" s="107">
        <v>2231</v>
      </c>
      <c r="H330" s="108">
        <f t="shared" si="55"/>
        <v>0.95998278829604133</v>
      </c>
      <c r="I330" s="107">
        <f t="shared" si="56"/>
        <v>93</v>
      </c>
      <c r="J330" s="131">
        <f t="shared" si="57"/>
        <v>4.0017211703958694E-2</v>
      </c>
      <c r="K330" s="126">
        <v>596</v>
      </c>
      <c r="L330" s="126">
        <v>25</v>
      </c>
      <c r="M330" s="108">
        <f t="shared" si="58"/>
        <v>4.1946308724832217E-2</v>
      </c>
      <c r="N330" s="107">
        <v>79</v>
      </c>
      <c r="O330" s="131">
        <f t="shared" si="59"/>
        <v>3.3993115318416527E-2</v>
      </c>
      <c r="P330" s="126">
        <v>13</v>
      </c>
      <c r="Q330" s="108">
        <f t="shared" si="60"/>
        <v>2.1812080536912751E-2</v>
      </c>
      <c r="R330" s="107">
        <v>31</v>
      </c>
      <c r="S330" s="131">
        <f t="shared" si="61"/>
        <v>1.3339070567986231E-2</v>
      </c>
      <c r="T330" s="126">
        <v>76</v>
      </c>
      <c r="U330" s="108">
        <f t="shared" si="62"/>
        <v>0.12751677852348994</v>
      </c>
      <c r="V330" s="107">
        <v>330</v>
      </c>
      <c r="W330" s="131">
        <f t="shared" si="63"/>
        <v>0.14199655765920827</v>
      </c>
      <c r="X330" s="126">
        <v>81</v>
      </c>
      <c r="Y330" s="108">
        <f t="shared" si="64"/>
        <v>0.13590604026845637</v>
      </c>
      <c r="Z330" s="107">
        <v>347</v>
      </c>
      <c r="AA330" s="131">
        <f t="shared" si="65"/>
        <v>0.14931153184165233</v>
      </c>
    </row>
    <row r="331" spans="1:27" x14ac:dyDescent="0.25">
      <c r="A331" s="115" t="s">
        <v>607</v>
      </c>
      <c r="B331" s="200" t="s">
        <v>279</v>
      </c>
      <c r="C331" s="101" t="s">
        <v>280</v>
      </c>
      <c r="D331" s="102" t="s">
        <v>18</v>
      </c>
      <c r="E331" s="121" t="s">
        <v>549</v>
      </c>
      <c r="F331" s="125">
        <v>3248</v>
      </c>
      <c r="G331" s="103">
        <v>3128</v>
      </c>
      <c r="H331" s="104">
        <f t="shared" si="55"/>
        <v>0.96305418719211822</v>
      </c>
      <c r="I331" s="103">
        <f t="shared" si="56"/>
        <v>120</v>
      </c>
      <c r="J331" s="130">
        <f t="shared" si="57"/>
        <v>3.6945812807881777E-2</v>
      </c>
      <c r="K331" s="125">
        <v>1090</v>
      </c>
      <c r="L331" s="125">
        <v>24</v>
      </c>
      <c r="M331" s="104">
        <f t="shared" si="58"/>
        <v>2.2018348623853212E-2</v>
      </c>
      <c r="N331" s="103">
        <v>61</v>
      </c>
      <c r="O331" s="130">
        <f t="shared" si="59"/>
        <v>1.8780788177339903E-2</v>
      </c>
      <c r="P331" s="125">
        <v>8</v>
      </c>
      <c r="Q331" s="104">
        <f t="shared" si="60"/>
        <v>7.3394495412844041E-3</v>
      </c>
      <c r="R331" s="103">
        <v>22</v>
      </c>
      <c r="S331" s="130">
        <f t="shared" si="61"/>
        <v>6.7733990147783255E-3</v>
      </c>
      <c r="T331" s="125">
        <v>145</v>
      </c>
      <c r="U331" s="104">
        <f t="shared" si="62"/>
        <v>0.13302752293577982</v>
      </c>
      <c r="V331" s="103">
        <v>362</v>
      </c>
      <c r="W331" s="130">
        <f t="shared" si="63"/>
        <v>0.11145320197044335</v>
      </c>
      <c r="X331" s="125">
        <v>149</v>
      </c>
      <c r="Y331" s="104">
        <f t="shared" si="64"/>
        <v>0.13669724770642203</v>
      </c>
      <c r="Z331" s="103">
        <v>371</v>
      </c>
      <c r="AA331" s="130">
        <f t="shared" si="65"/>
        <v>0.11422413793103449</v>
      </c>
    </row>
    <row r="332" spans="1:27" x14ac:dyDescent="0.25">
      <c r="A332" s="116" t="s">
        <v>607</v>
      </c>
      <c r="B332" s="201" t="s">
        <v>316</v>
      </c>
      <c r="C332" s="105" t="s">
        <v>317</v>
      </c>
      <c r="D332" s="106" t="s">
        <v>20</v>
      </c>
      <c r="E332" s="122" t="s">
        <v>550</v>
      </c>
      <c r="F332" s="126">
        <v>2447</v>
      </c>
      <c r="G332" s="107">
        <v>2381</v>
      </c>
      <c r="H332" s="108">
        <f t="shared" si="55"/>
        <v>0.97302819779321614</v>
      </c>
      <c r="I332" s="107">
        <f t="shared" si="56"/>
        <v>66</v>
      </c>
      <c r="J332" s="131">
        <f t="shared" si="57"/>
        <v>2.6971802206783815E-2</v>
      </c>
      <c r="K332" s="126">
        <v>665</v>
      </c>
      <c r="L332" s="126">
        <v>21</v>
      </c>
      <c r="M332" s="108">
        <f t="shared" si="58"/>
        <v>3.1578947368421054E-2</v>
      </c>
      <c r="N332" s="107">
        <v>54</v>
      </c>
      <c r="O332" s="131">
        <f t="shared" si="59"/>
        <v>2.2067838169186758E-2</v>
      </c>
      <c r="P332" s="126">
        <v>11</v>
      </c>
      <c r="Q332" s="108">
        <f t="shared" si="60"/>
        <v>1.6541353383458645E-2</v>
      </c>
      <c r="R332" s="107">
        <v>14</v>
      </c>
      <c r="S332" s="131">
        <f t="shared" si="61"/>
        <v>5.7212913771965673E-3</v>
      </c>
      <c r="T332" s="126">
        <v>75</v>
      </c>
      <c r="U332" s="108">
        <f t="shared" si="62"/>
        <v>0.11278195488721804</v>
      </c>
      <c r="V332" s="107">
        <v>212</v>
      </c>
      <c r="W332" s="131">
        <f t="shared" si="63"/>
        <v>8.6636697997548015E-2</v>
      </c>
      <c r="X332" s="126">
        <v>81</v>
      </c>
      <c r="Y332" s="108">
        <f t="shared" si="64"/>
        <v>0.12180451127819548</v>
      </c>
      <c r="Z332" s="107">
        <v>220</v>
      </c>
      <c r="AA332" s="131">
        <f t="shared" si="65"/>
        <v>8.990600735594606E-2</v>
      </c>
    </row>
    <row r="333" spans="1:27" x14ac:dyDescent="0.25">
      <c r="A333" s="115" t="s">
        <v>607</v>
      </c>
      <c r="B333" s="200" t="s">
        <v>301</v>
      </c>
      <c r="C333" s="101" t="s">
        <v>302</v>
      </c>
      <c r="D333" s="102" t="s">
        <v>19</v>
      </c>
      <c r="E333" s="121" t="s">
        <v>551</v>
      </c>
      <c r="F333" s="125">
        <v>4351</v>
      </c>
      <c r="G333" s="103">
        <v>4183</v>
      </c>
      <c r="H333" s="104">
        <f t="shared" si="55"/>
        <v>0.96138818662376468</v>
      </c>
      <c r="I333" s="103">
        <f t="shared" si="56"/>
        <v>168</v>
      </c>
      <c r="J333" s="130">
        <f t="shared" si="57"/>
        <v>3.861181337623535E-2</v>
      </c>
      <c r="K333" s="125">
        <v>1032</v>
      </c>
      <c r="L333" s="125">
        <v>23</v>
      </c>
      <c r="M333" s="104">
        <f t="shared" si="58"/>
        <v>2.2286821705426358E-2</v>
      </c>
      <c r="N333" s="103">
        <v>62</v>
      </c>
      <c r="O333" s="130">
        <f t="shared" si="59"/>
        <v>1.4249597793610664E-2</v>
      </c>
      <c r="P333" s="125">
        <v>6</v>
      </c>
      <c r="Q333" s="104">
        <f t="shared" si="60"/>
        <v>5.8139534883720929E-3</v>
      </c>
      <c r="R333" s="103">
        <v>16</v>
      </c>
      <c r="S333" s="130">
        <f t="shared" si="61"/>
        <v>3.6773155596414617E-3</v>
      </c>
      <c r="T333" s="125">
        <v>127</v>
      </c>
      <c r="U333" s="104">
        <f t="shared" si="62"/>
        <v>0.12306201550387597</v>
      </c>
      <c r="V333" s="103">
        <v>426</v>
      </c>
      <c r="W333" s="130">
        <f t="shared" si="63"/>
        <v>9.7908526775453919E-2</v>
      </c>
      <c r="X333" s="125">
        <v>132</v>
      </c>
      <c r="Y333" s="104">
        <f t="shared" si="64"/>
        <v>0.12790697674418605</v>
      </c>
      <c r="Z333" s="103">
        <v>438</v>
      </c>
      <c r="AA333" s="130">
        <f t="shared" si="65"/>
        <v>0.10066651344518501</v>
      </c>
    </row>
    <row r="334" spans="1:27" x14ac:dyDescent="0.25">
      <c r="A334" s="116" t="s">
        <v>607</v>
      </c>
      <c r="B334" s="201" t="s">
        <v>318</v>
      </c>
      <c r="C334" s="105" t="s">
        <v>319</v>
      </c>
      <c r="D334" s="106" t="s">
        <v>20</v>
      </c>
      <c r="E334" s="122" t="s">
        <v>550</v>
      </c>
      <c r="F334" s="126">
        <v>2560</v>
      </c>
      <c r="G334" s="107">
        <v>2452</v>
      </c>
      <c r="H334" s="108">
        <f t="shared" si="55"/>
        <v>0.95781249999999996</v>
      </c>
      <c r="I334" s="107">
        <f t="shared" si="56"/>
        <v>108</v>
      </c>
      <c r="J334" s="131">
        <f t="shared" si="57"/>
        <v>4.2187500000000003E-2</v>
      </c>
      <c r="K334" s="126">
        <v>989</v>
      </c>
      <c r="L334" s="126">
        <v>16</v>
      </c>
      <c r="M334" s="108">
        <f t="shared" si="58"/>
        <v>1.6177957532861477E-2</v>
      </c>
      <c r="N334" s="107">
        <v>28</v>
      </c>
      <c r="O334" s="131">
        <f t="shared" si="59"/>
        <v>1.0937499999999999E-2</v>
      </c>
      <c r="P334" s="126">
        <v>12</v>
      </c>
      <c r="Q334" s="108">
        <f t="shared" si="60"/>
        <v>1.2133468149646108E-2</v>
      </c>
      <c r="R334" s="107">
        <v>28</v>
      </c>
      <c r="S334" s="131">
        <f t="shared" si="61"/>
        <v>1.0937499999999999E-2</v>
      </c>
      <c r="T334" s="126">
        <v>96</v>
      </c>
      <c r="U334" s="108">
        <f t="shared" si="62"/>
        <v>9.7067745197168862E-2</v>
      </c>
      <c r="V334" s="107">
        <v>239</v>
      </c>
      <c r="W334" s="131">
        <f t="shared" si="63"/>
        <v>9.3359374999999994E-2</v>
      </c>
      <c r="X334" s="126">
        <v>104</v>
      </c>
      <c r="Y334" s="108">
        <f t="shared" si="64"/>
        <v>0.1051567239635996</v>
      </c>
      <c r="Z334" s="107">
        <v>256</v>
      </c>
      <c r="AA334" s="131">
        <f t="shared" si="65"/>
        <v>0.1</v>
      </c>
    </row>
    <row r="335" spans="1:27" x14ac:dyDescent="0.25">
      <c r="A335" s="115" t="s">
        <v>607</v>
      </c>
      <c r="B335" s="200" t="s">
        <v>281</v>
      </c>
      <c r="C335" s="101" t="s">
        <v>282</v>
      </c>
      <c r="D335" s="102" t="s">
        <v>18</v>
      </c>
      <c r="E335" s="121" t="s">
        <v>549</v>
      </c>
      <c r="F335" s="125">
        <v>1847</v>
      </c>
      <c r="G335" s="103">
        <v>1803</v>
      </c>
      <c r="H335" s="104">
        <f t="shared" si="55"/>
        <v>0.97617758527341636</v>
      </c>
      <c r="I335" s="103">
        <f t="shared" si="56"/>
        <v>44</v>
      </c>
      <c r="J335" s="130">
        <f t="shared" si="57"/>
        <v>2.3822414726583648E-2</v>
      </c>
      <c r="K335" s="125">
        <v>633</v>
      </c>
      <c r="L335" s="125">
        <v>7</v>
      </c>
      <c r="M335" s="104">
        <f t="shared" si="58"/>
        <v>1.1058451816745656E-2</v>
      </c>
      <c r="N335" s="103">
        <v>17</v>
      </c>
      <c r="O335" s="130">
        <f t="shared" si="59"/>
        <v>9.204114780725501E-3</v>
      </c>
      <c r="P335" s="125">
        <v>3</v>
      </c>
      <c r="Q335" s="104">
        <f t="shared" si="60"/>
        <v>4.7393364928909956E-3</v>
      </c>
      <c r="R335" s="103">
        <v>6</v>
      </c>
      <c r="S335" s="130">
        <f t="shared" si="61"/>
        <v>3.2485110990795887E-3</v>
      </c>
      <c r="T335" s="125">
        <v>82</v>
      </c>
      <c r="U335" s="104">
        <f t="shared" si="62"/>
        <v>0.12954186413902052</v>
      </c>
      <c r="V335" s="103">
        <v>184</v>
      </c>
      <c r="W335" s="130">
        <f t="shared" si="63"/>
        <v>9.962100703844072E-2</v>
      </c>
      <c r="X335" s="125">
        <v>83</v>
      </c>
      <c r="Y335" s="104">
        <f t="shared" si="64"/>
        <v>0.13112164296998421</v>
      </c>
      <c r="Z335" s="103">
        <v>185</v>
      </c>
      <c r="AA335" s="130">
        <f t="shared" si="65"/>
        <v>0.10016242555495398</v>
      </c>
    </row>
    <row r="336" spans="1:27" x14ac:dyDescent="0.25">
      <c r="A336" s="116" t="s">
        <v>607</v>
      </c>
      <c r="B336" s="201" t="s">
        <v>283</v>
      </c>
      <c r="C336" s="105" t="s">
        <v>284</v>
      </c>
      <c r="D336" s="106" t="s">
        <v>18</v>
      </c>
      <c r="E336" s="122" t="s">
        <v>549</v>
      </c>
      <c r="F336" s="126">
        <v>1976</v>
      </c>
      <c r="G336" s="107">
        <v>1869</v>
      </c>
      <c r="H336" s="108">
        <f t="shared" si="55"/>
        <v>0.94585020242914974</v>
      </c>
      <c r="I336" s="107">
        <f t="shared" si="56"/>
        <v>107</v>
      </c>
      <c r="J336" s="131">
        <f t="shared" si="57"/>
        <v>5.41497975708502E-2</v>
      </c>
      <c r="K336" s="126">
        <v>649</v>
      </c>
      <c r="L336" s="126">
        <v>18</v>
      </c>
      <c r="M336" s="108">
        <f t="shared" si="58"/>
        <v>2.7734976887519261E-2</v>
      </c>
      <c r="N336" s="107">
        <v>44</v>
      </c>
      <c r="O336" s="131">
        <f t="shared" si="59"/>
        <v>2.2267206477732792E-2</v>
      </c>
      <c r="P336" s="126">
        <v>7</v>
      </c>
      <c r="Q336" s="108">
        <f t="shared" si="60"/>
        <v>1.078582434514638E-2</v>
      </c>
      <c r="R336" s="107">
        <v>13</v>
      </c>
      <c r="S336" s="131">
        <f t="shared" si="61"/>
        <v>6.5789473684210523E-3</v>
      </c>
      <c r="T336" s="126">
        <v>81</v>
      </c>
      <c r="U336" s="108">
        <f t="shared" si="62"/>
        <v>0.12480739599383667</v>
      </c>
      <c r="V336" s="107">
        <v>216</v>
      </c>
      <c r="W336" s="131">
        <f t="shared" si="63"/>
        <v>0.10931174089068826</v>
      </c>
      <c r="X336" s="126">
        <v>85</v>
      </c>
      <c r="Y336" s="108">
        <f t="shared" si="64"/>
        <v>0.13097072419106318</v>
      </c>
      <c r="Z336" s="107">
        <v>225</v>
      </c>
      <c r="AA336" s="131">
        <f t="shared" si="65"/>
        <v>0.11386639676113361</v>
      </c>
    </row>
    <row r="337" spans="1:27" x14ac:dyDescent="0.25">
      <c r="A337" s="115" t="s">
        <v>607</v>
      </c>
      <c r="B337" s="200" t="s">
        <v>320</v>
      </c>
      <c r="C337" s="101" t="s">
        <v>321</v>
      </c>
      <c r="D337" s="102" t="s">
        <v>20</v>
      </c>
      <c r="E337" s="121" t="s">
        <v>550</v>
      </c>
      <c r="F337" s="125">
        <v>4394</v>
      </c>
      <c r="G337" s="103">
        <v>4118</v>
      </c>
      <c r="H337" s="104">
        <f t="shared" si="55"/>
        <v>0.93718707328174788</v>
      </c>
      <c r="I337" s="103">
        <f t="shared" si="56"/>
        <v>276</v>
      </c>
      <c r="J337" s="130">
        <f t="shared" si="57"/>
        <v>6.2812926718252157E-2</v>
      </c>
      <c r="K337" s="125">
        <v>1262</v>
      </c>
      <c r="L337" s="125">
        <v>36</v>
      </c>
      <c r="M337" s="104">
        <f t="shared" si="58"/>
        <v>2.8526148969889066E-2</v>
      </c>
      <c r="N337" s="103">
        <v>85</v>
      </c>
      <c r="O337" s="130">
        <f t="shared" si="59"/>
        <v>1.9344560764679108E-2</v>
      </c>
      <c r="P337" s="125">
        <v>9</v>
      </c>
      <c r="Q337" s="104">
        <f t="shared" si="60"/>
        <v>7.1315372424722665E-3</v>
      </c>
      <c r="R337" s="103">
        <v>19</v>
      </c>
      <c r="S337" s="130">
        <f t="shared" si="61"/>
        <v>4.3240782885753297E-3</v>
      </c>
      <c r="T337" s="125">
        <v>144</v>
      </c>
      <c r="U337" s="104">
        <f t="shared" si="62"/>
        <v>0.11410459587955626</v>
      </c>
      <c r="V337" s="103">
        <v>386</v>
      </c>
      <c r="W337" s="130">
        <f t="shared" si="63"/>
        <v>8.7847064178425124E-2</v>
      </c>
      <c r="X337" s="125">
        <v>152</v>
      </c>
      <c r="Y337" s="104">
        <f t="shared" si="64"/>
        <v>0.12044374009508717</v>
      </c>
      <c r="Z337" s="103">
        <v>402</v>
      </c>
      <c r="AA337" s="130">
        <f t="shared" si="65"/>
        <v>9.148839326354119E-2</v>
      </c>
    </row>
    <row r="338" spans="1:27" x14ac:dyDescent="0.25">
      <c r="A338" s="116" t="s">
        <v>607</v>
      </c>
      <c r="B338" s="201" t="s">
        <v>303</v>
      </c>
      <c r="C338" s="105" t="s">
        <v>304</v>
      </c>
      <c r="D338" s="106" t="s">
        <v>19</v>
      </c>
      <c r="E338" s="122" t="s">
        <v>551</v>
      </c>
      <c r="F338" s="126">
        <v>4659</v>
      </c>
      <c r="G338" s="107">
        <v>4466</v>
      </c>
      <c r="H338" s="108">
        <f t="shared" si="55"/>
        <v>0.95857480145954066</v>
      </c>
      <c r="I338" s="107">
        <f t="shared" si="56"/>
        <v>193</v>
      </c>
      <c r="J338" s="131">
        <f t="shared" si="57"/>
        <v>4.1425198540459326E-2</v>
      </c>
      <c r="K338" s="126">
        <v>1145</v>
      </c>
      <c r="L338" s="126">
        <v>37</v>
      </c>
      <c r="M338" s="108">
        <f t="shared" si="58"/>
        <v>3.2314410480349345E-2</v>
      </c>
      <c r="N338" s="107">
        <v>94</v>
      </c>
      <c r="O338" s="131">
        <f t="shared" si="59"/>
        <v>2.0176003434213351E-2</v>
      </c>
      <c r="P338" s="126">
        <v>11</v>
      </c>
      <c r="Q338" s="108">
        <f t="shared" si="60"/>
        <v>9.6069868995633193E-3</v>
      </c>
      <c r="R338" s="107">
        <v>30</v>
      </c>
      <c r="S338" s="131">
        <f t="shared" si="61"/>
        <v>6.4391500321957498E-3</v>
      </c>
      <c r="T338" s="126">
        <v>127</v>
      </c>
      <c r="U338" s="108">
        <f t="shared" si="62"/>
        <v>0.11091703056768559</v>
      </c>
      <c r="V338" s="107">
        <v>387</v>
      </c>
      <c r="W338" s="131">
        <f t="shared" si="63"/>
        <v>8.3065035415325172E-2</v>
      </c>
      <c r="X338" s="126">
        <v>134</v>
      </c>
      <c r="Y338" s="108">
        <f t="shared" si="64"/>
        <v>0.11703056768558952</v>
      </c>
      <c r="Z338" s="107">
        <v>403</v>
      </c>
      <c r="AA338" s="131">
        <f t="shared" si="65"/>
        <v>8.6499248765829581E-2</v>
      </c>
    </row>
    <row r="339" spans="1:27" x14ac:dyDescent="0.25">
      <c r="A339" s="117" t="s">
        <v>607</v>
      </c>
      <c r="B339" s="199" t="s">
        <v>285</v>
      </c>
      <c r="C339" s="101" t="s">
        <v>286</v>
      </c>
      <c r="D339" s="102" t="s">
        <v>18</v>
      </c>
      <c r="E339" s="121" t="s">
        <v>549</v>
      </c>
      <c r="F339" s="125">
        <v>3146</v>
      </c>
      <c r="G339" s="103">
        <v>3009</v>
      </c>
      <c r="H339" s="104">
        <f t="shared" si="55"/>
        <v>0.95645263827082005</v>
      </c>
      <c r="I339" s="103">
        <f t="shared" si="56"/>
        <v>137</v>
      </c>
      <c r="J339" s="130">
        <f t="shared" si="57"/>
        <v>4.3547361729179911E-2</v>
      </c>
      <c r="K339" s="125">
        <v>880</v>
      </c>
      <c r="L339" s="125">
        <v>23</v>
      </c>
      <c r="M339" s="104">
        <f t="shared" si="58"/>
        <v>2.6136363636363635E-2</v>
      </c>
      <c r="N339" s="103">
        <v>60</v>
      </c>
      <c r="O339" s="130">
        <f t="shared" si="59"/>
        <v>1.9071837253655435E-2</v>
      </c>
      <c r="P339" s="125">
        <v>11</v>
      </c>
      <c r="Q339" s="104">
        <f t="shared" si="60"/>
        <v>1.2500000000000001E-2</v>
      </c>
      <c r="R339" s="103">
        <v>16</v>
      </c>
      <c r="S339" s="130">
        <f t="shared" si="61"/>
        <v>5.0858232676414495E-3</v>
      </c>
      <c r="T339" s="125">
        <v>112</v>
      </c>
      <c r="U339" s="104">
        <f t="shared" si="62"/>
        <v>0.12727272727272726</v>
      </c>
      <c r="V339" s="103">
        <v>298</v>
      </c>
      <c r="W339" s="130">
        <f t="shared" si="63"/>
        <v>9.4723458359822002E-2</v>
      </c>
      <c r="X339" s="125">
        <v>121</v>
      </c>
      <c r="Y339" s="104">
        <f t="shared" si="64"/>
        <v>0.13750000000000001</v>
      </c>
      <c r="Z339" s="103">
        <v>311</v>
      </c>
      <c r="AA339" s="130">
        <f t="shared" si="65"/>
        <v>9.885568976478068E-2</v>
      </c>
    </row>
    <row r="340" spans="1:27" x14ac:dyDescent="0.25">
      <c r="A340" s="118" t="s">
        <v>607</v>
      </c>
      <c r="B340" s="204" t="s">
        <v>305</v>
      </c>
      <c r="C340" s="105" t="s">
        <v>306</v>
      </c>
      <c r="D340" s="106" t="s">
        <v>19</v>
      </c>
      <c r="E340" s="122" t="s">
        <v>551</v>
      </c>
      <c r="F340" s="126">
        <v>2991</v>
      </c>
      <c r="G340" s="107">
        <v>2900</v>
      </c>
      <c r="H340" s="108">
        <f t="shared" si="55"/>
        <v>0.96957539284520222</v>
      </c>
      <c r="I340" s="107">
        <f t="shared" si="56"/>
        <v>91</v>
      </c>
      <c r="J340" s="131">
        <f t="shared" si="57"/>
        <v>3.0424607154797726E-2</v>
      </c>
      <c r="K340" s="126">
        <v>762</v>
      </c>
      <c r="L340" s="126">
        <v>17</v>
      </c>
      <c r="M340" s="108">
        <f t="shared" si="58"/>
        <v>2.2309711286089239E-2</v>
      </c>
      <c r="N340" s="107">
        <v>39</v>
      </c>
      <c r="O340" s="131">
        <f t="shared" si="59"/>
        <v>1.3039117352056168E-2</v>
      </c>
      <c r="P340" s="126">
        <v>7</v>
      </c>
      <c r="Q340" s="108">
        <f t="shared" si="60"/>
        <v>9.1863517060367453E-3</v>
      </c>
      <c r="R340" s="107">
        <v>16</v>
      </c>
      <c r="S340" s="131">
        <f t="shared" si="61"/>
        <v>5.349381477766633E-3</v>
      </c>
      <c r="T340" s="126">
        <v>110</v>
      </c>
      <c r="U340" s="108">
        <f t="shared" si="62"/>
        <v>0.14435695538057744</v>
      </c>
      <c r="V340" s="107">
        <v>405</v>
      </c>
      <c r="W340" s="131">
        <f t="shared" si="63"/>
        <v>0.13540621865596791</v>
      </c>
      <c r="X340" s="126">
        <v>117</v>
      </c>
      <c r="Y340" s="108">
        <f t="shared" si="64"/>
        <v>0.15354330708661418</v>
      </c>
      <c r="Z340" s="107">
        <v>422</v>
      </c>
      <c r="AA340" s="131">
        <f t="shared" si="65"/>
        <v>0.14108993647609494</v>
      </c>
    </row>
    <row r="341" spans="1:27" x14ac:dyDescent="0.25">
      <c r="A341" s="115" t="s">
        <v>607</v>
      </c>
      <c r="B341" s="200" t="s">
        <v>322</v>
      </c>
      <c r="C341" s="101" t="s">
        <v>323</v>
      </c>
      <c r="D341" s="102" t="s">
        <v>20</v>
      </c>
      <c r="E341" s="121" t="s">
        <v>550</v>
      </c>
      <c r="F341" s="125">
        <v>2985</v>
      </c>
      <c r="G341" s="103">
        <v>2883</v>
      </c>
      <c r="H341" s="104">
        <f t="shared" si="55"/>
        <v>0.9658291457286432</v>
      </c>
      <c r="I341" s="103">
        <f t="shared" si="56"/>
        <v>102</v>
      </c>
      <c r="J341" s="130">
        <f t="shared" si="57"/>
        <v>3.4170854271356785E-2</v>
      </c>
      <c r="K341" s="125">
        <v>773</v>
      </c>
      <c r="L341" s="125">
        <v>26</v>
      </c>
      <c r="M341" s="104">
        <f t="shared" si="58"/>
        <v>3.3635187580853813E-2</v>
      </c>
      <c r="N341" s="103">
        <v>53</v>
      </c>
      <c r="O341" s="130">
        <f t="shared" si="59"/>
        <v>1.7755443886097153E-2</v>
      </c>
      <c r="P341" s="125">
        <v>11</v>
      </c>
      <c r="Q341" s="104">
        <f t="shared" si="60"/>
        <v>1.4230271668822769E-2</v>
      </c>
      <c r="R341" s="103">
        <v>32</v>
      </c>
      <c r="S341" s="130">
        <f t="shared" si="61"/>
        <v>1.0720268006700168E-2</v>
      </c>
      <c r="T341" s="125">
        <v>108</v>
      </c>
      <c r="U341" s="104">
        <f t="shared" si="62"/>
        <v>0.13971539456662355</v>
      </c>
      <c r="V341" s="103">
        <v>413</v>
      </c>
      <c r="W341" s="130">
        <f t="shared" si="63"/>
        <v>0.13835845896147403</v>
      </c>
      <c r="X341" s="125">
        <v>115</v>
      </c>
      <c r="Y341" s="104">
        <f t="shared" si="64"/>
        <v>0.14877102199223805</v>
      </c>
      <c r="Z341" s="103">
        <v>435</v>
      </c>
      <c r="AA341" s="130">
        <f t="shared" si="65"/>
        <v>0.14572864321608039</v>
      </c>
    </row>
    <row r="342" spans="1:27" ht="24" x14ac:dyDescent="0.25">
      <c r="A342" s="118" t="s">
        <v>607</v>
      </c>
      <c r="B342" s="204" t="s">
        <v>307</v>
      </c>
      <c r="C342" s="105" t="s">
        <v>308</v>
      </c>
      <c r="D342" s="106" t="s">
        <v>19</v>
      </c>
      <c r="E342" s="122" t="s">
        <v>551</v>
      </c>
      <c r="F342" s="126">
        <v>2092</v>
      </c>
      <c r="G342" s="107">
        <v>2044</v>
      </c>
      <c r="H342" s="108">
        <f t="shared" si="55"/>
        <v>0.97705544933078392</v>
      </c>
      <c r="I342" s="107">
        <f t="shared" si="56"/>
        <v>48</v>
      </c>
      <c r="J342" s="131">
        <f t="shared" si="57"/>
        <v>2.2944550669216062E-2</v>
      </c>
      <c r="K342" s="126">
        <v>505</v>
      </c>
      <c r="L342" s="126">
        <v>7</v>
      </c>
      <c r="M342" s="108">
        <f t="shared" si="58"/>
        <v>1.3861386138613862E-2</v>
      </c>
      <c r="N342" s="107">
        <v>16</v>
      </c>
      <c r="O342" s="131">
        <f t="shared" si="59"/>
        <v>7.6481835564053535E-3</v>
      </c>
      <c r="P342" s="126">
        <v>6</v>
      </c>
      <c r="Q342" s="108">
        <f t="shared" si="60"/>
        <v>1.1881188118811881E-2</v>
      </c>
      <c r="R342" s="107">
        <v>19</v>
      </c>
      <c r="S342" s="131">
        <f t="shared" si="61"/>
        <v>9.0822179732313584E-3</v>
      </c>
      <c r="T342" s="126">
        <v>52</v>
      </c>
      <c r="U342" s="108">
        <f t="shared" si="62"/>
        <v>0.10297029702970296</v>
      </c>
      <c r="V342" s="107">
        <v>148</v>
      </c>
      <c r="W342" s="131">
        <f t="shared" si="63"/>
        <v>7.0745697896749518E-2</v>
      </c>
      <c r="X342" s="126">
        <v>58</v>
      </c>
      <c r="Y342" s="108">
        <f t="shared" si="64"/>
        <v>0.11485148514851486</v>
      </c>
      <c r="Z342" s="107">
        <v>167</v>
      </c>
      <c r="AA342" s="131">
        <f t="shared" si="65"/>
        <v>7.9827915869980878E-2</v>
      </c>
    </row>
    <row r="343" spans="1:27" x14ac:dyDescent="0.25">
      <c r="A343" s="115" t="s">
        <v>607</v>
      </c>
      <c r="B343" s="200" t="s">
        <v>287</v>
      </c>
      <c r="C343" s="101" t="s">
        <v>288</v>
      </c>
      <c r="D343" s="102" t="s">
        <v>18</v>
      </c>
      <c r="E343" s="121" t="s">
        <v>549</v>
      </c>
      <c r="F343" s="125">
        <v>3245</v>
      </c>
      <c r="G343" s="103">
        <v>3029</v>
      </c>
      <c r="H343" s="104">
        <f t="shared" si="55"/>
        <v>0.93343605546995378</v>
      </c>
      <c r="I343" s="103">
        <f t="shared" si="56"/>
        <v>216</v>
      </c>
      <c r="J343" s="130">
        <f t="shared" si="57"/>
        <v>6.6563944530046229E-2</v>
      </c>
      <c r="K343" s="125">
        <v>780</v>
      </c>
      <c r="L343" s="125">
        <v>20</v>
      </c>
      <c r="M343" s="104">
        <f t="shared" si="58"/>
        <v>2.564102564102564E-2</v>
      </c>
      <c r="N343" s="103">
        <v>52</v>
      </c>
      <c r="O343" s="130">
        <f t="shared" si="59"/>
        <v>1.6024653312788906E-2</v>
      </c>
      <c r="P343" s="125">
        <v>11</v>
      </c>
      <c r="Q343" s="104">
        <f t="shared" si="60"/>
        <v>1.4102564102564103E-2</v>
      </c>
      <c r="R343" s="103">
        <v>22</v>
      </c>
      <c r="S343" s="130">
        <f t="shared" si="61"/>
        <v>6.7796610169491523E-3</v>
      </c>
      <c r="T343" s="125">
        <v>86</v>
      </c>
      <c r="U343" s="104">
        <f t="shared" si="62"/>
        <v>0.11025641025641025</v>
      </c>
      <c r="V343" s="103">
        <v>307</v>
      </c>
      <c r="W343" s="130">
        <f t="shared" si="63"/>
        <v>9.4607087827426814E-2</v>
      </c>
      <c r="X343" s="125">
        <v>93</v>
      </c>
      <c r="Y343" s="104">
        <f t="shared" si="64"/>
        <v>0.11923076923076924</v>
      </c>
      <c r="Z343" s="103">
        <v>320</v>
      </c>
      <c r="AA343" s="130">
        <f t="shared" si="65"/>
        <v>9.861325115562404E-2</v>
      </c>
    </row>
    <row r="344" spans="1:27" x14ac:dyDescent="0.25">
      <c r="A344" s="116" t="s">
        <v>607</v>
      </c>
      <c r="B344" s="201" t="s">
        <v>441</v>
      </c>
      <c r="C344" s="105" t="s">
        <v>309</v>
      </c>
      <c r="D344" s="106" t="s">
        <v>19</v>
      </c>
      <c r="E344" s="122" t="s">
        <v>551</v>
      </c>
      <c r="F344" s="126">
        <v>2516</v>
      </c>
      <c r="G344" s="107">
        <v>2386</v>
      </c>
      <c r="H344" s="108">
        <f t="shared" si="55"/>
        <v>0.94833068362480122</v>
      </c>
      <c r="I344" s="107">
        <f t="shared" si="56"/>
        <v>130</v>
      </c>
      <c r="J344" s="131">
        <f t="shared" si="57"/>
        <v>5.1669316375198726E-2</v>
      </c>
      <c r="K344" s="126">
        <v>747</v>
      </c>
      <c r="L344" s="126">
        <v>16</v>
      </c>
      <c r="M344" s="108">
        <f t="shared" si="58"/>
        <v>2.1419009370816599E-2</v>
      </c>
      <c r="N344" s="107">
        <v>45</v>
      </c>
      <c r="O344" s="131">
        <f t="shared" si="59"/>
        <v>1.7885532591414944E-2</v>
      </c>
      <c r="P344" s="126">
        <v>7</v>
      </c>
      <c r="Q344" s="108">
        <f t="shared" si="60"/>
        <v>9.3708165997322627E-3</v>
      </c>
      <c r="R344" s="107">
        <v>21</v>
      </c>
      <c r="S344" s="131">
        <f t="shared" si="61"/>
        <v>8.346581875993641E-3</v>
      </c>
      <c r="T344" s="126">
        <v>79</v>
      </c>
      <c r="U344" s="108">
        <f t="shared" si="62"/>
        <v>0.10575635876840696</v>
      </c>
      <c r="V344" s="107">
        <v>242</v>
      </c>
      <c r="W344" s="131">
        <f t="shared" si="63"/>
        <v>9.6184419713831473E-2</v>
      </c>
      <c r="X344" s="126">
        <v>84</v>
      </c>
      <c r="Y344" s="108">
        <f t="shared" si="64"/>
        <v>0.11244979919678715</v>
      </c>
      <c r="Z344" s="107">
        <v>257</v>
      </c>
      <c r="AA344" s="131">
        <f t="shared" si="65"/>
        <v>0.10214626391096979</v>
      </c>
    </row>
    <row r="345" spans="1:27" x14ac:dyDescent="0.25">
      <c r="A345" s="115" t="s">
        <v>607</v>
      </c>
      <c r="B345" s="200" t="s">
        <v>289</v>
      </c>
      <c r="C345" s="101" t="s">
        <v>290</v>
      </c>
      <c r="D345" s="102" t="s">
        <v>18</v>
      </c>
      <c r="E345" s="121" t="s">
        <v>549</v>
      </c>
      <c r="F345" s="125">
        <v>2459</v>
      </c>
      <c r="G345" s="103">
        <v>2359</v>
      </c>
      <c r="H345" s="104">
        <f t="shared" si="55"/>
        <v>0.95933306222041481</v>
      </c>
      <c r="I345" s="103">
        <f t="shared" si="56"/>
        <v>100</v>
      </c>
      <c r="J345" s="130">
        <f t="shared" si="57"/>
        <v>4.0666937779585195E-2</v>
      </c>
      <c r="K345" s="125">
        <v>774</v>
      </c>
      <c r="L345" s="125">
        <v>26</v>
      </c>
      <c r="M345" s="104">
        <f t="shared" si="58"/>
        <v>3.3591731266149873E-2</v>
      </c>
      <c r="N345" s="103">
        <v>68</v>
      </c>
      <c r="O345" s="130">
        <f t="shared" si="59"/>
        <v>2.7653517690117934E-2</v>
      </c>
      <c r="P345" s="125">
        <v>13</v>
      </c>
      <c r="Q345" s="104">
        <f t="shared" si="60"/>
        <v>1.6795865633074936E-2</v>
      </c>
      <c r="R345" s="103">
        <v>33</v>
      </c>
      <c r="S345" s="130">
        <f t="shared" si="61"/>
        <v>1.3420089467263115E-2</v>
      </c>
      <c r="T345" s="125">
        <v>86</v>
      </c>
      <c r="U345" s="104">
        <f t="shared" si="62"/>
        <v>0.1111111111111111</v>
      </c>
      <c r="V345" s="103">
        <v>188</v>
      </c>
      <c r="W345" s="130">
        <f t="shared" si="63"/>
        <v>7.6453843025620166E-2</v>
      </c>
      <c r="X345" s="125">
        <v>94</v>
      </c>
      <c r="Y345" s="104">
        <f t="shared" si="64"/>
        <v>0.12144702842377261</v>
      </c>
      <c r="Z345" s="103">
        <v>208</v>
      </c>
      <c r="AA345" s="130">
        <f t="shared" si="65"/>
        <v>8.4587230581537207E-2</v>
      </c>
    </row>
    <row r="346" spans="1:27" x14ac:dyDescent="0.25">
      <c r="A346" s="116" t="s">
        <v>607</v>
      </c>
      <c r="B346" s="201" t="s">
        <v>310</v>
      </c>
      <c r="C346" s="105" t="s">
        <v>311</v>
      </c>
      <c r="D346" s="106" t="s">
        <v>19</v>
      </c>
      <c r="E346" s="122" t="s">
        <v>551</v>
      </c>
      <c r="F346" s="126">
        <v>3335</v>
      </c>
      <c r="G346" s="107">
        <v>3194</v>
      </c>
      <c r="H346" s="108">
        <f t="shared" si="55"/>
        <v>0.95772113943028481</v>
      </c>
      <c r="I346" s="107">
        <f t="shared" si="56"/>
        <v>141</v>
      </c>
      <c r="J346" s="131">
        <f t="shared" si="57"/>
        <v>4.2278860569715145E-2</v>
      </c>
      <c r="K346" s="126">
        <v>907</v>
      </c>
      <c r="L346" s="126">
        <v>28</v>
      </c>
      <c r="M346" s="108">
        <f t="shared" si="58"/>
        <v>3.0871003307607496E-2</v>
      </c>
      <c r="N346" s="107">
        <v>71</v>
      </c>
      <c r="O346" s="131">
        <f t="shared" si="59"/>
        <v>2.1289355322338832E-2</v>
      </c>
      <c r="P346" s="126">
        <v>13</v>
      </c>
      <c r="Q346" s="108">
        <f t="shared" si="60"/>
        <v>1.4332965821389196E-2</v>
      </c>
      <c r="R346" s="107">
        <v>33</v>
      </c>
      <c r="S346" s="131">
        <f t="shared" si="61"/>
        <v>9.8950524737631187E-3</v>
      </c>
      <c r="T346" s="126">
        <v>82</v>
      </c>
      <c r="U346" s="108">
        <f t="shared" si="62"/>
        <v>9.0407938257993384E-2</v>
      </c>
      <c r="V346" s="107">
        <v>310</v>
      </c>
      <c r="W346" s="131">
        <f t="shared" si="63"/>
        <v>9.2953523238380811E-2</v>
      </c>
      <c r="X346" s="126">
        <v>92</v>
      </c>
      <c r="Y346" s="108">
        <f t="shared" si="64"/>
        <v>0.10143329658213891</v>
      </c>
      <c r="Z346" s="107">
        <v>337</v>
      </c>
      <c r="AA346" s="131">
        <f t="shared" si="65"/>
        <v>0.10104947526236882</v>
      </c>
    </row>
    <row r="347" spans="1:27" x14ac:dyDescent="0.25">
      <c r="A347" s="115" t="s">
        <v>607</v>
      </c>
      <c r="B347" s="200" t="s">
        <v>291</v>
      </c>
      <c r="C347" s="101" t="s">
        <v>292</v>
      </c>
      <c r="D347" s="102" t="s">
        <v>18</v>
      </c>
      <c r="E347" s="121" t="s">
        <v>549</v>
      </c>
      <c r="F347" s="125">
        <v>1813</v>
      </c>
      <c r="G347" s="103">
        <v>1740</v>
      </c>
      <c r="H347" s="104">
        <f t="shared" si="55"/>
        <v>0.95973524544953115</v>
      </c>
      <c r="I347" s="103">
        <f t="shared" si="56"/>
        <v>73</v>
      </c>
      <c r="J347" s="130">
        <f t="shared" si="57"/>
        <v>4.0264754550468837E-2</v>
      </c>
      <c r="K347" s="125">
        <v>675</v>
      </c>
      <c r="L347" s="125">
        <v>19</v>
      </c>
      <c r="M347" s="104">
        <f t="shared" si="58"/>
        <v>2.8148148148148148E-2</v>
      </c>
      <c r="N347" s="103">
        <v>47</v>
      </c>
      <c r="O347" s="130">
        <f t="shared" si="59"/>
        <v>2.5923883066740209E-2</v>
      </c>
      <c r="P347" s="125">
        <v>0</v>
      </c>
      <c r="Q347" s="104">
        <f t="shared" si="60"/>
        <v>0</v>
      </c>
      <c r="R347" s="103">
        <v>0</v>
      </c>
      <c r="S347" s="130">
        <f t="shared" si="61"/>
        <v>0</v>
      </c>
      <c r="T347" s="125">
        <v>68</v>
      </c>
      <c r="U347" s="104">
        <f t="shared" si="62"/>
        <v>0.10074074074074074</v>
      </c>
      <c r="V347" s="103">
        <v>168</v>
      </c>
      <c r="W347" s="130">
        <f t="shared" si="63"/>
        <v>9.2664092664092659E-2</v>
      </c>
      <c r="X347" s="125">
        <v>68</v>
      </c>
      <c r="Y347" s="104">
        <f t="shared" si="64"/>
        <v>0.10074074074074074</v>
      </c>
      <c r="Z347" s="103">
        <v>168</v>
      </c>
      <c r="AA347" s="130">
        <f t="shared" si="65"/>
        <v>9.2664092664092659E-2</v>
      </c>
    </row>
    <row r="348" spans="1:27" x14ac:dyDescent="0.25">
      <c r="A348" s="116" t="s">
        <v>607</v>
      </c>
      <c r="B348" s="201" t="s">
        <v>324</v>
      </c>
      <c r="C348" s="105" t="s">
        <v>325</v>
      </c>
      <c r="D348" s="106" t="s">
        <v>20</v>
      </c>
      <c r="E348" s="122" t="s">
        <v>550</v>
      </c>
      <c r="F348" s="126">
        <v>1958</v>
      </c>
      <c r="G348" s="107">
        <v>1892</v>
      </c>
      <c r="H348" s="108">
        <f t="shared" si="55"/>
        <v>0.9662921348314607</v>
      </c>
      <c r="I348" s="107">
        <f t="shared" si="56"/>
        <v>66</v>
      </c>
      <c r="J348" s="131">
        <f t="shared" si="57"/>
        <v>3.3707865168539325E-2</v>
      </c>
      <c r="K348" s="126">
        <v>516</v>
      </c>
      <c r="L348" s="126">
        <v>15</v>
      </c>
      <c r="M348" s="108">
        <f t="shared" si="58"/>
        <v>2.9069767441860465E-2</v>
      </c>
      <c r="N348" s="107">
        <v>43</v>
      </c>
      <c r="O348" s="131">
        <f t="shared" si="59"/>
        <v>2.1961184882533197E-2</v>
      </c>
      <c r="P348" s="126">
        <v>6</v>
      </c>
      <c r="Q348" s="108">
        <f t="shared" si="60"/>
        <v>1.1627906976744186E-2</v>
      </c>
      <c r="R348" s="107">
        <v>18</v>
      </c>
      <c r="S348" s="131">
        <f t="shared" si="61"/>
        <v>9.1930541368743617E-3</v>
      </c>
      <c r="T348" s="126">
        <v>59</v>
      </c>
      <c r="U348" s="108">
        <f t="shared" si="62"/>
        <v>0.11434108527131782</v>
      </c>
      <c r="V348" s="107">
        <v>199</v>
      </c>
      <c r="W348" s="131">
        <f t="shared" si="63"/>
        <v>0.10163432073544433</v>
      </c>
      <c r="X348" s="126">
        <v>64</v>
      </c>
      <c r="Y348" s="108">
        <f t="shared" si="64"/>
        <v>0.12403100775193798</v>
      </c>
      <c r="Z348" s="107">
        <v>216</v>
      </c>
      <c r="AA348" s="131">
        <f t="shared" si="65"/>
        <v>0.11031664964249234</v>
      </c>
    </row>
    <row r="349" spans="1:27" x14ac:dyDescent="0.25">
      <c r="A349" s="115" t="s">
        <v>607</v>
      </c>
      <c r="B349" s="200" t="s">
        <v>326</v>
      </c>
      <c r="C349" s="101" t="s">
        <v>327</v>
      </c>
      <c r="D349" s="102" t="s">
        <v>20</v>
      </c>
      <c r="E349" s="121" t="s">
        <v>550</v>
      </c>
      <c r="F349" s="125">
        <v>3848</v>
      </c>
      <c r="G349" s="103">
        <v>3655</v>
      </c>
      <c r="H349" s="104">
        <f t="shared" si="55"/>
        <v>0.94984407484407485</v>
      </c>
      <c r="I349" s="103">
        <f t="shared" si="56"/>
        <v>193</v>
      </c>
      <c r="J349" s="130">
        <f t="shared" si="57"/>
        <v>5.0155925155925159E-2</v>
      </c>
      <c r="K349" s="125">
        <v>853</v>
      </c>
      <c r="L349" s="125">
        <v>25</v>
      </c>
      <c r="M349" s="104">
        <f t="shared" si="58"/>
        <v>2.9308323563892145E-2</v>
      </c>
      <c r="N349" s="103">
        <v>56</v>
      </c>
      <c r="O349" s="130">
        <f t="shared" si="59"/>
        <v>1.4553014553014554E-2</v>
      </c>
      <c r="P349" s="125">
        <v>7</v>
      </c>
      <c r="Q349" s="104">
        <f t="shared" si="60"/>
        <v>8.2063305978898014E-3</v>
      </c>
      <c r="R349" s="103">
        <v>17</v>
      </c>
      <c r="S349" s="130">
        <f t="shared" si="61"/>
        <v>4.4178794178794181E-3</v>
      </c>
      <c r="T349" s="125">
        <v>99</v>
      </c>
      <c r="U349" s="104">
        <f t="shared" si="62"/>
        <v>0.1160609613130129</v>
      </c>
      <c r="V349" s="103">
        <v>347</v>
      </c>
      <c r="W349" s="130">
        <f t="shared" si="63"/>
        <v>9.0176715176715175E-2</v>
      </c>
      <c r="X349" s="125">
        <v>102</v>
      </c>
      <c r="Y349" s="104">
        <f t="shared" si="64"/>
        <v>0.11957796014067995</v>
      </c>
      <c r="Z349" s="103">
        <v>355</v>
      </c>
      <c r="AA349" s="130">
        <f t="shared" si="65"/>
        <v>9.2255717255717254E-2</v>
      </c>
    </row>
    <row r="350" spans="1:27" x14ac:dyDescent="0.25">
      <c r="A350" s="116" t="s">
        <v>607</v>
      </c>
      <c r="B350" s="201" t="s">
        <v>328</v>
      </c>
      <c r="C350" s="105" t="s">
        <v>329</v>
      </c>
      <c r="D350" s="106" t="s">
        <v>20</v>
      </c>
      <c r="E350" s="122" t="s">
        <v>550</v>
      </c>
      <c r="F350" s="126">
        <v>2412</v>
      </c>
      <c r="G350" s="107">
        <v>2270</v>
      </c>
      <c r="H350" s="108">
        <f t="shared" si="55"/>
        <v>0.94112769485903813</v>
      </c>
      <c r="I350" s="107">
        <f t="shared" si="56"/>
        <v>142</v>
      </c>
      <c r="J350" s="131">
        <f t="shared" si="57"/>
        <v>5.887230514096186E-2</v>
      </c>
      <c r="K350" s="126">
        <v>837</v>
      </c>
      <c r="L350" s="126">
        <v>23</v>
      </c>
      <c r="M350" s="108">
        <f t="shared" si="58"/>
        <v>2.7479091995221028E-2</v>
      </c>
      <c r="N350" s="107">
        <v>59</v>
      </c>
      <c r="O350" s="131">
        <f t="shared" si="59"/>
        <v>2.4461028192371476E-2</v>
      </c>
      <c r="P350" s="126">
        <v>10</v>
      </c>
      <c r="Q350" s="108">
        <f t="shared" si="60"/>
        <v>1.1947431302270013E-2</v>
      </c>
      <c r="R350" s="107">
        <v>27</v>
      </c>
      <c r="S350" s="131">
        <f t="shared" si="61"/>
        <v>1.1194029850746268E-2</v>
      </c>
      <c r="T350" s="126">
        <v>84</v>
      </c>
      <c r="U350" s="108">
        <f t="shared" si="62"/>
        <v>0.1003584229390681</v>
      </c>
      <c r="V350" s="107">
        <v>208</v>
      </c>
      <c r="W350" s="131">
        <f t="shared" si="63"/>
        <v>8.6235489220563843E-2</v>
      </c>
      <c r="X350" s="126">
        <v>93</v>
      </c>
      <c r="Y350" s="108">
        <f t="shared" si="64"/>
        <v>0.1111111111111111</v>
      </c>
      <c r="Z350" s="107">
        <v>235</v>
      </c>
      <c r="AA350" s="131">
        <f t="shared" si="65"/>
        <v>9.7429519071310117E-2</v>
      </c>
    </row>
    <row r="351" spans="1:27" x14ac:dyDescent="0.25">
      <c r="A351" s="115" t="s">
        <v>607</v>
      </c>
      <c r="B351" s="200" t="s">
        <v>293</v>
      </c>
      <c r="C351" s="101" t="s">
        <v>294</v>
      </c>
      <c r="D351" s="102" t="s">
        <v>18</v>
      </c>
      <c r="E351" s="121" t="s">
        <v>549</v>
      </c>
      <c r="F351" s="125">
        <v>3920</v>
      </c>
      <c r="G351" s="103">
        <v>3732</v>
      </c>
      <c r="H351" s="104">
        <f t="shared" si="55"/>
        <v>0.95204081632653059</v>
      </c>
      <c r="I351" s="103">
        <f t="shared" si="56"/>
        <v>188</v>
      </c>
      <c r="J351" s="130">
        <f t="shared" si="57"/>
        <v>4.7959183673469387E-2</v>
      </c>
      <c r="K351" s="125">
        <v>890</v>
      </c>
      <c r="L351" s="125">
        <v>37</v>
      </c>
      <c r="M351" s="104">
        <f t="shared" si="58"/>
        <v>4.1573033707865172E-2</v>
      </c>
      <c r="N351" s="103">
        <v>98</v>
      </c>
      <c r="O351" s="130">
        <f t="shared" si="59"/>
        <v>2.5000000000000001E-2</v>
      </c>
      <c r="P351" s="125">
        <v>17</v>
      </c>
      <c r="Q351" s="104">
        <f t="shared" si="60"/>
        <v>1.9101123595505618E-2</v>
      </c>
      <c r="R351" s="103">
        <v>43</v>
      </c>
      <c r="S351" s="130">
        <f t="shared" si="61"/>
        <v>1.0969387755102041E-2</v>
      </c>
      <c r="T351" s="125">
        <v>102</v>
      </c>
      <c r="U351" s="104">
        <f t="shared" si="62"/>
        <v>0.1146067415730337</v>
      </c>
      <c r="V351" s="103">
        <v>299</v>
      </c>
      <c r="W351" s="130">
        <f t="shared" si="63"/>
        <v>7.6275510204081631E-2</v>
      </c>
      <c r="X351" s="125">
        <v>114</v>
      </c>
      <c r="Y351" s="104">
        <f t="shared" si="64"/>
        <v>0.12808988764044943</v>
      </c>
      <c r="Z351" s="103">
        <v>332</v>
      </c>
      <c r="AA351" s="130">
        <f t="shared" si="65"/>
        <v>8.4693877551020411E-2</v>
      </c>
    </row>
    <row r="352" spans="1:27" x14ac:dyDescent="0.25">
      <c r="A352" s="116" t="s">
        <v>607</v>
      </c>
      <c r="B352" s="201" t="s">
        <v>295</v>
      </c>
      <c r="C352" s="105" t="s">
        <v>296</v>
      </c>
      <c r="D352" s="106" t="s">
        <v>18</v>
      </c>
      <c r="E352" s="122" t="s">
        <v>549</v>
      </c>
      <c r="F352" s="126">
        <v>2541</v>
      </c>
      <c r="G352" s="107">
        <v>2491</v>
      </c>
      <c r="H352" s="108">
        <f t="shared" si="55"/>
        <v>0.98032270759543483</v>
      </c>
      <c r="I352" s="107">
        <f t="shared" si="56"/>
        <v>50</v>
      </c>
      <c r="J352" s="131">
        <f t="shared" si="57"/>
        <v>1.967729240456513E-2</v>
      </c>
      <c r="K352" s="126">
        <v>821</v>
      </c>
      <c r="L352" s="126">
        <v>26</v>
      </c>
      <c r="M352" s="108">
        <f t="shared" si="58"/>
        <v>3.1668696711327646E-2</v>
      </c>
      <c r="N352" s="107">
        <v>60</v>
      </c>
      <c r="O352" s="131">
        <f t="shared" si="59"/>
        <v>2.3612750885478158E-2</v>
      </c>
      <c r="P352" s="126">
        <v>14</v>
      </c>
      <c r="Q352" s="108">
        <f t="shared" si="60"/>
        <v>1.705237515225335E-2</v>
      </c>
      <c r="R352" s="107">
        <v>31</v>
      </c>
      <c r="S352" s="131">
        <f t="shared" si="61"/>
        <v>1.2199921290830381E-2</v>
      </c>
      <c r="T352" s="126">
        <v>102</v>
      </c>
      <c r="U352" s="108">
        <f t="shared" si="62"/>
        <v>0.12423873325213154</v>
      </c>
      <c r="V352" s="107">
        <v>271</v>
      </c>
      <c r="W352" s="131">
        <f t="shared" si="63"/>
        <v>0.10665092483274302</v>
      </c>
      <c r="X352" s="126">
        <v>114</v>
      </c>
      <c r="Y352" s="108">
        <f t="shared" si="64"/>
        <v>0.13885505481120586</v>
      </c>
      <c r="Z352" s="107">
        <v>296</v>
      </c>
      <c r="AA352" s="131">
        <f t="shared" si="65"/>
        <v>0.11648957103502558</v>
      </c>
    </row>
    <row r="353" spans="1:27" x14ac:dyDescent="0.25">
      <c r="A353" s="115" t="s">
        <v>607</v>
      </c>
      <c r="B353" s="200" t="s">
        <v>330</v>
      </c>
      <c r="C353" s="101" t="s">
        <v>331</v>
      </c>
      <c r="D353" s="102" t="s">
        <v>20</v>
      </c>
      <c r="E353" s="121" t="s">
        <v>550</v>
      </c>
      <c r="F353" s="125">
        <v>2037</v>
      </c>
      <c r="G353" s="103">
        <v>1747</v>
      </c>
      <c r="H353" s="104">
        <f t="shared" si="55"/>
        <v>0.85763377515954831</v>
      </c>
      <c r="I353" s="103">
        <f t="shared" si="56"/>
        <v>290</v>
      </c>
      <c r="J353" s="130">
        <f t="shared" si="57"/>
        <v>0.14236622484045164</v>
      </c>
      <c r="K353" s="125">
        <v>439</v>
      </c>
      <c r="L353" s="125">
        <v>14</v>
      </c>
      <c r="M353" s="104">
        <f t="shared" si="58"/>
        <v>3.1890660592255128E-2</v>
      </c>
      <c r="N353" s="103">
        <v>37</v>
      </c>
      <c r="O353" s="130">
        <f t="shared" si="59"/>
        <v>1.8163966617574866E-2</v>
      </c>
      <c r="P353" s="125">
        <v>6</v>
      </c>
      <c r="Q353" s="104">
        <f t="shared" si="60"/>
        <v>1.366742596810934E-2</v>
      </c>
      <c r="R353" s="103">
        <v>17</v>
      </c>
      <c r="S353" s="130">
        <f t="shared" si="61"/>
        <v>8.3456062837506135E-3</v>
      </c>
      <c r="T353" s="125">
        <v>41</v>
      </c>
      <c r="U353" s="104">
        <f t="shared" si="62"/>
        <v>9.3394077448747156E-2</v>
      </c>
      <c r="V353" s="103">
        <v>94</v>
      </c>
      <c r="W353" s="130">
        <f t="shared" si="63"/>
        <v>4.6146293568973984E-2</v>
      </c>
      <c r="X353" s="125">
        <v>46</v>
      </c>
      <c r="Y353" s="104">
        <f t="shared" si="64"/>
        <v>0.10478359908883828</v>
      </c>
      <c r="Z353" s="103">
        <v>109</v>
      </c>
      <c r="AA353" s="130">
        <f t="shared" si="65"/>
        <v>5.3510063819342167E-2</v>
      </c>
    </row>
    <row r="354" spans="1:27" x14ac:dyDescent="0.25">
      <c r="A354" s="116" t="s">
        <v>607</v>
      </c>
      <c r="B354" s="201" t="s">
        <v>332</v>
      </c>
      <c r="C354" s="105" t="s">
        <v>333</v>
      </c>
      <c r="D354" s="106" t="s">
        <v>20</v>
      </c>
      <c r="E354" s="122" t="s">
        <v>550</v>
      </c>
      <c r="F354" s="126">
        <v>2826</v>
      </c>
      <c r="G354" s="107">
        <v>2696</v>
      </c>
      <c r="H354" s="108">
        <f t="shared" si="55"/>
        <v>0.95399858457183295</v>
      </c>
      <c r="I354" s="107">
        <f t="shared" si="56"/>
        <v>130</v>
      </c>
      <c r="J354" s="131">
        <f t="shared" si="57"/>
        <v>4.600141542816702E-2</v>
      </c>
      <c r="K354" s="126">
        <v>630</v>
      </c>
      <c r="L354" s="126">
        <v>17</v>
      </c>
      <c r="M354" s="108">
        <f t="shared" si="58"/>
        <v>2.6984126984126985E-2</v>
      </c>
      <c r="N354" s="107">
        <v>28</v>
      </c>
      <c r="O354" s="131">
        <f t="shared" si="59"/>
        <v>9.9079971691436661E-3</v>
      </c>
      <c r="P354" s="126">
        <v>4</v>
      </c>
      <c r="Q354" s="108">
        <f t="shared" si="60"/>
        <v>6.3492063492063492E-3</v>
      </c>
      <c r="R354" s="107">
        <v>8</v>
      </c>
      <c r="S354" s="131">
        <f t="shared" si="61"/>
        <v>2.8308563340410475E-3</v>
      </c>
      <c r="T354" s="126">
        <v>72</v>
      </c>
      <c r="U354" s="108">
        <f t="shared" si="62"/>
        <v>0.11428571428571428</v>
      </c>
      <c r="V354" s="107">
        <v>306</v>
      </c>
      <c r="W354" s="131">
        <f t="shared" si="63"/>
        <v>0.10828025477707007</v>
      </c>
      <c r="X354" s="126">
        <v>74</v>
      </c>
      <c r="Y354" s="108">
        <f t="shared" si="64"/>
        <v>0.11746031746031746</v>
      </c>
      <c r="Z354" s="107">
        <v>310</v>
      </c>
      <c r="AA354" s="131">
        <f t="shared" si="65"/>
        <v>0.10969568294409059</v>
      </c>
    </row>
    <row r="355" spans="1:27" x14ac:dyDescent="0.25">
      <c r="A355" s="115" t="s">
        <v>607</v>
      </c>
      <c r="B355" s="200" t="s">
        <v>334</v>
      </c>
      <c r="C355" s="101" t="s">
        <v>335</v>
      </c>
      <c r="D355" s="102" t="s">
        <v>20</v>
      </c>
      <c r="E355" s="121" t="s">
        <v>550</v>
      </c>
      <c r="F355" s="125">
        <v>1948</v>
      </c>
      <c r="G355" s="103">
        <v>1901</v>
      </c>
      <c r="H355" s="104">
        <f t="shared" si="55"/>
        <v>0.97587268993839837</v>
      </c>
      <c r="I355" s="103">
        <f t="shared" si="56"/>
        <v>47</v>
      </c>
      <c r="J355" s="130">
        <f t="shared" si="57"/>
        <v>2.4127310061601643E-2</v>
      </c>
      <c r="K355" s="125">
        <v>522</v>
      </c>
      <c r="L355" s="125">
        <v>11</v>
      </c>
      <c r="M355" s="104">
        <f t="shared" si="58"/>
        <v>2.1072796934865901E-2</v>
      </c>
      <c r="N355" s="103">
        <v>35</v>
      </c>
      <c r="O355" s="130">
        <f t="shared" si="59"/>
        <v>1.7967145790554414E-2</v>
      </c>
      <c r="P355" s="125">
        <v>3</v>
      </c>
      <c r="Q355" s="104">
        <f t="shared" si="60"/>
        <v>5.7471264367816091E-3</v>
      </c>
      <c r="R355" s="103">
        <v>9</v>
      </c>
      <c r="S355" s="130">
        <f t="shared" si="61"/>
        <v>4.6201232032854209E-3</v>
      </c>
      <c r="T355" s="125">
        <v>52</v>
      </c>
      <c r="U355" s="104">
        <f t="shared" si="62"/>
        <v>9.9616858237547887E-2</v>
      </c>
      <c r="V355" s="103">
        <v>156</v>
      </c>
      <c r="W355" s="130">
        <f t="shared" si="63"/>
        <v>8.0082135523613956E-2</v>
      </c>
      <c r="X355" s="125">
        <v>55</v>
      </c>
      <c r="Y355" s="104">
        <f t="shared" si="64"/>
        <v>0.1053639846743295</v>
      </c>
      <c r="Z355" s="103">
        <v>165</v>
      </c>
      <c r="AA355" s="130">
        <f t="shared" si="65"/>
        <v>8.470225872689939E-2</v>
      </c>
    </row>
    <row r="356" spans="1:27" x14ac:dyDescent="0.25">
      <c r="A356" s="116" t="s">
        <v>607</v>
      </c>
      <c r="B356" s="201" t="s">
        <v>336</v>
      </c>
      <c r="C356" s="105" t="s">
        <v>337</v>
      </c>
      <c r="D356" s="106" t="s">
        <v>20</v>
      </c>
      <c r="E356" s="122" t="s">
        <v>550</v>
      </c>
      <c r="F356" s="126">
        <v>2764</v>
      </c>
      <c r="G356" s="107">
        <v>2682</v>
      </c>
      <c r="H356" s="108">
        <f t="shared" si="55"/>
        <v>0.97033285094066568</v>
      </c>
      <c r="I356" s="107">
        <f t="shared" si="56"/>
        <v>82</v>
      </c>
      <c r="J356" s="131">
        <f t="shared" si="57"/>
        <v>2.9667149059334298E-2</v>
      </c>
      <c r="K356" s="126">
        <v>669</v>
      </c>
      <c r="L356" s="126">
        <v>19</v>
      </c>
      <c r="M356" s="108">
        <f t="shared" si="58"/>
        <v>2.8400597907324365E-2</v>
      </c>
      <c r="N356" s="107">
        <v>60</v>
      </c>
      <c r="O356" s="131">
        <f t="shared" si="59"/>
        <v>2.1707670043415339E-2</v>
      </c>
      <c r="P356" s="126">
        <v>5</v>
      </c>
      <c r="Q356" s="108">
        <f t="shared" si="60"/>
        <v>7.4738415545590429E-3</v>
      </c>
      <c r="R356" s="107">
        <v>15</v>
      </c>
      <c r="S356" s="131">
        <f t="shared" si="61"/>
        <v>5.4269175108538348E-3</v>
      </c>
      <c r="T356" s="126">
        <v>85</v>
      </c>
      <c r="U356" s="108">
        <f t="shared" si="62"/>
        <v>0.12705530642750373</v>
      </c>
      <c r="V356" s="107">
        <v>320</v>
      </c>
      <c r="W356" s="131">
        <f t="shared" si="63"/>
        <v>0.11577424023154848</v>
      </c>
      <c r="X356" s="126">
        <v>87</v>
      </c>
      <c r="Y356" s="108">
        <f t="shared" si="64"/>
        <v>0.13004484304932734</v>
      </c>
      <c r="Z356" s="107">
        <v>325</v>
      </c>
      <c r="AA356" s="131">
        <f t="shared" si="65"/>
        <v>0.11758321273516642</v>
      </c>
    </row>
    <row r="357" spans="1:27" x14ac:dyDescent="0.25">
      <c r="A357" s="115" t="s">
        <v>607</v>
      </c>
      <c r="B357" s="200" t="s">
        <v>297</v>
      </c>
      <c r="C357" s="101" t="s">
        <v>298</v>
      </c>
      <c r="D357" s="102" t="s">
        <v>18</v>
      </c>
      <c r="E357" s="121" t="s">
        <v>549</v>
      </c>
      <c r="F357" s="125">
        <v>3556</v>
      </c>
      <c r="G357" s="103">
        <v>3395</v>
      </c>
      <c r="H357" s="104">
        <f t="shared" si="55"/>
        <v>0.95472440944881887</v>
      </c>
      <c r="I357" s="103">
        <f t="shared" si="56"/>
        <v>161</v>
      </c>
      <c r="J357" s="130">
        <f t="shared" si="57"/>
        <v>4.5275590551181105E-2</v>
      </c>
      <c r="K357" s="125">
        <v>676</v>
      </c>
      <c r="L357" s="125">
        <v>28</v>
      </c>
      <c r="M357" s="104">
        <f t="shared" si="58"/>
        <v>4.142011834319527E-2</v>
      </c>
      <c r="N357" s="103">
        <v>58</v>
      </c>
      <c r="O357" s="130">
        <f t="shared" si="59"/>
        <v>1.6310461192350956E-2</v>
      </c>
      <c r="P357" s="125">
        <v>10</v>
      </c>
      <c r="Q357" s="104">
        <f t="shared" si="60"/>
        <v>1.4792899408284023E-2</v>
      </c>
      <c r="R357" s="103">
        <v>24</v>
      </c>
      <c r="S357" s="130">
        <f t="shared" si="61"/>
        <v>6.7491563554555678E-3</v>
      </c>
      <c r="T357" s="125">
        <v>64</v>
      </c>
      <c r="U357" s="104">
        <f t="shared" si="62"/>
        <v>9.4674556213017749E-2</v>
      </c>
      <c r="V357" s="103">
        <v>279</v>
      </c>
      <c r="W357" s="130">
        <f t="shared" si="63"/>
        <v>7.8458942632170972E-2</v>
      </c>
      <c r="X357" s="125">
        <v>69</v>
      </c>
      <c r="Y357" s="104">
        <f t="shared" si="64"/>
        <v>0.10207100591715976</v>
      </c>
      <c r="Z357" s="103">
        <v>291</v>
      </c>
      <c r="AA357" s="130">
        <f t="shared" si="65"/>
        <v>8.1833520809898766E-2</v>
      </c>
    </row>
    <row r="358" spans="1:27" x14ac:dyDescent="0.25">
      <c r="A358" s="116" t="s">
        <v>607</v>
      </c>
      <c r="B358" s="201" t="s">
        <v>299</v>
      </c>
      <c r="C358" s="105" t="s">
        <v>300</v>
      </c>
      <c r="D358" s="106" t="s">
        <v>18</v>
      </c>
      <c r="E358" s="122" t="s">
        <v>549</v>
      </c>
      <c r="F358" s="126">
        <v>2716</v>
      </c>
      <c r="G358" s="107">
        <v>2583</v>
      </c>
      <c r="H358" s="108">
        <f t="shared" si="55"/>
        <v>0.9510309278350515</v>
      </c>
      <c r="I358" s="107">
        <f t="shared" si="56"/>
        <v>133</v>
      </c>
      <c r="J358" s="131">
        <f t="shared" si="57"/>
        <v>4.8969072164948453E-2</v>
      </c>
      <c r="K358" s="126">
        <v>830</v>
      </c>
      <c r="L358" s="126">
        <v>24</v>
      </c>
      <c r="M358" s="108">
        <f t="shared" si="58"/>
        <v>2.891566265060241E-2</v>
      </c>
      <c r="N358" s="107">
        <v>57</v>
      </c>
      <c r="O358" s="131">
        <f t="shared" si="59"/>
        <v>2.0986745213549336E-2</v>
      </c>
      <c r="P358" s="126">
        <v>11</v>
      </c>
      <c r="Q358" s="108">
        <f t="shared" si="60"/>
        <v>1.3253012048192771E-2</v>
      </c>
      <c r="R358" s="107">
        <v>23</v>
      </c>
      <c r="S358" s="131">
        <f t="shared" si="61"/>
        <v>8.4683357879234162E-3</v>
      </c>
      <c r="T358" s="126">
        <v>86</v>
      </c>
      <c r="U358" s="108">
        <f t="shared" si="62"/>
        <v>0.10361445783132531</v>
      </c>
      <c r="V358" s="107">
        <v>210</v>
      </c>
      <c r="W358" s="131">
        <f t="shared" si="63"/>
        <v>7.7319587628865982E-2</v>
      </c>
      <c r="X358" s="126">
        <v>94</v>
      </c>
      <c r="Y358" s="108">
        <f t="shared" si="64"/>
        <v>0.11325301204819277</v>
      </c>
      <c r="Z358" s="107">
        <v>227</v>
      </c>
      <c r="AA358" s="131">
        <f t="shared" si="65"/>
        <v>8.3578792341678934E-2</v>
      </c>
    </row>
    <row r="359" spans="1:27" x14ac:dyDescent="0.25">
      <c r="A359" s="117" t="s">
        <v>607</v>
      </c>
      <c r="B359" s="199" t="s">
        <v>338</v>
      </c>
      <c r="C359" s="101" t="s">
        <v>339</v>
      </c>
      <c r="D359" s="102" t="s">
        <v>20</v>
      </c>
      <c r="E359" s="121" t="s">
        <v>550</v>
      </c>
      <c r="F359" s="125">
        <v>3756</v>
      </c>
      <c r="G359" s="103">
        <v>3612</v>
      </c>
      <c r="H359" s="104">
        <f t="shared" si="55"/>
        <v>0.96166134185303509</v>
      </c>
      <c r="I359" s="103">
        <f t="shared" si="56"/>
        <v>144</v>
      </c>
      <c r="J359" s="130">
        <f t="shared" si="57"/>
        <v>3.8338658146964855E-2</v>
      </c>
      <c r="K359" s="125">
        <v>776</v>
      </c>
      <c r="L359" s="125">
        <v>30</v>
      </c>
      <c r="M359" s="104">
        <f t="shared" si="58"/>
        <v>3.8659793814432991E-2</v>
      </c>
      <c r="N359" s="103">
        <v>72</v>
      </c>
      <c r="O359" s="130">
        <f t="shared" si="59"/>
        <v>1.9169329073482427E-2</v>
      </c>
      <c r="P359" s="125">
        <v>3</v>
      </c>
      <c r="Q359" s="104">
        <f t="shared" si="60"/>
        <v>3.8659793814432991E-3</v>
      </c>
      <c r="R359" s="103">
        <v>5</v>
      </c>
      <c r="S359" s="130">
        <f t="shared" si="61"/>
        <v>1.3312034078807242E-3</v>
      </c>
      <c r="T359" s="125">
        <v>89</v>
      </c>
      <c r="U359" s="104">
        <f t="shared" si="62"/>
        <v>0.11469072164948453</v>
      </c>
      <c r="V359" s="103">
        <v>391</v>
      </c>
      <c r="W359" s="130">
        <f t="shared" si="63"/>
        <v>0.10410010649627263</v>
      </c>
      <c r="X359" s="125">
        <v>92</v>
      </c>
      <c r="Y359" s="104">
        <f t="shared" si="64"/>
        <v>0.11855670103092783</v>
      </c>
      <c r="Z359" s="103">
        <v>396</v>
      </c>
      <c r="AA359" s="130">
        <f t="shared" si="65"/>
        <v>0.10543130990415335</v>
      </c>
    </row>
    <row r="360" spans="1:27" ht="24" x14ac:dyDescent="0.25">
      <c r="A360" s="118" t="s">
        <v>607</v>
      </c>
      <c r="B360" s="204" t="s">
        <v>312</v>
      </c>
      <c r="C360" s="105" t="s">
        <v>313</v>
      </c>
      <c r="D360" s="106" t="s">
        <v>19</v>
      </c>
      <c r="E360" s="122" t="s">
        <v>551</v>
      </c>
      <c r="F360" s="126">
        <v>1895</v>
      </c>
      <c r="G360" s="107">
        <v>1836</v>
      </c>
      <c r="H360" s="108">
        <f t="shared" si="55"/>
        <v>0.96886543535620051</v>
      </c>
      <c r="I360" s="107">
        <f t="shared" si="56"/>
        <v>59</v>
      </c>
      <c r="J360" s="131">
        <f t="shared" si="57"/>
        <v>3.1134564643799472E-2</v>
      </c>
      <c r="K360" s="126">
        <v>588</v>
      </c>
      <c r="L360" s="126">
        <v>16</v>
      </c>
      <c r="M360" s="108">
        <f t="shared" si="58"/>
        <v>2.7210884353741496E-2</v>
      </c>
      <c r="N360" s="107">
        <v>32</v>
      </c>
      <c r="O360" s="131">
        <f t="shared" si="59"/>
        <v>1.6886543535620052E-2</v>
      </c>
      <c r="P360" s="126">
        <v>3</v>
      </c>
      <c r="Q360" s="108">
        <f t="shared" si="60"/>
        <v>5.1020408163265302E-3</v>
      </c>
      <c r="R360" s="107">
        <v>6</v>
      </c>
      <c r="S360" s="131">
        <f t="shared" si="61"/>
        <v>3.1662269129287598E-3</v>
      </c>
      <c r="T360" s="126">
        <v>81</v>
      </c>
      <c r="U360" s="108">
        <f t="shared" si="62"/>
        <v>0.13775510204081631</v>
      </c>
      <c r="V360" s="107">
        <v>196</v>
      </c>
      <c r="W360" s="131">
        <f t="shared" si="63"/>
        <v>0.10343007915567283</v>
      </c>
      <c r="X360" s="126">
        <v>83</v>
      </c>
      <c r="Y360" s="108">
        <f t="shared" si="64"/>
        <v>0.141156462585034</v>
      </c>
      <c r="Z360" s="107">
        <v>201</v>
      </c>
      <c r="AA360" s="131">
        <f t="shared" si="65"/>
        <v>0.10606860158311346</v>
      </c>
    </row>
    <row r="361" spans="1:27" ht="24" x14ac:dyDescent="0.25">
      <c r="A361" s="115" t="s">
        <v>607</v>
      </c>
      <c r="B361" s="200" t="s">
        <v>314</v>
      </c>
      <c r="C361" s="101" t="s">
        <v>315</v>
      </c>
      <c r="D361" s="102" t="s">
        <v>19</v>
      </c>
      <c r="E361" s="121" t="s">
        <v>551</v>
      </c>
      <c r="F361" s="125">
        <v>1706</v>
      </c>
      <c r="G361" s="103">
        <v>1659</v>
      </c>
      <c r="H361" s="104">
        <f t="shared" si="55"/>
        <v>0.97245017584994142</v>
      </c>
      <c r="I361" s="103">
        <f t="shared" si="56"/>
        <v>47</v>
      </c>
      <c r="J361" s="130">
        <f t="shared" si="57"/>
        <v>2.7549824150058615E-2</v>
      </c>
      <c r="K361" s="125">
        <v>453</v>
      </c>
      <c r="L361" s="125">
        <v>6</v>
      </c>
      <c r="M361" s="104">
        <f t="shared" si="58"/>
        <v>1.3245033112582781E-2</v>
      </c>
      <c r="N361" s="103">
        <v>11</v>
      </c>
      <c r="O361" s="130">
        <f t="shared" si="59"/>
        <v>6.4478311840562722E-3</v>
      </c>
      <c r="P361" s="125">
        <v>3</v>
      </c>
      <c r="Q361" s="104">
        <f t="shared" si="60"/>
        <v>6.6225165562913907E-3</v>
      </c>
      <c r="R361" s="103">
        <v>6</v>
      </c>
      <c r="S361" s="130">
        <f t="shared" si="61"/>
        <v>3.5169988276670576E-3</v>
      </c>
      <c r="T361" s="125">
        <v>49</v>
      </c>
      <c r="U361" s="104">
        <f t="shared" si="62"/>
        <v>0.10816777041942605</v>
      </c>
      <c r="V361" s="103">
        <v>117</v>
      </c>
      <c r="W361" s="130">
        <f t="shared" si="63"/>
        <v>6.8581477139507616E-2</v>
      </c>
      <c r="X361" s="125">
        <v>51</v>
      </c>
      <c r="Y361" s="104">
        <f t="shared" si="64"/>
        <v>0.11258278145695365</v>
      </c>
      <c r="Z361" s="103">
        <v>122</v>
      </c>
      <c r="AA361" s="130">
        <f t="shared" si="65"/>
        <v>7.1512309495896834E-2</v>
      </c>
    </row>
    <row r="362" spans="1:27" x14ac:dyDescent="0.25">
      <c r="A362" s="118" t="s">
        <v>607</v>
      </c>
      <c r="B362" s="204" t="s">
        <v>361</v>
      </c>
      <c r="C362" s="105" t="s">
        <v>362</v>
      </c>
      <c r="D362" s="106" t="s">
        <v>24</v>
      </c>
      <c r="E362" s="122" t="s">
        <v>552</v>
      </c>
      <c r="F362" s="126">
        <v>1088</v>
      </c>
      <c r="G362" s="107">
        <v>1031</v>
      </c>
      <c r="H362" s="108">
        <f t="shared" si="55"/>
        <v>0.94761029411764708</v>
      </c>
      <c r="I362" s="107">
        <f t="shared" si="56"/>
        <v>57</v>
      </c>
      <c r="J362" s="131">
        <f t="shared" si="57"/>
        <v>5.2389705882352942E-2</v>
      </c>
      <c r="K362" s="126">
        <v>371</v>
      </c>
      <c r="L362" s="126">
        <v>8</v>
      </c>
      <c r="M362" s="108">
        <f t="shared" si="58"/>
        <v>2.15633423180593E-2</v>
      </c>
      <c r="N362" s="107">
        <v>25</v>
      </c>
      <c r="O362" s="131">
        <f t="shared" si="59"/>
        <v>2.297794117647059E-2</v>
      </c>
      <c r="P362" s="126">
        <v>8</v>
      </c>
      <c r="Q362" s="108">
        <f t="shared" si="60"/>
        <v>2.15633423180593E-2</v>
      </c>
      <c r="R362" s="107">
        <v>24</v>
      </c>
      <c r="S362" s="131">
        <f t="shared" si="61"/>
        <v>2.2058823529411766E-2</v>
      </c>
      <c r="T362" s="126">
        <v>44</v>
      </c>
      <c r="U362" s="108">
        <f t="shared" si="62"/>
        <v>0.11859838274932614</v>
      </c>
      <c r="V362" s="107">
        <v>116</v>
      </c>
      <c r="W362" s="131">
        <f t="shared" si="63"/>
        <v>0.10661764705882353</v>
      </c>
      <c r="X362" s="126">
        <v>49</v>
      </c>
      <c r="Y362" s="108">
        <f t="shared" si="64"/>
        <v>0.13207547169811321</v>
      </c>
      <c r="Z362" s="107">
        <v>129</v>
      </c>
      <c r="AA362" s="131">
        <f t="shared" si="65"/>
        <v>0.11856617647058823</v>
      </c>
    </row>
    <row r="363" spans="1:27" x14ac:dyDescent="0.25">
      <c r="A363" s="115" t="s">
        <v>607</v>
      </c>
      <c r="B363" s="200" t="s">
        <v>375</v>
      </c>
      <c r="C363" s="101" t="s">
        <v>376</v>
      </c>
      <c r="D363" s="102" t="s">
        <v>25</v>
      </c>
      <c r="E363" s="121" t="s">
        <v>553</v>
      </c>
      <c r="F363" s="125">
        <v>4280</v>
      </c>
      <c r="G363" s="103">
        <v>4127</v>
      </c>
      <c r="H363" s="104">
        <f t="shared" si="55"/>
        <v>0.96425233644859809</v>
      </c>
      <c r="I363" s="103">
        <f t="shared" si="56"/>
        <v>153</v>
      </c>
      <c r="J363" s="130">
        <f t="shared" si="57"/>
        <v>3.5747663551401868E-2</v>
      </c>
      <c r="K363" s="125">
        <v>1013</v>
      </c>
      <c r="L363" s="125">
        <v>17</v>
      </c>
      <c r="M363" s="104">
        <f t="shared" si="58"/>
        <v>1.6781836130306021E-2</v>
      </c>
      <c r="N363" s="103">
        <v>34</v>
      </c>
      <c r="O363" s="130">
        <f t="shared" si="59"/>
        <v>7.9439252336448597E-3</v>
      </c>
      <c r="P363" s="125">
        <v>8</v>
      </c>
      <c r="Q363" s="104">
        <f t="shared" si="60"/>
        <v>7.8973346495557744E-3</v>
      </c>
      <c r="R363" s="103">
        <v>16</v>
      </c>
      <c r="S363" s="130">
        <f t="shared" si="61"/>
        <v>3.7383177570093459E-3</v>
      </c>
      <c r="T363" s="125">
        <v>108</v>
      </c>
      <c r="U363" s="104">
        <f t="shared" si="62"/>
        <v>0.10661401776900296</v>
      </c>
      <c r="V363" s="103">
        <v>416</v>
      </c>
      <c r="W363" s="130">
        <f t="shared" si="63"/>
        <v>9.719626168224299E-2</v>
      </c>
      <c r="X363" s="125">
        <v>113</v>
      </c>
      <c r="Y363" s="104">
        <f t="shared" si="64"/>
        <v>0.11154985192497532</v>
      </c>
      <c r="Z363" s="103">
        <v>429</v>
      </c>
      <c r="AA363" s="130">
        <f t="shared" si="65"/>
        <v>0.10023364485981308</v>
      </c>
    </row>
    <row r="364" spans="1:27" ht="24" x14ac:dyDescent="0.25">
      <c r="A364" s="116" t="s">
        <v>607</v>
      </c>
      <c r="B364" s="201" t="s">
        <v>442</v>
      </c>
      <c r="C364" s="105" t="s">
        <v>363</v>
      </c>
      <c r="D364" s="106" t="s">
        <v>24</v>
      </c>
      <c r="E364" s="122" t="s">
        <v>552</v>
      </c>
      <c r="F364" s="126">
        <v>2143</v>
      </c>
      <c r="G364" s="107">
        <v>1981</v>
      </c>
      <c r="H364" s="108">
        <f t="shared" si="55"/>
        <v>0.92440503966402243</v>
      </c>
      <c r="I364" s="107">
        <f t="shared" si="56"/>
        <v>162</v>
      </c>
      <c r="J364" s="131">
        <f t="shared" si="57"/>
        <v>7.5594960335977596E-2</v>
      </c>
      <c r="K364" s="126">
        <v>757</v>
      </c>
      <c r="L364" s="126">
        <v>13</v>
      </c>
      <c r="M364" s="108">
        <f t="shared" si="58"/>
        <v>1.7173051519154558E-2</v>
      </c>
      <c r="N364" s="107">
        <v>30</v>
      </c>
      <c r="O364" s="131">
        <f t="shared" si="59"/>
        <v>1.3999066728884742E-2</v>
      </c>
      <c r="P364" s="126">
        <v>8</v>
      </c>
      <c r="Q364" s="108">
        <f t="shared" si="60"/>
        <v>1.0568031704095112E-2</v>
      </c>
      <c r="R364" s="107">
        <v>22</v>
      </c>
      <c r="S364" s="131">
        <f t="shared" si="61"/>
        <v>1.0265982267848811E-2</v>
      </c>
      <c r="T364" s="126">
        <v>85</v>
      </c>
      <c r="U364" s="108">
        <f t="shared" si="62"/>
        <v>0.11228533685601057</v>
      </c>
      <c r="V364" s="107">
        <v>211</v>
      </c>
      <c r="W364" s="131">
        <f t="shared" si="63"/>
        <v>9.8460102659822676E-2</v>
      </c>
      <c r="X364" s="126">
        <v>93</v>
      </c>
      <c r="Y364" s="108">
        <f t="shared" si="64"/>
        <v>0.12285336856010567</v>
      </c>
      <c r="Z364" s="107">
        <v>233</v>
      </c>
      <c r="AA364" s="131">
        <f t="shared" si="65"/>
        <v>0.10872608492767148</v>
      </c>
    </row>
    <row r="365" spans="1:27" ht="24" x14ac:dyDescent="0.25">
      <c r="A365" s="115" t="s">
        <v>607</v>
      </c>
      <c r="B365" s="200" t="s">
        <v>377</v>
      </c>
      <c r="C365" s="101" t="s">
        <v>378</v>
      </c>
      <c r="D365" s="102" t="s">
        <v>25</v>
      </c>
      <c r="E365" s="121" t="s">
        <v>553</v>
      </c>
      <c r="F365" s="125">
        <v>2045</v>
      </c>
      <c r="G365" s="103">
        <v>2000</v>
      </c>
      <c r="H365" s="104">
        <f t="shared" si="55"/>
        <v>0.97799511002444983</v>
      </c>
      <c r="I365" s="103">
        <f t="shared" si="56"/>
        <v>45</v>
      </c>
      <c r="J365" s="130">
        <f t="shared" si="57"/>
        <v>2.2004889975550123E-2</v>
      </c>
      <c r="K365" s="125">
        <v>683</v>
      </c>
      <c r="L365" s="125">
        <v>11</v>
      </c>
      <c r="M365" s="104">
        <f t="shared" si="58"/>
        <v>1.6105417276720352E-2</v>
      </c>
      <c r="N365" s="103">
        <v>21</v>
      </c>
      <c r="O365" s="130">
        <f t="shared" si="59"/>
        <v>1.0268948655256724E-2</v>
      </c>
      <c r="P365" s="125">
        <v>6</v>
      </c>
      <c r="Q365" s="104">
        <f t="shared" si="60"/>
        <v>8.7847730600292828E-3</v>
      </c>
      <c r="R365" s="103">
        <v>13</v>
      </c>
      <c r="S365" s="130">
        <f t="shared" si="61"/>
        <v>6.3569682151589238E-3</v>
      </c>
      <c r="T365" s="125">
        <v>75</v>
      </c>
      <c r="U365" s="104">
        <f t="shared" si="62"/>
        <v>0.10980966325036604</v>
      </c>
      <c r="V365" s="103">
        <v>255</v>
      </c>
      <c r="W365" s="130">
        <f t="shared" si="63"/>
        <v>0.12469437652811736</v>
      </c>
      <c r="X365" s="125">
        <v>78</v>
      </c>
      <c r="Y365" s="104">
        <f t="shared" si="64"/>
        <v>0.11420204978038068</v>
      </c>
      <c r="Z365" s="103">
        <v>261</v>
      </c>
      <c r="AA365" s="130">
        <f t="shared" si="65"/>
        <v>0.12762836185819071</v>
      </c>
    </row>
    <row r="366" spans="1:27" x14ac:dyDescent="0.25">
      <c r="A366" s="116" t="s">
        <v>607</v>
      </c>
      <c r="B366" s="201" t="s">
        <v>379</v>
      </c>
      <c r="C366" s="105" t="s">
        <v>380</v>
      </c>
      <c r="D366" s="106" t="s">
        <v>25</v>
      </c>
      <c r="E366" s="122" t="s">
        <v>553</v>
      </c>
      <c r="F366" s="126">
        <v>6267</v>
      </c>
      <c r="G366" s="107">
        <v>6028</v>
      </c>
      <c r="H366" s="108">
        <f t="shared" si="55"/>
        <v>0.96186373065262487</v>
      </c>
      <c r="I366" s="107">
        <f t="shared" si="56"/>
        <v>239</v>
      </c>
      <c r="J366" s="131">
        <f t="shared" si="57"/>
        <v>3.8136269347375143E-2</v>
      </c>
      <c r="K366" s="126">
        <v>1872</v>
      </c>
      <c r="L366" s="126">
        <v>37</v>
      </c>
      <c r="M366" s="108">
        <f t="shared" si="58"/>
        <v>1.9764957264957264E-2</v>
      </c>
      <c r="N366" s="107">
        <v>86</v>
      </c>
      <c r="O366" s="131">
        <f t="shared" si="59"/>
        <v>1.3722674325833732E-2</v>
      </c>
      <c r="P366" s="126">
        <v>30</v>
      </c>
      <c r="Q366" s="108">
        <f t="shared" si="60"/>
        <v>1.6025641025641024E-2</v>
      </c>
      <c r="R366" s="107">
        <v>67</v>
      </c>
      <c r="S366" s="131">
        <f t="shared" si="61"/>
        <v>1.0690920695707675E-2</v>
      </c>
      <c r="T366" s="126">
        <v>189</v>
      </c>
      <c r="U366" s="108">
        <f t="shared" si="62"/>
        <v>0.10096153846153846</v>
      </c>
      <c r="V366" s="107">
        <v>595</v>
      </c>
      <c r="W366" s="131">
        <f t="shared" si="63"/>
        <v>9.4941758417105476E-2</v>
      </c>
      <c r="X366" s="126">
        <v>207</v>
      </c>
      <c r="Y366" s="108">
        <f t="shared" si="64"/>
        <v>0.11057692307692307</v>
      </c>
      <c r="Z366" s="107">
        <v>639</v>
      </c>
      <c r="AA366" s="131">
        <f t="shared" si="65"/>
        <v>0.10196266156055529</v>
      </c>
    </row>
    <row r="367" spans="1:27" x14ac:dyDescent="0.25">
      <c r="A367" s="115" t="s">
        <v>607</v>
      </c>
      <c r="B367" s="200" t="s">
        <v>381</v>
      </c>
      <c r="C367" s="101" t="s">
        <v>382</v>
      </c>
      <c r="D367" s="102" t="s">
        <v>25</v>
      </c>
      <c r="E367" s="121" t="s">
        <v>553</v>
      </c>
      <c r="F367" s="125">
        <v>1483</v>
      </c>
      <c r="G367" s="103">
        <v>1433</v>
      </c>
      <c r="H367" s="104">
        <f t="shared" si="55"/>
        <v>0.96628455832771409</v>
      </c>
      <c r="I367" s="103">
        <f t="shared" si="56"/>
        <v>50</v>
      </c>
      <c r="J367" s="130">
        <f t="shared" si="57"/>
        <v>3.3715441672285906E-2</v>
      </c>
      <c r="K367" s="125">
        <v>482</v>
      </c>
      <c r="L367" s="125">
        <v>11</v>
      </c>
      <c r="M367" s="104">
        <f t="shared" si="58"/>
        <v>2.2821576763485476E-2</v>
      </c>
      <c r="N367" s="103">
        <v>25</v>
      </c>
      <c r="O367" s="130">
        <f t="shared" si="59"/>
        <v>1.6857720836142953E-2</v>
      </c>
      <c r="P367" s="125">
        <v>2</v>
      </c>
      <c r="Q367" s="104">
        <f t="shared" si="60"/>
        <v>4.1493775933609959E-3</v>
      </c>
      <c r="R367" s="103">
        <v>3</v>
      </c>
      <c r="S367" s="130">
        <f t="shared" si="61"/>
        <v>2.0229265003371545E-3</v>
      </c>
      <c r="T367" s="125">
        <v>66</v>
      </c>
      <c r="U367" s="104">
        <f t="shared" si="62"/>
        <v>0.13692946058091288</v>
      </c>
      <c r="V367" s="103">
        <v>190</v>
      </c>
      <c r="W367" s="130">
        <f t="shared" si="63"/>
        <v>0.12811867835468643</v>
      </c>
      <c r="X367" s="125">
        <v>67</v>
      </c>
      <c r="Y367" s="104">
        <f t="shared" si="64"/>
        <v>0.13900414937759337</v>
      </c>
      <c r="Z367" s="103">
        <v>192</v>
      </c>
      <c r="AA367" s="130">
        <f t="shared" si="65"/>
        <v>0.12946729602157789</v>
      </c>
    </row>
    <row r="368" spans="1:27" ht="24" x14ac:dyDescent="0.25">
      <c r="A368" s="116" t="s">
        <v>607</v>
      </c>
      <c r="B368" s="201" t="s">
        <v>364</v>
      </c>
      <c r="C368" s="105" t="s">
        <v>365</v>
      </c>
      <c r="D368" s="106" t="s">
        <v>24</v>
      </c>
      <c r="E368" s="122" t="s">
        <v>552</v>
      </c>
      <c r="F368" s="126">
        <v>2731</v>
      </c>
      <c r="G368" s="107">
        <v>2609</v>
      </c>
      <c r="H368" s="108">
        <f t="shared" si="55"/>
        <v>0.95532771878432809</v>
      </c>
      <c r="I368" s="107">
        <f t="shared" si="56"/>
        <v>122</v>
      </c>
      <c r="J368" s="131">
        <f t="shared" si="57"/>
        <v>4.4672281215671912E-2</v>
      </c>
      <c r="K368" s="126">
        <v>790</v>
      </c>
      <c r="L368" s="126">
        <v>21</v>
      </c>
      <c r="M368" s="108">
        <f t="shared" si="58"/>
        <v>2.6582278481012658E-2</v>
      </c>
      <c r="N368" s="107">
        <v>47</v>
      </c>
      <c r="O368" s="131">
        <f t="shared" si="59"/>
        <v>1.7209813255217869E-2</v>
      </c>
      <c r="P368" s="126">
        <v>5</v>
      </c>
      <c r="Q368" s="108">
        <f t="shared" si="60"/>
        <v>6.3291139240506328E-3</v>
      </c>
      <c r="R368" s="107">
        <v>13</v>
      </c>
      <c r="S368" s="131">
        <f t="shared" si="61"/>
        <v>4.7601611131453678E-3</v>
      </c>
      <c r="T368" s="126">
        <v>78</v>
      </c>
      <c r="U368" s="108">
        <f t="shared" si="62"/>
        <v>9.8734177215189872E-2</v>
      </c>
      <c r="V368" s="107">
        <v>218</v>
      </c>
      <c r="W368" s="131">
        <f t="shared" si="63"/>
        <v>7.982424020505309E-2</v>
      </c>
      <c r="X368" s="126">
        <v>81</v>
      </c>
      <c r="Y368" s="108">
        <f t="shared" si="64"/>
        <v>0.10253164556962026</v>
      </c>
      <c r="Z368" s="107">
        <v>224</v>
      </c>
      <c r="AA368" s="131">
        <f t="shared" si="65"/>
        <v>8.2021237641889413E-2</v>
      </c>
    </row>
    <row r="369" spans="1:27" x14ac:dyDescent="0.25">
      <c r="A369" s="115" t="s">
        <v>607</v>
      </c>
      <c r="B369" s="200" t="s">
        <v>383</v>
      </c>
      <c r="C369" s="101" t="s">
        <v>384</v>
      </c>
      <c r="D369" s="102" t="s">
        <v>25</v>
      </c>
      <c r="E369" s="121" t="s">
        <v>553</v>
      </c>
      <c r="F369" s="125">
        <v>2196</v>
      </c>
      <c r="G369" s="103">
        <v>2031</v>
      </c>
      <c r="H369" s="104">
        <f t="shared" si="55"/>
        <v>0.92486338797814205</v>
      </c>
      <c r="I369" s="103">
        <f t="shared" si="56"/>
        <v>165</v>
      </c>
      <c r="J369" s="130">
        <f t="shared" si="57"/>
        <v>7.5136612021857924E-2</v>
      </c>
      <c r="K369" s="125">
        <v>703</v>
      </c>
      <c r="L369" s="125">
        <v>19</v>
      </c>
      <c r="M369" s="104">
        <f t="shared" si="58"/>
        <v>2.7027027027027029E-2</v>
      </c>
      <c r="N369" s="103">
        <v>50</v>
      </c>
      <c r="O369" s="130">
        <f t="shared" si="59"/>
        <v>2.2768670309653915E-2</v>
      </c>
      <c r="P369" s="125">
        <v>10</v>
      </c>
      <c r="Q369" s="104">
        <f t="shared" si="60"/>
        <v>1.422475106685633E-2</v>
      </c>
      <c r="R369" s="103">
        <v>21</v>
      </c>
      <c r="S369" s="130">
        <f t="shared" si="61"/>
        <v>9.562841530054645E-3</v>
      </c>
      <c r="T369" s="125">
        <v>74</v>
      </c>
      <c r="U369" s="104">
        <f t="shared" si="62"/>
        <v>0.10526315789473684</v>
      </c>
      <c r="V369" s="103">
        <v>171</v>
      </c>
      <c r="W369" s="130">
        <f t="shared" si="63"/>
        <v>7.7868852459016397E-2</v>
      </c>
      <c r="X369" s="125">
        <v>81</v>
      </c>
      <c r="Y369" s="104">
        <f t="shared" si="64"/>
        <v>0.11522048364153627</v>
      </c>
      <c r="Z369" s="103">
        <v>183</v>
      </c>
      <c r="AA369" s="130">
        <f t="shared" si="65"/>
        <v>8.3333333333333329E-2</v>
      </c>
    </row>
    <row r="370" spans="1:27" ht="24" x14ac:dyDescent="0.25">
      <c r="A370" s="116" t="s">
        <v>607</v>
      </c>
      <c r="B370" s="201" t="s">
        <v>385</v>
      </c>
      <c r="C370" s="105" t="s">
        <v>386</v>
      </c>
      <c r="D370" s="106" t="s">
        <v>25</v>
      </c>
      <c r="E370" s="122" t="s">
        <v>553</v>
      </c>
      <c r="F370" s="126">
        <v>1937</v>
      </c>
      <c r="G370" s="107">
        <v>1834</v>
      </c>
      <c r="H370" s="108">
        <f t="shared" si="55"/>
        <v>0.94682498709344343</v>
      </c>
      <c r="I370" s="107">
        <f t="shared" si="56"/>
        <v>103</v>
      </c>
      <c r="J370" s="131">
        <f t="shared" si="57"/>
        <v>5.3175012906556532E-2</v>
      </c>
      <c r="K370" s="126">
        <v>636</v>
      </c>
      <c r="L370" s="126">
        <v>11</v>
      </c>
      <c r="M370" s="108">
        <f t="shared" si="58"/>
        <v>1.7295597484276729E-2</v>
      </c>
      <c r="N370" s="107">
        <v>26</v>
      </c>
      <c r="O370" s="131">
        <f t="shared" si="59"/>
        <v>1.3422818791946308E-2</v>
      </c>
      <c r="P370" s="126">
        <v>2</v>
      </c>
      <c r="Q370" s="108">
        <f t="shared" si="60"/>
        <v>3.1446540880503146E-3</v>
      </c>
      <c r="R370" s="107">
        <v>4</v>
      </c>
      <c r="S370" s="131">
        <f t="shared" si="61"/>
        <v>2.0650490449148169E-3</v>
      </c>
      <c r="T370" s="126">
        <v>72</v>
      </c>
      <c r="U370" s="108">
        <f t="shared" si="62"/>
        <v>0.11320754716981132</v>
      </c>
      <c r="V370" s="107">
        <v>182</v>
      </c>
      <c r="W370" s="131">
        <f t="shared" si="63"/>
        <v>9.3959731543624164E-2</v>
      </c>
      <c r="X370" s="126">
        <v>73</v>
      </c>
      <c r="Y370" s="108">
        <f t="shared" si="64"/>
        <v>0.11477987421383648</v>
      </c>
      <c r="Z370" s="107">
        <v>185</v>
      </c>
      <c r="AA370" s="131">
        <f t="shared" si="65"/>
        <v>9.5508518327310277E-2</v>
      </c>
    </row>
    <row r="371" spans="1:27" x14ac:dyDescent="0.25">
      <c r="A371" s="115" t="s">
        <v>607</v>
      </c>
      <c r="B371" s="200" t="s">
        <v>387</v>
      </c>
      <c r="C371" s="101" t="s">
        <v>388</v>
      </c>
      <c r="D371" s="102" t="s">
        <v>25</v>
      </c>
      <c r="E371" s="121" t="s">
        <v>553</v>
      </c>
      <c r="F371" s="125">
        <v>3067</v>
      </c>
      <c r="G371" s="103">
        <v>2978</v>
      </c>
      <c r="H371" s="104">
        <f t="shared" si="55"/>
        <v>0.97098141506358004</v>
      </c>
      <c r="I371" s="103">
        <f t="shared" si="56"/>
        <v>89</v>
      </c>
      <c r="J371" s="130">
        <f t="shared" si="57"/>
        <v>2.9018584936419956E-2</v>
      </c>
      <c r="K371" s="125">
        <v>941</v>
      </c>
      <c r="L371" s="125">
        <v>19</v>
      </c>
      <c r="M371" s="104">
        <f t="shared" si="58"/>
        <v>2.0191285866099893E-2</v>
      </c>
      <c r="N371" s="103">
        <v>52</v>
      </c>
      <c r="O371" s="130">
        <f t="shared" si="59"/>
        <v>1.6954678839256603E-2</v>
      </c>
      <c r="P371" s="125">
        <v>13</v>
      </c>
      <c r="Q371" s="104">
        <f t="shared" si="60"/>
        <v>1.381509032943677E-2</v>
      </c>
      <c r="R371" s="103">
        <v>28</v>
      </c>
      <c r="S371" s="130">
        <f t="shared" si="61"/>
        <v>9.1294424519074019E-3</v>
      </c>
      <c r="T371" s="125">
        <v>120</v>
      </c>
      <c r="U371" s="104">
        <f t="shared" si="62"/>
        <v>0.1275239107332625</v>
      </c>
      <c r="V371" s="103">
        <v>389</v>
      </c>
      <c r="W371" s="130">
        <f t="shared" si="63"/>
        <v>0.12683403977828497</v>
      </c>
      <c r="X371" s="125">
        <v>129</v>
      </c>
      <c r="Y371" s="104">
        <f t="shared" si="64"/>
        <v>0.13708820403825717</v>
      </c>
      <c r="Z371" s="103">
        <v>411</v>
      </c>
      <c r="AA371" s="130">
        <f t="shared" si="65"/>
        <v>0.13400717313335506</v>
      </c>
    </row>
    <row r="372" spans="1:27" x14ac:dyDescent="0.25">
      <c r="A372" s="116" t="s">
        <v>607</v>
      </c>
      <c r="B372" s="201" t="s">
        <v>366</v>
      </c>
      <c r="C372" s="105" t="s">
        <v>367</v>
      </c>
      <c r="D372" s="106" t="s">
        <v>24</v>
      </c>
      <c r="E372" s="122" t="s">
        <v>552</v>
      </c>
      <c r="F372" s="126">
        <v>4137</v>
      </c>
      <c r="G372" s="107">
        <v>3865</v>
      </c>
      <c r="H372" s="108">
        <f t="shared" si="55"/>
        <v>0.93425187333816773</v>
      </c>
      <c r="I372" s="107">
        <f t="shared" si="56"/>
        <v>272</v>
      </c>
      <c r="J372" s="131">
        <f t="shared" si="57"/>
        <v>6.5748126661832246E-2</v>
      </c>
      <c r="K372" s="126">
        <v>1208</v>
      </c>
      <c r="L372" s="126">
        <v>34</v>
      </c>
      <c r="M372" s="108">
        <f t="shared" si="58"/>
        <v>2.8145695364238412E-2</v>
      </c>
      <c r="N372" s="107">
        <v>79</v>
      </c>
      <c r="O372" s="131">
        <f t="shared" si="59"/>
        <v>1.9095963258399806E-2</v>
      </c>
      <c r="P372" s="126">
        <v>13</v>
      </c>
      <c r="Q372" s="108">
        <f t="shared" si="60"/>
        <v>1.0761589403973509E-2</v>
      </c>
      <c r="R372" s="107">
        <v>25</v>
      </c>
      <c r="S372" s="131">
        <f t="shared" si="61"/>
        <v>6.0430263475948756E-3</v>
      </c>
      <c r="T372" s="126">
        <v>134</v>
      </c>
      <c r="U372" s="108">
        <f t="shared" si="62"/>
        <v>0.11092715231788079</v>
      </c>
      <c r="V372" s="107">
        <v>421</v>
      </c>
      <c r="W372" s="131">
        <f t="shared" si="63"/>
        <v>0.10176456369349771</v>
      </c>
      <c r="X372" s="126">
        <v>141</v>
      </c>
      <c r="Y372" s="108">
        <f t="shared" si="64"/>
        <v>0.11672185430463576</v>
      </c>
      <c r="Z372" s="107">
        <v>438</v>
      </c>
      <c r="AA372" s="131">
        <f t="shared" si="65"/>
        <v>0.10587382160986222</v>
      </c>
    </row>
    <row r="373" spans="1:27" ht="24" x14ac:dyDescent="0.25">
      <c r="A373" s="117" t="s">
        <v>607</v>
      </c>
      <c r="B373" s="199" t="s">
        <v>389</v>
      </c>
      <c r="C373" s="101" t="s">
        <v>390</v>
      </c>
      <c r="D373" s="102" t="s">
        <v>25</v>
      </c>
      <c r="E373" s="121" t="s">
        <v>553</v>
      </c>
      <c r="F373" s="125">
        <v>2079</v>
      </c>
      <c r="G373" s="103">
        <v>1997</v>
      </c>
      <c r="H373" s="104">
        <f t="shared" si="55"/>
        <v>0.96055796055796061</v>
      </c>
      <c r="I373" s="103">
        <f t="shared" si="56"/>
        <v>82</v>
      </c>
      <c r="J373" s="130">
        <f t="shared" si="57"/>
        <v>3.9442039442039445E-2</v>
      </c>
      <c r="K373" s="125">
        <v>753</v>
      </c>
      <c r="L373" s="125">
        <v>21</v>
      </c>
      <c r="M373" s="104">
        <f t="shared" si="58"/>
        <v>2.7888446215139442E-2</v>
      </c>
      <c r="N373" s="103">
        <v>49</v>
      </c>
      <c r="O373" s="130">
        <f t="shared" si="59"/>
        <v>2.3569023569023569E-2</v>
      </c>
      <c r="P373" s="125">
        <v>7</v>
      </c>
      <c r="Q373" s="104">
        <f t="shared" si="60"/>
        <v>9.2961487383798145E-3</v>
      </c>
      <c r="R373" s="103">
        <v>17</v>
      </c>
      <c r="S373" s="130">
        <f t="shared" si="61"/>
        <v>8.1770081770081767E-3</v>
      </c>
      <c r="T373" s="125">
        <v>93</v>
      </c>
      <c r="U373" s="104">
        <f t="shared" si="62"/>
        <v>0.12350597609561753</v>
      </c>
      <c r="V373" s="103">
        <v>261</v>
      </c>
      <c r="W373" s="130">
        <f t="shared" si="63"/>
        <v>0.12554112554112554</v>
      </c>
      <c r="X373" s="125">
        <v>98</v>
      </c>
      <c r="Y373" s="104">
        <f t="shared" si="64"/>
        <v>0.13014608233731739</v>
      </c>
      <c r="Z373" s="103">
        <v>273</v>
      </c>
      <c r="AA373" s="130">
        <f t="shared" si="65"/>
        <v>0.13131313131313133</v>
      </c>
    </row>
    <row r="374" spans="1:27" x14ac:dyDescent="0.25">
      <c r="A374" s="118" t="s">
        <v>607</v>
      </c>
      <c r="B374" s="204" t="s">
        <v>391</v>
      </c>
      <c r="C374" s="105" t="s">
        <v>392</v>
      </c>
      <c r="D374" s="106" t="s">
        <v>25</v>
      </c>
      <c r="E374" s="122" t="s">
        <v>553</v>
      </c>
      <c r="F374" s="126">
        <v>2525</v>
      </c>
      <c r="G374" s="107">
        <v>2454</v>
      </c>
      <c r="H374" s="108">
        <f t="shared" si="55"/>
        <v>0.97188118811881186</v>
      </c>
      <c r="I374" s="107">
        <f t="shared" si="56"/>
        <v>71</v>
      </c>
      <c r="J374" s="131">
        <f t="shared" si="57"/>
        <v>2.811881188118812E-2</v>
      </c>
      <c r="K374" s="126">
        <v>954</v>
      </c>
      <c r="L374" s="126">
        <v>36</v>
      </c>
      <c r="M374" s="108">
        <f t="shared" si="58"/>
        <v>3.7735849056603772E-2</v>
      </c>
      <c r="N374" s="107">
        <v>83</v>
      </c>
      <c r="O374" s="131">
        <f t="shared" si="59"/>
        <v>3.2871287128712873E-2</v>
      </c>
      <c r="P374" s="126">
        <v>8</v>
      </c>
      <c r="Q374" s="108">
        <f t="shared" si="60"/>
        <v>8.385744234800839E-3</v>
      </c>
      <c r="R374" s="107">
        <v>20</v>
      </c>
      <c r="S374" s="131">
        <f t="shared" si="61"/>
        <v>7.9207920792079209E-3</v>
      </c>
      <c r="T374" s="126">
        <v>96</v>
      </c>
      <c r="U374" s="108">
        <f t="shared" si="62"/>
        <v>0.10062893081761007</v>
      </c>
      <c r="V374" s="107">
        <v>197</v>
      </c>
      <c r="W374" s="131">
        <f t="shared" si="63"/>
        <v>7.801980198019802E-2</v>
      </c>
      <c r="X374" s="126">
        <v>102</v>
      </c>
      <c r="Y374" s="108">
        <f t="shared" si="64"/>
        <v>0.1069182389937107</v>
      </c>
      <c r="Z374" s="107">
        <v>210</v>
      </c>
      <c r="AA374" s="131">
        <f t="shared" si="65"/>
        <v>8.3168316831683173E-2</v>
      </c>
    </row>
    <row r="375" spans="1:27" x14ac:dyDescent="0.25">
      <c r="A375" s="115" t="s">
        <v>607</v>
      </c>
      <c r="B375" s="200" t="s">
        <v>368</v>
      </c>
      <c r="C375" s="101" t="s">
        <v>369</v>
      </c>
      <c r="D375" s="102" t="s">
        <v>24</v>
      </c>
      <c r="E375" s="121" t="s">
        <v>552</v>
      </c>
      <c r="F375" s="125">
        <v>2537</v>
      </c>
      <c r="G375" s="103">
        <v>2459</v>
      </c>
      <c r="H375" s="104">
        <f t="shared" si="55"/>
        <v>0.96925502562081201</v>
      </c>
      <c r="I375" s="103">
        <f t="shared" si="56"/>
        <v>78</v>
      </c>
      <c r="J375" s="130">
        <f t="shared" si="57"/>
        <v>3.0744974379188016E-2</v>
      </c>
      <c r="K375" s="125">
        <v>859</v>
      </c>
      <c r="L375" s="125">
        <v>24</v>
      </c>
      <c r="M375" s="104">
        <f t="shared" si="58"/>
        <v>2.7939464493597205E-2</v>
      </c>
      <c r="N375" s="103">
        <v>71</v>
      </c>
      <c r="O375" s="130">
        <f t="shared" si="59"/>
        <v>2.7985810011824989E-2</v>
      </c>
      <c r="P375" s="125">
        <v>5</v>
      </c>
      <c r="Q375" s="104">
        <f t="shared" si="60"/>
        <v>5.8207217694994182E-3</v>
      </c>
      <c r="R375" s="103">
        <v>16</v>
      </c>
      <c r="S375" s="130">
        <f t="shared" si="61"/>
        <v>6.3066614111154905E-3</v>
      </c>
      <c r="T375" s="125">
        <v>117</v>
      </c>
      <c r="U375" s="104">
        <f t="shared" si="62"/>
        <v>0.13620488940628639</v>
      </c>
      <c r="V375" s="103">
        <v>358</v>
      </c>
      <c r="W375" s="130">
        <f t="shared" si="63"/>
        <v>0.1411115490737091</v>
      </c>
      <c r="X375" s="125">
        <v>118</v>
      </c>
      <c r="Y375" s="104">
        <f t="shared" si="64"/>
        <v>0.13736903376018628</v>
      </c>
      <c r="Z375" s="103">
        <v>360</v>
      </c>
      <c r="AA375" s="130">
        <f t="shared" si="65"/>
        <v>0.14189988175009854</v>
      </c>
    </row>
    <row r="376" spans="1:27" x14ac:dyDescent="0.25">
      <c r="A376" s="118" t="s">
        <v>607</v>
      </c>
      <c r="B376" s="204" t="s">
        <v>393</v>
      </c>
      <c r="C376" s="105" t="s">
        <v>394</v>
      </c>
      <c r="D376" s="106" t="s">
        <v>25</v>
      </c>
      <c r="E376" s="122" t="s">
        <v>553</v>
      </c>
      <c r="F376" s="126">
        <v>765</v>
      </c>
      <c r="G376" s="107">
        <v>747</v>
      </c>
      <c r="H376" s="108">
        <f t="shared" si="55"/>
        <v>0.97647058823529409</v>
      </c>
      <c r="I376" s="107">
        <f t="shared" si="56"/>
        <v>18</v>
      </c>
      <c r="J376" s="131">
        <f t="shared" si="57"/>
        <v>2.3529411764705882E-2</v>
      </c>
      <c r="K376" s="126">
        <v>306</v>
      </c>
      <c r="L376" s="126">
        <v>6</v>
      </c>
      <c r="M376" s="108">
        <f t="shared" si="58"/>
        <v>1.9607843137254902E-2</v>
      </c>
      <c r="N376" s="107">
        <v>20</v>
      </c>
      <c r="O376" s="131">
        <f t="shared" si="59"/>
        <v>2.6143790849673203E-2</v>
      </c>
      <c r="P376" s="126">
        <v>3</v>
      </c>
      <c r="Q376" s="108">
        <f t="shared" si="60"/>
        <v>9.8039215686274508E-3</v>
      </c>
      <c r="R376" s="107">
        <v>9</v>
      </c>
      <c r="S376" s="131">
        <f t="shared" si="61"/>
        <v>1.1764705882352941E-2</v>
      </c>
      <c r="T376" s="126">
        <v>27</v>
      </c>
      <c r="U376" s="108">
        <f t="shared" si="62"/>
        <v>8.8235294117647065E-2</v>
      </c>
      <c r="V376" s="107">
        <v>69</v>
      </c>
      <c r="W376" s="131">
        <f t="shared" si="63"/>
        <v>9.0196078431372548E-2</v>
      </c>
      <c r="X376" s="126">
        <v>29</v>
      </c>
      <c r="Y376" s="108">
        <f t="shared" si="64"/>
        <v>9.4771241830065356E-2</v>
      </c>
      <c r="Z376" s="107">
        <v>76</v>
      </c>
      <c r="AA376" s="131">
        <f t="shared" si="65"/>
        <v>9.9346405228758164E-2</v>
      </c>
    </row>
    <row r="377" spans="1:27" x14ac:dyDescent="0.25">
      <c r="A377" s="115" t="s">
        <v>607</v>
      </c>
      <c r="B377" s="200" t="s">
        <v>370</v>
      </c>
      <c r="C377" s="101" t="s">
        <v>371</v>
      </c>
      <c r="D377" s="102" t="s">
        <v>24</v>
      </c>
      <c r="E377" s="121" t="s">
        <v>552</v>
      </c>
      <c r="F377" s="125">
        <v>1550</v>
      </c>
      <c r="G377" s="103">
        <v>1487</v>
      </c>
      <c r="H377" s="104">
        <f t="shared" si="55"/>
        <v>0.95935483870967742</v>
      </c>
      <c r="I377" s="103">
        <f t="shared" si="56"/>
        <v>63</v>
      </c>
      <c r="J377" s="130">
        <f t="shared" si="57"/>
        <v>4.0645161290322578E-2</v>
      </c>
      <c r="K377" s="125">
        <v>506</v>
      </c>
      <c r="L377" s="125">
        <v>25</v>
      </c>
      <c r="M377" s="104">
        <f t="shared" si="58"/>
        <v>4.9407114624505928E-2</v>
      </c>
      <c r="N377" s="103">
        <v>62</v>
      </c>
      <c r="O377" s="130">
        <f t="shared" si="59"/>
        <v>0.04</v>
      </c>
      <c r="P377" s="125">
        <v>4</v>
      </c>
      <c r="Q377" s="104">
        <f t="shared" si="60"/>
        <v>7.9051383399209481E-3</v>
      </c>
      <c r="R377" s="103">
        <v>11</v>
      </c>
      <c r="S377" s="130">
        <f t="shared" si="61"/>
        <v>7.0967741935483875E-3</v>
      </c>
      <c r="T377" s="125">
        <v>41</v>
      </c>
      <c r="U377" s="104">
        <f t="shared" si="62"/>
        <v>8.1027667984189727E-2</v>
      </c>
      <c r="V377" s="103">
        <v>126</v>
      </c>
      <c r="W377" s="130">
        <f t="shared" si="63"/>
        <v>8.1290322580645155E-2</v>
      </c>
      <c r="X377" s="125">
        <v>43</v>
      </c>
      <c r="Y377" s="104">
        <f t="shared" si="64"/>
        <v>8.4980237154150193E-2</v>
      </c>
      <c r="Z377" s="103">
        <v>133</v>
      </c>
      <c r="AA377" s="130">
        <f t="shared" si="65"/>
        <v>8.580645161290322E-2</v>
      </c>
    </row>
    <row r="378" spans="1:27" x14ac:dyDescent="0.25">
      <c r="A378" s="116" t="s">
        <v>607</v>
      </c>
      <c r="B378" s="201" t="s">
        <v>445</v>
      </c>
      <c r="C378" s="105" t="s">
        <v>372</v>
      </c>
      <c r="D378" s="106" t="s">
        <v>24</v>
      </c>
      <c r="E378" s="122" t="s">
        <v>552</v>
      </c>
      <c r="F378" s="126">
        <v>2151</v>
      </c>
      <c r="G378" s="107">
        <v>2074</v>
      </c>
      <c r="H378" s="108">
        <f t="shared" si="55"/>
        <v>0.96420269642026968</v>
      </c>
      <c r="I378" s="107">
        <f t="shared" si="56"/>
        <v>77</v>
      </c>
      <c r="J378" s="131">
        <f t="shared" si="57"/>
        <v>3.5797303579730357E-2</v>
      </c>
      <c r="K378" s="126">
        <v>678</v>
      </c>
      <c r="L378" s="126">
        <v>11</v>
      </c>
      <c r="M378" s="108">
        <f t="shared" si="58"/>
        <v>1.6224188790560472E-2</v>
      </c>
      <c r="N378" s="107">
        <v>31</v>
      </c>
      <c r="O378" s="131">
        <f t="shared" si="59"/>
        <v>1.4411901441190145E-2</v>
      </c>
      <c r="P378" s="126">
        <v>6</v>
      </c>
      <c r="Q378" s="108">
        <f t="shared" si="60"/>
        <v>8.8495575221238937E-3</v>
      </c>
      <c r="R378" s="107">
        <v>18</v>
      </c>
      <c r="S378" s="131">
        <f t="shared" si="61"/>
        <v>8.368200836820083E-3</v>
      </c>
      <c r="T378" s="126">
        <v>80</v>
      </c>
      <c r="U378" s="108">
        <f t="shared" si="62"/>
        <v>0.11799410029498525</v>
      </c>
      <c r="V378" s="107">
        <v>284</v>
      </c>
      <c r="W378" s="131">
        <f t="shared" si="63"/>
        <v>0.13203161320316131</v>
      </c>
      <c r="X378" s="126">
        <v>83</v>
      </c>
      <c r="Y378" s="108">
        <f t="shared" si="64"/>
        <v>0.1224188790560472</v>
      </c>
      <c r="Z378" s="107">
        <v>292</v>
      </c>
      <c r="AA378" s="131">
        <f t="shared" si="65"/>
        <v>0.13575081357508137</v>
      </c>
    </row>
    <row r="379" spans="1:27" x14ac:dyDescent="0.25">
      <c r="A379" s="115" t="s">
        <v>607</v>
      </c>
      <c r="B379" s="200" t="s">
        <v>399</v>
      </c>
      <c r="C379" s="101" t="s">
        <v>400</v>
      </c>
      <c r="D379" s="102" t="s">
        <v>26</v>
      </c>
      <c r="E379" s="121" t="s">
        <v>554</v>
      </c>
      <c r="F379" s="125">
        <v>947</v>
      </c>
      <c r="G379" s="103">
        <v>915</v>
      </c>
      <c r="H379" s="104">
        <f t="shared" si="55"/>
        <v>0.96620908130939809</v>
      </c>
      <c r="I379" s="103">
        <f t="shared" si="56"/>
        <v>32</v>
      </c>
      <c r="J379" s="130">
        <f t="shared" si="57"/>
        <v>3.3790918690601898E-2</v>
      </c>
      <c r="K379" s="125">
        <v>391</v>
      </c>
      <c r="L379" s="125">
        <v>6</v>
      </c>
      <c r="M379" s="104">
        <f t="shared" si="58"/>
        <v>1.5345268542199489E-2</v>
      </c>
      <c r="N379" s="103">
        <v>13</v>
      </c>
      <c r="O379" s="130">
        <f t="shared" si="59"/>
        <v>1.3727560718057022E-2</v>
      </c>
      <c r="P379" s="125">
        <v>11</v>
      </c>
      <c r="Q379" s="104">
        <f t="shared" si="60"/>
        <v>2.8132992327365727E-2</v>
      </c>
      <c r="R379" s="103">
        <v>23</v>
      </c>
      <c r="S379" s="130">
        <f t="shared" si="61"/>
        <v>2.4287222808870117E-2</v>
      </c>
      <c r="T379" s="125">
        <v>36</v>
      </c>
      <c r="U379" s="104">
        <f t="shared" si="62"/>
        <v>9.2071611253196933E-2</v>
      </c>
      <c r="V379" s="103">
        <v>85</v>
      </c>
      <c r="W379" s="130">
        <f t="shared" si="63"/>
        <v>8.9757127771911305E-2</v>
      </c>
      <c r="X379" s="125">
        <v>45</v>
      </c>
      <c r="Y379" s="104">
        <f t="shared" si="64"/>
        <v>0.11508951406649616</v>
      </c>
      <c r="Z379" s="103">
        <v>105</v>
      </c>
      <c r="AA379" s="130">
        <f t="shared" si="65"/>
        <v>0.11087645195353749</v>
      </c>
    </row>
    <row r="380" spans="1:27" x14ac:dyDescent="0.25">
      <c r="A380" s="116" t="s">
        <v>607</v>
      </c>
      <c r="B380" s="201" t="s">
        <v>401</v>
      </c>
      <c r="C380" s="105" t="s">
        <v>402</v>
      </c>
      <c r="D380" s="106" t="s">
        <v>26</v>
      </c>
      <c r="E380" s="122" t="s">
        <v>554</v>
      </c>
      <c r="F380" s="126">
        <v>2849</v>
      </c>
      <c r="G380" s="107">
        <v>2755</v>
      </c>
      <c r="H380" s="108">
        <f t="shared" si="55"/>
        <v>0.96700596700596697</v>
      </c>
      <c r="I380" s="107">
        <f t="shared" si="56"/>
        <v>94</v>
      </c>
      <c r="J380" s="131">
        <f t="shared" si="57"/>
        <v>3.2994032994032994E-2</v>
      </c>
      <c r="K380" s="126">
        <v>1068</v>
      </c>
      <c r="L380" s="126">
        <v>29</v>
      </c>
      <c r="M380" s="108">
        <f t="shared" si="58"/>
        <v>2.7153558052434457E-2</v>
      </c>
      <c r="N380" s="107">
        <v>74</v>
      </c>
      <c r="O380" s="131">
        <f t="shared" si="59"/>
        <v>2.5974025974025976E-2</v>
      </c>
      <c r="P380" s="126">
        <v>19</v>
      </c>
      <c r="Q380" s="108">
        <f t="shared" si="60"/>
        <v>1.7790262172284643E-2</v>
      </c>
      <c r="R380" s="107">
        <v>44</v>
      </c>
      <c r="S380" s="131">
        <f t="shared" si="61"/>
        <v>1.5444015444015444E-2</v>
      </c>
      <c r="T380" s="126">
        <v>104</v>
      </c>
      <c r="U380" s="108">
        <f t="shared" si="62"/>
        <v>9.7378277153558054E-2</v>
      </c>
      <c r="V380" s="107">
        <v>246</v>
      </c>
      <c r="W380" s="131">
        <f t="shared" si="63"/>
        <v>8.6346086346086343E-2</v>
      </c>
      <c r="X380" s="126">
        <v>116</v>
      </c>
      <c r="Y380" s="108">
        <f t="shared" si="64"/>
        <v>0.10861423220973783</v>
      </c>
      <c r="Z380" s="107">
        <v>275</v>
      </c>
      <c r="AA380" s="131">
        <f t="shared" si="65"/>
        <v>9.6525096525096526E-2</v>
      </c>
    </row>
    <row r="381" spans="1:27" x14ac:dyDescent="0.25">
      <c r="A381" s="115" t="s">
        <v>607</v>
      </c>
      <c r="B381" s="200" t="s">
        <v>419</v>
      </c>
      <c r="C381" s="101" t="s">
        <v>420</v>
      </c>
      <c r="D381" s="102" t="s">
        <v>27</v>
      </c>
      <c r="E381" s="121" t="s">
        <v>555</v>
      </c>
      <c r="F381" s="125">
        <v>2568</v>
      </c>
      <c r="G381" s="103">
        <v>2514</v>
      </c>
      <c r="H381" s="104">
        <f t="shared" si="55"/>
        <v>0.9789719626168224</v>
      </c>
      <c r="I381" s="103">
        <f t="shared" si="56"/>
        <v>54</v>
      </c>
      <c r="J381" s="130">
        <f t="shared" si="57"/>
        <v>2.1028037383177569E-2</v>
      </c>
      <c r="K381" s="125">
        <v>671</v>
      </c>
      <c r="L381" s="125">
        <v>15</v>
      </c>
      <c r="M381" s="104">
        <f t="shared" si="58"/>
        <v>2.2354694485842028E-2</v>
      </c>
      <c r="N381" s="103">
        <v>29</v>
      </c>
      <c r="O381" s="130">
        <f t="shared" si="59"/>
        <v>1.1292834890965732E-2</v>
      </c>
      <c r="P381" s="125">
        <v>8</v>
      </c>
      <c r="Q381" s="104">
        <f t="shared" si="60"/>
        <v>1.1922503725782414E-2</v>
      </c>
      <c r="R381" s="103">
        <v>22</v>
      </c>
      <c r="S381" s="130">
        <f t="shared" si="61"/>
        <v>8.5669781931464167E-3</v>
      </c>
      <c r="T381" s="125">
        <v>102</v>
      </c>
      <c r="U381" s="104">
        <f t="shared" si="62"/>
        <v>0.15201192250372578</v>
      </c>
      <c r="V381" s="103">
        <v>366</v>
      </c>
      <c r="W381" s="130">
        <f t="shared" si="63"/>
        <v>0.1425233644859813</v>
      </c>
      <c r="X381" s="125">
        <v>108</v>
      </c>
      <c r="Y381" s="104">
        <f t="shared" si="64"/>
        <v>0.16095380029806258</v>
      </c>
      <c r="Z381" s="103">
        <v>383</v>
      </c>
      <c r="AA381" s="130">
        <f t="shared" si="65"/>
        <v>0.14914330218068536</v>
      </c>
    </row>
    <row r="382" spans="1:27" x14ac:dyDescent="0.25">
      <c r="A382" s="116" t="s">
        <v>607</v>
      </c>
      <c r="B382" s="201" t="s">
        <v>421</v>
      </c>
      <c r="C382" s="105" t="s">
        <v>422</v>
      </c>
      <c r="D382" s="106" t="s">
        <v>27</v>
      </c>
      <c r="E382" s="122" t="s">
        <v>555</v>
      </c>
      <c r="F382" s="126">
        <v>1659</v>
      </c>
      <c r="G382" s="107">
        <v>1583</v>
      </c>
      <c r="H382" s="108">
        <f t="shared" si="55"/>
        <v>0.95418927064496684</v>
      </c>
      <c r="I382" s="107">
        <f t="shared" si="56"/>
        <v>76</v>
      </c>
      <c r="J382" s="131">
        <f t="shared" si="57"/>
        <v>4.581072935503315E-2</v>
      </c>
      <c r="K382" s="126">
        <v>599</v>
      </c>
      <c r="L382" s="126">
        <v>15</v>
      </c>
      <c r="M382" s="108">
        <f t="shared" si="58"/>
        <v>2.5041736227045076E-2</v>
      </c>
      <c r="N382" s="107">
        <v>40</v>
      </c>
      <c r="O382" s="131">
        <f t="shared" si="59"/>
        <v>2.4110910186859555E-2</v>
      </c>
      <c r="P382" s="126">
        <v>10</v>
      </c>
      <c r="Q382" s="108">
        <f t="shared" si="60"/>
        <v>1.6694490818030049E-2</v>
      </c>
      <c r="R382" s="107">
        <v>20</v>
      </c>
      <c r="S382" s="131">
        <f t="shared" si="61"/>
        <v>1.2055455093429777E-2</v>
      </c>
      <c r="T382" s="126">
        <v>56</v>
      </c>
      <c r="U382" s="108">
        <f t="shared" si="62"/>
        <v>9.3489148580968282E-2</v>
      </c>
      <c r="V382" s="107">
        <v>121</v>
      </c>
      <c r="W382" s="131">
        <f t="shared" si="63"/>
        <v>7.2935503315250144E-2</v>
      </c>
      <c r="X382" s="126">
        <v>59</v>
      </c>
      <c r="Y382" s="108">
        <f t="shared" si="64"/>
        <v>9.849749582637729E-2</v>
      </c>
      <c r="Z382" s="107">
        <v>126</v>
      </c>
      <c r="AA382" s="131">
        <f t="shared" si="65"/>
        <v>7.5949367088607597E-2</v>
      </c>
    </row>
    <row r="383" spans="1:27" x14ac:dyDescent="0.25">
      <c r="A383" s="115" t="s">
        <v>607</v>
      </c>
      <c r="B383" s="200" t="s">
        <v>423</v>
      </c>
      <c r="C383" s="101" t="s">
        <v>424</v>
      </c>
      <c r="D383" s="102" t="s">
        <v>27</v>
      </c>
      <c r="E383" s="121" t="s">
        <v>555</v>
      </c>
      <c r="F383" s="125">
        <v>2010</v>
      </c>
      <c r="G383" s="103">
        <v>1963</v>
      </c>
      <c r="H383" s="104">
        <f t="shared" si="55"/>
        <v>0.97661691542288553</v>
      </c>
      <c r="I383" s="103">
        <f t="shared" si="56"/>
        <v>47</v>
      </c>
      <c r="J383" s="130">
        <f t="shared" si="57"/>
        <v>2.3383084577114428E-2</v>
      </c>
      <c r="K383" s="125">
        <v>591</v>
      </c>
      <c r="L383" s="125">
        <v>4</v>
      </c>
      <c r="M383" s="104">
        <f t="shared" si="58"/>
        <v>6.7681895093062603E-3</v>
      </c>
      <c r="N383" s="103">
        <v>10</v>
      </c>
      <c r="O383" s="130">
        <f t="shared" si="59"/>
        <v>4.9751243781094526E-3</v>
      </c>
      <c r="P383" s="125">
        <v>7</v>
      </c>
      <c r="Q383" s="104">
        <f t="shared" si="60"/>
        <v>1.1844331641285956E-2</v>
      </c>
      <c r="R383" s="103">
        <v>19</v>
      </c>
      <c r="S383" s="130">
        <f t="shared" si="61"/>
        <v>9.4527363184079595E-3</v>
      </c>
      <c r="T383" s="125">
        <v>85</v>
      </c>
      <c r="U383" s="104">
        <f t="shared" si="62"/>
        <v>0.14382402707275804</v>
      </c>
      <c r="V383" s="103">
        <v>250</v>
      </c>
      <c r="W383" s="130">
        <f t="shared" si="63"/>
        <v>0.12437810945273632</v>
      </c>
      <c r="X383" s="125">
        <v>89</v>
      </c>
      <c r="Y383" s="104">
        <f t="shared" si="64"/>
        <v>0.15059221658206429</v>
      </c>
      <c r="Z383" s="103">
        <v>260</v>
      </c>
      <c r="AA383" s="130">
        <f t="shared" si="65"/>
        <v>0.12935323383084577</v>
      </c>
    </row>
    <row r="384" spans="1:27" x14ac:dyDescent="0.25">
      <c r="A384" s="116" t="s">
        <v>607</v>
      </c>
      <c r="B384" s="201" t="s">
        <v>403</v>
      </c>
      <c r="C384" s="105" t="s">
        <v>404</v>
      </c>
      <c r="D384" s="106" t="s">
        <v>26</v>
      </c>
      <c r="E384" s="122" t="s">
        <v>554</v>
      </c>
      <c r="F384" s="126">
        <v>1056</v>
      </c>
      <c r="G384" s="107">
        <v>1027</v>
      </c>
      <c r="H384" s="108">
        <f t="shared" si="55"/>
        <v>0.97253787878787878</v>
      </c>
      <c r="I384" s="107">
        <f t="shared" si="56"/>
        <v>29</v>
      </c>
      <c r="J384" s="131">
        <f t="shared" si="57"/>
        <v>2.7462121212121212E-2</v>
      </c>
      <c r="K384" s="126">
        <v>341</v>
      </c>
      <c r="L384" s="126">
        <v>10</v>
      </c>
      <c r="M384" s="108">
        <f t="shared" si="58"/>
        <v>2.932551319648094E-2</v>
      </c>
      <c r="N384" s="107">
        <v>24</v>
      </c>
      <c r="O384" s="131">
        <f t="shared" si="59"/>
        <v>2.2727272727272728E-2</v>
      </c>
      <c r="P384" s="126">
        <v>4</v>
      </c>
      <c r="Q384" s="108">
        <f t="shared" si="60"/>
        <v>1.1730205278592375E-2</v>
      </c>
      <c r="R384" s="107">
        <v>12</v>
      </c>
      <c r="S384" s="131">
        <f t="shared" si="61"/>
        <v>1.1363636363636364E-2</v>
      </c>
      <c r="T384" s="126">
        <v>43</v>
      </c>
      <c r="U384" s="108">
        <f t="shared" si="62"/>
        <v>0.12609970674486803</v>
      </c>
      <c r="V384" s="107">
        <v>121</v>
      </c>
      <c r="W384" s="131">
        <f t="shared" si="63"/>
        <v>0.11458333333333333</v>
      </c>
      <c r="X384" s="126">
        <v>47</v>
      </c>
      <c r="Y384" s="108">
        <f t="shared" si="64"/>
        <v>0.1378299120234604</v>
      </c>
      <c r="Z384" s="107">
        <v>133</v>
      </c>
      <c r="AA384" s="131">
        <f t="shared" si="65"/>
        <v>0.1259469696969697</v>
      </c>
    </row>
    <row r="385" spans="1:27" x14ac:dyDescent="0.25">
      <c r="A385" s="115" t="s">
        <v>607</v>
      </c>
      <c r="B385" s="200" t="s">
        <v>405</v>
      </c>
      <c r="C385" s="101" t="s">
        <v>406</v>
      </c>
      <c r="D385" s="102" t="s">
        <v>26</v>
      </c>
      <c r="E385" s="121" t="s">
        <v>554</v>
      </c>
      <c r="F385" s="125">
        <v>926</v>
      </c>
      <c r="G385" s="103">
        <v>868</v>
      </c>
      <c r="H385" s="104">
        <f t="shared" si="55"/>
        <v>0.93736501079913603</v>
      </c>
      <c r="I385" s="103">
        <f t="shared" si="56"/>
        <v>58</v>
      </c>
      <c r="J385" s="130">
        <f t="shared" si="57"/>
        <v>6.2634989200863925E-2</v>
      </c>
      <c r="K385" s="125">
        <v>311</v>
      </c>
      <c r="L385" s="125">
        <v>5</v>
      </c>
      <c r="M385" s="104">
        <f t="shared" si="58"/>
        <v>1.607717041800643E-2</v>
      </c>
      <c r="N385" s="103">
        <v>13</v>
      </c>
      <c r="O385" s="130">
        <f t="shared" si="59"/>
        <v>1.4038876889848811E-2</v>
      </c>
      <c r="P385" s="125">
        <v>2</v>
      </c>
      <c r="Q385" s="104">
        <f t="shared" si="60"/>
        <v>6.4308681672025723E-3</v>
      </c>
      <c r="R385" s="103">
        <v>6</v>
      </c>
      <c r="S385" s="130">
        <f t="shared" si="61"/>
        <v>6.4794816414686825E-3</v>
      </c>
      <c r="T385" s="125">
        <v>29</v>
      </c>
      <c r="U385" s="104">
        <f t="shared" si="62"/>
        <v>9.3247588424437297E-2</v>
      </c>
      <c r="V385" s="103">
        <v>66</v>
      </c>
      <c r="W385" s="130">
        <f t="shared" si="63"/>
        <v>7.1274298056155511E-2</v>
      </c>
      <c r="X385" s="125">
        <v>30</v>
      </c>
      <c r="Y385" s="104">
        <f t="shared" si="64"/>
        <v>9.6463022508038579E-2</v>
      </c>
      <c r="Z385" s="103">
        <v>68</v>
      </c>
      <c r="AA385" s="130">
        <f t="shared" si="65"/>
        <v>7.3434125269978404E-2</v>
      </c>
    </row>
    <row r="386" spans="1:27" x14ac:dyDescent="0.25">
      <c r="A386" s="116" t="s">
        <v>607</v>
      </c>
      <c r="B386" s="201" t="s">
        <v>407</v>
      </c>
      <c r="C386" s="105" t="s">
        <v>408</v>
      </c>
      <c r="D386" s="106" t="s">
        <v>26</v>
      </c>
      <c r="E386" s="122" t="s">
        <v>554</v>
      </c>
      <c r="F386" s="126">
        <v>5780</v>
      </c>
      <c r="G386" s="107">
        <v>5535</v>
      </c>
      <c r="H386" s="108">
        <f t="shared" si="55"/>
        <v>0.95761245674740481</v>
      </c>
      <c r="I386" s="107">
        <f t="shared" si="56"/>
        <v>245</v>
      </c>
      <c r="J386" s="131">
        <f t="shared" si="57"/>
        <v>4.2387543252595153E-2</v>
      </c>
      <c r="K386" s="126">
        <v>1695</v>
      </c>
      <c r="L386" s="126">
        <v>40</v>
      </c>
      <c r="M386" s="108">
        <f t="shared" si="58"/>
        <v>2.359882005899705E-2</v>
      </c>
      <c r="N386" s="107">
        <v>94</v>
      </c>
      <c r="O386" s="131">
        <f t="shared" si="59"/>
        <v>1.6262975778546712E-2</v>
      </c>
      <c r="P386" s="126">
        <v>17</v>
      </c>
      <c r="Q386" s="108">
        <f t="shared" si="60"/>
        <v>1.0029498525073746E-2</v>
      </c>
      <c r="R386" s="107">
        <v>34</v>
      </c>
      <c r="S386" s="131">
        <f t="shared" si="61"/>
        <v>5.8823529411764705E-3</v>
      </c>
      <c r="T386" s="126">
        <v>211</v>
      </c>
      <c r="U386" s="108">
        <f t="shared" si="62"/>
        <v>0.12448377581120944</v>
      </c>
      <c r="V386" s="107">
        <v>610</v>
      </c>
      <c r="W386" s="131">
        <f t="shared" si="63"/>
        <v>0.10553633217993079</v>
      </c>
      <c r="X386" s="126">
        <v>219</v>
      </c>
      <c r="Y386" s="108">
        <f t="shared" si="64"/>
        <v>0.12920353982300886</v>
      </c>
      <c r="Z386" s="107">
        <v>625</v>
      </c>
      <c r="AA386" s="131">
        <f t="shared" si="65"/>
        <v>0.10813148788927336</v>
      </c>
    </row>
    <row r="387" spans="1:27" x14ac:dyDescent="0.25">
      <c r="A387" s="115" t="s">
        <v>607</v>
      </c>
      <c r="B387" s="200" t="s">
        <v>425</v>
      </c>
      <c r="C387" s="101" t="s">
        <v>426</v>
      </c>
      <c r="D387" s="102" t="s">
        <v>27</v>
      </c>
      <c r="E387" s="121" t="s">
        <v>555</v>
      </c>
      <c r="F387" s="125">
        <v>2450</v>
      </c>
      <c r="G387" s="103">
        <v>2318</v>
      </c>
      <c r="H387" s="104">
        <f t="shared" ref="H387:H450" si="66">G387/F387</f>
        <v>0.94612244897959186</v>
      </c>
      <c r="I387" s="103">
        <f t="shared" ref="I387:I450" si="67">F387-G387</f>
        <v>132</v>
      </c>
      <c r="J387" s="130">
        <f t="shared" ref="J387:J450" si="68">I387/F387</f>
        <v>5.3877551020408164E-2</v>
      </c>
      <c r="K387" s="125">
        <v>644</v>
      </c>
      <c r="L387" s="125">
        <v>14</v>
      </c>
      <c r="M387" s="104">
        <f t="shared" si="58"/>
        <v>2.1739130434782608E-2</v>
      </c>
      <c r="N387" s="103">
        <v>34</v>
      </c>
      <c r="O387" s="130">
        <f t="shared" si="59"/>
        <v>1.3877551020408163E-2</v>
      </c>
      <c r="P387" s="125">
        <v>11</v>
      </c>
      <c r="Q387" s="104">
        <f t="shared" si="60"/>
        <v>1.7080745341614908E-2</v>
      </c>
      <c r="R387" s="103">
        <v>20</v>
      </c>
      <c r="S387" s="130">
        <f t="shared" si="61"/>
        <v>8.1632653061224497E-3</v>
      </c>
      <c r="T387" s="125">
        <v>76</v>
      </c>
      <c r="U387" s="104">
        <f t="shared" si="62"/>
        <v>0.11801242236024845</v>
      </c>
      <c r="V387" s="103">
        <v>218</v>
      </c>
      <c r="W387" s="130">
        <f t="shared" si="63"/>
        <v>8.8979591836734692E-2</v>
      </c>
      <c r="X387" s="125">
        <v>84</v>
      </c>
      <c r="Y387" s="104">
        <f t="shared" si="64"/>
        <v>0.13043478260869565</v>
      </c>
      <c r="Z387" s="103">
        <v>231</v>
      </c>
      <c r="AA387" s="130">
        <f t="shared" si="65"/>
        <v>9.4285714285714292E-2</v>
      </c>
    </row>
    <row r="388" spans="1:27" x14ac:dyDescent="0.25">
      <c r="A388" s="116" t="s">
        <v>607</v>
      </c>
      <c r="B388" s="201" t="s">
        <v>409</v>
      </c>
      <c r="C388" s="105" t="s">
        <v>410</v>
      </c>
      <c r="D388" s="106" t="s">
        <v>26</v>
      </c>
      <c r="E388" s="122" t="s">
        <v>554</v>
      </c>
      <c r="F388" s="126">
        <v>2177</v>
      </c>
      <c r="G388" s="107">
        <v>2070</v>
      </c>
      <c r="H388" s="108">
        <f t="shared" si="66"/>
        <v>0.95084979329352315</v>
      </c>
      <c r="I388" s="107">
        <f t="shared" si="67"/>
        <v>107</v>
      </c>
      <c r="J388" s="131">
        <f t="shared" si="68"/>
        <v>4.9150206706476803E-2</v>
      </c>
      <c r="K388" s="126">
        <v>502</v>
      </c>
      <c r="L388" s="126">
        <v>18</v>
      </c>
      <c r="M388" s="108">
        <f t="shared" ref="M388:M451" si="69">L388/K388</f>
        <v>3.5856573705179286E-2</v>
      </c>
      <c r="N388" s="107">
        <v>46</v>
      </c>
      <c r="O388" s="131">
        <f t="shared" ref="O388:O451" si="70">N388/F388</f>
        <v>2.1129995406522738E-2</v>
      </c>
      <c r="P388" s="126">
        <v>6</v>
      </c>
      <c r="Q388" s="108">
        <f t="shared" ref="Q388:Q451" si="71">P388/K388</f>
        <v>1.1952191235059761E-2</v>
      </c>
      <c r="R388" s="107">
        <v>13</v>
      </c>
      <c r="S388" s="131">
        <f t="shared" ref="S388:S451" si="72">R388/F388</f>
        <v>5.9715204409738175E-3</v>
      </c>
      <c r="T388" s="126">
        <v>75</v>
      </c>
      <c r="U388" s="108">
        <f t="shared" ref="U388:U451" si="73">T388/K388</f>
        <v>0.14940239043824702</v>
      </c>
      <c r="V388" s="107">
        <v>301</v>
      </c>
      <c r="W388" s="131">
        <f t="shared" ref="W388:W451" si="74">V388/F388</f>
        <v>0.13826366559485531</v>
      </c>
      <c r="X388" s="126">
        <v>81</v>
      </c>
      <c r="Y388" s="108">
        <f t="shared" ref="Y388:Y451" si="75">X388/K388</f>
        <v>0.16135458167330677</v>
      </c>
      <c r="Z388" s="107">
        <v>314</v>
      </c>
      <c r="AA388" s="131">
        <f t="shared" ref="AA388:AA451" si="76">Z388/F388</f>
        <v>0.14423518603582913</v>
      </c>
    </row>
    <row r="389" spans="1:27" ht="24" x14ac:dyDescent="0.25">
      <c r="A389" s="115" t="s">
        <v>607</v>
      </c>
      <c r="B389" s="200" t="s">
        <v>427</v>
      </c>
      <c r="C389" s="101" t="s">
        <v>428</v>
      </c>
      <c r="D389" s="102" t="s">
        <v>27</v>
      </c>
      <c r="E389" s="121" t="s">
        <v>555</v>
      </c>
      <c r="F389" s="125">
        <v>2253</v>
      </c>
      <c r="G389" s="103">
        <v>2161</v>
      </c>
      <c r="H389" s="104">
        <f t="shared" si="66"/>
        <v>0.95916555703506434</v>
      </c>
      <c r="I389" s="103">
        <f t="shared" si="67"/>
        <v>92</v>
      </c>
      <c r="J389" s="130">
        <f t="shared" si="68"/>
        <v>4.0834442964935644E-2</v>
      </c>
      <c r="K389" s="125">
        <v>736</v>
      </c>
      <c r="L389" s="125">
        <v>9</v>
      </c>
      <c r="M389" s="104">
        <f t="shared" si="69"/>
        <v>1.2228260869565218E-2</v>
      </c>
      <c r="N389" s="103">
        <v>23</v>
      </c>
      <c r="O389" s="130">
        <f t="shared" si="70"/>
        <v>1.0208610741233911E-2</v>
      </c>
      <c r="P389" s="125">
        <v>4</v>
      </c>
      <c r="Q389" s="104">
        <f t="shared" si="71"/>
        <v>5.434782608695652E-3</v>
      </c>
      <c r="R389" s="103">
        <v>8</v>
      </c>
      <c r="S389" s="130">
        <f t="shared" si="72"/>
        <v>3.5508211273857079E-3</v>
      </c>
      <c r="T389" s="125">
        <v>75</v>
      </c>
      <c r="U389" s="104">
        <f t="shared" si="73"/>
        <v>0.10190217391304347</v>
      </c>
      <c r="V389" s="103">
        <v>281</v>
      </c>
      <c r="W389" s="130">
        <f t="shared" si="74"/>
        <v>0.12472259209942299</v>
      </c>
      <c r="X389" s="125">
        <v>79</v>
      </c>
      <c r="Y389" s="104">
        <f t="shared" si="75"/>
        <v>0.10733695652173914</v>
      </c>
      <c r="Z389" s="103">
        <v>289</v>
      </c>
      <c r="AA389" s="130">
        <f t="shared" si="76"/>
        <v>0.12827341322680869</v>
      </c>
    </row>
    <row r="390" spans="1:27" x14ac:dyDescent="0.25">
      <c r="A390" s="116" t="s">
        <v>607</v>
      </c>
      <c r="B390" s="201" t="s">
        <v>411</v>
      </c>
      <c r="C390" s="105" t="s">
        <v>412</v>
      </c>
      <c r="D390" s="106" t="s">
        <v>26</v>
      </c>
      <c r="E390" s="122" t="s">
        <v>554</v>
      </c>
      <c r="F390" s="126">
        <v>1033</v>
      </c>
      <c r="G390" s="107">
        <v>977</v>
      </c>
      <c r="H390" s="108">
        <f t="shared" si="66"/>
        <v>0.94578896418199421</v>
      </c>
      <c r="I390" s="107">
        <f t="shared" si="67"/>
        <v>56</v>
      </c>
      <c r="J390" s="131">
        <f t="shared" si="68"/>
        <v>5.4211035818005807E-2</v>
      </c>
      <c r="K390" s="126">
        <v>335</v>
      </c>
      <c r="L390" s="126">
        <v>5</v>
      </c>
      <c r="M390" s="108">
        <f t="shared" si="69"/>
        <v>1.4925373134328358E-2</v>
      </c>
      <c r="N390" s="107">
        <v>14</v>
      </c>
      <c r="O390" s="131">
        <f t="shared" si="70"/>
        <v>1.3552758954501452E-2</v>
      </c>
      <c r="P390" s="126">
        <v>1</v>
      </c>
      <c r="Q390" s="108">
        <f t="shared" si="71"/>
        <v>2.9850746268656717E-3</v>
      </c>
      <c r="R390" s="107">
        <v>5</v>
      </c>
      <c r="S390" s="131">
        <f t="shared" si="72"/>
        <v>4.8402710551790898E-3</v>
      </c>
      <c r="T390" s="126">
        <v>43</v>
      </c>
      <c r="U390" s="108">
        <f t="shared" si="73"/>
        <v>0.12835820895522387</v>
      </c>
      <c r="V390" s="107">
        <v>110</v>
      </c>
      <c r="W390" s="131">
        <f t="shared" si="74"/>
        <v>0.10648596321393998</v>
      </c>
      <c r="X390" s="126">
        <v>43</v>
      </c>
      <c r="Y390" s="108">
        <f t="shared" si="75"/>
        <v>0.12835820895522387</v>
      </c>
      <c r="Z390" s="107">
        <v>110</v>
      </c>
      <c r="AA390" s="131">
        <f t="shared" si="76"/>
        <v>0.10648596321393998</v>
      </c>
    </row>
    <row r="391" spans="1:27" x14ac:dyDescent="0.25">
      <c r="A391" s="117" t="s">
        <v>607</v>
      </c>
      <c r="B391" s="199" t="s">
        <v>429</v>
      </c>
      <c r="C391" s="101" t="s">
        <v>430</v>
      </c>
      <c r="D391" s="102" t="s">
        <v>27</v>
      </c>
      <c r="E391" s="121" t="s">
        <v>555</v>
      </c>
      <c r="F391" s="125">
        <v>2297</v>
      </c>
      <c r="G391" s="103">
        <v>2211</v>
      </c>
      <c r="H391" s="104">
        <f t="shared" si="66"/>
        <v>0.96255986068785371</v>
      </c>
      <c r="I391" s="103">
        <f t="shared" si="67"/>
        <v>86</v>
      </c>
      <c r="J391" s="130">
        <f t="shared" si="68"/>
        <v>3.7440139312146278E-2</v>
      </c>
      <c r="K391" s="125">
        <v>788</v>
      </c>
      <c r="L391" s="125">
        <v>12</v>
      </c>
      <c r="M391" s="104">
        <f t="shared" si="69"/>
        <v>1.5228426395939087E-2</v>
      </c>
      <c r="N391" s="103">
        <v>25</v>
      </c>
      <c r="O391" s="130">
        <f t="shared" si="70"/>
        <v>1.0883761427949499E-2</v>
      </c>
      <c r="P391" s="125">
        <v>11</v>
      </c>
      <c r="Q391" s="104">
        <f t="shared" si="71"/>
        <v>1.3959390862944163E-2</v>
      </c>
      <c r="R391" s="103">
        <v>29</v>
      </c>
      <c r="S391" s="130">
        <f t="shared" si="72"/>
        <v>1.2625163256421419E-2</v>
      </c>
      <c r="T391" s="125">
        <v>119</v>
      </c>
      <c r="U391" s="104">
        <f t="shared" si="73"/>
        <v>0.15101522842639595</v>
      </c>
      <c r="V391" s="103">
        <v>330</v>
      </c>
      <c r="W391" s="130">
        <f t="shared" si="74"/>
        <v>0.1436656508489334</v>
      </c>
      <c r="X391" s="125">
        <v>126</v>
      </c>
      <c r="Y391" s="104">
        <f t="shared" si="75"/>
        <v>0.15989847715736041</v>
      </c>
      <c r="Z391" s="103">
        <v>347</v>
      </c>
      <c r="AA391" s="130">
        <f t="shared" si="76"/>
        <v>0.15106660861993906</v>
      </c>
    </row>
    <row r="392" spans="1:27" x14ac:dyDescent="0.25">
      <c r="A392" s="118" t="s">
        <v>607</v>
      </c>
      <c r="B392" s="204" t="s">
        <v>413</v>
      </c>
      <c r="C392" s="105" t="s">
        <v>414</v>
      </c>
      <c r="D392" s="106" t="s">
        <v>26</v>
      </c>
      <c r="E392" s="122" t="s">
        <v>554</v>
      </c>
      <c r="F392" s="126">
        <v>1857</v>
      </c>
      <c r="G392" s="107">
        <v>1772</v>
      </c>
      <c r="H392" s="108">
        <f t="shared" si="66"/>
        <v>0.95422724824986538</v>
      </c>
      <c r="I392" s="107">
        <f t="shared" si="67"/>
        <v>85</v>
      </c>
      <c r="J392" s="131">
        <f t="shared" si="68"/>
        <v>4.5772751750134628E-2</v>
      </c>
      <c r="K392" s="126">
        <v>626</v>
      </c>
      <c r="L392" s="126">
        <v>19</v>
      </c>
      <c r="M392" s="108">
        <f t="shared" si="69"/>
        <v>3.035143769968051E-2</v>
      </c>
      <c r="N392" s="107">
        <v>56</v>
      </c>
      <c r="O392" s="131">
        <f t="shared" si="70"/>
        <v>3.0156165858912225E-2</v>
      </c>
      <c r="P392" s="126">
        <v>7</v>
      </c>
      <c r="Q392" s="108">
        <f t="shared" si="71"/>
        <v>1.1182108626198083E-2</v>
      </c>
      <c r="R392" s="107">
        <v>19</v>
      </c>
      <c r="S392" s="131">
        <f t="shared" si="72"/>
        <v>1.0231556273559504E-2</v>
      </c>
      <c r="T392" s="126">
        <v>78</v>
      </c>
      <c r="U392" s="108">
        <f t="shared" si="73"/>
        <v>0.12460063897763578</v>
      </c>
      <c r="V392" s="107">
        <v>209</v>
      </c>
      <c r="W392" s="131">
        <f t="shared" si="74"/>
        <v>0.11254711900915455</v>
      </c>
      <c r="X392" s="126">
        <v>84</v>
      </c>
      <c r="Y392" s="108">
        <f t="shared" si="75"/>
        <v>0.13418530351437699</v>
      </c>
      <c r="Z392" s="107">
        <v>227</v>
      </c>
      <c r="AA392" s="131">
        <f t="shared" si="76"/>
        <v>0.12224017232094776</v>
      </c>
    </row>
    <row r="393" spans="1:27" x14ac:dyDescent="0.25">
      <c r="A393" s="115" t="s">
        <v>607</v>
      </c>
      <c r="B393" s="200" t="s">
        <v>431</v>
      </c>
      <c r="C393" s="101" t="s">
        <v>432</v>
      </c>
      <c r="D393" s="102" t="s">
        <v>27</v>
      </c>
      <c r="E393" s="121" t="s">
        <v>555</v>
      </c>
      <c r="F393" s="125">
        <v>4566</v>
      </c>
      <c r="G393" s="103">
        <v>4427</v>
      </c>
      <c r="H393" s="104">
        <f t="shared" si="66"/>
        <v>0.96955759964958388</v>
      </c>
      <c r="I393" s="103">
        <f t="shared" si="67"/>
        <v>139</v>
      </c>
      <c r="J393" s="130">
        <f t="shared" si="68"/>
        <v>3.0442400350416118E-2</v>
      </c>
      <c r="K393" s="125">
        <v>1614</v>
      </c>
      <c r="L393" s="125">
        <v>29</v>
      </c>
      <c r="M393" s="104">
        <f t="shared" si="69"/>
        <v>1.7967781908302356E-2</v>
      </c>
      <c r="N393" s="103">
        <v>61</v>
      </c>
      <c r="O393" s="130">
        <f t="shared" si="70"/>
        <v>1.3359614542268944E-2</v>
      </c>
      <c r="P393" s="125">
        <v>14</v>
      </c>
      <c r="Q393" s="104">
        <f t="shared" si="71"/>
        <v>8.6741016109045856E-3</v>
      </c>
      <c r="R393" s="103">
        <v>41</v>
      </c>
      <c r="S393" s="130">
        <f t="shared" si="72"/>
        <v>8.9794130530004377E-3</v>
      </c>
      <c r="T393" s="125">
        <v>172</v>
      </c>
      <c r="U393" s="104">
        <f t="shared" si="73"/>
        <v>0.10656753407682776</v>
      </c>
      <c r="V393" s="103">
        <v>465</v>
      </c>
      <c r="W393" s="130">
        <f t="shared" si="74"/>
        <v>0.10183968462549277</v>
      </c>
      <c r="X393" s="125">
        <v>180</v>
      </c>
      <c r="Y393" s="104">
        <f t="shared" si="75"/>
        <v>0.11152416356877323</v>
      </c>
      <c r="Z393" s="103">
        <v>488</v>
      </c>
      <c r="AA393" s="130">
        <f t="shared" si="76"/>
        <v>0.10687691633815155</v>
      </c>
    </row>
    <row r="394" spans="1:27" ht="24" x14ac:dyDescent="0.25">
      <c r="A394" s="118" t="s">
        <v>607</v>
      </c>
      <c r="B394" s="204" t="s">
        <v>415</v>
      </c>
      <c r="C394" s="105" t="s">
        <v>416</v>
      </c>
      <c r="D394" s="106" t="s">
        <v>26</v>
      </c>
      <c r="E394" s="122" t="s">
        <v>554</v>
      </c>
      <c r="F394" s="126">
        <v>1372</v>
      </c>
      <c r="G394" s="107">
        <v>1092</v>
      </c>
      <c r="H394" s="108">
        <f t="shared" si="66"/>
        <v>0.79591836734693877</v>
      </c>
      <c r="I394" s="107">
        <f t="shared" si="67"/>
        <v>280</v>
      </c>
      <c r="J394" s="131">
        <f t="shared" si="68"/>
        <v>0.20408163265306123</v>
      </c>
      <c r="K394" s="126">
        <v>386</v>
      </c>
      <c r="L394" s="126">
        <v>3</v>
      </c>
      <c r="M394" s="108">
        <f t="shared" si="69"/>
        <v>7.7720207253886009E-3</v>
      </c>
      <c r="N394" s="107">
        <v>8</v>
      </c>
      <c r="O394" s="131">
        <f t="shared" si="70"/>
        <v>5.8309037900874635E-3</v>
      </c>
      <c r="P394" s="126">
        <v>6</v>
      </c>
      <c r="Q394" s="108">
        <f t="shared" si="71"/>
        <v>1.5544041450777202E-2</v>
      </c>
      <c r="R394" s="107">
        <v>18</v>
      </c>
      <c r="S394" s="131">
        <f t="shared" si="72"/>
        <v>1.3119533527696793E-2</v>
      </c>
      <c r="T394" s="126">
        <v>42</v>
      </c>
      <c r="U394" s="108">
        <f t="shared" si="73"/>
        <v>0.10880829015544041</v>
      </c>
      <c r="V394" s="107">
        <v>140</v>
      </c>
      <c r="W394" s="131">
        <f t="shared" si="74"/>
        <v>0.10204081632653061</v>
      </c>
      <c r="X394" s="126">
        <v>46</v>
      </c>
      <c r="Y394" s="108">
        <f t="shared" si="75"/>
        <v>0.11917098445595854</v>
      </c>
      <c r="Z394" s="107">
        <v>148</v>
      </c>
      <c r="AA394" s="131">
        <f t="shared" si="76"/>
        <v>0.10787172011661808</v>
      </c>
    </row>
    <row r="395" spans="1:27" x14ac:dyDescent="0.25">
      <c r="A395" s="115" t="s">
        <v>607</v>
      </c>
      <c r="B395" s="200" t="s">
        <v>417</v>
      </c>
      <c r="C395" s="101" t="s">
        <v>418</v>
      </c>
      <c r="D395" s="102" t="s">
        <v>26</v>
      </c>
      <c r="E395" s="121" t="s">
        <v>554</v>
      </c>
      <c r="F395" s="125">
        <v>1126</v>
      </c>
      <c r="G395" s="103">
        <v>1050</v>
      </c>
      <c r="H395" s="104">
        <f t="shared" si="66"/>
        <v>0.93250444049733572</v>
      </c>
      <c r="I395" s="103">
        <f t="shared" si="67"/>
        <v>76</v>
      </c>
      <c r="J395" s="130">
        <f t="shared" si="68"/>
        <v>6.7495559502664296E-2</v>
      </c>
      <c r="K395" s="125">
        <v>375</v>
      </c>
      <c r="L395" s="125">
        <v>9</v>
      </c>
      <c r="M395" s="104">
        <f t="shared" si="69"/>
        <v>2.4E-2</v>
      </c>
      <c r="N395" s="103">
        <v>20</v>
      </c>
      <c r="O395" s="130">
        <f t="shared" si="70"/>
        <v>1.7761989342806393E-2</v>
      </c>
      <c r="P395" s="125">
        <v>5</v>
      </c>
      <c r="Q395" s="104">
        <f t="shared" si="71"/>
        <v>1.3333333333333334E-2</v>
      </c>
      <c r="R395" s="103">
        <v>13</v>
      </c>
      <c r="S395" s="130">
        <f t="shared" si="72"/>
        <v>1.1545293072824156E-2</v>
      </c>
      <c r="T395" s="125">
        <v>38</v>
      </c>
      <c r="U395" s="104">
        <f t="shared" si="73"/>
        <v>0.10133333333333333</v>
      </c>
      <c r="V395" s="103">
        <v>94</v>
      </c>
      <c r="W395" s="130">
        <f t="shared" si="74"/>
        <v>8.348134991119005E-2</v>
      </c>
      <c r="X395" s="125">
        <v>40</v>
      </c>
      <c r="Y395" s="104">
        <f t="shared" si="75"/>
        <v>0.10666666666666667</v>
      </c>
      <c r="Z395" s="103">
        <v>100</v>
      </c>
      <c r="AA395" s="130">
        <f t="shared" si="76"/>
        <v>8.8809946714031973E-2</v>
      </c>
    </row>
    <row r="396" spans="1:27" ht="24" x14ac:dyDescent="0.25">
      <c r="A396" s="116" t="s">
        <v>607</v>
      </c>
      <c r="B396" s="201" t="s">
        <v>444</v>
      </c>
      <c r="C396" s="105" t="s">
        <v>340</v>
      </c>
      <c r="D396" s="106" t="s">
        <v>21</v>
      </c>
      <c r="E396" s="122" t="s">
        <v>556</v>
      </c>
      <c r="F396" s="126">
        <v>2655</v>
      </c>
      <c r="G396" s="107">
        <v>2576</v>
      </c>
      <c r="H396" s="108">
        <f t="shared" si="66"/>
        <v>0.97024482109227872</v>
      </c>
      <c r="I396" s="107">
        <f t="shared" si="67"/>
        <v>79</v>
      </c>
      <c r="J396" s="131">
        <f t="shared" si="68"/>
        <v>2.975517890772128E-2</v>
      </c>
      <c r="K396" s="126">
        <v>632</v>
      </c>
      <c r="L396" s="126">
        <v>13</v>
      </c>
      <c r="M396" s="108">
        <f t="shared" si="69"/>
        <v>2.0569620253164556E-2</v>
      </c>
      <c r="N396" s="107">
        <v>30</v>
      </c>
      <c r="O396" s="131">
        <f t="shared" si="70"/>
        <v>1.1299435028248588E-2</v>
      </c>
      <c r="P396" s="126">
        <v>3</v>
      </c>
      <c r="Q396" s="108">
        <f t="shared" si="71"/>
        <v>4.7468354430379748E-3</v>
      </c>
      <c r="R396" s="107">
        <v>10</v>
      </c>
      <c r="S396" s="131">
        <f t="shared" si="72"/>
        <v>3.766478342749529E-3</v>
      </c>
      <c r="T396" s="126">
        <v>48</v>
      </c>
      <c r="U396" s="108">
        <f t="shared" si="73"/>
        <v>7.5949367088607597E-2</v>
      </c>
      <c r="V396" s="107">
        <v>173</v>
      </c>
      <c r="W396" s="131">
        <f t="shared" si="74"/>
        <v>6.5160075329566858E-2</v>
      </c>
      <c r="X396" s="126">
        <v>49</v>
      </c>
      <c r="Y396" s="108">
        <f t="shared" si="75"/>
        <v>7.753164556962025E-2</v>
      </c>
      <c r="Z396" s="107">
        <v>176</v>
      </c>
      <c r="AA396" s="131">
        <f t="shared" si="76"/>
        <v>6.6290018832391717E-2</v>
      </c>
    </row>
    <row r="397" spans="1:27" ht="24" x14ac:dyDescent="0.25">
      <c r="A397" s="115" t="s">
        <v>607</v>
      </c>
      <c r="B397" s="200" t="s">
        <v>347</v>
      </c>
      <c r="C397" s="101" t="s">
        <v>348</v>
      </c>
      <c r="D397" s="102" t="s">
        <v>22</v>
      </c>
      <c r="E397" s="121" t="s">
        <v>557</v>
      </c>
      <c r="F397" s="125">
        <v>6520</v>
      </c>
      <c r="G397" s="103">
        <v>6265</v>
      </c>
      <c r="H397" s="104">
        <f t="shared" si="66"/>
        <v>0.96088957055214719</v>
      </c>
      <c r="I397" s="103">
        <f t="shared" si="67"/>
        <v>255</v>
      </c>
      <c r="J397" s="130">
        <f t="shared" si="68"/>
        <v>3.9110429447852764E-2</v>
      </c>
      <c r="K397" s="125">
        <v>1410</v>
      </c>
      <c r="L397" s="125">
        <v>24</v>
      </c>
      <c r="M397" s="104">
        <f t="shared" si="69"/>
        <v>1.7021276595744681E-2</v>
      </c>
      <c r="N397" s="103">
        <v>66</v>
      </c>
      <c r="O397" s="130">
        <f t="shared" si="70"/>
        <v>1.0122699386503068E-2</v>
      </c>
      <c r="P397" s="125">
        <v>6</v>
      </c>
      <c r="Q397" s="104">
        <f t="shared" si="71"/>
        <v>4.2553191489361703E-3</v>
      </c>
      <c r="R397" s="103">
        <v>12</v>
      </c>
      <c r="S397" s="130">
        <f t="shared" si="72"/>
        <v>1.8404907975460123E-3</v>
      </c>
      <c r="T397" s="125">
        <v>147</v>
      </c>
      <c r="U397" s="104">
        <f t="shared" si="73"/>
        <v>0.10425531914893617</v>
      </c>
      <c r="V397" s="103">
        <v>583</v>
      </c>
      <c r="W397" s="130">
        <f t="shared" si="74"/>
        <v>8.9417177914110427E-2</v>
      </c>
      <c r="X397" s="125">
        <v>150</v>
      </c>
      <c r="Y397" s="104">
        <f t="shared" si="75"/>
        <v>0.10638297872340426</v>
      </c>
      <c r="Z397" s="103">
        <v>591</v>
      </c>
      <c r="AA397" s="130">
        <f t="shared" si="76"/>
        <v>9.0644171779141108E-2</v>
      </c>
    </row>
    <row r="398" spans="1:27" x14ac:dyDescent="0.25">
      <c r="A398" s="116" t="s">
        <v>607</v>
      </c>
      <c r="B398" s="201" t="s">
        <v>433</v>
      </c>
      <c r="C398" s="105" t="s">
        <v>434</v>
      </c>
      <c r="D398" s="106" t="s">
        <v>27</v>
      </c>
      <c r="E398" s="122" t="s">
        <v>555</v>
      </c>
      <c r="F398" s="126">
        <v>7865</v>
      </c>
      <c r="G398" s="107">
        <v>7422</v>
      </c>
      <c r="H398" s="108">
        <f t="shared" si="66"/>
        <v>0.94367450731087099</v>
      </c>
      <c r="I398" s="107">
        <f t="shared" si="67"/>
        <v>443</v>
      </c>
      <c r="J398" s="131">
        <f t="shared" si="68"/>
        <v>5.632549268912905E-2</v>
      </c>
      <c r="K398" s="126">
        <v>2612</v>
      </c>
      <c r="L398" s="126">
        <v>32</v>
      </c>
      <c r="M398" s="108">
        <f t="shared" si="69"/>
        <v>1.2251148545176111E-2</v>
      </c>
      <c r="N398" s="107">
        <v>77</v>
      </c>
      <c r="O398" s="131">
        <f t="shared" si="70"/>
        <v>9.7902097902097911E-3</v>
      </c>
      <c r="P398" s="126">
        <v>19</v>
      </c>
      <c r="Q398" s="108">
        <f t="shared" si="71"/>
        <v>7.2741194486983154E-3</v>
      </c>
      <c r="R398" s="107">
        <v>43</v>
      </c>
      <c r="S398" s="131">
        <f t="shared" si="72"/>
        <v>5.4672600127145584E-3</v>
      </c>
      <c r="T398" s="126">
        <v>210</v>
      </c>
      <c r="U398" s="108">
        <f t="shared" si="73"/>
        <v>8.0398162327718223E-2</v>
      </c>
      <c r="V398" s="107">
        <v>567</v>
      </c>
      <c r="W398" s="131">
        <f t="shared" si="74"/>
        <v>7.2091544818817549E-2</v>
      </c>
      <c r="X398" s="126">
        <v>219</v>
      </c>
      <c r="Y398" s="108">
        <f t="shared" si="75"/>
        <v>8.3843797856049007E-2</v>
      </c>
      <c r="Z398" s="107">
        <v>591</v>
      </c>
      <c r="AA398" s="131">
        <f t="shared" si="76"/>
        <v>7.5143038779402413E-2</v>
      </c>
    </row>
    <row r="399" spans="1:27" ht="24" x14ac:dyDescent="0.25">
      <c r="A399" s="115" t="s">
        <v>607</v>
      </c>
      <c r="B399" s="200" t="s">
        <v>341</v>
      </c>
      <c r="C399" s="101" t="s">
        <v>342</v>
      </c>
      <c r="D399" s="102" t="s">
        <v>21</v>
      </c>
      <c r="E399" s="121" t="s">
        <v>556</v>
      </c>
      <c r="F399" s="125">
        <v>9095</v>
      </c>
      <c r="G399" s="103">
        <v>8662</v>
      </c>
      <c r="H399" s="104">
        <f t="shared" si="66"/>
        <v>0.95239142385926334</v>
      </c>
      <c r="I399" s="103">
        <f t="shared" si="67"/>
        <v>433</v>
      </c>
      <c r="J399" s="130">
        <f t="shared" si="68"/>
        <v>4.7608576140736665E-2</v>
      </c>
      <c r="K399" s="125">
        <v>2466</v>
      </c>
      <c r="L399" s="125">
        <v>42</v>
      </c>
      <c r="M399" s="104">
        <f t="shared" si="69"/>
        <v>1.7031630170316302E-2</v>
      </c>
      <c r="N399" s="103">
        <v>108</v>
      </c>
      <c r="O399" s="130">
        <f t="shared" si="70"/>
        <v>1.1874656404617922E-2</v>
      </c>
      <c r="P399" s="125">
        <v>24</v>
      </c>
      <c r="Q399" s="104">
        <f t="shared" si="71"/>
        <v>9.7323600973236012E-3</v>
      </c>
      <c r="R399" s="103">
        <v>59</v>
      </c>
      <c r="S399" s="130">
        <f t="shared" si="72"/>
        <v>6.4870808136338644E-3</v>
      </c>
      <c r="T399" s="125">
        <v>214</v>
      </c>
      <c r="U399" s="104">
        <f t="shared" si="73"/>
        <v>8.6780210867802104E-2</v>
      </c>
      <c r="V399" s="103">
        <v>672</v>
      </c>
      <c r="W399" s="130">
        <f t="shared" si="74"/>
        <v>7.3886750962067066E-2</v>
      </c>
      <c r="X399" s="125">
        <v>228</v>
      </c>
      <c r="Y399" s="104">
        <f t="shared" si="75"/>
        <v>9.2457420924574207E-2</v>
      </c>
      <c r="Z399" s="103">
        <v>701</v>
      </c>
      <c r="AA399" s="130">
        <f t="shared" si="76"/>
        <v>7.7075316107751507E-2</v>
      </c>
    </row>
    <row r="400" spans="1:27" ht="24" x14ac:dyDescent="0.25">
      <c r="A400" s="116" t="s">
        <v>607</v>
      </c>
      <c r="B400" s="201" t="s">
        <v>355</v>
      </c>
      <c r="C400" s="105" t="s">
        <v>356</v>
      </c>
      <c r="D400" s="106" t="s">
        <v>23</v>
      </c>
      <c r="E400" s="122" t="s">
        <v>558</v>
      </c>
      <c r="F400" s="126">
        <v>8396</v>
      </c>
      <c r="G400" s="107">
        <v>6328</v>
      </c>
      <c r="H400" s="108">
        <f t="shared" si="66"/>
        <v>0.75369223439733202</v>
      </c>
      <c r="I400" s="107">
        <f t="shared" si="67"/>
        <v>2068</v>
      </c>
      <c r="J400" s="131">
        <f t="shared" si="68"/>
        <v>0.24630776560266793</v>
      </c>
      <c r="K400" s="126">
        <v>2173</v>
      </c>
      <c r="L400" s="126">
        <v>45</v>
      </c>
      <c r="M400" s="108">
        <f t="shared" si="69"/>
        <v>2.0708697653014266E-2</v>
      </c>
      <c r="N400" s="107">
        <v>126</v>
      </c>
      <c r="O400" s="131">
        <f t="shared" si="70"/>
        <v>1.5007146260123869E-2</v>
      </c>
      <c r="P400" s="126">
        <v>21</v>
      </c>
      <c r="Q400" s="108">
        <f t="shared" si="71"/>
        <v>9.6640589047399909E-3</v>
      </c>
      <c r="R400" s="107">
        <v>45</v>
      </c>
      <c r="S400" s="131">
        <f t="shared" si="72"/>
        <v>5.3596950929013813E-3</v>
      </c>
      <c r="T400" s="126">
        <v>224</v>
      </c>
      <c r="U400" s="108">
        <f t="shared" si="73"/>
        <v>0.10308329498389324</v>
      </c>
      <c r="V400" s="107">
        <v>624</v>
      </c>
      <c r="W400" s="131">
        <f t="shared" si="74"/>
        <v>7.4321105288232492E-2</v>
      </c>
      <c r="X400" s="126">
        <v>238</v>
      </c>
      <c r="Y400" s="108">
        <f t="shared" si="75"/>
        <v>0.10952600092038656</v>
      </c>
      <c r="Z400" s="107">
        <v>652</v>
      </c>
      <c r="AA400" s="131">
        <f t="shared" si="76"/>
        <v>7.7656026679371132E-2</v>
      </c>
    </row>
    <row r="401" spans="1:27" ht="24" x14ac:dyDescent="0.25">
      <c r="A401" s="115" t="s">
        <v>607</v>
      </c>
      <c r="B401" s="200" t="s">
        <v>349</v>
      </c>
      <c r="C401" s="101" t="s">
        <v>350</v>
      </c>
      <c r="D401" s="102" t="s">
        <v>22</v>
      </c>
      <c r="E401" s="121" t="s">
        <v>557</v>
      </c>
      <c r="F401" s="125">
        <v>3573</v>
      </c>
      <c r="G401" s="103">
        <v>3409</v>
      </c>
      <c r="H401" s="104">
        <f t="shared" si="66"/>
        <v>0.95410019591379791</v>
      </c>
      <c r="I401" s="103">
        <f t="shared" si="67"/>
        <v>164</v>
      </c>
      <c r="J401" s="130">
        <f t="shared" si="68"/>
        <v>4.5899804086202069E-2</v>
      </c>
      <c r="K401" s="125">
        <v>866</v>
      </c>
      <c r="L401" s="125">
        <v>15</v>
      </c>
      <c r="M401" s="104">
        <f t="shared" si="69"/>
        <v>1.7321016166281754E-2</v>
      </c>
      <c r="N401" s="103">
        <v>39</v>
      </c>
      <c r="O401" s="130">
        <f t="shared" si="70"/>
        <v>1.09151973131822E-2</v>
      </c>
      <c r="P401" s="125">
        <v>3</v>
      </c>
      <c r="Q401" s="104">
        <f t="shared" si="71"/>
        <v>3.4642032332563512E-3</v>
      </c>
      <c r="R401" s="103">
        <v>7</v>
      </c>
      <c r="S401" s="130">
        <f t="shared" si="72"/>
        <v>1.9591379792891126E-3</v>
      </c>
      <c r="T401" s="125">
        <v>76</v>
      </c>
      <c r="U401" s="104">
        <f t="shared" si="73"/>
        <v>8.7759815242494224E-2</v>
      </c>
      <c r="V401" s="103">
        <v>367</v>
      </c>
      <c r="W401" s="130">
        <f t="shared" si="74"/>
        <v>0.10271480548558634</v>
      </c>
      <c r="X401" s="125">
        <v>78</v>
      </c>
      <c r="Y401" s="104">
        <f t="shared" si="75"/>
        <v>9.0069284064665134E-2</v>
      </c>
      <c r="Z401" s="103">
        <v>371</v>
      </c>
      <c r="AA401" s="130">
        <f t="shared" si="76"/>
        <v>0.10383431290232298</v>
      </c>
    </row>
    <row r="402" spans="1:27" ht="24" x14ac:dyDescent="0.25">
      <c r="A402" s="116" t="s">
        <v>607</v>
      </c>
      <c r="B402" s="201" t="s">
        <v>351</v>
      </c>
      <c r="C402" s="105" t="s">
        <v>352</v>
      </c>
      <c r="D402" s="106" t="s">
        <v>22</v>
      </c>
      <c r="E402" s="122" t="s">
        <v>557</v>
      </c>
      <c r="F402" s="126">
        <v>5568</v>
      </c>
      <c r="G402" s="107">
        <v>5320</v>
      </c>
      <c r="H402" s="108">
        <f t="shared" si="66"/>
        <v>0.95545977011494254</v>
      </c>
      <c r="I402" s="107">
        <f t="shared" si="67"/>
        <v>248</v>
      </c>
      <c r="J402" s="131">
        <f t="shared" si="68"/>
        <v>4.4540229885057472E-2</v>
      </c>
      <c r="K402" s="126">
        <v>1896</v>
      </c>
      <c r="L402" s="126">
        <v>29</v>
      </c>
      <c r="M402" s="108">
        <f t="shared" si="69"/>
        <v>1.529535864978903E-2</v>
      </c>
      <c r="N402" s="107">
        <v>73</v>
      </c>
      <c r="O402" s="131">
        <f t="shared" si="70"/>
        <v>1.3110632183908046E-2</v>
      </c>
      <c r="P402" s="126">
        <v>15</v>
      </c>
      <c r="Q402" s="108">
        <f t="shared" si="71"/>
        <v>7.9113924050632917E-3</v>
      </c>
      <c r="R402" s="107">
        <v>41</v>
      </c>
      <c r="S402" s="131">
        <f t="shared" si="72"/>
        <v>7.3635057471264365E-3</v>
      </c>
      <c r="T402" s="126">
        <v>173</v>
      </c>
      <c r="U402" s="108">
        <f t="shared" si="73"/>
        <v>9.124472573839662E-2</v>
      </c>
      <c r="V402" s="107">
        <v>505</v>
      </c>
      <c r="W402" s="131">
        <f t="shared" si="74"/>
        <v>9.0696839080459765E-2</v>
      </c>
      <c r="X402" s="126">
        <v>182</v>
      </c>
      <c r="Y402" s="108">
        <f t="shared" si="75"/>
        <v>9.5991561181434593E-2</v>
      </c>
      <c r="Z402" s="107">
        <v>531</v>
      </c>
      <c r="AA402" s="131">
        <f t="shared" si="76"/>
        <v>9.5366379310344834E-2</v>
      </c>
    </row>
    <row r="403" spans="1:27" ht="24" x14ac:dyDescent="0.25">
      <c r="A403" s="115" t="s">
        <v>607</v>
      </c>
      <c r="B403" s="200" t="s">
        <v>353</v>
      </c>
      <c r="C403" s="101" t="s">
        <v>354</v>
      </c>
      <c r="D403" s="102" t="s">
        <v>22</v>
      </c>
      <c r="E403" s="121" t="s">
        <v>557</v>
      </c>
      <c r="F403" s="125">
        <v>2182</v>
      </c>
      <c r="G403" s="103">
        <v>2076</v>
      </c>
      <c r="H403" s="104">
        <f t="shared" si="66"/>
        <v>0.95142071494042169</v>
      </c>
      <c r="I403" s="103">
        <f t="shared" si="67"/>
        <v>106</v>
      </c>
      <c r="J403" s="130">
        <f t="shared" si="68"/>
        <v>4.857928505957837E-2</v>
      </c>
      <c r="K403" s="125">
        <v>730</v>
      </c>
      <c r="L403" s="125">
        <v>14</v>
      </c>
      <c r="M403" s="104">
        <f t="shared" si="69"/>
        <v>1.9178082191780823E-2</v>
      </c>
      <c r="N403" s="103">
        <v>36</v>
      </c>
      <c r="O403" s="130">
        <f t="shared" si="70"/>
        <v>1.6498625114573784E-2</v>
      </c>
      <c r="P403" s="125">
        <v>4</v>
      </c>
      <c r="Q403" s="104">
        <f t="shared" si="71"/>
        <v>5.4794520547945206E-3</v>
      </c>
      <c r="R403" s="103">
        <v>12</v>
      </c>
      <c r="S403" s="130">
        <f t="shared" si="72"/>
        <v>5.4995417048579283E-3</v>
      </c>
      <c r="T403" s="125">
        <v>77</v>
      </c>
      <c r="U403" s="104">
        <f t="shared" si="73"/>
        <v>0.10547945205479452</v>
      </c>
      <c r="V403" s="103">
        <v>199</v>
      </c>
      <c r="W403" s="130">
        <f t="shared" si="74"/>
        <v>9.1200733272227316E-2</v>
      </c>
      <c r="X403" s="125">
        <v>79</v>
      </c>
      <c r="Y403" s="104">
        <f t="shared" si="75"/>
        <v>0.10821917808219178</v>
      </c>
      <c r="Z403" s="103">
        <v>203</v>
      </c>
      <c r="AA403" s="130">
        <f t="shared" si="76"/>
        <v>9.3033913840513294E-2</v>
      </c>
    </row>
    <row r="404" spans="1:27" ht="24" x14ac:dyDescent="0.25">
      <c r="A404" s="116" t="s">
        <v>607</v>
      </c>
      <c r="B404" s="201" t="s">
        <v>343</v>
      </c>
      <c r="C404" s="105" t="s">
        <v>344</v>
      </c>
      <c r="D404" s="106" t="s">
        <v>21</v>
      </c>
      <c r="E404" s="122" t="s">
        <v>556</v>
      </c>
      <c r="F404" s="126">
        <v>3393</v>
      </c>
      <c r="G404" s="107">
        <v>3201</v>
      </c>
      <c r="H404" s="108">
        <f t="shared" si="66"/>
        <v>0.94341290893015028</v>
      </c>
      <c r="I404" s="107">
        <f t="shared" si="67"/>
        <v>192</v>
      </c>
      <c r="J404" s="131">
        <f t="shared" si="68"/>
        <v>5.6587091069849688E-2</v>
      </c>
      <c r="K404" s="126">
        <v>837</v>
      </c>
      <c r="L404" s="126">
        <v>27</v>
      </c>
      <c r="M404" s="108">
        <f t="shared" si="69"/>
        <v>3.2258064516129031E-2</v>
      </c>
      <c r="N404" s="107">
        <v>70</v>
      </c>
      <c r="O404" s="131">
        <f t="shared" si="70"/>
        <v>2.0630710285882699E-2</v>
      </c>
      <c r="P404" s="126">
        <v>15</v>
      </c>
      <c r="Q404" s="108">
        <f t="shared" si="71"/>
        <v>1.7921146953405017E-2</v>
      </c>
      <c r="R404" s="107">
        <v>39</v>
      </c>
      <c r="S404" s="131">
        <f t="shared" si="72"/>
        <v>1.1494252873563218E-2</v>
      </c>
      <c r="T404" s="126">
        <v>97</v>
      </c>
      <c r="U404" s="108">
        <f t="shared" si="73"/>
        <v>0.11589008363201912</v>
      </c>
      <c r="V404" s="107">
        <v>382</v>
      </c>
      <c r="W404" s="131">
        <f t="shared" si="74"/>
        <v>0.11258473327438845</v>
      </c>
      <c r="X404" s="126">
        <v>106</v>
      </c>
      <c r="Y404" s="108">
        <f t="shared" si="75"/>
        <v>0.12664277180406214</v>
      </c>
      <c r="Z404" s="107">
        <v>408</v>
      </c>
      <c r="AA404" s="131">
        <f t="shared" si="76"/>
        <v>0.12024756852343059</v>
      </c>
    </row>
    <row r="405" spans="1:27" ht="24" x14ac:dyDescent="0.25">
      <c r="A405" s="115" t="s">
        <v>607</v>
      </c>
      <c r="B405" s="200" t="s">
        <v>37</v>
      </c>
      <c r="C405" s="101" t="s">
        <v>38</v>
      </c>
      <c r="D405" s="102" t="s">
        <v>1</v>
      </c>
      <c r="E405" s="121" t="s">
        <v>534</v>
      </c>
      <c r="F405" s="125">
        <v>5742</v>
      </c>
      <c r="G405" s="103">
        <v>5510</v>
      </c>
      <c r="H405" s="104">
        <f t="shared" si="66"/>
        <v>0.95959595959595956</v>
      </c>
      <c r="I405" s="103">
        <f t="shared" si="67"/>
        <v>232</v>
      </c>
      <c r="J405" s="130">
        <f t="shared" si="68"/>
        <v>4.0404040404040407E-2</v>
      </c>
      <c r="K405" s="125">
        <v>1744</v>
      </c>
      <c r="L405" s="125">
        <v>19</v>
      </c>
      <c r="M405" s="104">
        <f t="shared" si="69"/>
        <v>1.0894495412844037E-2</v>
      </c>
      <c r="N405" s="103">
        <v>50</v>
      </c>
      <c r="O405" s="130">
        <f t="shared" si="70"/>
        <v>8.7077673284569838E-3</v>
      </c>
      <c r="P405" s="125">
        <v>13</v>
      </c>
      <c r="Q405" s="104">
        <f t="shared" si="71"/>
        <v>7.4541284403669729E-3</v>
      </c>
      <c r="R405" s="103">
        <v>39</v>
      </c>
      <c r="S405" s="130">
        <f t="shared" si="72"/>
        <v>6.7920585161964468E-3</v>
      </c>
      <c r="T405" s="125">
        <v>157</v>
      </c>
      <c r="U405" s="104">
        <f t="shared" si="73"/>
        <v>9.0022935779816515E-2</v>
      </c>
      <c r="V405" s="103">
        <v>457</v>
      </c>
      <c r="W405" s="130">
        <f t="shared" si="74"/>
        <v>7.9588993382096837E-2</v>
      </c>
      <c r="X405" s="125">
        <v>165</v>
      </c>
      <c r="Y405" s="104">
        <f t="shared" si="75"/>
        <v>9.4610091743119268E-2</v>
      </c>
      <c r="Z405" s="103">
        <v>484</v>
      </c>
      <c r="AA405" s="130">
        <f t="shared" si="76"/>
        <v>8.4291187739463605E-2</v>
      </c>
    </row>
    <row r="406" spans="1:27" ht="24" x14ac:dyDescent="0.25">
      <c r="A406" s="116" t="s">
        <v>607</v>
      </c>
      <c r="B406" s="201" t="s">
        <v>183</v>
      </c>
      <c r="C406" s="105" t="s">
        <v>184</v>
      </c>
      <c r="D406" s="106" t="s">
        <v>11</v>
      </c>
      <c r="E406" s="122" t="s">
        <v>544</v>
      </c>
      <c r="F406" s="126">
        <v>8282</v>
      </c>
      <c r="G406" s="107">
        <v>7952</v>
      </c>
      <c r="H406" s="108">
        <f t="shared" si="66"/>
        <v>0.96015455204056988</v>
      </c>
      <c r="I406" s="107">
        <f t="shared" si="67"/>
        <v>330</v>
      </c>
      <c r="J406" s="131">
        <f t="shared" si="68"/>
        <v>3.984544795943009E-2</v>
      </c>
      <c r="K406" s="126">
        <v>2959</v>
      </c>
      <c r="L406" s="126">
        <v>73</v>
      </c>
      <c r="M406" s="108">
        <f t="shared" si="69"/>
        <v>2.4670496789455897E-2</v>
      </c>
      <c r="N406" s="107">
        <v>169</v>
      </c>
      <c r="O406" s="131">
        <f t="shared" si="70"/>
        <v>2.0405699106496016E-2</v>
      </c>
      <c r="P406" s="126">
        <v>28</v>
      </c>
      <c r="Q406" s="108">
        <f t="shared" si="71"/>
        <v>9.4626563028050014E-3</v>
      </c>
      <c r="R406" s="107">
        <v>61</v>
      </c>
      <c r="S406" s="131">
        <f t="shared" si="72"/>
        <v>7.365370683409804E-3</v>
      </c>
      <c r="T406" s="126">
        <v>348</v>
      </c>
      <c r="U406" s="108">
        <f t="shared" si="73"/>
        <v>0.11760729976343359</v>
      </c>
      <c r="V406" s="107">
        <v>922</v>
      </c>
      <c r="W406" s="131">
        <f t="shared" si="74"/>
        <v>0.11132576672301377</v>
      </c>
      <c r="X406" s="126">
        <v>365</v>
      </c>
      <c r="Y406" s="108">
        <f t="shared" si="75"/>
        <v>0.12335248394727949</v>
      </c>
      <c r="Z406" s="107">
        <v>958</v>
      </c>
      <c r="AA406" s="131">
        <f t="shared" si="76"/>
        <v>0.11567254286404251</v>
      </c>
    </row>
    <row r="407" spans="1:27" ht="24" x14ac:dyDescent="0.25">
      <c r="A407" s="117" t="s">
        <v>607</v>
      </c>
      <c r="B407" s="199" t="s">
        <v>108</v>
      </c>
      <c r="C407" s="101" t="s">
        <v>109</v>
      </c>
      <c r="D407" s="102" t="s">
        <v>6</v>
      </c>
      <c r="E407" s="121" t="s">
        <v>531</v>
      </c>
      <c r="F407" s="125">
        <v>10970</v>
      </c>
      <c r="G407" s="103">
        <v>10626</v>
      </c>
      <c r="H407" s="104">
        <f t="shared" si="66"/>
        <v>0.96864175022789423</v>
      </c>
      <c r="I407" s="103">
        <f t="shared" si="67"/>
        <v>344</v>
      </c>
      <c r="J407" s="130">
        <f t="shared" si="68"/>
        <v>3.1358249772105745E-2</v>
      </c>
      <c r="K407" s="125">
        <v>2158</v>
      </c>
      <c r="L407" s="125">
        <v>25</v>
      </c>
      <c r="M407" s="104">
        <f t="shared" si="69"/>
        <v>1.1584800741427247E-2</v>
      </c>
      <c r="N407" s="103">
        <v>58</v>
      </c>
      <c r="O407" s="130">
        <f t="shared" si="70"/>
        <v>5.28714676390155E-3</v>
      </c>
      <c r="P407" s="125">
        <v>16</v>
      </c>
      <c r="Q407" s="104">
        <f t="shared" si="71"/>
        <v>7.4142724745134385E-3</v>
      </c>
      <c r="R407" s="103">
        <v>35</v>
      </c>
      <c r="S407" s="130">
        <f t="shared" si="72"/>
        <v>3.1905195989061076E-3</v>
      </c>
      <c r="T407" s="125">
        <v>185</v>
      </c>
      <c r="U407" s="104">
        <f t="shared" si="73"/>
        <v>8.5727525486561637E-2</v>
      </c>
      <c r="V407" s="103">
        <v>841</v>
      </c>
      <c r="W407" s="130">
        <f t="shared" si="74"/>
        <v>7.6663628076572468E-2</v>
      </c>
      <c r="X407" s="125">
        <v>199</v>
      </c>
      <c r="Y407" s="104">
        <f t="shared" si="75"/>
        <v>9.2215013901760887E-2</v>
      </c>
      <c r="Z407" s="103">
        <v>874</v>
      </c>
      <c r="AA407" s="130">
        <f t="shared" si="76"/>
        <v>7.9671832269826798E-2</v>
      </c>
    </row>
    <row r="408" spans="1:27" x14ac:dyDescent="0.25">
      <c r="A408" s="118" t="s">
        <v>607</v>
      </c>
      <c r="B408" s="204" t="s">
        <v>98</v>
      </c>
      <c r="C408" s="105" t="s">
        <v>99</v>
      </c>
      <c r="D408" s="106" t="s">
        <v>5</v>
      </c>
      <c r="E408" s="122" t="s">
        <v>535</v>
      </c>
      <c r="F408" s="126">
        <v>8904</v>
      </c>
      <c r="G408" s="107">
        <v>8612</v>
      </c>
      <c r="H408" s="108">
        <f t="shared" si="66"/>
        <v>0.96720575022461819</v>
      </c>
      <c r="I408" s="107">
        <f t="shared" si="67"/>
        <v>292</v>
      </c>
      <c r="J408" s="131">
        <f t="shared" si="68"/>
        <v>3.2794249775381853E-2</v>
      </c>
      <c r="K408" s="126">
        <v>2520</v>
      </c>
      <c r="L408" s="126">
        <v>36</v>
      </c>
      <c r="M408" s="108">
        <f t="shared" si="69"/>
        <v>1.4285714285714285E-2</v>
      </c>
      <c r="N408" s="107">
        <v>87</v>
      </c>
      <c r="O408" s="131">
        <f t="shared" si="70"/>
        <v>9.7708894878706203E-3</v>
      </c>
      <c r="P408" s="126">
        <v>33</v>
      </c>
      <c r="Q408" s="108">
        <f t="shared" si="71"/>
        <v>1.3095238095238096E-2</v>
      </c>
      <c r="R408" s="107">
        <v>84</v>
      </c>
      <c r="S408" s="131">
        <f t="shared" si="72"/>
        <v>9.433962264150943E-3</v>
      </c>
      <c r="T408" s="126">
        <v>305</v>
      </c>
      <c r="U408" s="108">
        <f t="shared" si="73"/>
        <v>0.12103174603174603</v>
      </c>
      <c r="V408" s="107">
        <v>1261</v>
      </c>
      <c r="W408" s="131">
        <f t="shared" si="74"/>
        <v>0.14162174303683739</v>
      </c>
      <c r="X408" s="126">
        <v>328</v>
      </c>
      <c r="Y408" s="108">
        <f t="shared" si="75"/>
        <v>0.13015873015873017</v>
      </c>
      <c r="Z408" s="107">
        <v>1323</v>
      </c>
      <c r="AA408" s="131">
        <f t="shared" si="76"/>
        <v>0.14858490566037735</v>
      </c>
    </row>
    <row r="409" spans="1:27" ht="24" x14ac:dyDescent="0.25">
      <c r="A409" s="115" t="s">
        <v>607</v>
      </c>
      <c r="B409" s="200" t="s">
        <v>110</v>
      </c>
      <c r="C409" s="101" t="s">
        <v>111</v>
      </c>
      <c r="D409" s="102" t="s">
        <v>6</v>
      </c>
      <c r="E409" s="121" t="s">
        <v>531</v>
      </c>
      <c r="F409" s="125">
        <v>4105</v>
      </c>
      <c r="G409" s="103">
        <v>3984</v>
      </c>
      <c r="H409" s="104">
        <f t="shared" si="66"/>
        <v>0.97052375152253345</v>
      </c>
      <c r="I409" s="103">
        <f t="shared" si="67"/>
        <v>121</v>
      </c>
      <c r="J409" s="130">
        <f t="shared" si="68"/>
        <v>2.9476248477466504E-2</v>
      </c>
      <c r="K409" s="125">
        <v>861</v>
      </c>
      <c r="L409" s="125">
        <v>10</v>
      </c>
      <c r="M409" s="104">
        <f t="shared" si="69"/>
        <v>1.1614401858304297E-2</v>
      </c>
      <c r="N409" s="103">
        <v>26</v>
      </c>
      <c r="O409" s="130">
        <f t="shared" si="70"/>
        <v>6.3337393422655298E-3</v>
      </c>
      <c r="P409" s="125">
        <v>8</v>
      </c>
      <c r="Q409" s="104">
        <f t="shared" si="71"/>
        <v>9.2915214866434379E-3</v>
      </c>
      <c r="R409" s="103">
        <v>17</v>
      </c>
      <c r="S409" s="130">
        <f t="shared" si="72"/>
        <v>4.1412911084043845E-3</v>
      </c>
      <c r="T409" s="125">
        <v>89</v>
      </c>
      <c r="U409" s="104">
        <f t="shared" si="73"/>
        <v>0.10336817653890824</v>
      </c>
      <c r="V409" s="103">
        <v>406</v>
      </c>
      <c r="W409" s="130">
        <f t="shared" si="74"/>
        <v>9.8903775883069422E-2</v>
      </c>
      <c r="X409" s="125">
        <v>94</v>
      </c>
      <c r="Y409" s="104">
        <f t="shared" si="75"/>
        <v>0.1091753774680604</v>
      </c>
      <c r="Z409" s="103">
        <v>416</v>
      </c>
      <c r="AA409" s="130">
        <f t="shared" si="76"/>
        <v>0.10133982947624848</v>
      </c>
    </row>
    <row r="410" spans="1:27" ht="24" x14ac:dyDescent="0.25">
      <c r="A410" s="118" t="s">
        <v>607</v>
      </c>
      <c r="B410" s="204" t="s">
        <v>259</v>
      </c>
      <c r="C410" s="105" t="s">
        <v>260</v>
      </c>
      <c r="D410" s="106" t="s">
        <v>16</v>
      </c>
      <c r="E410" s="122" t="s">
        <v>541</v>
      </c>
      <c r="F410" s="126">
        <v>2230</v>
      </c>
      <c r="G410" s="107">
        <v>2028</v>
      </c>
      <c r="H410" s="108">
        <f t="shared" si="66"/>
        <v>0.90941704035874438</v>
      </c>
      <c r="I410" s="107">
        <f t="shared" si="67"/>
        <v>202</v>
      </c>
      <c r="J410" s="131">
        <f t="shared" si="68"/>
        <v>9.0582959641255609E-2</v>
      </c>
      <c r="K410" s="126">
        <v>543</v>
      </c>
      <c r="L410" s="126">
        <v>12</v>
      </c>
      <c r="M410" s="108">
        <f t="shared" si="69"/>
        <v>2.2099447513812154E-2</v>
      </c>
      <c r="N410" s="107">
        <v>36</v>
      </c>
      <c r="O410" s="131">
        <f t="shared" si="70"/>
        <v>1.6143497757847534E-2</v>
      </c>
      <c r="P410" s="126">
        <v>2</v>
      </c>
      <c r="Q410" s="108">
        <f t="shared" si="71"/>
        <v>3.6832412523020259E-3</v>
      </c>
      <c r="R410" s="107">
        <v>4</v>
      </c>
      <c r="S410" s="131">
        <f t="shared" si="72"/>
        <v>1.7937219730941704E-3</v>
      </c>
      <c r="T410" s="126">
        <v>56</v>
      </c>
      <c r="U410" s="108">
        <f t="shared" si="73"/>
        <v>0.10313075506445672</v>
      </c>
      <c r="V410" s="107">
        <v>181</v>
      </c>
      <c r="W410" s="131">
        <f t="shared" si="74"/>
        <v>8.1165919282511212E-2</v>
      </c>
      <c r="X410" s="126">
        <v>57</v>
      </c>
      <c r="Y410" s="108">
        <f t="shared" si="75"/>
        <v>0.10497237569060773</v>
      </c>
      <c r="Z410" s="107">
        <v>185</v>
      </c>
      <c r="AA410" s="131">
        <f t="shared" si="76"/>
        <v>8.2959641255605385E-2</v>
      </c>
    </row>
    <row r="411" spans="1:27" ht="24" x14ac:dyDescent="0.25">
      <c r="A411" s="115" t="s">
        <v>607</v>
      </c>
      <c r="B411" s="200" t="s">
        <v>443</v>
      </c>
      <c r="C411" s="101" t="s">
        <v>228</v>
      </c>
      <c r="D411" s="102" t="s">
        <v>14</v>
      </c>
      <c r="E411" s="121" t="s">
        <v>548</v>
      </c>
      <c r="F411" s="125">
        <v>2752</v>
      </c>
      <c r="G411" s="103">
        <v>2696</v>
      </c>
      <c r="H411" s="104">
        <f t="shared" si="66"/>
        <v>0.97965116279069764</v>
      </c>
      <c r="I411" s="103">
        <f t="shared" si="67"/>
        <v>56</v>
      </c>
      <c r="J411" s="130">
        <f t="shared" si="68"/>
        <v>2.0348837209302327E-2</v>
      </c>
      <c r="K411" s="125">
        <v>967</v>
      </c>
      <c r="L411" s="125">
        <v>21</v>
      </c>
      <c r="M411" s="104">
        <f t="shared" si="69"/>
        <v>2.1716649431230611E-2</v>
      </c>
      <c r="N411" s="103">
        <v>56</v>
      </c>
      <c r="O411" s="130">
        <f t="shared" si="70"/>
        <v>2.0348837209302327E-2</v>
      </c>
      <c r="P411" s="125">
        <v>10</v>
      </c>
      <c r="Q411" s="104">
        <f t="shared" si="71"/>
        <v>1.0341261633919338E-2</v>
      </c>
      <c r="R411" s="103">
        <v>26</v>
      </c>
      <c r="S411" s="130">
        <f t="shared" si="72"/>
        <v>9.4476744186046506E-3</v>
      </c>
      <c r="T411" s="125">
        <v>121</v>
      </c>
      <c r="U411" s="104">
        <f t="shared" si="73"/>
        <v>0.12512926577042399</v>
      </c>
      <c r="V411" s="103">
        <v>380</v>
      </c>
      <c r="W411" s="130">
        <f t="shared" si="74"/>
        <v>0.1380813953488372</v>
      </c>
      <c r="X411" s="125">
        <v>127</v>
      </c>
      <c r="Y411" s="104">
        <f t="shared" si="75"/>
        <v>0.1313340227507756</v>
      </c>
      <c r="Z411" s="103">
        <v>394</v>
      </c>
      <c r="AA411" s="130">
        <f t="shared" si="76"/>
        <v>0.1431686046511628</v>
      </c>
    </row>
    <row r="412" spans="1:27" ht="24" x14ac:dyDescent="0.25">
      <c r="A412" s="116" t="s">
        <v>607</v>
      </c>
      <c r="B412" s="201" t="s">
        <v>229</v>
      </c>
      <c r="C412" s="105" t="s">
        <v>230</v>
      </c>
      <c r="D412" s="106" t="s">
        <v>14</v>
      </c>
      <c r="E412" s="122" t="s">
        <v>548</v>
      </c>
      <c r="F412" s="126">
        <v>1860</v>
      </c>
      <c r="G412" s="107">
        <v>1753</v>
      </c>
      <c r="H412" s="108">
        <f t="shared" si="66"/>
        <v>0.94247311827956992</v>
      </c>
      <c r="I412" s="107">
        <f t="shared" si="67"/>
        <v>107</v>
      </c>
      <c r="J412" s="131">
        <f t="shared" si="68"/>
        <v>5.7526881720430106E-2</v>
      </c>
      <c r="K412" s="126">
        <v>637</v>
      </c>
      <c r="L412" s="126">
        <v>23</v>
      </c>
      <c r="M412" s="108">
        <f t="shared" si="69"/>
        <v>3.6106750392464679E-2</v>
      </c>
      <c r="N412" s="107">
        <v>58</v>
      </c>
      <c r="O412" s="131">
        <f t="shared" si="70"/>
        <v>3.118279569892473E-2</v>
      </c>
      <c r="P412" s="126">
        <v>8</v>
      </c>
      <c r="Q412" s="108">
        <f t="shared" si="71"/>
        <v>1.2558869701726845E-2</v>
      </c>
      <c r="R412" s="107">
        <v>15</v>
      </c>
      <c r="S412" s="131">
        <f t="shared" si="72"/>
        <v>8.0645161290322578E-3</v>
      </c>
      <c r="T412" s="126">
        <v>71</v>
      </c>
      <c r="U412" s="108">
        <f t="shared" si="73"/>
        <v>0.11145996860282574</v>
      </c>
      <c r="V412" s="107">
        <v>179</v>
      </c>
      <c r="W412" s="131">
        <f t="shared" si="74"/>
        <v>9.6236559139784947E-2</v>
      </c>
      <c r="X412" s="126">
        <v>75</v>
      </c>
      <c r="Y412" s="108">
        <f t="shared" si="75"/>
        <v>0.11773940345368916</v>
      </c>
      <c r="Z412" s="107">
        <v>188</v>
      </c>
      <c r="AA412" s="131">
        <f t="shared" si="76"/>
        <v>0.1010752688172043</v>
      </c>
    </row>
    <row r="413" spans="1:27" x14ac:dyDescent="0.25">
      <c r="A413" s="115" t="s">
        <v>607</v>
      </c>
      <c r="B413" s="200" t="s">
        <v>231</v>
      </c>
      <c r="C413" s="101" t="s">
        <v>232</v>
      </c>
      <c r="D413" s="102" t="s">
        <v>14</v>
      </c>
      <c r="E413" s="121" t="s">
        <v>548</v>
      </c>
      <c r="F413" s="125">
        <v>2067</v>
      </c>
      <c r="G413" s="103">
        <v>1964</v>
      </c>
      <c r="H413" s="104">
        <f t="shared" si="66"/>
        <v>0.95016932752781813</v>
      </c>
      <c r="I413" s="103">
        <f t="shared" si="67"/>
        <v>103</v>
      </c>
      <c r="J413" s="130">
        <f t="shared" si="68"/>
        <v>4.9830672472181904E-2</v>
      </c>
      <c r="K413" s="125">
        <v>741</v>
      </c>
      <c r="L413" s="125">
        <v>14</v>
      </c>
      <c r="M413" s="104">
        <f t="shared" si="69"/>
        <v>1.8893387314439947E-2</v>
      </c>
      <c r="N413" s="103">
        <v>32</v>
      </c>
      <c r="O413" s="130">
        <f t="shared" si="70"/>
        <v>1.5481373971940009E-2</v>
      </c>
      <c r="P413" s="125">
        <v>11</v>
      </c>
      <c r="Q413" s="104">
        <f t="shared" si="71"/>
        <v>1.4844804318488529E-2</v>
      </c>
      <c r="R413" s="103">
        <v>23</v>
      </c>
      <c r="S413" s="130">
        <f t="shared" si="72"/>
        <v>1.1127237542331882E-2</v>
      </c>
      <c r="T413" s="125">
        <v>85</v>
      </c>
      <c r="U413" s="104">
        <f t="shared" si="73"/>
        <v>0.11470985155195682</v>
      </c>
      <c r="V413" s="103">
        <v>225</v>
      </c>
      <c r="W413" s="130">
        <f t="shared" si="74"/>
        <v>0.10885341074020319</v>
      </c>
      <c r="X413" s="125">
        <v>92</v>
      </c>
      <c r="Y413" s="104">
        <f t="shared" si="75"/>
        <v>0.12415654520917679</v>
      </c>
      <c r="Z413" s="103">
        <v>236</v>
      </c>
      <c r="AA413" s="130">
        <f t="shared" si="76"/>
        <v>0.11417513304305757</v>
      </c>
    </row>
    <row r="414" spans="1:27" x14ac:dyDescent="0.25">
      <c r="A414" s="116" t="s">
        <v>607</v>
      </c>
      <c r="B414" s="201" t="s">
        <v>395</v>
      </c>
      <c r="C414" s="105" t="s">
        <v>396</v>
      </c>
      <c r="D414" s="106" t="s">
        <v>25</v>
      </c>
      <c r="E414" s="122" t="s">
        <v>553</v>
      </c>
      <c r="F414" s="126">
        <v>2373</v>
      </c>
      <c r="G414" s="107">
        <v>2284</v>
      </c>
      <c r="H414" s="108">
        <f t="shared" si="66"/>
        <v>0.96249473240623684</v>
      </c>
      <c r="I414" s="107">
        <f t="shared" si="67"/>
        <v>89</v>
      </c>
      <c r="J414" s="131">
        <f t="shared" si="68"/>
        <v>3.7505267593763172E-2</v>
      </c>
      <c r="K414" s="126">
        <v>808</v>
      </c>
      <c r="L414" s="126">
        <v>11</v>
      </c>
      <c r="M414" s="108">
        <f t="shared" si="69"/>
        <v>1.3613861386138614E-2</v>
      </c>
      <c r="N414" s="107">
        <v>30</v>
      </c>
      <c r="O414" s="131">
        <f t="shared" si="70"/>
        <v>1.2642225031605562E-2</v>
      </c>
      <c r="P414" s="126">
        <v>13</v>
      </c>
      <c r="Q414" s="108">
        <f t="shared" si="71"/>
        <v>1.608910891089109E-2</v>
      </c>
      <c r="R414" s="107">
        <v>34</v>
      </c>
      <c r="S414" s="131">
        <f t="shared" si="72"/>
        <v>1.4327855035819638E-2</v>
      </c>
      <c r="T414" s="126">
        <v>72</v>
      </c>
      <c r="U414" s="108">
        <f t="shared" si="73"/>
        <v>8.9108910891089105E-2</v>
      </c>
      <c r="V414" s="107">
        <v>188</v>
      </c>
      <c r="W414" s="131">
        <f t="shared" si="74"/>
        <v>7.9224610198061526E-2</v>
      </c>
      <c r="X414" s="126">
        <v>82</v>
      </c>
      <c r="Y414" s="108">
        <f t="shared" si="75"/>
        <v>0.10148514851485149</v>
      </c>
      <c r="Z414" s="107">
        <v>215</v>
      </c>
      <c r="AA414" s="131">
        <f t="shared" si="76"/>
        <v>9.0602612726506535E-2</v>
      </c>
    </row>
    <row r="415" spans="1:27" x14ac:dyDescent="0.25">
      <c r="A415" s="115" t="s">
        <v>607</v>
      </c>
      <c r="B415" s="200" t="s">
        <v>373</v>
      </c>
      <c r="C415" s="101" t="s">
        <v>374</v>
      </c>
      <c r="D415" s="102" t="s">
        <v>24</v>
      </c>
      <c r="E415" s="121" t="s">
        <v>552</v>
      </c>
      <c r="F415" s="125">
        <v>5642</v>
      </c>
      <c r="G415" s="103">
        <v>5400</v>
      </c>
      <c r="H415" s="104">
        <f t="shared" si="66"/>
        <v>0.95710740872031197</v>
      </c>
      <c r="I415" s="103">
        <f t="shared" si="67"/>
        <v>242</v>
      </c>
      <c r="J415" s="130">
        <f t="shared" si="68"/>
        <v>4.2892591279688051E-2</v>
      </c>
      <c r="K415" s="125">
        <v>1529</v>
      </c>
      <c r="L415" s="125">
        <v>17</v>
      </c>
      <c r="M415" s="104">
        <f t="shared" si="69"/>
        <v>1.1118378024852845E-2</v>
      </c>
      <c r="N415" s="103">
        <v>35</v>
      </c>
      <c r="O415" s="130">
        <f t="shared" si="70"/>
        <v>6.2034739454094297E-3</v>
      </c>
      <c r="P415" s="125">
        <v>19</v>
      </c>
      <c r="Q415" s="104">
        <f t="shared" si="71"/>
        <v>1.2426422498364944E-2</v>
      </c>
      <c r="R415" s="103">
        <v>42</v>
      </c>
      <c r="S415" s="130">
        <f t="shared" si="72"/>
        <v>7.4441687344913151E-3</v>
      </c>
      <c r="T415" s="125">
        <v>155</v>
      </c>
      <c r="U415" s="104">
        <f t="shared" si="73"/>
        <v>0.1013734466971877</v>
      </c>
      <c r="V415" s="103">
        <v>495</v>
      </c>
      <c r="W415" s="130">
        <f t="shared" si="74"/>
        <v>8.773484579936193E-2</v>
      </c>
      <c r="X415" s="125">
        <v>166</v>
      </c>
      <c r="Y415" s="104">
        <f t="shared" si="75"/>
        <v>0.10856769130150425</v>
      </c>
      <c r="Z415" s="103">
        <v>520</v>
      </c>
      <c r="AA415" s="130">
        <f t="shared" si="76"/>
        <v>9.2165898617511524E-2</v>
      </c>
    </row>
    <row r="416" spans="1:27" ht="24" x14ac:dyDescent="0.25">
      <c r="A416" s="116" t="s">
        <v>607</v>
      </c>
      <c r="B416" s="201" t="s">
        <v>397</v>
      </c>
      <c r="C416" s="105" t="s">
        <v>398</v>
      </c>
      <c r="D416" s="106" t="s">
        <v>25</v>
      </c>
      <c r="E416" s="122" t="s">
        <v>553</v>
      </c>
      <c r="F416" s="126">
        <v>1978</v>
      </c>
      <c r="G416" s="107">
        <v>1897</v>
      </c>
      <c r="H416" s="108">
        <f t="shared" si="66"/>
        <v>0.95904954499494444</v>
      </c>
      <c r="I416" s="107">
        <f t="shared" si="67"/>
        <v>81</v>
      </c>
      <c r="J416" s="131">
        <f t="shared" si="68"/>
        <v>4.0950455005055612E-2</v>
      </c>
      <c r="K416" s="126">
        <v>556</v>
      </c>
      <c r="L416" s="126">
        <v>10</v>
      </c>
      <c r="M416" s="108">
        <f t="shared" si="69"/>
        <v>1.7985611510791366E-2</v>
      </c>
      <c r="N416" s="107">
        <v>22</v>
      </c>
      <c r="O416" s="131">
        <f t="shared" si="70"/>
        <v>1.1122345803842264E-2</v>
      </c>
      <c r="P416" s="126">
        <v>12</v>
      </c>
      <c r="Q416" s="108">
        <f t="shared" si="71"/>
        <v>2.1582733812949641E-2</v>
      </c>
      <c r="R416" s="107">
        <v>27</v>
      </c>
      <c r="S416" s="131">
        <f t="shared" si="72"/>
        <v>1.3650151668351871E-2</v>
      </c>
      <c r="T416" s="126">
        <v>54</v>
      </c>
      <c r="U416" s="108">
        <f t="shared" si="73"/>
        <v>9.7122302158273388E-2</v>
      </c>
      <c r="V416" s="107">
        <v>227</v>
      </c>
      <c r="W416" s="131">
        <f t="shared" si="74"/>
        <v>0.1147623862487361</v>
      </c>
      <c r="X416" s="126">
        <v>64</v>
      </c>
      <c r="Y416" s="108">
        <f t="shared" si="75"/>
        <v>0.11510791366906475</v>
      </c>
      <c r="Z416" s="107">
        <v>253</v>
      </c>
      <c r="AA416" s="131">
        <f t="shared" si="76"/>
        <v>0.12790697674418605</v>
      </c>
    </row>
    <row r="417" spans="1:27" ht="24" x14ac:dyDescent="0.25">
      <c r="A417" s="116" t="s">
        <v>607</v>
      </c>
      <c r="B417" s="201" t="s">
        <v>435</v>
      </c>
      <c r="C417" s="105" t="s">
        <v>436</v>
      </c>
      <c r="D417" s="106" t="s">
        <v>27</v>
      </c>
      <c r="E417" s="122" t="s">
        <v>555</v>
      </c>
      <c r="F417" s="126">
        <v>2175</v>
      </c>
      <c r="G417" s="107">
        <v>2096</v>
      </c>
      <c r="H417" s="108">
        <f t="shared" si="66"/>
        <v>0.96367816091954028</v>
      </c>
      <c r="I417" s="107">
        <f t="shared" si="67"/>
        <v>79</v>
      </c>
      <c r="J417" s="131">
        <f t="shared" si="68"/>
        <v>3.6321839080459772E-2</v>
      </c>
      <c r="K417" s="126">
        <v>666</v>
      </c>
      <c r="L417" s="126">
        <v>26</v>
      </c>
      <c r="M417" s="108">
        <f t="shared" si="69"/>
        <v>3.903903903903904E-2</v>
      </c>
      <c r="N417" s="107">
        <v>64</v>
      </c>
      <c r="O417" s="131">
        <f t="shared" si="70"/>
        <v>2.9425287356321838E-2</v>
      </c>
      <c r="P417" s="126">
        <v>8</v>
      </c>
      <c r="Q417" s="108">
        <f t="shared" si="71"/>
        <v>1.2012012012012012E-2</v>
      </c>
      <c r="R417" s="107">
        <v>19</v>
      </c>
      <c r="S417" s="131">
        <f t="shared" si="72"/>
        <v>8.7356321839080452E-3</v>
      </c>
      <c r="T417" s="126">
        <v>66</v>
      </c>
      <c r="U417" s="108">
        <f t="shared" si="73"/>
        <v>9.90990990990991E-2</v>
      </c>
      <c r="V417" s="107">
        <v>203</v>
      </c>
      <c r="W417" s="131">
        <f t="shared" si="74"/>
        <v>9.3333333333333338E-2</v>
      </c>
      <c r="X417" s="126">
        <v>73</v>
      </c>
      <c r="Y417" s="108">
        <f t="shared" si="75"/>
        <v>0.10960960960960961</v>
      </c>
      <c r="Z417" s="107">
        <v>218</v>
      </c>
      <c r="AA417" s="131">
        <f t="shared" si="76"/>
        <v>0.10022988505747127</v>
      </c>
    </row>
    <row r="418" spans="1:27" ht="24" x14ac:dyDescent="0.25">
      <c r="A418" s="115" t="s">
        <v>607</v>
      </c>
      <c r="B418" s="200" t="s">
        <v>345</v>
      </c>
      <c r="C418" s="101" t="s">
        <v>346</v>
      </c>
      <c r="D418" s="102" t="s">
        <v>21</v>
      </c>
      <c r="E418" s="121" t="s">
        <v>556</v>
      </c>
      <c r="F418" s="125">
        <v>5140</v>
      </c>
      <c r="G418" s="103">
        <v>5014</v>
      </c>
      <c r="H418" s="104">
        <f t="shared" si="66"/>
        <v>0.97548638132295717</v>
      </c>
      <c r="I418" s="103">
        <f t="shared" si="67"/>
        <v>126</v>
      </c>
      <c r="J418" s="130">
        <f t="shared" si="68"/>
        <v>2.4513618677042801E-2</v>
      </c>
      <c r="K418" s="125">
        <v>1723</v>
      </c>
      <c r="L418" s="125">
        <v>42</v>
      </c>
      <c r="M418" s="104">
        <f t="shared" si="69"/>
        <v>2.4376088218224026E-2</v>
      </c>
      <c r="N418" s="103">
        <v>101</v>
      </c>
      <c r="O418" s="130">
        <f t="shared" si="70"/>
        <v>1.9649805447470817E-2</v>
      </c>
      <c r="P418" s="125">
        <v>12</v>
      </c>
      <c r="Q418" s="104">
        <f t="shared" si="71"/>
        <v>6.9645966337782937E-3</v>
      </c>
      <c r="R418" s="103">
        <v>20</v>
      </c>
      <c r="S418" s="130">
        <f t="shared" si="72"/>
        <v>3.8910505836575876E-3</v>
      </c>
      <c r="T418" s="125">
        <v>173</v>
      </c>
      <c r="U418" s="104">
        <f t="shared" si="73"/>
        <v>0.1004062681369704</v>
      </c>
      <c r="V418" s="103">
        <v>462</v>
      </c>
      <c r="W418" s="130">
        <f t="shared" si="74"/>
        <v>8.9883268482490272E-2</v>
      </c>
      <c r="X418" s="125">
        <v>181</v>
      </c>
      <c r="Y418" s="104">
        <f t="shared" si="75"/>
        <v>0.10504933255948927</v>
      </c>
      <c r="Z418" s="103">
        <v>475</v>
      </c>
      <c r="AA418" s="130">
        <f t="shared" si="76"/>
        <v>9.2412451361867709E-2</v>
      </c>
    </row>
    <row r="419" spans="1:27" ht="24" x14ac:dyDescent="0.25">
      <c r="A419" s="116" t="s">
        <v>607</v>
      </c>
      <c r="B419" s="201" t="s">
        <v>357</v>
      </c>
      <c r="C419" s="105" t="s">
        <v>358</v>
      </c>
      <c r="D419" s="106" t="s">
        <v>23</v>
      </c>
      <c r="E419" s="122" t="s">
        <v>558</v>
      </c>
      <c r="F419" s="126">
        <v>14193</v>
      </c>
      <c r="G419" s="107">
        <v>13398</v>
      </c>
      <c r="H419" s="108">
        <f t="shared" si="66"/>
        <v>0.94398647220460785</v>
      </c>
      <c r="I419" s="107">
        <f t="shared" si="67"/>
        <v>795</v>
      </c>
      <c r="J419" s="131">
        <f t="shared" si="68"/>
        <v>5.6013527795392093E-2</v>
      </c>
      <c r="K419" s="126">
        <v>4076</v>
      </c>
      <c r="L419" s="126">
        <v>45</v>
      </c>
      <c r="M419" s="108">
        <f t="shared" si="69"/>
        <v>1.1040235525024533E-2</v>
      </c>
      <c r="N419" s="107">
        <v>113</v>
      </c>
      <c r="O419" s="131">
        <f t="shared" si="70"/>
        <v>7.9616712463890654E-3</v>
      </c>
      <c r="P419" s="126">
        <v>30</v>
      </c>
      <c r="Q419" s="108">
        <f t="shared" si="71"/>
        <v>7.360157016683023E-3</v>
      </c>
      <c r="R419" s="107">
        <v>75</v>
      </c>
      <c r="S419" s="131">
        <f t="shared" si="72"/>
        <v>5.2842950750369901E-3</v>
      </c>
      <c r="T419" s="126">
        <v>424</v>
      </c>
      <c r="U419" s="108">
        <f t="shared" si="73"/>
        <v>0.10402355250245339</v>
      </c>
      <c r="V419" s="107">
        <v>1305</v>
      </c>
      <c r="W419" s="131">
        <f t="shared" si="74"/>
        <v>9.1946734305643624E-2</v>
      </c>
      <c r="X419" s="126">
        <v>444</v>
      </c>
      <c r="Y419" s="108">
        <f t="shared" si="75"/>
        <v>0.10893032384690873</v>
      </c>
      <c r="Z419" s="107">
        <v>1356</v>
      </c>
      <c r="AA419" s="131">
        <f t="shared" si="76"/>
        <v>9.5540054956668785E-2</v>
      </c>
    </row>
    <row r="420" spans="1:27" ht="24" x14ac:dyDescent="0.25">
      <c r="A420" s="115" t="s">
        <v>607</v>
      </c>
      <c r="B420" s="200" t="s">
        <v>359</v>
      </c>
      <c r="C420" s="101" t="s">
        <v>360</v>
      </c>
      <c r="D420" s="102" t="s">
        <v>23</v>
      </c>
      <c r="E420" s="121" t="s">
        <v>558</v>
      </c>
      <c r="F420" s="125">
        <v>4115</v>
      </c>
      <c r="G420" s="103">
        <v>4007</v>
      </c>
      <c r="H420" s="104">
        <f t="shared" si="66"/>
        <v>0.97375455650060749</v>
      </c>
      <c r="I420" s="103">
        <f t="shared" si="67"/>
        <v>108</v>
      </c>
      <c r="J420" s="130">
        <f t="shared" si="68"/>
        <v>2.6245443499392465E-2</v>
      </c>
      <c r="K420" s="125">
        <v>1336</v>
      </c>
      <c r="L420" s="125">
        <v>22</v>
      </c>
      <c r="M420" s="104">
        <f t="shared" si="69"/>
        <v>1.6467065868263474E-2</v>
      </c>
      <c r="N420" s="103">
        <v>59</v>
      </c>
      <c r="O420" s="130">
        <f t="shared" si="70"/>
        <v>1.4337788578371811E-2</v>
      </c>
      <c r="P420" s="125">
        <v>7</v>
      </c>
      <c r="Q420" s="104">
        <f t="shared" si="71"/>
        <v>5.239520958083832E-3</v>
      </c>
      <c r="R420" s="103">
        <v>16</v>
      </c>
      <c r="S420" s="130">
        <f t="shared" si="72"/>
        <v>3.888213851761847E-3</v>
      </c>
      <c r="T420" s="125">
        <v>133</v>
      </c>
      <c r="U420" s="104">
        <f t="shared" si="73"/>
        <v>9.9550898203592808E-2</v>
      </c>
      <c r="V420" s="103">
        <v>447</v>
      </c>
      <c r="W420" s="130">
        <f t="shared" si="74"/>
        <v>0.10862697448359659</v>
      </c>
      <c r="X420" s="125">
        <v>137</v>
      </c>
      <c r="Y420" s="104">
        <f t="shared" si="75"/>
        <v>0.10254491017964072</v>
      </c>
      <c r="Z420" s="103">
        <v>454</v>
      </c>
      <c r="AA420" s="130">
        <f t="shared" si="76"/>
        <v>0.1103280680437424</v>
      </c>
    </row>
    <row r="421" spans="1:27" ht="24" x14ac:dyDescent="0.25">
      <c r="A421" s="116" t="s">
        <v>606</v>
      </c>
      <c r="B421" s="201" t="s">
        <v>39</v>
      </c>
      <c r="C421" s="105" t="s">
        <v>40</v>
      </c>
      <c r="D421" s="106" t="s">
        <v>2</v>
      </c>
      <c r="E421" s="122" t="s">
        <v>530</v>
      </c>
      <c r="F421" s="126">
        <v>2386</v>
      </c>
      <c r="G421" s="107">
        <v>2335</v>
      </c>
      <c r="H421" s="108">
        <f t="shared" si="66"/>
        <v>0.97862531433361277</v>
      </c>
      <c r="I421" s="107">
        <f t="shared" si="67"/>
        <v>51</v>
      </c>
      <c r="J421" s="131">
        <f t="shared" si="68"/>
        <v>2.1374685666387259E-2</v>
      </c>
      <c r="K421" s="126">
        <v>475</v>
      </c>
      <c r="L421" s="126">
        <v>6</v>
      </c>
      <c r="M421" s="108">
        <f t="shared" si="69"/>
        <v>1.2631578947368421E-2</v>
      </c>
      <c r="N421" s="107">
        <v>20</v>
      </c>
      <c r="O421" s="131">
        <f t="shared" si="70"/>
        <v>8.3822296730930428E-3</v>
      </c>
      <c r="P421" s="126">
        <v>2</v>
      </c>
      <c r="Q421" s="108">
        <f t="shared" si="71"/>
        <v>4.2105263157894736E-3</v>
      </c>
      <c r="R421" s="107">
        <v>7</v>
      </c>
      <c r="S421" s="131">
        <f t="shared" si="72"/>
        <v>2.933780385582565E-3</v>
      </c>
      <c r="T421" s="126">
        <v>54</v>
      </c>
      <c r="U421" s="108">
        <f t="shared" si="73"/>
        <v>0.11368421052631579</v>
      </c>
      <c r="V421" s="107">
        <v>358</v>
      </c>
      <c r="W421" s="131">
        <f t="shared" si="74"/>
        <v>0.15004191114836546</v>
      </c>
      <c r="X421" s="126">
        <v>56</v>
      </c>
      <c r="Y421" s="108">
        <f t="shared" si="75"/>
        <v>0.11789473684210526</v>
      </c>
      <c r="Z421" s="107">
        <v>365</v>
      </c>
      <c r="AA421" s="131">
        <f t="shared" si="76"/>
        <v>0.15297569153394802</v>
      </c>
    </row>
    <row r="422" spans="1:27" ht="24" x14ac:dyDescent="0.25">
      <c r="A422" s="115" t="s">
        <v>606</v>
      </c>
      <c r="B422" s="200" t="s">
        <v>41</v>
      </c>
      <c r="C422" s="101" t="s">
        <v>42</v>
      </c>
      <c r="D422" s="102" t="s">
        <v>2</v>
      </c>
      <c r="E422" s="121" t="s">
        <v>530</v>
      </c>
      <c r="F422" s="125">
        <v>7065</v>
      </c>
      <c r="G422" s="103">
        <v>6949</v>
      </c>
      <c r="H422" s="104">
        <f t="shared" si="66"/>
        <v>0.98358103326256197</v>
      </c>
      <c r="I422" s="103">
        <f t="shared" si="67"/>
        <v>116</v>
      </c>
      <c r="J422" s="130">
        <f t="shared" si="68"/>
        <v>1.6418966737438076E-2</v>
      </c>
      <c r="K422" s="125">
        <v>1499</v>
      </c>
      <c r="L422" s="125">
        <v>27</v>
      </c>
      <c r="M422" s="104">
        <f t="shared" si="69"/>
        <v>1.801200800533689E-2</v>
      </c>
      <c r="N422" s="103">
        <v>69</v>
      </c>
      <c r="O422" s="130">
        <f t="shared" si="70"/>
        <v>9.7664543524416132E-3</v>
      </c>
      <c r="P422" s="125">
        <v>14</v>
      </c>
      <c r="Q422" s="104">
        <f t="shared" si="71"/>
        <v>9.3395597064709814E-3</v>
      </c>
      <c r="R422" s="103">
        <v>39</v>
      </c>
      <c r="S422" s="130">
        <f t="shared" si="72"/>
        <v>5.5201698513800421E-3</v>
      </c>
      <c r="T422" s="125">
        <v>170</v>
      </c>
      <c r="U422" s="104">
        <f t="shared" si="73"/>
        <v>0.1134089392928619</v>
      </c>
      <c r="V422" s="103">
        <v>818</v>
      </c>
      <c r="W422" s="130">
        <f t="shared" si="74"/>
        <v>0.11578202406227885</v>
      </c>
      <c r="X422" s="125">
        <v>180</v>
      </c>
      <c r="Y422" s="104">
        <f t="shared" si="75"/>
        <v>0.12008005336891261</v>
      </c>
      <c r="Z422" s="103">
        <v>848</v>
      </c>
      <c r="AA422" s="130">
        <f t="shared" si="76"/>
        <v>0.12002830856334042</v>
      </c>
    </row>
    <row r="423" spans="1:27" ht="24" x14ac:dyDescent="0.25">
      <c r="A423" s="116" t="s">
        <v>606</v>
      </c>
      <c r="B423" s="201" t="s">
        <v>43</v>
      </c>
      <c r="C423" s="105" t="s">
        <v>44</v>
      </c>
      <c r="D423" s="106" t="s">
        <v>2</v>
      </c>
      <c r="E423" s="122" t="s">
        <v>530</v>
      </c>
      <c r="F423" s="126">
        <v>4816</v>
      </c>
      <c r="G423" s="107">
        <v>4726</v>
      </c>
      <c r="H423" s="108">
        <f t="shared" si="66"/>
        <v>0.98131229235880402</v>
      </c>
      <c r="I423" s="107">
        <f t="shared" si="67"/>
        <v>90</v>
      </c>
      <c r="J423" s="131">
        <f t="shared" si="68"/>
        <v>1.8687707641196014E-2</v>
      </c>
      <c r="K423" s="126">
        <v>1009</v>
      </c>
      <c r="L423" s="126">
        <v>24</v>
      </c>
      <c r="M423" s="108">
        <f t="shared" si="69"/>
        <v>2.3785926660059464E-2</v>
      </c>
      <c r="N423" s="107">
        <v>75</v>
      </c>
      <c r="O423" s="131">
        <f t="shared" si="70"/>
        <v>1.5573089700996677E-2</v>
      </c>
      <c r="P423" s="126">
        <v>3</v>
      </c>
      <c r="Q423" s="108">
        <f t="shared" si="71"/>
        <v>2.973240832507433E-3</v>
      </c>
      <c r="R423" s="107">
        <v>10</v>
      </c>
      <c r="S423" s="131">
        <f t="shared" si="72"/>
        <v>2.0764119601328905E-3</v>
      </c>
      <c r="T423" s="126">
        <v>126</v>
      </c>
      <c r="U423" s="108">
        <f t="shared" si="73"/>
        <v>0.12487611496531219</v>
      </c>
      <c r="V423" s="107">
        <v>486</v>
      </c>
      <c r="W423" s="131">
        <f t="shared" si="74"/>
        <v>0.10091362126245847</v>
      </c>
      <c r="X423" s="126">
        <v>127</v>
      </c>
      <c r="Y423" s="108">
        <f t="shared" si="75"/>
        <v>0.12586719524281467</v>
      </c>
      <c r="Z423" s="107">
        <v>490</v>
      </c>
      <c r="AA423" s="131">
        <f t="shared" si="76"/>
        <v>0.10174418604651163</v>
      </c>
    </row>
    <row r="424" spans="1:27" ht="24" x14ac:dyDescent="0.25">
      <c r="A424" s="115" t="s">
        <v>606</v>
      </c>
      <c r="B424" s="200" t="s">
        <v>45</v>
      </c>
      <c r="C424" s="101" t="s">
        <v>46</v>
      </c>
      <c r="D424" s="102" t="s">
        <v>2</v>
      </c>
      <c r="E424" s="121" t="s">
        <v>530</v>
      </c>
      <c r="F424" s="125">
        <v>3626</v>
      </c>
      <c r="G424" s="103">
        <v>3570</v>
      </c>
      <c r="H424" s="104">
        <f t="shared" si="66"/>
        <v>0.98455598455598459</v>
      </c>
      <c r="I424" s="103">
        <f t="shared" si="67"/>
        <v>56</v>
      </c>
      <c r="J424" s="130">
        <f t="shared" si="68"/>
        <v>1.5444015444015444E-2</v>
      </c>
      <c r="K424" s="125">
        <v>1149</v>
      </c>
      <c r="L424" s="125">
        <v>25</v>
      </c>
      <c r="M424" s="104">
        <f t="shared" si="69"/>
        <v>2.1758050478677109E-2</v>
      </c>
      <c r="N424" s="103">
        <v>66</v>
      </c>
      <c r="O424" s="130">
        <f t="shared" si="70"/>
        <v>1.8201875344732488E-2</v>
      </c>
      <c r="P424" s="125">
        <v>9</v>
      </c>
      <c r="Q424" s="104">
        <f t="shared" si="71"/>
        <v>7.832898172323759E-3</v>
      </c>
      <c r="R424" s="103">
        <v>22</v>
      </c>
      <c r="S424" s="130">
        <f t="shared" si="72"/>
        <v>6.0672917815774961E-3</v>
      </c>
      <c r="T424" s="125">
        <v>128</v>
      </c>
      <c r="U424" s="104">
        <f t="shared" si="73"/>
        <v>0.1114012184508268</v>
      </c>
      <c r="V424" s="103">
        <v>351</v>
      </c>
      <c r="W424" s="130">
        <f t="shared" si="74"/>
        <v>9.6800882515168232E-2</v>
      </c>
      <c r="X424" s="125">
        <v>135</v>
      </c>
      <c r="Y424" s="104">
        <f t="shared" si="75"/>
        <v>0.1174934725848564</v>
      </c>
      <c r="Z424" s="103">
        <v>369</v>
      </c>
      <c r="AA424" s="130">
        <f t="shared" si="76"/>
        <v>0.10176503033645891</v>
      </c>
    </row>
    <row r="425" spans="1:27" ht="24" x14ac:dyDescent="0.25">
      <c r="A425" s="116" t="s">
        <v>606</v>
      </c>
      <c r="B425" s="201" t="s">
        <v>100</v>
      </c>
      <c r="C425" s="105" t="s">
        <v>101</v>
      </c>
      <c r="D425" s="106" t="s">
        <v>6</v>
      </c>
      <c r="E425" s="122" t="s">
        <v>531</v>
      </c>
      <c r="F425" s="126">
        <v>5383</v>
      </c>
      <c r="G425" s="107">
        <v>5204</v>
      </c>
      <c r="H425" s="108">
        <f t="shared" si="66"/>
        <v>0.96674716700724506</v>
      </c>
      <c r="I425" s="107">
        <f t="shared" si="67"/>
        <v>179</v>
      </c>
      <c r="J425" s="131">
        <f t="shared" si="68"/>
        <v>3.3252832992754972E-2</v>
      </c>
      <c r="K425" s="126">
        <v>1294</v>
      </c>
      <c r="L425" s="126">
        <v>20</v>
      </c>
      <c r="M425" s="108">
        <f t="shared" si="69"/>
        <v>1.5455950540958269E-2</v>
      </c>
      <c r="N425" s="107">
        <v>51</v>
      </c>
      <c r="O425" s="131">
        <f t="shared" si="70"/>
        <v>9.4742708526843761E-3</v>
      </c>
      <c r="P425" s="126">
        <v>11</v>
      </c>
      <c r="Q425" s="108">
        <f t="shared" si="71"/>
        <v>8.5007727975270481E-3</v>
      </c>
      <c r="R425" s="107">
        <v>29</v>
      </c>
      <c r="S425" s="131">
        <f t="shared" si="72"/>
        <v>5.3873304848597436E-3</v>
      </c>
      <c r="T425" s="126">
        <v>142</v>
      </c>
      <c r="U425" s="108">
        <f t="shared" si="73"/>
        <v>0.10973724884080371</v>
      </c>
      <c r="V425" s="107">
        <v>574</v>
      </c>
      <c r="W425" s="131">
        <f t="shared" si="74"/>
        <v>0.10663198959687907</v>
      </c>
      <c r="X425" s="126">
        <v>147</v>
      </c>
      <c r="Y425" s="108">
        <f t="shared" si="75"/>
        <v>0.11360123647604328</v>
      </c>
      <c r="Z425" s="107">
        <v>588</v>
      </c>
      <c r="AA425" s="131">
        <f t="shared" si="76"/>
        <v>0.10923276983094929</v>
      </c>
    </row>
    <row r="426" spans="1:27" ht="24" x14ac:dyDescent="0.25">
      <c r="A426" s="115" t="s">
        <v>606</v>
      </c>
      <c r="B426" s="200" t="s">
        <v>47</v>
      </c>
      <c r="C426" s="101" t="s">
        <v>48</v>
      </c>
      <c r="D426" s="102" t="s">
        <v>2</v>
      </c>
      <c r="E426" s="121" t="s">
        <v>530</v>
      </c>
      <c r="F426" s="125">
        <v>5374</v>
      </c>
      <c r="G426" s="103">
        <v>5262</v>
      </c>
      <c r="H426" s="104">
        <f t="shared" si="66"/>
        <v>0.97915891328619276</v>
      </c>
      <c r="I426" s="103">
        <f t="shared" si="67"/>
        <v>112</v>
      </c>
      <c r="J426" s="130">
        <f t="shared" si="68"/>
        <v>2.084108671380722E-2</v>
      </c>
      <c r="K426" s="125">
        <v>1346</v>
      </c>
      <c r="L426" s="125">
        <v>22</v>
      </c>
      <c r="M426" s="104">
        <f t="shared" si="69"/>
        <v>1.6344725111441308E-2</v>
      </c>
      <c r="N426" s="103">
        <v>55</v>
      </c>
      <c r="O426" s="130">
        <f t="shared" si="70"/>
        <v>1.0234462225530332E-2</v>
      </c>
      <c r="P426" s="125">
        <v>23</v>
      </c>
      <c r="Q426" s="104">
        <f t="shared" si="71"/>
        <v>1.7087667161961365E-2</v>
      </c>
      <c r="R426" s="103">
        <v>66</v>
      </c>
      <c r="S426" s="130">
        <f t="shared" si="72"/>
        <v>1.2281354670636397E-2</v>
      </c>
      <c r="T426" s="125">
        <v>148</v>
      </c>
      <c r="U426" s="104">
        <f t="shared" si="73"/>
        <v>0.10995542347696879</v>
      </c>
      <c r="V426" s="103">
        <v>528</v>
      </c>
      <c r="W426" s="130">
        <f t="shared" si="74"/>
        <v>9.8250837365091173E-2</v>
      </c>
      <c r="X426" s="125">
        <v>164</v>
      </c>
      <c r="Y426" s="104">
        <f t="shared" si="75"/>
        <v>0.12184249628528974</v>
      </c>
      <c r="Z426" s="103">
        <v>571</v>
      </c>
      <c r="AA426" s="130">
        <f t="shared" si="76"/>
        <v>0.10625232601414217</v>
      </c>
    </row>
    <row r="427" spans="1:27" ht="24" x14ac:dyDescent="0.25">
      <c r="A427" s="116" t="s">
        <v>606</v>
      </c>
      <c r="B427" s="201" t="s">
        <v>102</v>
      </c>
      <c r="C427" s="105" t="s">
        <v>103</v>
      </c>
      <c r="D427" s="106" t="s">
        <v>6</v>
      </c>
      <c r="E427" s="122" t="s">
        <v>531</v>
      </c>
      <c r="F427" s="126">
        <v>3753</v>
      </c>
      <c r="G427" s="107">
        <v>3692</v>
      </c>
      <c r="H427" s="108">
        <f t="shared" si="66"/>
        <v>0.98374633626432184</v>
      </c>
      <c r="I427" s="107">
        <f t="shared" si="67"/>
        <v>61</v>
      </c>
      <c r="J427" s="131">
        <f t="shared" si="68"/>
        <v>1.6253663735678124E-2</v>
      </c>
      <c r="K427" s="126">
        <v>769</v>
      </c>
      <c r="L427" s="126">
        <v>6</v>
      </c>
      <c r="M427" s="108">
        <f t="shared" si="69"/>
        <v>7.8023407022106634E-3</v>
      </c>
      <c r="N427" s="107">
        <v>11</v>
      </c>
      <c r="O427" s="131">
        <f t="shared" si="70"/>
        <v>2.9309885424993339E-3</v>
      </c>
      <c r="P427" s="126">
        <v>7</v>
      </c>
      <c r="Q427" s="108">
        <f t="shared" si="71"/>
        <v>9.1027308192457735E-3</v>
      </c>
      <c r="R427" s="107">
        <v>16</v>
      </c>
      <c r="S427" s="131">
        <f t="shared" si="72"/>
        <v>4.2632560618172128E-3</v>
      </c>
      <c r="T427" s="126">
        <v>74</v>
      </c>
      <c r="U427" s="108">
        <f t="shared" si="73"/>
        <v>9.6228868660598182E-2</v>
      </c>
      <c r="V427" s="107">
        <v>330</v>
      </c>
      <c r="W427" s="131">
        <f t="shared" si="74"/>
        <v>8.792965627498002E-2</v>
      </c>
      <c r="X427" s="126">
        <v>78</v>
      </c>
      <c r="Y427" s="108">
        <f t="shared" si="75"/>
        <v>0.10143042912873862</v>
      </c>
      <c r="Z427" s="107">
        <v>338</v>
      </c>
      <c r="AA427" s="131">
        <f t="shared" si="76"/>
        <v>9.0061284305888625E-2</v>
      </c>
    </row>
    <row r="428" spans="1:27" ht="24" x14ac:dyDescent="0.25">
      <c r="A428" s="115" t="s">
        <v>606</v>
      </c>
      <c r="B428" s="200" t="s">
        <v>104</v>
      </c>
      <c r="C428" s="101" t="s">
        <v>105</v>
      </c>
      <c r="D428" s="102" t="s">
        <v>6</v>
      </c>
      <c r="E428" s="121" t="s">
        <v>531</v>
      </c>
      <c r="F428" s="125">
        <v>7833</v>
      </c>
      <c r="G428" s="103">
        <v>7625</v>
      </c>
      <c r="H428" s="104">
        <f t="shared" si="66"/>
        <v>0.97344567853951236</v>
      </c>
      <c r="I428" s="103">
        <f t="shared" si="67"/>
        <v>208</v>
      </c>
      <c r="J428" s="130">
        <f t="shared" si="68"/>
        <v>2.6554321460487681E-2</v>
      </c>
      <c r="K428" s="125">
        <v>1502</v>
      </c>
      <c r="L428" s="125">
        <v>22</v>
      </c>
      <c r="M428" s="104">
        <f t="shared" si="69"/>
        <v>1.4647137150466045E-2</v>
      </c>
      <c r="N428" s="103">
        <v>63</v>
      </c>
      <c r="O428" s="130">
        <f t="shared" si="70"/>
        <v>8.0428954423592495E-3</v>
      </c>
      <c r="P428" s="125">
        <v>6</v>
      </c>
      <c r="Q428" s="104">
        <f t="shared" si="71"/>
        <v>3.9946737683089215E-3</v>
      </c>
      <c r="R428" s="103">
        <v>19</v>
      </c>
      <c r="S428" s="130">
        <f t="shared" si="72"/>
        <v>2.4256351334099322E-3</v>
      </c>
      <c r="T428" s="125">
        <v>142</v>
      </c>
      <c r="U428" s="104">
        <f t="shared" si="73"/>
        <v>9.4540612516644473E-2</v>
      </c>
      <c r="V428" s="103">
        <v>692</v>
      </c>
      <c r="W428" s="130">
        <f t="shared" si="74"/>
        <v>8.8344184858930169E-2</v>
      </c>
      <c r="X428" s="125">
        <v>146</v>
      </c>
      <c r="Y428" s="104">
        <f t="shared" si="75"/>
        <v>9.7203728362183758E-2</v>
      </c>
      <c r="Z428" s="103">
        <v>708</v>
      </c>
      <c r="AA428" s="130">
        <f t="shared" si="76"/>
        <v>9.038682497127537E-2</v>
      </c>
    </row>
    <row r="429" spans="1:27" ht="24" x14ac:dyDescent="0.25">
      <c r="A429" s="116" t="s">
        <v>606</v>
      </c>
      <c r="B429" s="201" t="s">
        <v>73</v>
      </c>
      <c r="C429" s="105" t="s">
        <v>74</v>
      </c>
      <c r="D429" s="106" t="s">
        <v>4</v>
      </c>
      <c r="E429" s="122" t="s">
        <v>532</v>
      </c>
      <c r="F429" s="126">
        <v>2645</v>
      </c>
      <c r="G429" s="107">
        <v>2613</v>
      </c>
      <c r="H429" s="108">
        <f t="shared" si="66"/>
        <v>0.98790170132325139</v>
      </c>
      <c r="I429" s="107">
        <f t="shared" si="67"/>
        <v>32</v>
      </c>
      <c r="J429" s="131">
        <f t="shared" si="68"/>
        <v>1.2098298676748583E-2</v>
      </c>
      <c r="K429" s="126">
        <v>811</v>
      </c>
      <c r="L429" s="126">
        <v>17</v>
      </c>
      <c r="M429" s="108">
        <f t="shared" si="69"/>
        <v>2.096177558569667E-2</v>
      </c>
      <c r="N429" s="107">
        <v>41</v>
      </c>
      <c r="O429" s="131">
        <f t="shared" si="70"/>
        <v>1.550094517958412E-2</v>
      </c>
      <c r="P429" s="126">
        <v>9</v>
      </c>
      <c r="Q429" s="108">
        <f t="shared" si="71"/>
        <v>1.1097410604192354E-2</v>
      </c>
      <c r="R429" s="107">
        <v>24</v>
      </c>
      <c r="S429" s="131">
        <f t="shared" si="72"/>
        <v>9.0737240075614359E-3</v>
      </c>
      <c r="T429" s="126">
        <v>95</v>
      </c>
      <c r="U429" s="108">
        <f t="shared" si="73"/>
        <v>0.11713933415536375</v>
      </c>
      <c r="V429" s="107">
        <v>289</v>
      </c>
      <c r="W429" s="131">
        <f t="shared" si="74"/>
        <v>0.10926275992438564</v>
      </c>
      <c r="X429" s="126">
        <v>103</v>
      </c>
      <c r="Y429" s="108">
        <f t="shared" si="75"/>
        <v>0.12700369913686807</v>
      </c>
      <c r="Z429" s="107">
        <v>311</v>
      </c>
      <c r="AA429" s="131">
        <f t="shared" si="76"/>
        <v>0.11758034026465028</v>
      </c>
    </row>
    <row r="430" spans="1:27" x14ac:dyDescent="0.25">
      <c r="A430" s="115" t="s">
        <v>606</v>
      </c>
      <c r="B430" s="200" t="s">
        <v>75</v>
      </c>
      <c r="C430" s="101" t="s">
        <v>76</v>
      </c>
      <c r="D430" s="102" t="s">
        <v>4</v>
      </c>
      <c r="E430" s="121" t="s">
        <v>532</v>
      </c>
      <c r="F430" s="125">
        <v>4499</v>
      </c>
      <c r="G430" s="103">
        <v>4372</v>
      </c>
      <c r="H430" s="104">
        <f t="shared" si="66"/>
        <v>0.97177150477883978</v>
      </c>
      <c r="I430" s="103">
        <f t="shared" si="67"/>
        <v>127</v>
      </c>
      <c r="J430" s="130">
        <f t="shared" si="68"/>
        <v>2.822849522116026E-2</v>
      </c>
      <c r="K430" s="125">
        <v>1100</v>
      </c>
      <c r="L430" s="125">
        <v>16</v>
      </c>
      <c r="M430" s="104">
        <f t="shared" si="69"/>
        <v>1.4545454545454545E-2</v>
      </c>
      <c r="N430" s="103">
        <v>40</v>
      </c>
      <c r="O430" s="130">
        <f t="shared" si="70"/>
        <v>8.8908646365859073E-3</v>
      </c>
      <c r="P430" s="125">
        <v>8</v>
      </c>
      <c r="Q430" s="104">
        <f t="shared" si="71"/>
        <v>7.2727272727272727E-3</v>
      </c>
      <c r="R430" s="103">
        <v>23</v>
      </c>
      <c r="S430" s="130">
        <f t="shared" si="72"/>
        <v>5.1122471660368972E-3</v>
      </c>
      <c r="T430" s="125">
        <v>130</v>
      </c>
      <c r="U430" s="104">
        <f t="shared" si="73"/>
        <v>0.11818181818181818</v>
      </c>
      <c r="V430" s="103">
        <v>504</v>
      </c>
      <c r="W430" s="130">
        <f t="shared" si="74"/>
        <v>0.11202489442098244</v>
      </c>
      <c r="X430" s="125">
        <v>134</v>
      </c>
      <c r="Y430" s="104">
        <f t="shared" si="75"/>
        <v>0.12181818181818181</v>
      </c>
      <c r="Z430" s="103">
        <v>513</v>
      </c>
      <c r="AA430" s="130">
        <f t="shared" si="76"/>
        <v>0.11402533896421427</v>
      </c>
    </row>
    <row r="431" spans="1:27" x14ac:dyDescent="0.25">
      <c r="A431" s="116" t="s">
        <v>606</v>
      </c>
      <c r="B431" s="201" t="s">
        <v>49</v>
      </c>
      <c r="C431" s="105" t="s">
        <v>50</v>
      </c>
      <c r="D431" s="106" t="s">
        <v>3</v>
      </c>
      <c r="E431" s="122" t="s">
        <v>533</v>
      </c>
      <c r="F431" s="126">
        <v>4251</v>
      </c>
      <c r="G431" s="107">
        <v>4101</v>
      </c>
      <c r="H431" s="108">
        <f t="shared" si="66"/>
        <v>0.96471418489767113</v>
      </c>
      <c r="I431" s="107">
        <f t="shared" si="67"/>
        <v>150</v>
      </c>
      <c r="J431" s="131">
        <f t="shared" si="68"/>
        <v>3.5285815102328866E-2</v>
      </c>
      <c r="K431" s="126">
        <v>1209</v>
      </c>
      <c r="L431" s="126">
        <v>34</v>
      </c>
      <c r="M431" s="108">
        <f t="shared" si="69"/>
        <v>2.8122415219189414E-2</v>
      </c>
      <c r="N431" s="107">
        <v>81</v>
      </c>
      <c r="O431" s="131">
        <f t="shared" si="70"/>
        <v>1.9054340155257588E-2</v>
      </c>
      <c r="P431" s="126">
        <v>7</v>
      </c>
      <c r="Q431" s="108">
        <f t="shared" si="71"/>
        <v>5.7899090157154673E-3</v>
      </c>
      <c r="R431" s="107">
        <v>18</v>
      </c>
      <c r="S431" s="131">
        <f t="shared" si="72"/>
        <v>4.2342978122794639E-3</v>
      </c>
      <c r="T431" s="126">
        <v>122</v>
      </c>
      <c r="U431" s="108">
        <f t="shared" si="73"/>
        <v>0.10090984284532671</v>
      </c>
      <c r="V431" s="107">
        <v>345</v>
      </c>
      <c r="W431" s="131">
        <f t="shared" si="74"/>
        <v>8.1157374735356391E-2</v>
      </c>
      <c r="X431" s="126">
        <v>129</v>
      </c>
      <c r="Y431" s="108">
        <f t="shared" si="75"/>
        <v>0.10669975186104218</v>
      </c>
      <c r="Z431" s="107">
        <v>363</v>
      </c>
      <c r="AA431" s="131">
        <f t="shared" si="76"/>
        <v>8.5391672547635855E-2</v>
      </c>
    </row>
    <row r="432" spans="1:27" x14ac:dyDescent="0.25">
      <c r="A432" s="115" t="s">
        <v>606</v>
      </c>
      <c r="B432" s="200" t="s">
        <v>51</v>
      </c>
      <c r="C432" s="101" t="s">
        <v>52</v>
      </c>
      <c r="D432" s="102" t="s">
        <v>3</v>
      </c>
      <c r="E432" s="121" t="s">
        <v>533</v>
      </c>
      <c r="F432" s="125">
        <v>3069</v>
      </c>
      <c r="G432" s="103">
        <v>3011</v>
      </c>
      <c r="H432" s="104">
        <f t="shared" si="66"/>
        <v>0.98110133594004567</v>
      </c>
      <c r="I432" s="103">
        <f t="shared" si="67"/>
        <v>58</v>
      </c>
      <c r="J432" s="130">
        <f t="shared" si="68"/>
        <v>1.8898664059954384E-2</v>
      </c>
      <c r="K432" s="125">
        <v>1057</v>
      </c>
      <c r="L432" s="125">
        <v>19</v>
      </c>
      <c r="M432" s="104">
        <f t="shared" si="69"/>
        <v>1.7975402081362345E-2</v>
      </c>
      <c r="N432" s="103">
        <v>60</v>
      </c>
      <c r="O432" s="130">
        <f t="shared" si="70"/>
        <v>1.9550342130987292E-2</v>
      </c>
      <c r="P432" s="125">
        <v>9</v>
      </c>
      <c r="Q432" s="104">
        <f t="shared" si="71"/>
        <v>8.5146641438032175E-3</v>
      </c>
      <c r="R432" s="103">
        <v>15</v>
      </c>
      <c r="S432" s="130">
        <f t="shared" si="72"/>
        <v>4.8875855327468231E-3</v>
      </c>
      <c r="T432" s="125">
        <v>107</v>
      </c>
      <c r="U432" s="104">
        <f t="shared" si="73"/>
        <v>0.10122989593188268</v>
      </c>
      <c r="V432" s="103">
        <v>302</v>
      </c>
      <c r="W432" s="130">
        <f t="shared" si="74"/>
        <v>9.8403388725969376E-2</v>
      </c>
      <c r="X432" s="125">
        <v>113</v>
      </c>
      <c r="Y432" s="104">
        <f t="shared" si="75"/>
        <v>0.10690633869441817</v>
      </c>
      <c r="Z432" s="103">
        <v>312</v>
      </c>
      <c r="AA432" s="130">
        <f t="shared" si="76"/>
        <v>0.10166177908113393</v>
      </c>
    </row>
    <row r="433" spans="1:27" x14ac:dyDescent="0.25">
      <c r="A433" s="116" t="s">
        <v>606</v>
      </c>
      <c r="B433" s="201" t="s">
        <v>53</v>
      </c>
      <c r="C433" s="105" t="s">
        <v>54</v>
      </c>
      <c r="D433" s="106" t="s">
        <v>3</v>
      </c>
      <c r="E433" s="122" t="s">
        <v>533</v>
      </c>
      <c r="F433" s="126">
        <v>3332</v>
      </c>
      <c r="G433" s="107">
        <v>3253</v>
      </c>
      <c r="H433" s="108">
        <f t="shared" si="66"/>
        <v>0.97629051620648255</v>
      </c>
      <c r="I433" s="107">
        <f t="shared" si="67"/>
        <v>79</v>
      </c>
      <c r="J433" s="131">
        <f t="shared" si="68"/>
        <v>2.3709483793517408E-2</v>
      </c>
      <c r="K433" s="126">
        <v>892</v>
      </c>
      <c r="L433" s="126">
        <v>15</v>
      </c>
      <c r="M433" s="108">
        <f t="shared" si="69"/>
        <v>1.6816143497757848E-2</v>
      </c>
      <c r="N433" s="107">
        <v>44</v>
      </c>
      <c r="O433" s="131">
        <f t="shared" si="70"/>
        <v>1.3205282112845138E-2</v>
      </c>
      <c r="P433" s="126">
        <v>8</v>
      </c>
      <c r="Q433" s="108">
        <f t="shared" si="71"/>
        <v>8.9686098654708519E-3</v>
      </c>
      <c r="R433" s="107">
        <v>21</v>
      </c>
      <c r="S433" s="131">
        <f t="shared" si="72"/>
        <v>6.3025210084033615E-3</v>
      </c>
      <c r="T433" s="126">
        <v>102</v>
      </c>
      <c r="U433" s="108">
        <f t="shared" si="73"/>
        <v>0.11434977578475336</v>
      </c>
      <c r="V433" s="107">
        <v>398</v>
      </c>
      <c r="W433" s="131">
        <f t="shared" si="74"/>
        <v>0.11944777911164466</v>
      </c>
      <c r="X433" s="126">
        <v>108</v>
      </c>
      <c r="Y433" s="108">
        <f t="shared" si="75"/>
        <v>0.1210762331838565</v>
      </c>
      <c r="Z433" s="107">
        <v>412</v>
      </c>
      <c r="AA433" s="131">
        <f t="shared" si="76"/>
        <v>0.12364945978391356</v>
      </c>
    </row>
    <row r="434" spans="1:27" ht="24" x14ac:dyDescent="0.25">
      <c r="A434" s="115" t="s">
        <v>606</v>
      </c>
      <c r="B434" s="200" t="s">
        <v>77</v>
      </c>
      <c r="C434" s="101" t="s">
        <v>78</v>
      </c>
      <c r="D434" s="102" t="s">
        <v>4</v>
      </c>
      <c r="E434" s="121" t="s">
        <v>532</v>
      </c>
      <c r="F434" s="125">
        <v>2061</v>
      </c>
      <c r="G434" s="103">
        <v>2012</v>
      </c>
      <c r="H434" s="104">
        <f t="shared" si="66"/>
        <v>0.97622513343037365</v>
      </c>
      <c r="I434" s="103">
        <f t="shared" si="67"/>
        <v>49</v>
      </c>
      <c r="J434" s="130">
        <f t="shared" si="68"/>
        <v>2.3774866569626393E-2</v>
      </c>
      <c r="K434" s="125">
        <v>671</v>
      </c>
      <c r="L434" s="125">
        <v>17</v>
      </c>
      <c r="M434" s="104">
        <f t="shared" si="69"/>
        <v>2.533532041728763E-2</v>
      </c>
      <c r="N434" s="103">
        <v>40</v>
      </c>
      <c r="O434" s="130">
        <f t="shared" si="70"/>
        <v>1.9408054342552158E-2</v>
      </c>
      <c r="P434" s="125">
        <v>10</v>
      </c>
      <c r="Q434" s="104">
        <f t="shared" si="71"/>
        <v>1.4903129657228018E-2</v>
      </c>
      <c r="R434" s="103">
        <v>25</v>
      </c>
      <c r="S434" s="130">
        <f t="shared" si="72"/>
        <v>1.2130033964095099E-2</v>
      </c>
      <c r="T434" s="125">
        <v>70</v>
      </c>
      <c r="U434" s="104">
        <f t="shared" si="73"/>
        <v>0.10432190760059612</v>
      </c>
      <c r="V434" s="103">
        <v>183</v>
      </c>
      <c r="W434" s="130">
        <f t="shared" si="74"/>
        <v>8.8791848617176122E-2</v>
      </c>
      <c r="X434" s="125">
        <v>73</v>
      </c>
      <c r="Y434" s="104">
        <f t="shared" si="75"/>
        <v>0.10879284649776454</v>
      </c>
      <c r="Z434" s="103">
        <v>194</v>
      </c>
      <c r="AA434" s="130">
        <f t="shared" si="76"/>
        <v>9.4129063561377971E-2</v>
      </c>
    </row>
    <row r="435" spans="1:27" x14ac:dyDescent="0.25">
      <c r="A435" s="116" t="s">
        <v>606</v>
      </c>
      <c r="B435" s="201" t="s">
        <v>55</v>
      </c>
      <c r="C435" s="105" t="s">
        <v>56</v>
      </c>
      <c r="D435" s="106" t="s">
        <v>3</v>
      </c>
      <c r="E435" s="122" t="s">
        <v>533</v>
      </c>
      <c r="F435" s="126">
        <v>4873</v>
      </c>
      <c r="G435" s="107">
        <v>4744</v>
      </c>
      <c r="H435" s="108">
        <f t="shared" si="66"/>
        <v>0.97352760106710445</v>
      </c>
      <c r="I435" s="107">
        <f t="shared" si="67"/>
        <v>129</v>
      </c>
      <c r="J435" s="131">
        <f t="shared" si="68"/>
        <v>2.6472398932895547E-2</v>
      </c>
      <c r="K435" s="126">
        <v>1376</v>
      </c>
      <c r="L435" s="126">
        <v>27</v>
      </c>
      <c r="M435" s="108">
        <f t="shared" si="69"/>
        <v>1.9622093023255814E-2</v>
      </c>
      <c r="N435" s="107">
        <v>80</v>
      </c>
      <c r="O435" s="131">
        <f t="shared" si="70"/>
        <v>1.6416991586291813E-2</v>
      </c>
      <c r="P435" s="126">
        <v>11</v>
      </c>
      <c r="Q435" s="108">
        <f t="shared" si="71"/>
        <v>7.9941860465116282E-3</v>
      </c>
      <c r="R435" s="107">
        <v>27</v>
      </c>
      <c r="S435" s="131">
        <f t="shared" si="72"/>
        <v>5.5407346603734862E-3</v>
      </c>
      <c r="T435" s="126">
        <v>144</v>
      </c>
      <c r="U435" s="108">
        <f t="shared" si="73"/>
        <v>0.10465116279069768</v>
      </c>
      <c r="V435" s="107">
        <v>501</v>
      </c>
      <c r="W435" s="131">
        <f t="shared" si="74"/>
        <v>0.10281140980915247</v>
      </c>
      <c r="X435" s="126">
        <v>153</v>
      </c>
      <c r="Y435" s="108">
        <f t="shared" si="75"/>
        <v>0.11119186046511628</v>
      </c>
      <c r="Z435" s="107">
        <v>523</v>
      </c>
      <c r="AA435" s="131">
        <f t="shared" si="76"/>
        <v>0.10732608249538272</v>
      </c>
    </row>
    <row r="436" spans="1:27" x14ac:dyDescent="0.25">
      <c r="A436" s="115" t="s">
        <v>606</v>
      </c>
      <c r="B436" s="200" t="s">
        <v>79</v>
      </c>
      <c r="C436" s="101" t="s">
        <v>80</v>
      </c>
      <c r="D436" s="102" t="s">
        <v>4</v>
      </c>
      <c r="E436" s="121" t="s">
        <v>532</v>
      </c>
      <c r="F436" s="125">
        <v>6396</v>
      </c>
      <c r="G436" s="103">
        <v>6299</v>
      </c>
      <c r="H436" s="104">
        <f t="shared" si="66"/>
        <v>0.98483427141963731</v>
      </c>
      <c r="I436" s="103">
        <f t="shared" si="67"/>
        <v>97</v>
      </c>
      <c r="J436" s="130">
        <f t="shared" si="68"/>
        <v>1.5165728580362726E-2</v>
      </c>
      <c r="K436" s="125">
        <v>1915</v>
      </c>
      <c r="L436" s="125">
        <v>41</v>
      </c>
      <c r="M436" s="104">
        <f t="shared" si="69"/>
        <v>2.1409921671018278E-2</v>
      </c>
      <c r="N436" s="103">
        <v>126</v>
      </c>
      <c r="O436" s="130">
        <f t="shared" si="70"/>
        <v>1.9699812382739212E-2</v>
      </c>
      <c r="P436" s="125">
        <v>17</v>
      </c>
      <c r="Q436" s="104">
        <f t="shared" si="71"/>
        <v>8.8772845953002614E-3</v>
      </c>
      <c r="R436" s="103">
        <v>53</v>
      </c>
      <c r="S436" s="130">
        <f t="shared" si="72"/>
        <v>8.2864290181363359E-3</v>
      </c>
      <c r="T436" s="125">
        <v>203</v>
      </c>
      <c r="U436" s="104">
        <f t="shared" si="73"/>
        <v>0.10600522193211488</v>
      </c>
      <c r="V436" s="103">
        <v>632</v>
      </c>
      <c r="W436" s="130">
        <f t="shared" si="74"/>
        <v>9.8811757348342716E-2</v>
      </c>
      <c r="X436" s="125">
        <v>214</v>
      </c>
      <c r="Y436" s="104">
        <f t="shared" si="75"/>
        <v>0.11174934725848563</v>
      </c>
      <c r="Z436" s="103">
        <v>672</v>
      </c>
      <c r="AA436" s="130">
        <f t="shared" si="76"/>
        <v>0.1050656660412758</v>
      </c>
    </row>
    <row r="437" spans="1:27" ht="24" x14ac:dyDescent="0.25">
      <c r="A437" s="116" t="s">
        <v>606</v>
      </c>
      <c r="B437" s="201" t="s">
        <v>28</v>
      </c>
      <c r="C437" s="105" t="s">
        <v>29</v>
      </c>
      <c r="D437" s="106" t="s">
        <v>1</v>
      </c>
      <c r="E437" s="122" t="s">
        <v>534</v>
      </c>
      <c r="F437" s="126">
        <v>3230</v>
      </c>
      <c r="G437" s="107">
        <v>3129</v>
      </c>
      <c r="H437" s="108">
        <f t="shared" si="66"/>
        <v>0.96873065015479876</v>
      </c>
      <c r="I437" s="107">
        <f t="shared" si="67"/>
        <v>101</v>
      </c>
      <c r="J437" s="131">
        <f t="shared" si="68"/>
        <v>3.1269349845201237E-2</v>
      </c>
      <c r="K437" s="126">
        <v>846</v>
      </c>
      <c r="L437" s="126">
        <v>16</v>
      </c>
      <c r="M437" s="108">
        <f t="shared" si="69"/>
        <v>1.8912529550827423E-2</v>
      </c>
      <c r="N437" s="107">
        <v>46</v>
      </c>
      <c r="O437" s="131">
        <f t="shared" si="70"/>
        <v>1.4241486068111455E-2</v>
      </c>
      <c r="P437" s="126">
        <v>8</v>
      </c>
      <c r="Q437" s="108">
        <f t="shared" si="71"/>
        <v>9.4562647754137114E-3</v>
      </c>
      <c r="R437" s="107">
        <v>16</v>
      </c>
      <c r="S437" s="131">
        <f t="shared" si="72"/>
        <v>4.9535603715170282E-3</v>
      </c>
      <c r="T437" s="126">
        <v>79</v>
      </c>
      <c r="U437" s="108">
        <f t="shared" si="73"/>
        <v>9.3380614657210398E-2</v>
      </c>
      <c r="V437" s="107">
        <v>305</v>
      </c>
      <c r="W437" s="131">
        <f t="shared" si="74"/>
        <v>9.4427244582043338E-2</v>
      </c>
      <c r="X437" s="126">
        <v>81</v>
      </c>
      <c r="Y437" s="108">
        <f t="shared" si="75"/>
        <v>9.5744680851063829E-2</v>
      </c>
      <c r="Z437" s="107">
        <v>313</v>
      </c>
      <c r="AA437" s="131">
        <f t="shared" si="76"/>
        <v>9.6904024767801855E-2</v>
      </c>
    </row>
    <row r="438" spans="1:27" ht="24" x14ac:dyDescent="0.25">
      <c r="A438" s="115" t="s">
        <v>606</v>
      </c>
      <c r="B438" s="200" t="s">
        <v>57</v>
      </c>
      <c r="C438" s="101" t="s">
        <v>58</v>
      </c>
      <c r="D438" s="102" t="s">
        <v>3</v>
      </c>
      <c r="E438" s="121" t="s">
        <v>533</v>
      </c>
      <c r="F438" s="125">
        <v>3767</v>
      </c>
      <c r="G438" s="103">
        <v>3588</v>
      </c>
      <c r="H438" s="104">
        <f t="shared" si="66"/>
        <v>0.95248208123174938</v>
      </c>
      <c r="I438" s="103">
        <f t="shared" si="67"/>
        <v>179</v>
      </c>
      <c r="J438" s="130">
        <f t="shared" si="68"/>
        <v>4.7517918768250594E-2</v>
      </c>
      <c r="K438" s="125">
        <v>1137</v>
      </c>
      <c r="L438" s="125">
        <v>21</v>
      </c>
      <c r="M438" s="104">
        <f t="shared" si="69"/>
        <v>1.8469656992084433E-2</v>
      </c>
      <c r="N438" s="103">
        <v>51</v>
      </c>
      <c r="O438" s="130">
        <f t="shared" si="70"/>
        <v>1.3538624900451287E-2</v>
      </c>
      <c r="P438" s="125">
        <v>10</v>
      </c>
      <c r="Q438" s="104">
        <f t="shared" si="71"/>
        <v>8.795074758135445E-3</v>
      </c>
      <c r="R438" s="103">
        <v>26</v>
      </c>
      <c r="S438" s="130">
        <f t="shared" si="72"/>
        <v>6.9020440668967351E-3</v>
      </c>
      <c r="T438" s="125">
        <v>126</v>
      </c>
      <c r="U438" s="104">
        <f t="shared" si="73"/>
        <v>0.11081794195250659</v>
      </c>
      <c r="V438" s="103">
        <v>423</v>
      </c>
      <c r="W438" s="130">
        <f t="shared" si="74"/>
        <v>0.11229094770374304</v>
      </c>
      <c r="X438" s="125">
        <v>133</v>
      </c>
      <c r="Y438" s="104">
        <f t="shared" si="75"/>
        <v>0.11697449428320141</v>
      </c>
      <c r="Z438" s="103">
        <v>442</v>
      </c>
      <c r="AA438" s="130">
        <f t="shared" si="76"/>
        <v>0.1173347491372445</v>
      </c>
    </row>
    <row r="439" spans="1:27" x14ac:dyDescent="0.25">
      <c r="A439" s="116" t="s">
        <v>606</v>
      </c>
      <c r="B439" s="201" t="s">
        <v>438</v>
      </c>
      <c r="C439" s="105" t="s">
        <v>81</v>
      </c>
      <c r="D439" s="106" t="s">
        <v>4</v>
      </c>
      <c r="E439" s="122" t="s">
        <v>532</v>
      </c>
      <c r="F439" s="126">
        <v>3276</v>
      </c>
      <c r="G439" s="107">
        <v>3198</v>
      </c>
      <c r="H439" s="108">
        <f t="shared" si="66"/>
        <v>0.97619047619047616</v>
      </c>
      <c r="I439" s="107">
        <f t="shared" si="67"/>
        <v>78</v>
      </c>
      <c r="J439" s="131">
        <f t="shared" si="68"/>
        <v>2.3809523809523808E-2</v>
      </c>
      <c r="K439" s="126">
        <v>831</v>
      </c>
      <c r="L439" s="126">
        <v>13</v>
      </c>
      <c r="M439" s="108">
        <f t="shared" si="69"/>
        <v>1.5643802647412757E-2</v>
      </c>
      <c r="N439" s="107">
        <v>32</v>
      </c>
      <c r="O439" s="131">
        <f t="shared" si="70"/>
        <v>9.768009768009768E-3</v>
      </c>
      <c r="P439" s="126">
        <v>9</v>
      </c>
      <c r="Q439" s="108">
        <f t="shared" si="71"/>
        <v>1.0830324909747292E-2</v>
      </c>
      <c r="R439" s="107">
        <v>25</v>
      </c>
      <c r="S439" s="131">
        <f t="shared" si="72"/>
        <v>7.631257631257631E-3</v>
      </c>
      <c r="T439" s="126">
        <v>96</v>
      </c>
      <c r="U439" s="108">
        <f t="shared" si="73"/>
        <v>0.11552346570397112</v>
      </c>
      <c r="V439" s="107">
        <v>343</v>
      </c>
      <c r="W439" s="131">
        <f t="shared" si="74"/>
        <v>0.1047008547008547</v>
      </c>
      <c r="X439" s="126">
        <v>101</v>
      </c>
      <c r="Y439" s="108">
        <f t="shared" si="75"/>
        <v>0.12154031287605295</v>
      </c>
      <c r="Z439" s="107">
        <v>356</v>
      </c>
      <c r="AA439" s="131">
        <f t="shared" si="76"/>
        <v>0.10866910866910867</v>
      </c>
    </row>
    <row r="440" spans="1:27" x14ac:dyDescent="0.25">
      <c r="A440" s="115" t="s">
        <v>606</v>
      </c>
      <c r="B440" s="200" t="s">
        <v>88</v>
      </c>
      <c r="C440" s="101" t="s">
        <v>89</v>
      </c>
      <c r="D440" s="102" t="s">
        <v>5</v>
      </c>
      <c r="E440" s="121" t="s">
        <v>535</v>
      </c>
      <c r="F440" s="125">
        <v>2069</v>
      </c>
      <c r="G440" s="103">
        <v>2015</v>
      </c>
      <c r="H440" s="104">
        <f t="shared" si="66"/>
        <v>0.97390043499275014</v>
      </c>
      <c r="I440" s="103">
        <f t="shared" si="67"/>
        <v>54</v>
      </c>
      <c r="J440" s="130">
        <f t="shared" si="68"/>
        <v>2.6099565007249879E-2</v>
      </c>
      <c r="K440" s="125">
        <v>636</v>
      </c>
      <c r="L440" s="125">
        <v>9</v>
      </c>
      <c r="M440" s="104">
        <f t="shared" si="69"/>
        <v>1.4150943396226415E-2</v>
      </c>
      <c r="N440" s="103">
        <v>26</v>
      </c>
      <c r="O440" s="130">
        <f t="shared" si="70"/>
        <v>1.2566457225712905E-2</v>
      </c>
      <c r="P440" s="125">
        <v>8</v>
      </c>
      <c r="Q440" s="104">
        <f t="shared" si="71"/>
        <v>1.2578616352201259E-2</v>
      </c>
      <c r="R440" s="103">
        <v>18</v>
      </c>
      <c r="S440" s="130">
        <f t="shared" si="72"/>
        <v>8.6998550024166271E-3</v>
      </c>
      <c r="T440" s="125">
        <v>80</v>
      </c>
      <c r="U440" s="104">
        <f t="shared" si="73"/>
        <v>0.12578616352201258</v>
      </c>
      <c r="V440" s="103">
        <v>248</v>
      </c>
      <c r="W440" s="130">
        <f t="shared" si="74"/>
        <v>0.11986466892218463</v>
      </c>
      <c r="X440" s="125">
        <v>83</v>
      </c>
      <c r="Y440" s="104">
        <f t="shared" si="75"/>
        <v>0.13050314465408805</v>
      </c>
      <c r="Z440" s="103">
        <v>262</v>
      </c>
      <c r="AA440" s="130">
        <f t="shared" si="76"/>
        <v>0.12663122281295311</v>
      </c>
    </row>
    <row r="441" spans="1:27" x14ac:dyDescent="0.25">
      <c r="A441" s="116" t="s">
        <v>606</v>
      </c>
      <c r="B441" s="201" t="s">
        <v>59</v>
      </c>
      <c r="C441" s="105" t="s">
        <v>60</v>
      </c>
      <c r="D441" s="106" t="s">
        <v>3</v>
      </c>
      <c r="E441" s="122" t="s">
        <v>533</v>
      </c>
      <c r="F441" s="126">
        <v>4827</v>
      </c>
      <c r="G441" s="107">
        <v>4562</v>
      </c>
      <c r="H441" s="108">
        <f t="shared" si="66"/>
        <v>0.94510047648643047</v>
      </c>
      <c r="I441" s="107">
        <f t="shared" si="67"/>
        <v>265</v>
      </c>
      <c r="J441" s="131">
        <f t="shared" si="68"/>
        <v>5.4899523513569505E-2</v>
      </c>
      <c r="K441" s="126">
        <v>1022</v>
      </c>
      <c r="L441" s="126">
        <v>23</v>
      </c>
      <c r="M441" s="108">
        <f t="shared" si="69"/>
        <v>2.2504892367906065E-2</v>
      </c>
      <c r="N441" s="107">
        <v>55</v>
      </c>
      <c r="O441" s="131">
        <f t="shared" si="70"/>
        <v>1.1394240729231406E-2</v>
      </c>
      <c r="P441" s="126">
        <v>4</v>
      </c>
      <c r="Q441" s="108">
        <f t="shared" si="71"/>
        <v>3.9138943248532287E-3</v>
      </c>
      <c r="R441" s="107">
        <v>10</v>
      </c>
      <c r="S441" s="131">
        <f t="shared" si="72"/>
        <v>2.0716801325875284E-3</v>
      </c>
      <c r="T441" s="126">
        <v>117</v>
      </c>
      <c r="U441" s="108">
        <f t="shared" si="73"/>
        <v>0.11448140900195694</v>
      </c>
      <c r="V441" s="107">
        <v>528</v>
      </c>
      <c r="W441" s="131">
        <f t="shared" si="74"/>
        <v>0.1093847110006215</v>
      </c>
      <c r="X441" s="126">
        <v>119</v>
      </c>
      <c r="Y441" s="108">
        <f t="shared" si="75"/>
        <v>0.11643835616438356</v>
      </c>
      <c r="Z441" s="107">
        <v>532</v>
      </c>
      <c r="AA441" s="131">
        <f t="shared" si="76"/>
        <v>0.11021338305365652</v>
      </c>
    </row>
    <row r="442" spans="1:27" ht="24" x14ac:dyDescent="0.25">
      <c r="A442" s="115" t="s">
        <v>606</v>
      </c>
      <c r="B442" s="200" t="s">
        <v>106</v>
      </c>
      <c r="C442" s="101" t="s">
        <v>107</v>
      </c>
      <c r="D442" s="102" t="s">
        <v>6</v>
      </c>
      <c r="E442" s="121" t="s">
        <v>531</v>
      </c>
      <c r="F442" s="125">
        <v>8340</v>
      </c>
      <c r="G442" s="103">
        <v>8121</v>
      </c>
      <c r="H442" s="104">
        <f t="shared" si="66"/>
        <v>0.97374100719424461</v>
      </c>
      <c r="I442" s="103">
        <f t="shared" si="67"/>
        <v>219</v>
      </c>
      <c r="J442" s="130">
        <f t="shared" si="68"/>
        <v>2.6258992805755395E-2</v>
      </c>
      <c r="K442" s="125">
        <v>2387</v>
      </c>
      <c r="L442" s="125">
        <v>40</v>
      </c>
      <c r="M442" s="104">
        <f t="shared" si="69"/>
        <v>1.6757436112274822E-2</v>
      </c>
      <c r="N442" s="103">
        <v>104</v>
      </c>
      <c r="O442" s="130">
        <f t="shared" si="70"/>
        <v>1.2470023980815348E-2</v>
      </c>
      <c r="P442" s="125">
        <v>17</v>
      </c>
      <c r="Q442" s="104">
        <f t="shared" si="71"/>
        <v>7.1219103477167993E-3</v>
      </c>
      <c r="R442" s="103">
        <v>44</v>
      </c>
      <c r="S442" s="130">
        <f t="shared" si="72"/>
        <v>5.2757793764988013E-3</v>
      </c>
      <c r="T442" s="125">
        <v>231</v>
      </c>
      <c r="U442" s="104">
        <f t="shared" si="73"/>
        <v>9.6774193548387094E-2</v>
      </c>
      <c r="V442" s="103">
        <v>771</v>
      </c>
      <c r="W442" s="130">
        <f t="shared" si="74"/>
        <v>9.2446043165467631E-2</v>
      </c>
      <c r="X442" s="125">
        <v>242</v>
      </c>
      <c r="Y442" s="104">
        <f t="shared" si="75"/>
        <v>0.10138248847926268</v>
      </c>
      <c r="Z442" s="103">
        <v>802</v>
      </c>
      <c r="AA442" s="130">
        <f t="shared" si="76"/>
        <v>9.6163069544364502E-2</v>
      </c>
    </row>
    <row r="443" spans="1:27" x14ac:dyDescent="0.25">
      <c r="A443" s="116" t="s">
        <v>606</v>
      </c>
      <c r="B443" s="201" t="s">
        <v>90</v>
      </c>
      <c r="C443" s="105" t="s">
        <v>91</v>
      </c>
      <c r="D443" s="106" t="s">
        <v>5</v>
      </c>
      <c r="E443" s="122" t="s">
        <v>535</v>
      </c>
      <c r="F443" s="126">
        <v>2930</v>
      </c>
      <c r="G443" s="107">
        <v>2847</v>
      </c>
      <c r="H443" s="108">
        <f t="shared" si="66"/>
        <v>0.97167235494880544</v>
      </c>
      <c r="I443" s="107">
        <f t="shared" si="67"/>
        <v>83</v>
      </c>
      <c r="J443" s="131">
        <f t="shared" si="68"/>
        <v>2.832764505119454E-2</v>
      </c>
      <c r="K443" s="126">
        <v>854</v>
      </c>
      <c r="L443" s="126">
        <v>11</v>
      </c>
      <c r="M443" s="108">
        <f t="shared" si="69"/>
        <v>1.288056206088993E-2</v>
      </c>
      <c r="N443" s="107">
        <v>20</v>
      </c>
      <c r="O443" s="131">
        <f t="shared" si="70"/>
        <v>6.8259385665529011E-3</v>
      </c>
      <c r="P443" s="126">
        <v>8</v>
      </c>
      <c r="Q443" s="108">
        <f t="shared" si="71"/>
        <v>9.3676814988290398E-3</v>
      </c>
      <c r="R443" s="107">
        <v>19</v>
      </c>
      <c r="S443" s="131">
        <f t="shared" si="72"/>
        <v>6.4846416382252558E-3</v>
      </c>
      <c r="T443" s="126">
        <v>117</v>
      </c>
      <c r="U443" s="108">
        <f t="shared" si="73"/>
        <v>0.13700234192037472</v>
      </c>
      <c r="V443" s="107">
        <v>367</v>
      </c>
      <c r="W443" s="131">
        <f t="shared" si="74"/>
        <v>0.12525597269624572</v>
      </c>
      <c r="X443" s="126">
        <v>121</v>
      </c>
      <c r="Y443" s="108">
        <f t="shared" si="75"/>
        <v>0.14168618266978922</v>
      </c>
      <c r="Z443" s="107">
        <v>374</v>
      </c>
      <c r="AA443" s="131">
        <f t="shared" si="76"/>
        <v>0.12764505119453926</v>
      </c>
    </row>
    <row r="444" spans="1:27" x14ac:dyDescent="0.25">
      <c r="A444" s="115" t="s">
        <v>606</v>
      </c>
      <c r="B444" s="200" t="s">
        <v>82</v>
      </c>
      <c r="C444" s="101" t="s">
        <v>83</v>
      </c>
      <c r="D444" s="102" t="s">
        <v>4</v>
      </c>
      <c r="E444" s="121" t="s">
        <v>532</v>
      </c>
      <c r="F444" s="125">
        <v>2253</v>
      </c>
      <c r="G444" s="103">
        <v>2187</v>
      </c>
      <c r="H444" s="104">
        <f t="shared" si="66"/>
        <v>0.97070572569906788</v>
      </c>
      <c r="I444" s="103">
        <f t="shared" si="67"/>
        <v>66</v>
      </c>
      <c r="J444" s="130">
        <f t="shared" si="68"/>
        <v>2.929427430093209E-2</v>
      </c>
      <c r="K444" s="125">
        <v>678</v>
      </c>
      <c r="L444" s="125">
        <v>11</v>
      </c>
      <c r="M444" s="104">
        <f t="shared" si="69"/>
        <v>1.6224188790560472E-2</v>
      </c>
      <c r="N444" s="103">
        <v>32</v>
      </c>
      <c r="O444" s="130">
        <f t="shared" si="70"/>
        <v>1.4203284509542832E-2</v>
      </c>
      <c r="P444" s="125">
        <v>6</v>
      </c>
      <c r="Q444" s="104">
        <f t="shared" si="71"/>
        <v>8.8495575221238937E-3</v>
      </c>
      <c r="R444" s="103">
        <v>13</v>
      </c>
      <c r="S444" s="130">
        <f t="shared" si="72"/>
        <v>5.770084332001775E-3</v>
      </c>
      <c r="T444" s="125">
        <v>69</v>
      </c>
      <c r="U444" s="104">
        <f t="shared" si="73"/>
        <v>0.10176991150442478</v>
      </c>
      <c r="V444" s="103">
        <v>274</v>
      </c>
      <c r="W444" s="130">
        <f t="shared" si="74"/>
        <v>0.12161562361296049</v>
      </c>
      <c r="X444" s="125">
        <v>70</v>
      </c>
      <c r="Y444" s="104">
        <f t="shared" si="75"/>
        <v>0.10324483775811209</v>
      </c>
      <c r="Z444" s="103">
        <v>275</v>
      </c>
      <c r="AA444" s="130">
        <f t="shared" si="76"/>
        <v>0.12205947625388371</v>
      </c>
    </row>
    <row r="445" spans="1:27" x14ac:dyDescent="0.25">
      <c r="A445" s="116" t="s">
        <v>606</v>
      </c>
      <c r="B445" s="201" t="s">
        <v>61</v>
      </c>
      <c r="C445" s="105" t="s">
        <v>62</v>
      </c>
      <c r="D445" s="106" t="s">
        <v>3</v>
      </c>
      <c r="E445" s="122" t="s">
        <v>533</v>
      </c>
      <c r="F445" s="126">
        <v>3967</v>
      </c>
      <c r="G445" s="107">
        <v>3816</v>
      </c>
      <c r="H445" s="108">
        <f t="shared" si="66"/>
        <v>0.96193597176707835</v>
      </c>
      <c r="I445" s="107">
        <f t="shared" si="67"/>
        <v>151</v>
      </c>
      <c r="J445" s="131">
        <f t="shared" si="68"/>
        <v>3.8064028232921605E-2</v>
      </c>
      <c r="K445" s="126">
        <v>1013</v>
      </c>
      <c r="L445" s="126">
        <v>24</v>
      </c>
      <c r="M445" s="108">
        <f t="shared" si="69"/>
        <v>2.3692003948667325E-2</v>
      </c>
      <c r="N445" s="107">
        <v>63</v>
      </c>
      <c r="O445" s="131">
        <f t="shared" si="70"/>
        <v>1.5881018401814974E-2</v>
      </c>
      <c r="P445" s="126">
        <v>4</v>
      </c>
      <c r="Q445" s="108">
        <f t="shared" si="71"/>
        <v>3.9486673247778872E-3</v>
      </c>
      <c r="R445" s="107">
        <v>9</v>
      </c>
      <c r="S445" s="131">
        <f t="shared" si="72"/>
        <v>2.2687169145449962E-3</v>
      </c>
      <c r="T445" s="126">
        <v>86</v>
      </c>
      <c r="U445" s="108">
        <f t="shared" si="73"/>
        <v>8.489634748272458E-2</v>
      </c>
      <c r="V445" s="107">
        <v>280</v>
      </c>
      <c r="W445" s="131">
        <f t="shared" si="74"/>
        <v>7.0582304008066546E-2</v>
      </c>
      <c r="X445" s="126">
        <v>88</v>
      </c>
      <c r="Y445" s="108">
        <f t="shared" si="75"/>
        <v>8.6870681145113524E-2</v>
      </c>
      <c r="Z445" s="107">
        <v>282</v>
      </c>
      <c r="AA445" s="131">
        <f t="shared" si="76"/>
        <v>7.1086463322409879E-2</v>
      </c>
    </row>
    <row r="446" spans="1:27" x14ac:dyDescent="0.25">
      <c r="A446" s="115" t="s">
        <v>606</v>
      </c>
      <c r="B446" s="200" t="s">
        <v>63</v>
      </c>
      <c r="C446" s="101" t="s">
        <v>64</v>
      </c>
      <c r="D446" s="102" t="s">
        <v>3</v>
      </c>
      <c r="E446" s="121" t="s">
        <v>533</v>
      </c>
      <c r="F446" s="125">
        <v>3453</v>
      </c>
      <c r="G446" s="103">
        <v>3371</v>
      </c>
      <c r="H446" s="104">
        <f t="shared" si="66"/>
        <v>0.97625253402838108</v>
      </c>
      <c r="I446" s="103">
        <f t="shared" si="67"/>
        <v>82</v>
      </c>
      <c r="J446" s="130">
        <f t="shared" si="68"/>
        <v>2.3747465971618881E-2</v>
      </c>
      <c r="K446" s="125">
        <v>789</v>
      </c>
      <c r="L446" s="125">
        <v>13</v>
      </c>
      <c r="M446" s="104">
        <f t="shared" si="69"/>
        <v>1.6476552598225603E-2</v>
      </c>
      <c r="N446" s="103">
        <v>34</v>
      </c>
      <c r="O446" s="130">
        <f t="shared" si="70"/>
        <v>9.8465102809151463E-3</v>
      </c>
      <c r="P446" s="125">
        <v>7</v>
      </c>
      <c r="Q446" s="104">
        <f t="shared" si="71"/>
        <v>8.8719898605830166E-3</v>
      </c>
      <c r="R446" s="103">
        <v>19</v>
      </c>
      <c r="S446" s="130">
        <f t="shared" si="72"/>
        <v>5.5024616275702286E-3</v>
      </c>
      <c r="T446" s="125">
        <v>93</v>
      </c>
      <c r="U446" s="104">
        <f t="shared" si="73"/>
        <v>0.11787072243346007</v>
      </c>
      <c r="V446" s="103">
        <v>354</v>
      </c>
      <c r="W446" s="130">
        <f t="shared" si="74"/>
        <v>0.10251954821894005</v>
      </c>
      <c r="X446" s="125">
        <v>98</v>
      </c>
      <c r="Y446" s="104">
        <f t="shared" si="75"/>
        <v>0.12420785804816223</v>
      </c>
      <c r="Z446" s="103">
        <v>371</v>
      </c>
      <c r="AA446" s="130">
        <f t="shared" si="76"/>
        <v>0.10744280335939763</v>
      </c>
    </row>
    <row r="447" spans="1:27" ht="24" x14ac:dyDescent="0.25">
      <c r="A447" s="116" t="s">
        <v>606</v>
      </c>
      <c r="B447" s="201" t="s">
        <v>30</v>
      </c>
      <c r="C447" s="105" t="s">
        <v>31</v>
      </c>
      <c r="D447" s="106" t="s">
        <v>1</v>
      </c>
      <c r="E447" s="122" t="s">
        <v>534</v>
      </c>
      <c r="F447" s="126">
        <v>2458</v>
      </c>
      <c r="G447" s="107">
        <v>2420</v>
      </c>
      <c r="H447" s="108">
        <f t="shared" si="66"/>
        <v>0.98454027664768107</v>
      </c>
      <c r="I447" s="107">
        <f t="shared" si="67"/>
        <v>38</v>
      </c>
      <c r="J447" s="131">
        <f t="shared" si="68"/>
        <v>1.5459723352318959E-2</v>
      </c>
      <c r="K447" s="126">
        <v>730</v>
      </c>
      <c r="L447" s="126">
        <v>10</v>
      </c>
      <c r="M447" s="108">
        <f t="shared" si="69"/>
        <v>1.3698630136986301E-2</v>
      </c>
      <c r="N447" s="107">
        <v>29</v>
      </c>
      <c r="O447" s="131">
        <f t="shared" si="70"/>
        <v>1.1798209926769731E-2</v>
      </c>
      <c r="P447" s="126">
        <v>2</v>
      </c>
      <c r="Q447" s="108">
        <f t="shared" si="71"/>
        <v>2.7397260273972603E-3</v>
      </c>
      <c r="R447" s="107">
        <v>6</v>
      </c>
      <c r="S447" s="131">
        <f t="shared" si="72"/>
        <v>2.4410089503661514E-3</v>
      </c>
      <c r="T447" s="126">
        <v>91</v>
      </c>
      <c r="U447" s="108">
        <f t="shared" si="73"/>
        <v>0.12465753424657534</v>
      </c>
      <c r="V447" s="107">
        <v>320</v>
      </c>
      <c r="W447" s="131">
        <f t="shared" si="74"/>
        <v>0.13018714401952808</v>
      </c>
      <c r="X447" s="126">
        <v>92</v>
      </c>
      <c r="Y447" s="108">
        <f t="shared" si="75"/>
        <v>0.12602739726027398</v>
      </c>
      <c r="Z447" s="107">
        <v>323</v>
      </c>
      <c r="AA447" s="131">
        <f t="shared" si="76"/>
        <v>0.13140764849471115</v>
      </c>
    </row>
    <row r="448" spans="1:27" x14ac:dyDescent="0.25">
      <c r="A448" s="115" t="s">
        <v>606</v>
      </c>
      <c r="B448" s="200" t="s">
        <v>92</v>
      </c>
      <c r="C448" s="101" t="s">
        <v>93</v>
      </c>
      <c r="D448" s="102" t="s">
        <v>5</v>
      </c>
      <c r="E448" s="121" t="s">
        <v>535</v>
      </c>
      <c r="F448" s="125">
        <v>2575</v>
      </c>
      <c r="G448" s="103">
        <v>2516</v>
      </c>
      <c r="H448" s="104">
        <f t="shared" si="66"/>
        <v>0.97708737864077666</v>
      </c>
      <c r="I448" s="103">
        <f t="shared" si="67"/>
        <v>59</v>
      </c>
      <c r="J448" s="130">
        <f t="shared" si="68"/>
        <v>2.2912621359223301E-2</v>
      </c>
      <c r="K448" s="125">
        <v>716</v>
      </c>
      <c r="L448" s="125">
        <v>4</v>
      </c>
      <c r="M448" s="104">
        <f t="shared" si="69"/>
        <v>5.5865921787709499E-3</v>
      </c>
      <c r="N448" s="103">
        <v>6</v>
      </c>
      <c r="O448" s="130">
        <f t="shared" si="70"/>
        <v>2.3300970873786409E-3</v>
      </c>
      <c r="P448" s="125">
        <v>5</v>
      </c>
      <c r="Q448" s="104">
        <f t="shared" si="71"/>
        <v>6.9832402234636867E-3</v>
      </c>
      <c r="R448" s="103">
        <v>12</v>
      </c>
      <c r="S448" s="130">
        <f t="shared" si="72"/>
        <v>4.6601941747572819E-3</v>
      </c>
      <c r="T448" s="125">
        <v>88</v>
      </c>
      <c r="U448" s="104">
        <f t="shared" si="73"/>
        <v>0.12290502793296089</v>
      </c>
      <c r="V448" s="103">
        <v>296</v>
      </c>
      <c r="W448" s="130">
        <f t="shared" si="74"/>
        <v>0.11495145631067961</v>
      </c>
      <c r="X448" s="125">
        <v>90</v>
      </c>
      <c r="Y448" s="104">
        <f t="shared" si="75"/>
        <v>0.12569832402234637</v>
      </c>
      <c r="Z448" s="103">
        <v>303</v>
      </c>
      <c r="AA448" s="130">
        <f t="shared" si="76"/>
        <v>0.11766990291262136</v>
      </c>
    </row>
    <row r="449" spans="1:27" x14ac:dyDescent="0.25">
      <c r="A449" s="116" t="s">
        <v>606</v>
      </c>
      <c r="B449" s="201" t="s">
        <v>94</v>
      </c>
      <c r="C449" s="105" t="s">
        <v>95</v>
      </c>
      <c r="D449" s="106" t="s">
        <v>5</v>
      </c>
      <c r="E449" s="122" t="s">
        <v>535</v>
      </c>
      <c r="F449" s="126">
        <v>1940</v>
      </c>
      <c r="G449" s="107">
        <v>1871</v>
      </c>
      <c r="H449" s="108">
        <f t="shared" si="66"/>
        <v>0.96443298969072166</v>
      </c>
      <c r="I449" s="107">
        <f t="shared" si="67"/>
        <v>69</v>
      </c>
      <c r="J449" s="131">
        <f t="shared" si="68"/>
        <v>3.5567010309278349E-2</v>
      </c>
      <c r="K449" s="126">
        <v>510</v>
      </c>
      <c r="L449" s="126">
        <v>10</v>
      </c>
      <c r="M449" s="108">
        <f t="shared" si="69"/>
        <v>1.9607843137254902E-2</v>
      </c>
      <c r="N449" s="107">
        <v>22</v>
      </c>
      <c r="O449" s="131">
        <f t="shared" si="70"/>
        <v>1.134020618556701E-2</v>
      </c>
      <c r="P449" s="126">
        <v>10</v>
      </c>
      <c r="Q449" s="108">
        <f t="shared" si="71"/>
        <v>1.9607843137254902E-2</v>
      </c>
      <c r="R449" s="107">
        <v>19</v>
      </c>
      <c r="S449" s="131">
        <f t="shared" si="72"/>
        <v>9.7938144329896906E-3</v>
      </c>
      <c r="T449" s="126">
        <v>57</v>
      </c>
      <c r="U449" s="108">
        <f t="shared" si="73"/>
        <v>0.11176470588235295</v>
      </c>
      <c r="V449" s="107">
        <v>235</v>
      </c>
      <c r="W449" s="131">
        <f t="shared" si="74"/>
        <v>0.1211340206185567</v>
      </c>
      <c r="X449" s="126">
        <v>65</v>
      </c>
      <c r="Y449" s="108">
        <f t="shared" si="75"/>
        <v>0.12745098039215685</v>
      </c>
      <c r="Z449" s="107">
        <v>253</v>
      </c>
      <c r="AA449" s="131">
        <f t="shared" si="76"/>
        <v>0.13041237113402063</v>
      </c>
    </row>
    <row r="450" spans="1:27" x14ac:dyDescent="0.25">
      <c r="A450" s="115" t="s">
        <v>606</v>
      </c>
      <c r="B450" s="200" t="s">
        <v>65</v>
      </c>
      <c r="C450" s="101" t="s">
        <v>66</v>
      </c>
      <c r="D450" s="102" t="s">
        <v>3</v>
      </c>
      <c r="E450" s="121" t="s">
        <v>533</v>
      </c>
      <c r="F450" s="125">
        <v>5732</v>
      </c>
      <c r="G450" s="103">
        <v>5427</v>
      </c>
      <c r="H450" s="104">
        <f t="shared" si="66"/>
        <v>0.94678995115143061</v>
      </c>
      <c r="I450" s="103">
        <f t="shared" si="67"/>
        <v>305</v>
      </c>
      <c r="J450" s="130">
        <f t="shared" si="68"/>
        <v>5.3210048848569433E-2</v>
      </c>
      <c r="K450" s="125">
        <v>1503</v>
      </c>
      <c r="L450" s="125">
        <v>29</v>
      </c>
      <c r="M450" s="104">
        <f t="shared" si="69"/>
        <v>1.9294743845642049E-2</v>
      </c>
      <c r="N450" s="103">
        <v>74</v>
      </c>
      <c r="O450" s="130">
        <f t="shared" si="70"/>
        <v>1.2909979064898814E-2</v>
      </c>
      <c r="P450" s="125">
        <v>14</v>
      </c>
      <c r="Q450" s="104">
        <f t="shared" si="71"/>
        <v>9.3147039254823684E-3</v>
      </c>
      <c r="R450" s="103">
        <v>42</v>
      </c>
      <c r="S450" s="130">
        <f t="shared" si="72"/>
        <v>7.32728541521284E-3</v>
      </c>
      <c r="T450" s="125">
        <v>147</v>
      </c>
      <c r="U450" s="104">
        <f t="shared" si="73"/>
        <v>9.7804391217564873E-2</v>
      </c>
      <c r="V450" s="103">
        <v>538</v>
      </c>
      <c r="W450" s="130">
        <f t="shared" si="74"/>
        <v>9.3859036985345423E-2</v>
      </c>
      <c r="X450" s="125">
        <v>159</v>
      </c>
      <c r="Y450" s="104">
        <f t="shared" si="75"/>
        <v>0.10578842315369262</v>
      </c>
      <c r="Z450" s="103">
        <v>574</v>
      </c>
      <c r="AA450" s="130">
        <f t="shared" si="76"/>
        <v>0.10013956734124214</v>
      </c>
    </row>
    <row r="451" spans="1:27" x14ac:dyDescent="0.25">
      <c r="A451" s="116" t="s">
        <v>606</v>
      </c>
      <c r="B451" s="201" t="s">
        <v>96</v>
      </c>
      <c r="C451" s="105" t="s">
        <v>97</v>
      </c>
      <c r="D451" s="106" t="s">
        <v>5</v>
      </c>
      <c r="E451" s="122" t="s">
        <v>535</v>
      </c>
      <c r="F451" s="126">
        <v>3388</v>
      </c>
      <c r="G451" s="107">
        <v>3329</v>
      </c>
      <c r="H451" s="108">
        <f t="shared" ref="H451:H514" si="77">G451/F451</f>
        <v>0.98258559622195984</v>
      </c>
      <c r="I451" s="107">
        <f t="shared" ref="I451:I514" si="78">F451-G451</f>
        <v>59</v>
      </c>
      <c r="J451" s="131">
        <f t="shared" ref="J451:J514" si="79">I451/F451</f>
        <v>1.7414403778040141E-2</v>
      </c>
      <c r="K451" s="126">
        <v>1014</v>
      </c>
      <c r="L451" s="126">
        <v>9</v>
      </c>
      <c r="M451" s="108">
        <f t="shared" si="69"/>
        <v>8.8757396449704144E-3</v>
      </c>
      <c r="N451" s="107">
        <v>31</v>
      </c>
      <c r="O451" s="131">
        <f t="shared" si="70"/>
        <v>9.1499409681227856E-3</v>
      </c>
      <c r="P451" s="126">
        <v>9</v>
      </c>
      <c r="Q451" s="108">
        <f t="shared" si="71"/>
        <v>8.8757396449704144E-3</v>
      </c>
      <c r="R451" s="107">
        <v>28</v>
      </c>
      <c r="S451" s="131">
        <f t="shared" si="72"/>
        <v>8.2644628099173556E-3</v>
      </c>
      <c r="T451" s="126">
        <v>139</v>
      </c>
      <c r="U451" s="108">
        <f t="shared" si="73"/>
        <v>0.13708086785009863</v>
      </c>
      <c r="V451" s="107">
        <v>503</v>
      </c>
      <c r="W451" s="131">
        <f t="shared" si="74"/>
        <v>0.14846517119244393</v>
      </c>
      <c r="X451" s="126">
        <v>145</v>
      </c>
      <c r="Y451" s="108">
        <f t="shared" si="75"/>
        <v>0.14299802761341224</v>
      </c>
      <c r="Z451" s="107">
        <v>519</v>
      </c>
      <c r="AA451" s="131">
        <f t="shared" si="76"/>
        <v>0.15318772136953956</v>
      </c>
    </row>
    <row r="452" spans="1:27" x14ac:dyDescent="0.25">
      <c r="A452" s="115" t="s">
        <v>606</v>
      </c>
      <c r="B452" s="200" t="s">
        <v>67</v>
      </c>
      <c r="C452" s="101" t="s">
        <v>68</v>
      </c>
      <c r="D452" s="102" t="s">
        <v>3</v>
      </c>
      <c r="E452" s="121" t="s">
        <v>533</v>
      </c>
      <c r="F452" s="125">
        <v>5207</v>
      </c>
      <c r="G452" s="103">
        <v>5078</v>
      </c>
      <c r="H452" s="104">
        <f t="shared" si="77"/>
        <v>0.97522565776838865</v>
      </c>
      <c r="I452" s="103">
        <f t="shared" si="78"/>
        <v>129</v>
      </c>
      <c r="J452" s="130">
        <f t="shared" si="79"/>
        <v>2.4774342231611294E-2</v>
      </c>
      <c r="K452" s="125">
        <v>1445</v>
      </c>
      <c r="L452" s="125">
        <v>21</v>
      </c>
      <c r="M452" s="104">
        <f t="shared" ref="M452:M515" si="80">L452/K452</f>
        <v>1.453287197231834E-2</v>
      </c>
      <c r="N452" s="103">
        <v>48</v>
      </c>
      <c r="O452" s="130">
        <f t="shared" ref="O452:O515" si="81">N452/F452</f>
        <v>9.2183599001344346E-3</v>
      </c>
      <c r="P452" s="125">
        <v>15</v>
      </c>
      <c r="Q452" s="104">
        <f t="shared" ref="Q452:Q515" si="82">P452/K452</f>
        <v>1.0380622837370242E-2</v>
      </c>
      <c r="R452" s="103">
        <v>37</v>
      </c>
      <c r="S452" s="130">
        <f t="shared" ref="S452:S515" si="83">R452/F452</f>
        <v>7.1058190896869594E-3</v>
      </c>
      <c r="T452" s="125">
        <v>144</v>
      </c>
      <c r="U452" s="104">
        <f t="shared" ref="U452:U515" si="84">T452/K452</f>
        <v>9.9653979238754326E-2</v>
      </c>
      <c r="V452" s="103">
        <v>485</v>
      </c>
      <c r="W452" s="130">
        <f t="shared" ref="W452:W515" si="85">V452/F452</f>
        <v>9.3143844824275013E-2</v>
      </c>
      <c r="X452" s="125">
        <v>152</v>
      </c>
      <c r="Y452" s="104">
        <f t="shared" ref="Y452:Y515" si="86">X452/K452</f>
        <v>0.10519031141868512</v>
      </c>
      <c r="Z452" s="103">
        <v>506</v>
      </c>
      <c r="AA452" s="130">
        <f t="shared" ref="AA452:AA515" si="87">Z452/F452</f>
        <v>9.7176877280583829E-2</v>
      </c>
    </row>
    <row r="453" spans="1:27" x14ac:dyDescent="0.25">
      <c r="A453" s="116" t="s">
        <v>606</v>
      </c>
      <c r="B453" s="201" t="s">
        <v>69</v>
      </c>
      <c r="C453" s="105" t="s">
        <v>70</v>
      </c>
      <c r="D453" s="106" t="s">
        <v>3</v>
      </c>
      <c r="E453" s="122" t="s">
        <v>533</v>
      </c>
      <c r="F453" s="126">
        <v>3712</v>
      </c>
      <c r="G453" s="107">
        <v>3605</v>
      </c>
      <c r="H453" s="108">
        <f t="shared" si="77"/>
        <v>0.97117456896551724</v>
      </c>
      <c r="I453" s="107">
        <f t="shared" si="78"/>
        <v>107</v>
      </c>
      <c r="J453" s="131">
        <f t="shared" si="79"/>
        <v>2.8825431034482759E-2</v>
      </c>
      <c r="K453" s="126">
        <v>889</v>
      </c>
      <c r="L453" s="126">
        <v>12</v>
      </c>
      <c r="M453" s="108">
        <f t="shared" si="80"/>
        <v>1.3498312710911136E-2</v>
      </c>
      <c r="N453" s="107">
        <v>34</v>
      </c>
      <c r="O453" s="131">
        <f t="shared" si="81"/>
        <v>9.1594827586206889E-3</v>
      </c>
      <c r="P453" s="126">
        <v>9</v>
      </c>
      <c r="Q453" s="108">
        <f t="shared" si="82"/>
        <v>1.0123734533183352E-2</v>
      </c>
      <c r="R453" s="107">
        <v>22</v>
      </c>
      <c r="S453" s="131">
        <f t="shared" si="83"/>
        <v>5.9267241379310342E-3</v>
      </c>
      <c r="T453" s="126">
        <v>85</v>
      </c>
      <c r="U453" s="108">
        <f t="shared" si="84"/>
        <v>9.5613048368953887E-2</v>
      </c>
      <c r="V453" s="107">
        <v>379</v>
      </c>
      <c r="W453" s="131">
        <f t="shared" si="85"/>
        <v>0.10210129310344827</v>
      </c>
      <c r="X453" s="126">
        <v>90</v>
      </c>
      <c r="Y453" s="108">
        <f t="shared" si="86"/>
        <v>0.10123734533183353</v>
      </c>
      <c r="Z453" s="107">
        <v>396</v>
      </c>
      <c r="AA453" s="131">
        <f t="shared" si="87"/>
        <v>0.10668103448275862</v>
      </c>
    </row>
    <row r="454" spans="1:27" ht="24" x14ac:dyDescent="0.25">
      <c r="A454" s="115" t="s">
        <v>606</v>
      </c>
      <c r="B454" s="200" t="s">
        <v>32</v>
      </c>
      <c r="C454" s="101" t="s">
        <v>33</v>
      </c>
      <c r="D454" s="102" t="s">
        <v>1</v>
      </c>
      <c r="E454" s="121" t="s">
        <v>534</v>
      </c>
      <c r="F454" s="125">
        <v>2052</v>
      </c>
      <c r="G454" s="103">
        <v>2029</v>
      </c>
      <c r="H454" s="104">
        <f t="shared" si="77"/>
        <v>0.98879142300194933</v>
      </c>
      <c r="I454" s="103">
        <f t="shared" si="78"/>
        <v>23</v>
      </c>
      <c r="J454" s="130">
        <f t="shared" si="79"/>
        <v>1.1208576998050682E-2</v>
      </c>
      <c r="K454" s="125">
        <v>488</v>
      </c>
      <c r="L454" s="125">
        <v>8</v>
      </c>
      <c r="M454" s="104">
        <f t="shared" si="80"/>
        <v>1.6393442622950821E-2</v>
      </c>
      <c r="N454" s="103">
        <v>21</v>
      </c>
      <c r="O454" s="130">
        <f t="shared" si="81"/>
        <v>1.023391812865497E-2</v>
      </c>
      <c r="P454" s="125">
        <v>4</v>
      </c>
      <c r="Q454" s="104">
        <f t="shared" si="82"/>
        <v>8.1967213114754103E-3</v>
      </c>
      <c r="R454" s="103">
        <v>5</v>
      </c>
      <c r="S454" s="130">
        <f t="shared" si="83"/>
        <v>2.4366471734892786E-3</v>
      </c>
      <c r="T454" s="125">
        <v>43</v>
      </c>
      <c r="U454" s="104">
        <f t="shared" si="84"/>
        <v>8.8114754098360656E-2</v>
      </c>
      <c r="V454" s="103">
        <v>168</v>
      </c>
      <c r="W454" s="130">
        <f t="shared" si="85"/>
        <v>8.1871345029239762E-2</v>
      </c>
      <c r="X454" s="125">
        <v>45</v>
      </c>
      <c r="Y454" s="104">
        <f t="shared" si="86"/>
        <v>9.2213114754098366E-2</v>
      </c>
      <c r="Z454" s="103">
        <v>170</v>
      </c>
      <c r="AA454" s="130">
        <f t="shared" si="87"/>
        <v>8.2846003898635473E-2</v>
      </c>
    </row>
    <row r="455" spans="1:27" ht="24" x14ac:dyDescent="0.25">
      <c r="A455" s="116" t="s">
        <v>606</v>
      </c>
      <c r="B455" s="201" t="s">
        <v>437</v>
      </c>
      <c r="C455" s="105" t="s">
        <v>34</v>
      </c>
      <c r="D455" s="106" t="s">
        <v>1</v>
      </c>
      <c r="E455" s="122" t="s">
        <v>534</v>
      </c>
      <c r="F455" s="126">
        <v>2428</v>
      </c>
      <c r="G455" s="107">
        <v>2399</v>
      </c>
      <c r="H455" s="108">
        <f t="shared" si="77"/>
        <v>0.9880560131795717</v>
      </c>
      <c r="I455" s="107">
        <f t="shared" si="78"/>
        <v>29</v>
      </c>
      <c r="J455" s="131">
        <f t="shared" si="79"/>
        <v>1.1943986820428337E-2</v>
      </c>
      <c r="K455" s="126">
        <v>823</v>
      </c>
      <c r="L455" s="126">
        <v>20</v>
      </c>
      <c r="M455" s="108">
        <f t="shared" si="80"/>
        <v>2.4301336573511544E-2</v>
      </c>
      <c r="N455" s="107">
        <v>63</v>
      </c>
      <c r="O455" s="131">
        <f t="shared" si="81"/>
        <v>2.5947281713344317E-2</v>
      </c>
      <c r="P455" s="126">
        <v>7</v>
      </c>
      <c r="Q455" s="108">
        <f t="shared" si="82"/>
        <v>8.5054678007290396E-3</v>
      </c>
      <c r="R455" s="107">
        <v>21</v>
      </c>
      <c r="S455" s="131">
        <f t="shared" si="83"/>
        <v>8.649093904448105E-3</v>
      </c>
      <c r="T455" s="126">
        <v>95</v>
      </c>
      <c r="U455" s="108">
        <f t="shared" si="84"/>
        <v>0.11543134872417983</v>
      </c>
      <c r="V455" s="107">
        <v>242</v>
      </c>
      <c r="W455" s="131">
        <f t="shared" si="85"/>
        <v>9.967051070840198E-2</v>
      </c>
      <c r="X455" s="126">
        <v>97</v>
      </c>
      <c r="Y455" s="108">
        <f t="shared" si="86"/>
        <v>0.11786148238153099</v>
      </c>
      <c r="Z455" s="107">
        <v>247</v>
      </c>
      <c r="AA455" s="131">
        <f t="shared" si="87"/>
        <v>0.10172981878088962</v>
      </c>
    </row>
    <row r="456" spans="1:27" ht="24" x14ac:dyDescent="0.25">
      <c r="A456" s="115" t="s">
        <v>606</v>
      </c>
      <c r="B456" s="200" t="s">
        <v>35</v>
      </c>
      <c r="C456" s="101" t="s">
        <v>36</v>
      </c>
      <c r="D456" s="102" t="s">
        <v>1</v>
      </c>
      <c r="E456" s="121" t="s">
        <v>534</v>
      </c>
      <c r="F456" s="125">
        <v>2921</v>
      </c>
      <c r="G456" s="103">
        <v>2785</v>
      </c>
      <c r="H456" s="104">
        <f t="shared" si="77"/>
        <v>0.95344060253337903</v>
      </c>
      <c r="I456" s="103">
        <f t="shared" si="78"/>
        <v>136</v>
      </c>
      <c r="J456" s="130">
        <f t="shared" si="79"/>
        <v>4.6559397466621022E-2</v>
      </c>
      <c r="K456" s="125">
        <v>877</v>
      </c>
      <c r="L456" s="125">
        <v>9</v>
      </c>
      <c r="M456" s="104">
        <f t="shared" si="80"/>
        <v>1.0262257696693273E-2</v>
      </c>
      <c r="N456" s="103">
        <v>27</v>
      </c>
      <c r="O456" s="130">
        <f t="shared" si="81"/>
        <v>9.2434097911674087E-3</v>
      </c>
      <c r="P456" s="125">
        <v>9</v>
      </c>
      <c r="Q456" s="104">
        <f t="shared" si="82"/>
        <v>1.0262257696693273E-2</v>
      </c>
      <c r="R456" s="103">
        <v>27</v>
      </c>
      <c r="S456" s="130">
        <f t="shared" si="83"/>
        <v>9.2434097911674087E-3</v>
      </c>
      <c r="T456" s="125">
        <v>74</v>
      </c>
      <c r="U456" s="104">
        <f t="shared" si="84"/>
        <v>8.4378563283922459E-2</v>
      </c>
      <c r="V456" s="103">
        <v>248</v>
      </c>
      <c r="W456" s="130">
        <f t="shared" si="85"/>
        <v>8.4902430674426571E-2</v>
      </c>
      <c r="X456" s="125">
        <v>78</v>
      </c>
      <c r="Y456" s="104">
        <f t="shared" si="86"/>
        <v>8.8939566704675024E-2</v>
      </c>
      <c r="Z456" s="103">
        <v>261</v>
      </c>
      <c r="AA456" s="130">
        <f t="shared" si="87"/>
        <v>8.9352961314618284E-2</v>
      </c>
    </row>
    <row r="457" spans="1:27" x14ac:dyDescent="0.25">
      <c r="A457" s="116" t="s">
        <v>606</v>
      </c>
      <c r="B457" s="201" t="s">
        <v>84</v>
      </c>
      <c r="C457" s="105" t="s">
        <v>85</v>
      </c>
      <c r="D457" s="106" t="s">
        <v>4</v>
      </c>
      <c r="E457" s="122" t="s">
        <v>532</v>
      </c>
      <c r="F457" s="126">
        <v>1504</v>
      </c>
      <c r="G457" s="107">
        <v>1440</v>
      </c>
      <c r="H457" s="108">
        <f t="shared" si="77"/>
        <v>0.95744680851063835</v>
      </c>
      <c r="I457" s="107">
        <f t="shared" si="78"/>
        <v>64</v>
      </c>
      <c r="J457" s="131">
        <f t="shared" si="79"/>
        <v>4.2553191489361701E-2</v>
      </c>
      <c r="K457" s="126">
        <v>429</v>
      </c>
      <c r="L457" s="126">
        <v>10</v>
      </c>
      <c r="M457" s="108">
        <f t="shared" si="80"/>
        <v>2.3310023310023312E-2</v>
      </c>
      <c r="N457" s="107">
        <v>19</v>
      </c>
      <c r="O457" s="131">
        <f t="shared" si="81"/>
        <v>1.2632978723404254E-2</v>
      </c>
      <c r="P457" s="126">
        <v>4</v>
      </c>
      <c r="Q457" s="108">
        <f t="shared" si="82"/>
        <v>9.324009324009324E-3</v>
      </c>
      <c r="R457" s="107">
        <v>14</v>
      </c>
      <c r="S457" s="131">
        <f t="shared" si="83"/>
        <v>9.3085106382978719E-3</v>
      </c>
      <c r="T457" s="126">
        <v>47</v>
      </c>
      <c r="U457" s="108">
        <f t="shared" si="84"/>
        <v>0.10955710955710955</v>
      </c>
      <c r="V457" s="107">
        <v>147</v>
      </c>
      <c r="W457" s="131">
        <f t="shared" si="85"/>
        <v>9.7739361702127658E-2</v>
      </c>
      <c r="X457" s="126">
        <v>49</v>
      </c>
      <c r="Y457" s="108">
        <f t="shared" si="86"/>
        <v>0.11421911421911422</v>
      </c>
      <c r="Z457" s="107">
        <v>154</v>
      </c>
      <c r="AA457" s="131">
        <f t="shared" si="87"/>
        <v>0.1023936170212766</v>
      </c>
    </row>
    <row r="458" spans="1:27" x14ac:dyDescent="0.25">
      <c r="A458" s="115" t="s">
        <v>606</v>
      </c>
      <c r="B458" s="200" t="s">
        <v>71</v>
      </c>
      <c r="C458" s="101" t="s">
        <v>72</v>
      </c>
      <c r="D458" s="102" t="s">
        <v>3</v>
      </c>
      <c r="E458" s="121" t="s">
        <v>533</v>
      </c>
      <c r="F458" s="125">
        <v>4329</v>
      </c>
      <c r="G458" s="103">
        <v>4065</v>
      </c>
      <c r="H458" s="104">
        <f t="shared" si="77"/>
        <v>0.93901593901593905</v>
      </c>
      <c r="I458" s="103">
        <f t="shared" si="78"/>
        <v>264</v>
      </c>
      <c r="J458" s="130">
        <f t="shared" si="79"/>
        <v>6.0984060984060985E-2</v>
      </c>
      <c r="K458" s="125">
        <v>1454</v>
      </c>
      <c r="L458" s="125">
        <v>24</v>
      </c>
      <c r="M458" s="104">
        <f t="shared" si="80"/>
        <v>1.6506189821182942E-2</v>
      </c>
      <c r="N458" s="103">
        <v>61</v>
      </c>
      <c r="O458" s="130">
        <f t="shared" si="81"/>
        <v>1.4091014091014091E-2</v>
      </c>
      <c r="P458" s="125">
        <v>6</v>
      </c>
      <c r="Q458" s="104">
        <f t="shared" si="82"/>
        <v>4.1265474552957355E-3</v>
      </c>
      <c r="R458" s="103">
        <v>14</v>
      </c>
      <c r="S458" s="130">
        <f t="shared" si="83"/>
        <v>3.2340032340032339E-3</v>
      </c>
      <c r="T458" s="125">
        <v>158</v>
      </c>
      <c r="U458" s="104">
        <f t="shared" si="84"/>
        <v>0.10866574965612105</v>
      </c>
      <c r="V458" s="103">
        <v>405</v>
      </c>
      <c r="W458" s="130">
        <f t="shared" si="85"/>
        <v>9.355509355509356E-2</v>
      </c>
      <c r="X458" s="125">
        <v>162</v>
      </c>
      <c r="Y458" s="104">
        <f t="shared" si="86"/>
        <v>0.11141678129298486</v>
      </c>
      <c r="Z458" s="103">
        <v>414</v>
      </c>
      <c r="AA458" s="130">
        <f t="shared" si="87"/>
        <v>9.5634095634095639E-2</v>
      </c>
    </row>
    <row r="459" spans="1:27" x14ac:dyDescent="0.25">
      <c r="A459" s="116" t="s">
        <v>606</v>
      </c>
      <c r="B459" s="201" t="s">
        <v>86</v>
      </c>
      <c r="C459" s="105" t="s">
        <v>87</v>
      </c>
      <c r="D459" s="106" t="s">
        <v>4</v>
      </c>
      <c r="E459" s="122" t="s">
        <v>532</v>
      </c>
      <c r="F459" s="126">
        <v>2816</v>
      </c>
      <c r="G459" s="107">
        <v>2769</v>
      </c>
      <c r="H459" s="108">
        <f t="shared" si="77"/>
        <v>0.98330965909090906</v>
      </c>
      <c r="I459" s="107">
        <f t="shared" si="78"/>
        <v>47</v>
      </c>
      <c r="J459" s="131">
        <f t="shared" si="79"/>
        <v>1.6690340909090908E-2</v>
      </c>
      <c r="K459" s="126">
        <v>792</v>
      </c>
      <c r="L459" s="126">
        <v>7</v>
      </c>
      <c r="M459" s="108">
        <f t="shared" si="80"/>
        <v>8.8383838383838381E-3</v>
      </c>
      <c r="N459" s="107">
        <v>19</v>
      </c>
      <c r="O459" s="131">
        <f t="shared" si="81"/>
        <v>6.747159090909091E-3</v>
      </c>
      <c r="P459" s="126">
        <v>5</v>
      </c>
      <c r="Q459" s="108">
        <f t="shared" si="82"/>
        <v>6.313131313131313E-3</v>
      </c>
      <c r="R459" s="107">
        <v>9</v>
      </c>
      <c r="S459" s="131">
        <f t="shared" si="83"/>
        <v>3.1960227272727275E-3</v>
      </c>
      <c r="T459" s="126">
        <v>72</v>
      </c>
      <c r="U459" s="108">
        <f t="shared" si="84"/>
        <v>9.0909090909090912E-2</v>
      </c>
      <c r="V459" s="107">
        <v>251</v>
      </c>
      <c r="W459" s="131">
        <f t="shared" si="85"/>
        <v>8.9133522727272721E-2</v>
      </c>
      <c r="X459" s="126">
        <v>75</v>
      </c>
      <c r="Y459" s="108">
        <f t="shared" si="86"/>
        <v>9.4696969696969696E-2</v>
      </c>
      <c r="Z459" s="107">
        <v>258</v>
      </c>
      <c r="AA459" s="131">
        <f t="shared" si="87"/>
        <v>9.1619318181818177E-2</v>
      </c>
    </row>
    <row r="460" spans="1:27" ht="24" x14ac:dyDescent="0.25">
      <c r="A460" s="115" t="s">
        <v>606</v>
      </c>
      <c r="B460" s="200" t="s">
        <v>137</v>
      </c>
      <c r="C460" s="101" t="s">
        <v>138</v>
      </c>
      <c r="D460" s="102" t="s">
        <v>9</v>
      </c>
      <c r="E460" s="121" t="s">
        <v>538</v>
      </c>
      <c r="F460" s="125">
        <v>2201</v>
      </c>
      <c r="G460" s="103">
        <v>2157</v>
      </c>
      <c r="H460" s="104">
        <f t="shared" si="77"/>
        <v>0.98000908677873699</v>
      </c>
      <c r="I460" s="103">
        <f t="shared" si="78"/>
        <v>44</v>
      </c>
      <c r="J460" s="130">
        <f t="shared" si="79"/>
        <v>1.9990913221263062E-2</v>
      </c>
      <c r="K460" s="125">
        <v>654</v>
      </c>
      <c r="L460" s="125">
        <v>15</v>
      </c>
      <c r="M460" s="104">
        <f t="shared" si="80"/>
        <v>2.2935779816513763E-2</v>
      </c>
      <c r="N460" s="103">
        <v>27</v>
      </c>
      <c r="O460" s="130">
        <f t="shared" si="81"/>
        <v>1.2267151294865971E-2</v>
      </c>
      <c r="P460" s="125">
        <v>7</v>
      </c>
      <c r="Q460" s="104">
        <f t="shared" si="82"/>
        <v>1.0703363914373088E-2</v>
      </c>
      <c r="R460" s="103">
        <v>18</v>
      </c>
      <c r="S460" s="130">
        <f t="shared" si="83"/>
        <v>8.1781008632439804E-3</v>
      </c>
      <c r="T460" s="125">
        <v>62</v>
      </c>
      <c r="U460" s="104">
        <f t="shared" si="84"/>
        <v>9.480122324159021E-2</v>
      </c>
      <c r="V460" s="103">
        <v>238</v>
      </c>
      <c r="W460" s="130">
        <f t="shared" si="85"/>
        <v>0.1081326669695593</v>
      </c>
      <c r="X460" s="125">
        <v>66</v>
      </c>
      <c r="Y460" s="104">
        <f t="shared" si="86"/>
        <v>0.10091743119266056</v>
      </c>
      <c r="Z460" s="103">
        <v>250</v>
      </c>
      <c r="AA460" s="130">
        <f t="shared" si="87"/>
        <v>0.11358473421172194</v>
      </c>
    </row>
    <row r="461" spans="1:27" ht="24" x14ac:dyDescent="0.25">
      <c r="A461" s="116" t="s">
        <v>606</v>
      </c>
      <c r="B461" s="201" t="s">
        <v>127</v>
      </c>
      <c r="C461" s="105" t="s">
        <v>128</v>
      </c>
      <c r="D461" s="106" t="s">
        <v>8</v>
      </c>
      <c r="E461" s="122" t="s">
        <v>539</v>
      </c>
      <c r="F461" s="126">
        <v>2972</v>
      </c>
      <c r="G461" s="107">
        <v>2876</v>
      </c>
      <c r="H461" s="108">
        <f t="shared" si="77"/>
        <v>0.96769851951547781</v>
      </c>
      <c r="I461" s="107">
        <f t="shared" si="78"/>
        <v>96</v>
      </c>
      <c r="J461" s="131">
        <f t="shared" si="79"/>
        <v>3.2301480484522208E-2</v>
      </c>
      <c r="K461" s="126">
        <v>741</v>
      </c>
      <c r="L461" s="126">
        <v>19</v>
      </c>
      <c r="M461" s="108">
        <f t="shared" si="80"/>
        <v>2.564102564102564E-2</v>
      </c>
      <c r="N461" s="107">
        <v>51</v>
      </c>
      <c r="O461" s="131">
        <f t="shared" si="81"/>
        <v>1.7160161507402422E-2</v>
      </c>
      <c r="P461" s="126">
        <v>3</v>
      </c>
      <c r="Q461" s="108">
        <f t="shared" si="82"/>
        <v>4.048582995951417E-3</v>
      </c>
      <c r="R461" s="107">
        <v>8</v>
      </c>
      <c r="S461" s="131">
        <f t="shared" si="83"/>
        <v>2.6917900403768506E-3</v>
      </c>
      <c r="T461" s="126">
        <v>80</v>
      </c>
      <c r="U461" s="108">
        <f t="shared" si="84"/>
        <v>0.10796221322537113</v>
      </c>
      <c r="V461" s="107">
        <v>321</v>
      </c>
      <c r="W461" s="131">
        <f t="shared" si="85"/>
        <v>0.10800807537012114</v>
      </c>
      <c r="X461" s="126">
        <v>82</v>
      </c>
      <c r="Y461" s="108">
        <f t="shared" si="86"/>
        <v>0.1106612685560054</v>
      </c>
      <c r="Z461" s="107">
        <v>327</v>
      </c>
      <c r="AA461" s="131">
        <f t="shared" si="87"/>
        <v>0.11002691790040377</v>
      </c>
    </row>
    <row r="462" spans="1:27" ht="24" x14ac:dyDescent="0.25">
      <c r="A462" s="115" t="s">
        <v>606</v>
      </c>
      <c r="B462" s="200" t="s">
        <v>129</v>
      </c>
      <c r="C462" s="101" t="s">
        <v>130</v>
      </c>
      <c r="D462" s="102" t="s">
        <v>8</v>
      </c>
      <c r="E462" s="121" t="s">
        <v>539</v>
      </c>
      <c r="F462" s="125">
        <v>1353</v>
      </c>
      <c r="G462" s="103">
        <v>1292</v>
      </c>
      <c r="H462" s="104">
        <f t="shared" si="77"/>
        <v>0.95491500369549154</v>
      </c>
      <c r="I462" s="103">
        <f t="shared" si="78"/>
        <v>61</v>
      </c>
      <c r="J462" s="130">
        <f t="shared" si="79"/>
        <v>4.5084996304508497E-2</v>
      </c>
      <c r="K462" s="125">
        <v>438</v>
      </c>
      <c r="L462" s="125">
        <v>17</v>
      </c>
      <c r="M462" s="104">
        <f t="shared" si="80"/>
        <v>3.8812785388127852E-2</v>
      </c>
      <c r="N462" s="103">
        <v>45</v>
      </c>
      <c r="O462" s="130">
        <f t="shared" si="81"/>
        <v>3.325942350332594E-2</v>
      </c>
      <c r="P462" s="125">
        <v>4</v>
      </c>
      <c r="Q462" s="104">
        <f t="shared" si="82"/>
        <v>9.1324200913242004E-3</v>
      </c>
      <c r="R462" s="103">
        <v>13</v>
      </c>
      <c r="S462" s="130">
        <f t="shared" si="83"/>
        <v>9.6082779009608286E-3</v>
      </c>
      <c r="T462" s="125">
        <v>57</v>
      </c>
      <c r="U462" s="104">
        <f t="shared" si="84"/>
        <v>0.13013698630136986</v>
      </c>
      <c r="V462" s="103">
        <v>176</v>
      </c>
      <c r="W462" s="130">
        <f t="shared" si="85"/>
        <v>0.13008130081300814</v>
      </c>
      <c r="X462" s="125">
        <v>58</v>
      </c>
      <c r="Y462" s="104">
        <f t="shared" si="86"/>
        <v>0.13242009132420091</v>
      </c>
      <c r="Z462" s="103">
        <v>178</v>
      </c>
      <c r="AA462" s="130">
        <f t="shared" si="87"/>
        <v>0.13155949741315595</v>
      </c>
    </row>
    <row r="463" spans="1:27" x14ac:dyDescent="0.25">
      <c r="A463" s="116" t="s">
        <v>606</v>
      </c>
      <c r="B463" s="201" t="s">
        <v>139</v>
      </c>
      <c r="C463" s="105" t="s">
        <v>140</v>
      </c>
      <c r="D463" s="106" t="s">
        <v>9</v>
      </c>
      <c r="E463" s="122" t="s">
        <v>538</v>
      </c>
      <c r="F463" s="126">
        <v>6029</v>
      </c>
      <c r="G463" s="107">
        <v>5760</v>
      </c>
      <c r="H463" s="108">
        <f t="shared" si="77"/>
        <v>0.9553823187925029</v>
      </c>
      <c r="I463" s="107">
        <f t="shared" si="78"/>
        <v>269</v>
      </c>
      <c r="J463" s="131">
        <f t="shared" si="79"/>
        <v>4.4617681207497095E-2</v>
      </c>
      <c r="K463" s="126">
        <v>1514</v>
      </c>
      <c r="L463" s="126">
        <v>43</v>
      </c>
      <c r="M463" s="108">
        <f t="shared" si="80"/>
        <v>2.8401585204755615E-2</v>
      </c>
      <c r="N463" s="107">
        <v>90</v>
      </c>
      <c r="O463" s="131">
        <f t="shared" si="81"/>
        <v>1.4927848731132858E-2</v>
      </c>
      <c r="P463" s="126">
        <v>19</v>
      </c>
      <c r="Q463" s="108">
        <f t="shared" si="82"/>
        <v>1.2549537648612946E-2</v>
      </c>
      <c r="R463" s="107">
        <v>46</v>
      </c>
      <c r="S463" s="131">
        <f t="shared" si="83"/>
        <v>7.6297893514679048E-3</v>
      </c>
      <c r="T463" s="126">
        <v>160</v>
      </c>
      <c r="U463" s="108">
        <f t="shared" si="84"/>
        <v>0.10568031704095113</v>
      </c>
      <c r="V463" s="107">
        <v>571</v>
      </c>
      <c r="W463" s="131">
        <f t="shared" si="85"/>
        <v>9.4708906949742905E-2</v>
      </c>
      <c r="X463" s="126">
        <v>173</v>
      </c>
      <c r="Y463" s="108">
        <f t="shared" si="86"/>
        <v>0.1142668428005284</v>
      </c>
      <c r="Z463" s="107">
        <v>602</v>
      </c>
      <c r="AA463" s="131">
        <f t="shared" si="87"/>
        <v>9.9850721512688673E-2</v>
      </c>
    </row>
    <row r="464" spans="1:27" x14ac:dyDescent="0.25">
      <c r="A464" s="115" t="s">
        <v>606</v>
      </c>
      <c r="B464" s="200" t="s">
        <v>141</v>
      </c>
      <c r="C464" s="101" t="s">
        <v>142</v>
      </c>
      <c r="D464" s="102" t="s">
        <v>9</v>
      </c>
      <c r="E464" s="121" t="s">
        <v>538</v>
      </c>
      <c r="F464" s="125">
        <v>3718</v>
      </c>
      <c r="G464" s="103">
        <v>3633</v>
      </c>
      <c r="H464" s="104">
        <f t="shared" si="77"/>
        <v>0.97713824636901558</v>
      </c>
      <c r="I464" s="103">
        <f t="shared" si="78"/>
        <v>85</v>
      </c>
      <c r="J464" s="130">
        <f t="shared" si="79"/>
        <v>2.2861753630984399E-2</v>
      </c>
      <c r="K464" s="125">
        <v>1003</v>
      </c>
      <c r="L464" s="125">
        <v>16</v>
      </c>
      <c r="M464" s="104">
        <f t="shared" si="80"/>
        <v>1.5952143569292122E-2</v>
      </c>
      <c r="N464" s="103">
        <v>40</v>
      </c>
      <c r="O464" s="130">
        <f t="shared" si="81"/>
        <v>1.0758472296933835E-2</v>
      </c>
      <c r="P464" s="125">
        <v>12</v>
      </c>
      <c r="Q464" s="104">
        <f t="shared" si="82"/>
        <v>1.1964107676969093E-2</v>
      </c>
      <c r="R464" s="103">
        <v>32</v>
      </c>
      <c r="S464" s="130">
        <f t="shared" si="83"/>
        <v>8.6067778375470676E-3</v>
      </c>
      <c r="T464" s="125">
        <v>110</v>
      </c>
      <c r="U464" s="104">
        <f t="shared" si="84"/>
        <v>0.10967098703888335</v>
      </c>
      <c r="V464" s="103">
        <v>383</v>
      </c>
      <c r="W464" s="130">
        <f t="shared" si="85"/>
        <v>0.10301237224314147</v>
      </c>
      <c r="X464" s="125">
        <v>120</v>
      </c>
      <c r="Y464" s="104">
        <f t="shared" si="86"/>
        <v>0.11964107676969092</v>
      </c>
      <c r="Z464" s="103">
        <v>408</v>
      </c>
      <c r="AA464" s="130">
        <f t="shared" si="87"/>
        <v>0.10973641742872513</v>
      </c>
    </row>
    <row r="465" spans="1:27" x14ac:dyDescent="0.25">
      <c r="A465" s="116" t="s">
        <v>606</v>
      </c>
      <c r="B465" s="201" t="s">
        <v>143</v>
      </c>
      <c r="C465" s="105" t="s">
        <v>144</v>
      </c>
      <c r="D465" s="106" t="s">
        <v>9</v>
      </c>
      <c r="E465" s="122" t="s">
        <v>538</v>
      </c>
      <c r="F465" s="126">
        <v>2802</v>
      </c>
      <c r="G465" s="107">
        <v>2756</v>
      </c>
      <c r="H465" s="108">
        <f t="shared" si="77"/>
        <v>0.98358315488936476</v>
      </c>
      <c r="I465" s="107">
        <f t="shared" si="78"/>
        <v>46</v>
      </c>
      <c r="J465" s="131">
        <f t="shared" si="79"/>
        <v>1.6416845110635261E-2</v>
      </c>
      <c r="K465" s="126">
        <v>661</v>
      </c>
      <c r="L465" s="126">
        <v>17</v>
      </c>
      <c r="M465" s="108">
        <f t="shared" si="80"/>
        <v>2.5718608169440244E-2</v>
      </c>
      <c r="N465" s="107">
        <v>44</v>
      </c>
      <c r="O465" s="131">
        <f t="shared" si="81"/>
        <v>1.5703069236259814E-2</v>
      </c>
      <c r="P465" s="126">
        <v>7</v>
      </c>
      <c r="Q465" s="108">
        <f t="shared" si="82"/>
        <v>1.059001512859304E-2</v>
      </c>
      <c r="R465" s="107">
        <v>12</v>
      </c>
      <c r="S465" s="131">
        <f t="shared" si="83"/>
        <v>4.2826552462526769E-3</v>
      </c>
      <c r="T465" s="126">
        <v>78</v>
      </c>
      <c r="U465" s="108">
        <f t="shared" si="84"/>
        <v>0.11800302571860817</v>
      </c>
      <c r="V465" s="107">
        <v>320</v>
      </c>
      <c r="W465" s="131">
        <f t="shared" si="85"/>
        <v>0.11420413990007137</v>
      </c>
      <c r="X465" s="126">
        <v>83</v>
      </c>
      <c r="Y465" s="108">
        <f t="shared" si="86"/>
        <v>0.12556732223903178</v>
      </c>
      <c r="Z465" s="107">
        <v>332</v>
      </c>
      <c r="AA465" s="131">
        <f t="shared" si="87"/>
        <v>0.11848679514632406</v>
      </c>
    </row>
    <row r="466" spans="1:27" x14ac:dyDescent="0.25">
      <c r="A466" s="115" t="s">
        <v>606</v>
      </c>
      <c r="B466" s="200" t="s">
        <v>145</v>
      </c>
      <c r="C466" s="101" t="s">
        <v>146</v>
      </c>
      <c r="D466" s="102" t="s">
        <v>9</v>
      </c>
      <c r="E466" s="121" t="s">
        <v>538</v>
      </c>
      <c r="F466" s="125">
        <v>1667</v>
      </c>
      <c r="G466" s="103">
        <v>1648</v>
      </c>
      <c r="H466" s="104">
        <f t="shared" si="77"/>
        <v>0.98860227954409119</v>
      </c>
      <c r="I466" s="103">
        <f t="shared" si="78"/>
        <v>19</v>
      </c>
      <c r="J466" s="130">
        <f t="shared" si="79"/>
        <v>1.1397720455908818E-2</v>
      </c>
      <c r="K466" s="125">
        <v>449</v>
      </c>
      <c r="L466" s="125">
        <v>33</v>
      </c>
      <c r="M466" s="104">
        <f t="shared" si="80"/>
        <v>7.3496659242761692E-2</v>
      </c>
      <c r="N466" s="103">
        <v>76</v>
      </c>
      <c r="O466" s="130">
        <f t="shared" si="81"/>
        <v>4.5590881823635271E-2</v>
      </c>
      <c r="P466" s="125">
        <v>10</v>
      </c>
      <c r="Q466" s="104">
        <f t="shared" si="82"/>
        <v>2.2271714922048998E-2</v>
      </c>
      <c r="R466" s="103">
        <v>30</v>
      </c>
      <c r="S466" s="130">
        <f t="shared" si="83"/>
        <v>1.7996400719856028E-2</v>
      </c>
      <c r="T466" s="125">
        <v>57</v>
      </c>
      <c r="U466" s="104">
        <f t="shared" si="84"/>
        <v>0.12694877505567928</v>
      </c>
      <c r="V466" s="103">
        <v>196</v>
      </c>
      <c r="W466" s="130">
        <f t="shared" si="85"/>
        <v>0.11757648470305938</v>
      </c>
      <c r="X466" s="125">
        <v>64</v>
      </c>
      <c r="Y466" s="104">
        <f t="shared" si="86"/>
        <v>0.14253897550111358</v>
      </c>
      <c r="Z466" s="103">
        <v>219</v>
      </c>
      <c r="AA466" s="130">
        <f t="shared" si="87"/>
        <v>0.131373725254949</v>
      </c>
    </row>
    <row r="467" spans="1:27" ht="24" x14ac:dyDescent="0.25">
      <c r="A467" s="116" t="s">
        <v>606</v>
      </c>
      <c r="B467" s="201" t="s">
        <v>131</v>
      </c>
      <c r="C467" s="105" t="s">
        <v>132</v>
      </c>
      <c r="D467" s="106" t="s">
        <v>8</v>
      </c>
      <c r="E467" s="122" t="s">
        <v>539</v>
      </c>
      <c r="F467" s="126">
        <v>2971</v>
      </c>
      <c r="G467" s="107">
        <v>2884</v>
      </c>
      <c r="H467" s="108">
        <f t="shared" si="77"/>
        <v>0.97071693032648942</v>
      </c>
      <c r="I467" s="107">
        <f t="shared" si="78"/>
        <v>87</v>
      </c>
      <c r="J467" s="131">
        <f t="shared" si="79"/>
        <v>2.9283069673510603E-2</v>
      </c>
      <c r="K467" s="126">
        <v>956</v>
      </c>
      <c r="L467" s="126">
        <v>21</v>
      </c>
      <c r="M467" s="108">
        <f t="shared" si="80"/>
        <v>2.1966527196652718E-2</v>
      </c>
      <c r="N467" s="107">
        <v>53</v>
      </c>
      <c r="O467" s="131">
        <f t="shared" si="81"/>
        <v>1.7839111410299563E-2</v>
      </c>
      <c r="P467" s="126">
        <v>10</v>
      </c>
      <c r="Q467" s="108">
        <f t="shared" si="82"/>
        <v>1.0460251046025104E-2</v>
      </c>
      <c r="R467" s="107">
        <v>25</v>
      </c>
      <c r="S467" s="131">
        <f t="shared" si="83"/>
        <v>8.4146751935375297E-3</v>
      </c>
      <c r="T467" s="126">
        <v>100</v>
      </c>
      <c r="U467" s="108">
        <f t="shared" si="84"/>
        <v>0.10460251046025104</v>
      </c>
      <c r="V467" s="107">
        <v>294</v>
      </c>
      <c r="W467" s="131">
        <f t="shared" si="85"/>
        <v>9.8956580276001349E-2</v>
      </c>
      <c r="X467" s="126">
        <v>105</v>
      </c>
      <c r="Y467" s="108">
        <f t="shared" si="86"/>
        <v>0.10983263598326359</v>
      </c>
      <c r="Z467" s="107">
        <v>307</v>
      </c>
      <c r="AA467" s="131">
        <f t="shared" si="87"/>
        <v>0.10333221137664086</v>
      </c>
    </row>
    <row r="468" spans="1:27" ht="24" x14ac:dyDescent="0.25">
      <c r="A468" s="115" t="s">
        <v>606</v>
      </c>
      <c r="B468" s="200" t="s">
        <v>112</v>
      </c>
      <c r="C468" s="101" t="s">
        <v>113</v>
      </c>
      <c r="D468" s="102" t="s">
        <v>7</v>
      </c>
      <c r="E468" s="121" t="s">
        <v>540</v>
      </c>
      <c r="F468" s="125">
        <v>3611</v>
      </c>
      <c r="G468" s="103">
        <v>3397</v>
      </c>
      <c r="H468" s="104">
        <f t="shared" si="77"/>
        <v>0.94073663805040153</v>
      </c>
      <c r="I468" s="103">
        <f t="shared" si="78"/>
        <v>214</v>
      </c>
      <c r="J468" s="130">
        <f t="shared" si="79"/>
        <v>5.9263361949598449E-2</v>
      </c>
      <c r="K468" s="125">
        <v>1108</v>
      </c>
      <c r="L468" s="125">
        <v>9</v>
      </c>
      <c r="M468" s="104">
        <f t="shared" si="80"/>
        <v>8.1227436823104685E-3</v>
      </c>
      <c r="N468" s="103">
        <v>27</v>
      </c>
      <c r="O468" s="130">
        <f t="shared" si="81"/>
        <v>7.4771531431736364E-3</v>
      </c>
      <c r="P468" s="125">
        <v>11</v>
      </c>
      <c r="Q468" s="104">
        <f t="shared" si="82"/>
        <v>9.9277978339350186E-3</v>
      </c>
      <c r="R468" s="103">
        <v>24</v>
      </c>
      <c r="S468" s="130">
        <f t="shared" si="83"/>
        <v>6.6463583494876764E-3</v>
      </c>
      <c r="T468" s="125">
        <v>97</v>
      </c>
      <c r="U468" s="104">
        <f t="shared" si="84"/>
        <v>8.7545126353790609E-2</v>
      </c>
      <c r="V468" s="103">
        <v>309</v>
      </c>
      <c r="W468" s="130">
        <f t="shared" si="85"/>
        <v>8.5571863749653837E-2</v>
      </c>
      <c r="X468" s="125">
        <v>104</v>
      </c>
      <c r="Y468" s="104">
        <f t="shared" si="86"/>
        <v>9.3862815884476536E-2</v>
      </c>
      <c r="Z468" s="103">
        <v>326</v>
      </c>
      <c r="AA468" s="130">
        <f t="shared" si="87"/>
        <v>9.0279700913874272E-2</v>
      </c>
    </row>
    <row r="469" spans="1:27" x14ac:dyDescent="0.25">
      <c r="A469" s="116" t="s">
        <v>606</v>
      </c>
      <c r="B469" s="201" t="s">
        <v>147</v>
      </c>
      <c r="C469" s="105" t="s">
        <v>148</v>
      </c>
      <c r="D469" s="106" t="s">
        <v>9</v>
      </c>
      <c r="E469" s="122" t="s">
        <v>538</v>
      </c>
      <c r="F469" s="126">
        <v>3888</v>
      </c>
      <c r="G469" s="107">
        <v>3784</v>
      </c>
      <c r="H469" s="108">
        <f t="shared" si="77"/>
        <v>0.97325102880658432</v>
      </c>
      <c r="I469" s="107">
        <f t="shared" si="78"/>
        <v>104</v>
      </c>
      <c r="J469" s="131">
        <f t="shared" si="79"/>
        <v>2.6748971193415638E-2</v>
      </c>
      <c r="K469" s="126">
        <v>941</v>
      </c>
      <c r="L469" s="126">
        <v>19</v>
      </c>
      <c r="M469" s="108">
        <f t="shared" si="80"/>
        <v>2.0191285866099893E-2</v>
      </c>
      <c r="N469" s="107">
        <v>36</v>
      </c>
      <c r="O469" s="131">
        <f t="shared" si="81"/>
        <v>9.2592592592592587E-3</v>
      </c>
      <c r="P469" s="126">
        <v>14</v>
      </c>
      <c r="Q469" s="108">
        <f t="shared" si="82"/>
        <v>1.487778958554729E-2</v>
      </c>
      <c r="R469" s="107">
        <v>32</v>
      </c>
      <c r="S469" s="131">
        <f t="shared" si="83"/>
        <v>8.23045267489712E-3</v>
      </c>
      <c r="T469" s="126">
        <v>96</v>
      </c>
      <c r="U469" s="108">
        <f t="shared" si="84"/>
        <v>0.10201912858660998</v>
      </c>
      <c r="V469" s="107">
        <v>462</v>
      </c>
      <c r="W469" s="131">
        <f t="shared" si="85"/>
        <v>0.11882716049382716</v>
      </c>
      <c r="X469" s="126">
        <v>102</v>
      </c>
      <c r="Y469" s="108">
        <f t="shared" si="86"/>
        <v>0.10839532412327312</v>
      </c>
      <c r="Z469" s="107">
        <v>476</v>
      </c>
      <c r="AA469" s="131">
        <f t="shared" si="87"/>
        <v>0.12242798353909465</v>
      </c>
    </row>
    <row r="470" spans="1:27" x14ac:dyDescent="0.25">
      <c r="A470" s="115" t="s">
        <v>606</v>
      </c>
      <c r="B470" s="200" t="s">
        <v>149</v>
      </c>
      <c r="C470" s="101" t="s">
        <v>150</v>
      </c>
      <c r="D470" s="102" t="s">
        <v>9</v>
      </c>
      <c r="E470" s="121" t="s">
        <v>538</v>
      </c>
      <c r="F470" s="125">
        <v>4410</v>
      </c>
      <c r="G470" s="103">
        <v>4299</v>
      </c>
      <c r="H470" s="104">
        <f t="shared" si="77"/>
        <v>0.97482993197278911</v>
      </c>
      <c r="I470" s="103">
        <f t="shared" si="78"/>
        <v>111</v>
      </c>
      <c r="J470" s="130">
        <f t="shared" si="79"/>
        <v>2.5170068027210883E-2</v>
      </c>
      <c r="K470" s="125">
        <v>1077</v>
      </c>
      <c r="L470" s="125">
        <v>20</v>
      </c>
      <c r="M470" s="104">
        <f t="shared" si="80"/>
        <v>1.8570102135561744E-2</v>
      </c>
      <c r="N470" s="103">
        <v>38</v>
      </c>
      <c r="O470" s="130">
        <f t="shared" si="81"/>
        <v>8.6167800453514735E-3</v>
      </c>
      <c r="P470" s="125">
        <v>16</v>
      </c>
      <c r="Q470" s="104">
        <f t="shared" si="82"/>
        <v>1.4856081708449397E-2</v>
      </c>
      <c r="R470" s="103">
        <v>43</v>
      </c>
      <c r="S470" s="130">
        <f t="shared" si="83"/>
        <v>9.7505668934240366E-3</v>
      </c>
      <c r="T470" s="125">
        <v>125</v>
      </c>
      <c r="U470" s="104">
        <f t="shared" si="84"/>
        <v>0.11606313834726091</v>
      </c>
      <c r="V470" s="103">
        <v>486</v>
      </c>
      <c r="W470" s="130">
        <f t="shared" si="85"/>
        <v>0.11020408163265306</v>
      </c>
      <c r="X470" s="125">
        <v>137</v>
      </c>
      <c r="Y470" s="104">
        <f t="shared" si="86"/>
        <v>0.12720519962859797</v>
      </c>
      <c r="Z470" s="103">
        <v>515</v>
      </c>
      <c r="AA470" s="130">
        <f t="shared" si="87"/>
        <v>0.11678004535147392</v>
      </c>
    </row>
    <row r="471" spans="1:27" ht="24" x14ac:dyDescent="0.25">
      <c r="A471" s="116" t="s">
        <v>606</v>
      </c>
      <c r="B471" s="201" t="s">
        <v>114</v>
      </c>
      <c r="C471" s="105" t="s">
        <v>115</v>
      </c>
      <c r="D471" s="106" t="s">
        <v>7</v>
      </c>
      <c r="E471" s="122" t="s">
        <v>540</v>
      </c>
      <c r="F471" s="126">
        <v>1241</v>
      </c>
      <c r="G471" s="107">
        <v>1200</v>
      </c>
      <c r="H471" s="108">
        <f t="shared" si="77"/>
        <v>0.96696212731668008</v>
      </c>
      <c r="I471" s="107">
        <f t="shared" si="78"/>
        <v>41</v>
      </c>
      <c r="J471" s="131">
        <f t="shared" si="79"/>
        <v>3.3037872683319904E-2</v>
      </c>
      <c r="K471" s="126">
        <v>424</v>
      </c>
      <c r="L471" s="126">
        <v>7</v>
      </c>
      <c r="M471" s="108">
        <f t="shared" si="80"/>
        <v>1.6509433962264151E-2</v>
      </c>
      <c r="N471" s="107">
        <v>15</v>
      </c>
      <c r="O471" s="131">
        <f t="shared" si="81"/>
        <v>1.2087026591458501E-2</v>
      </c>
      <c r="P471" s="126">
        <v>3</v>
      </c>
      <c r="Q471" s="108">
        <f t="shared" si="82"/>
        <v>7.0754716981132077E-3</v>
      </c>
      <c r="R471" s="107">
        <v>7</v>
      </c>
      <c r="S471" s="131">
        <f t="shared" si="83"/>
        <v>5.6406124093473006E-3</v>
      </c>
      <c r="T471" s="126">
        <v>49</v>
      </c>
      <c r="U471" s="108">
        <f t="shared" si="84"/>
        <v>0.11556603773584906</v>
      </c>
      <c r="V471" s="107">
        <v>167</v>
      </c>
      <c r="W471" s="131">
        <f t="shared" si="85"/>
        <v>0.13456889605157132</v>
      </c>
      <c r="X471" s="126">
        <v>52</v>
      </c>
      <c r="Y471" s="108">
        <f t="shared" si="86"/>
        <v>0.12264150943396226</v>
      </c>
      <c r="Z471" s="107">
        <v>172</v>
      </c>
      <c r="AA471" s="131">
        <f t="shared" si="87"/>
        <v>0.13859790491539081</v>
      </c>
    </row>
    <row r="472" spans="1:27" ht="24" x14ac:dyDescent="0.25">
      <c r="A472" s="115" t="s">
        <v>606</v>
      </c>
      <c r="B472" s="200" t="s">
        <v>439</v>
      </c>
      <c r="C472" s="101" t="s">
        <v>116</v>
      </c>
      <c r="D472" s="102" t="s">
        <v>7</v>
      </c>
      <c r="E472" s="121" t="s">
        <v>540</v>
      </c>
      <c r="F472" s="125">
        <v>1446</v>
      </c>
      <c r="G472" s="103">
        <v>1411</v>
      </c>
      <c r="H472" s="104">
        <f t="shared" si="77"/>
        <v>0.97579529737206083</v>
      </c>
      <c r="I472" s="103">
        <f t="shared" si="78"/>
        <v>35</v>
      </c>
      <c r="J472" s="130">
        <f t="shared" si="79"/>
        <v>2.4204702627939143E-2</v>
      </c>
      <c r="K472" s="125">
        <v>500</v>
      </c>
      <c r="L472" s="125">
        <v>7</v>
      </c>
      <c r="M472" s="104">
        <f t="shared" si="80"/>
        <v>1.4E-2</v>
      </c>
      <c r="N472" s="103">
        <v>21</v>
      </c>
      <c r="O472" s="130">
        <f t="shared" si="81"/>
        <v>1.4522821576763486E-2</v>
      </c>
      <c r="P472" s="125">
        <v>0</v>
      </c>
      <c r="Q472" s="104">
        <f t="shared" si="82"/>
        <v>0</v>
      </c>
      <c r="R472" s="103">
        <v>0</v>
      </c>
      <c r="S472" s="130">
        <f t="shared" si="83"/>
        <v>0</v>
      </c>
      <c r="T472" s="125">
        <v>50</v>
      </c>
      <c r="U472" s="104">
        <f t="shared" si="84"/>
        <v>0.1</v>
      </c>
      <c r="V472" s="103">
        <v>134</v>
      </c>
      <c r="W472" s="130">
        <f t="shared" si="85"/>
        <v>9.2669432918395578E-2</v>
      </c>
      <c r="X472" s="125">
        <v>50</v>
      </c>
      <c r="Y472" s="104">
        <f t="shared" si="86"/>
        <v>0.1</v>
      </c>
      <c r="Z472" s="103">
        <v>134</v>
      </c>
      <c r="AA472" s="130">
        <f t="shared" si="87"/>
        <v>9.2669432918395578E-2</v>
      </c>
    </row>
    <row r="473" spans="1:27" ht="24" x14ac:dyDescent="0.25">
      <c r="A473" s="116" t="s">
        <v>606</v>
      </c>
      <c r="B473" s="201" t="s">
        <v>117</v>
      </c>
      <c r="C473" s="105" t="s">
        <v>118</v>
      </c>
      <c r="D473" s="106" t="s">
        <v>7</v>
      </c>
      <c r="E473" s="122" t="s">
        <v>540</v>
      </c>
      <c r="F473" s="126">
        <v>5371</v>
      </c>
      <c r="G473" s="107">
        <v>5075</v>
      </c>
      <c r="H473" s="108">
        <f t="shared" si="77"/>
        <v>0.94488921988456531</v>
      </c>
      <c r="I473" s="107">
        <f t="shared" si="78"/>
        <v>296</v>
      </c>
      <c r="J473" s="131">
        <f t="shared" si="79"/>
        <v>5.5110780115434743E-2</v>
      </c>
      <c r="K473" s="126">
        <v>1299</v>
      </c>
      <c r="L473" s="126">
        <v>29</v>
      </c>
      <c r="M473" s="108">
        <f t="shared" si="80"/>
        <v>2.2324865280985373E-2</v>
      </c>
      <c r="N473" s="107">
        <v>69</v>
      </c>
      <c r="O473" s="131">
        <f t="shared" si="81"/>
        <v>1.2846769689070937E-2</v>
      </c>
      <c r="P473" s="126">
        <v>8</v>
      </c>
      <c r="Q473" s="108">
        <f t="shared" si="82"/>
        <v>6.1585835257890681E-3</v>
      </c>
      <c r="R473" s="107">
        <v>22</v>
      </c>
      <c r="S473" s="131">
        <f t="shared" si="83"/>
        <v>4.0960714950660955E-3</v>
      </c>
      <c r="T473" s="126">
        <v>158</v>
      </c>
      <c r="U473" s="108">
        <f t="shared" si="84"/>
        <v>0.1216320246343341</v>
      </c>
      <c r="V473" s="107">
        <v>570</v>
      </c>
      <c r="W473" s="131">
        <f t="shared" si="85"/>
        <v>0.10612548873580339</v>
      </c>
      <c r="X473" s="126">
        <v>165</v>
      </c>
      <c r="Y473" s="108">
        <f t="shared" si="86"/>
        <v>0.12702078521939955</v>
      </c>
      <c r="Z473" s="107">
        <v>587</v>
      </c>
      <c r="AA473" s="131">
        <f t="shared" si="87"/>
        <v>0.10929063489108173</v>
      </c>
    </row>
    <row r="474" spans="1:27" x14ac:dyDescent="0.25">
      <c r="A474" s="115" t="s">
        <v>606</v>
      </c>
      <c r="B474" s="200" t="s">
        <v>151</v>
      </c>
      <c r="C474" s="101" t="s">
        <v>152</v>
      </c>
      <c r="D474" s="102" t="s">
        <v>9</v>
      </c>
      <c r="E474" s="121" t="s">
        <v>538</v>
      </c>
      <c r="F474" s="125">
        <v>3755</v>
      </c>
      <c r="G474" s="103">
        <v>3651</v>
      </c>
      <c r="H474" s="104">
        <f t="shared" si="77"/>
        <v>0.97230359520639142</v>
      </c>
      <c r="I474" s="103">
        <f t="shared" si="78"/>
        <v>104</v>
      </c>
      <c r="J474" s="130">
        <f t="shared" si="79"/>
        <v>2.7696404793608524E-2</v>
      </c>
      <c r="K474" s="125">
        <v>960</v>
      </c>
      <c r="L474" s="125">
        <v>19</v>
      </c>
      <c r="M474" s="104">
        <f t="shared" si="80"/>
        <v>1.9791666666666666E-2</v>
      </c>
      <c r="N474" s="103">
        <v>51</v>
      </c>
      <c r="O474" s="130">
        <f t="shared" si="81"/>
        <v>1.3581890812250332E-2</v>
      </c>
      <c r="P474" s="125">
        <v>7</v>
      </c>
      <c r="Q474" s="104">
        <f t="shared" si="82"/>
        <v>7.2916666666666668E-3</v>
      </c>
      <c r="R474" s="103">
        <v>18</v>
      </c>
      <c r="S474" s="130">
        <f t="shared" si="83"/>
        <v>4.7936085219707058E-3</v>
      </c>
      <c r="T474" s="125">
        <v>89</v>
      </c>
      <c r="U474" s="104">
        <f t="shared" si="84"/>
        <v>9.2708333333333337E-2</v>
      </c>
      <c r="V474" s="103">
        <v>329</v>
      </c>
      <c r="W474" s="130">
        <f t="shared" si="85"/>
        <v>8.7616511318242343E-2</v>
      </c>
      <c r="X474" s="125">
        <v>92</v>
      </c>
      <c r="Y474" s="104">
        <f t="shared" si="86"/>
        <v>9.583333333333334E-2</v>
      </c>
      <c r="Z474" s="103">
        <v>336</v>
      </c>
      <c r="AA474" s="130">
        <f t="shared" si="87"/>
        <v>8.9480692410119841E-2</v>
      </c>
    </row>
    <row r="475" spans="1:27" ht="24" x14ac:dyDescent="0.25">
      <c r="A475" s="116" t="s">
        <v>606</v>
      </c>
      <c r="B475" s="201" t="s">
        <v>119</v>
      </c>
      <c r="C475" s="105" t="s">
        <v>120</v>
      </c>
      <c r="D475" s="106" t="s">
        <v>7</v>
      </c>
      <c r="E475" s="122" t="s">
        <v>540</v>
      </c>
      <c r="F475" s="126">
        <v>3037</v>
      </c>
      <c r="G475" s="107">
        <v>2967</v>
      </c>
      <c r="H475" s="108">
        <f t="shared" si="77"/>
        <v>0.97695093842607839</v>
      </c>
      <c r="I475" s="107">
        <f t="shared" si="78"/>
        <v>70</v>
      </c>
      <c r="J475" s="131">
        <f t="shared" si="79"/>
        <v>2.3049061573921632E-2</v>
      </c>
      <c r="K475" s="126">
        <v>853</v>
      </c>
      <c r="L475" s="126">
        <v>11</v>
      </c>
      <c r="M475" s="108">
        <f t="shared" si="80"/>
        <v>1.2895662368112544E-2</v>
      </c>
      <c r="N475" s="107">
        <v>26</v>
      </c>
      <c r="O475" s="131">
        <f t="shared" si="81"/>
        <v>8.5610800131708919E-3</v>
      </c>
      <c r="P475" s="126">
        <v>2</v>
      </c>
      <c r="Q475" s="108">
        <f t="shared" si="82"/>
        <v>2.3446658851113715E-3</v>
      </c>
      <c r="R475" s="107">
        <v>3</v>
      </c>
      <c r="S475" s="131">
        <f t="shared" si="83"/>
        <v>9.8781692459664152E-4</v>
      </c>
      <c r="T475" s="126">
        <v>107</v>
      </c>
      <c r="U475" s="108">
        <f t="shared" si="84"/>
        <v>0.12543962485345839</v>
      </c>
      <c r="V475" s="107">
        <v>350</v>
      </c>
      <c r="W475" s="131">
        <f t="shared" si="85"/>
        <v>0.11524530786960817</v>
      </c>
      <c r="X475" s="126">
        <v>108</v>
      </c>
      <c r="Y475" s="108">
        <f t="shared" si="86"/>
        <v>0.12661195779601406</v>
      </c>
      <c r="Z475" s="107">
        <v>352</v>
      </c>
      <c r="AA475" s="131">
        <f t="shared" si="87"/>
        <v>0.11590385248600593</v>
      </c>
    </row>
    <row r="476" spans="1:27" x14ac:dyDescent="0.25">
      <c r="A476" s="115" t="s">
        <v>606</v>
      </c>
      <c r="B476" s="200" t="s">
        <v>153</v>
      </c>
      <c r="C476" s="101" t="s">
        <v>154</v>
      </c>
      <c r="D476" s="102" t="s">
        <v>9</v>
      </c>
      <c r="E476" s="121" t="s">
        <v>538</v>
      </c>
      <c r="F476" s="125">
        <v>2933</v>
      </c>
      <c r="G476" s="103">
        <v>2867</v>
      </c>
      <c r="H476" s="104">
        <f t="shared" si="77"/>
        <v>0.97749744289123763</v>
      </c>
      <c r="I476" s="103">
        <f t="shared" si="78"/>
        <v>66</v>
      </c>
      <c r="J476" s="130">
        <f t="shared" si="79"/>
        <v>2.250255710876236E-2</v>
      </c>
      <c r="K476" s="125">
        <v>784</v>
      </c>
      <c r="L476" s="125">
        <v>22</v>
      </c>
      <c r="M476" s="104">
        <f t="shared" si="80"/>
        <v>2.8061224489795918E-2</v>
      </c>
      <c r="N476" s="103">
        <v>57</v>
      </c>
      <c r="O476" s="130">
        <f t="shared" si="81"/>
        <v>1.943402659393113E-2</v>
      </c>
      <c r="P476" s="125">
        <v>11</v>
      </c>
      <c r="Q476" s="104">
        <f t="shared" si="82"/>
        <v>1.4030612244897959E-2</v>
      </c>
      <c r="R476" s="103">
        <v>29</v>
      </c>
      <c r="S476" s="130">
        <f t="shared" si="83"/>
        <v>9.8874872144561875E-3</v>
      </c>
      <c r="T476" s="125">
        <v>85</v>
      </c>
      <c r="U476" s="104">
        <f t="shared" si="84"/>
        <v>0.10841836734693877</v>
      </c>
      <c r="V476" s="103">
        <v>303</v>
      </c>
      <c r="W476" s="130">
        <f t="shared" si="85"/>
        <v>0.10330719399931811</v>
      </c>
      <c r="X476" s="125">
        <v>92</v>
      </c>
      <c r="Y476" s="104">
        <f t="shared" si="86"/>
        <v>0.11734693877551021</v>
      </c>
      <c r="Z476" s="103">
        <v>323</v>
      </c>
      <c r="AA476" s="130">
        <f t="shared" si="87"/>
        <v>0.11012615069894306</v>
      </c>
    </row>
    <row r="477" spans="1:27" ht="24" x14ac:dyDescent="0.25">
      <c r="A477" s="116" t="s">
        <v>606</v>
      </c>
      <c r="B477" s="201" t="s">
        <v>121</v>
      </c>
      <c r="C477" s="105" t="s">
        <v>122</v>
      </c>
      <c r="D477" s="106" t="s">
        <v>7</v>
      </c>
      <c r="E477" s="122" t="s">
        <v>540</v>
      </c>
      <c r="F477" s="126">
        <v>2442</v>
      </c>
      <c r="G477" s="107">
        <v>2339</v>
      </c>
      <c r="H477" s="108">
        <f t="shared" si="77"/>
        <v>0.95782145782145778</v>
      </c>
      <c r="I477" s="107">
        <f t="shared" si="78"/>
        <v>103</v>
      </c>
      <c r="J477" s="131">
        <f t="shared" si="79"/>
        <v>4.217854217854218E-2</v>
      </c>
      <c r="K477" s="126">
        <v>711</v>
      </c>
      <c r="L477" s="126">
        <v>14</v>
      </c>
      <c r="M477" s="108">
        <f t="shared" si="80"/>
        <v>1.969057665260197E-2</v>
      </c>
      <c r="N477" s="107">
        <v>40</v>
      </c>
      <c r="O477" s="131">
        <f t="shared" si="81"/>
        <v>1.638001638001638E-2</v>
      </c>
      <c r="P477" s="126">
        <v>9</v>
      </c>
      <c r="Q477" s="108">
        <f t="shared" si="82"/>
        <v>1.2658227848101266E-2</v>
      </c>
      <c r="R477" s="107">
        <v>20</v>
      </c>
      <c r="S477" s="131">
        <f t="shared" si="83"/>
        <v>8.1900081900081901E-3</v>
      </c>
      <c r="T477" s="126">
        <v>77</v>
      </c>
      <c r="U477" s="108">
        <f t="shared" si="84"/>
        <v>0.10829817158931083</v>
      </c>
      <c r="V477" s="107">
        <v>219</v>
      </c>
      <c r="W477" s="131">
        <f t="shared" si="85"/>
        <v>8.9680589680589687E-2</v>
      </c>
      <c r="X477" s="126">
        <v>81</v>
      </c>
      <c r="Y477" s="108">
        <f t="shared" si="86"/>
        <v>0.11392405063291139</v>
      </c>
      <c r="Z477" s="107">
        <v>227</v>
      </c>
      <c r="AA477" s="131">
        <f t="shared" si="87"/>
        <v>9.2956592956592962E-2</v>
      </c>
    </row>
    <row r="478" spans="1:27" ht="24" x14ac:dyDescent="0.25">
      <c r="A478" s="115" t="s">
        <v>606</v>
      </c>
      <c r="B478" s="200" t="s">
        <v>133</v>
      </c>
      <c r="C478" s="101" t="s">
        <v>134</v>
      </c>
      <c r="D478" s="102" t="s">
        <v>8</v>
      </c>
      <c r="E478" s="121" t="s">
        <v>539</v>
      </c>
      <c r="F478" s="125">
        <v>3216</v>
      </c>
      <c r="G478" s="103">
        <v>3136</v>
      </c>
      <c r="H478" s="104">
        <f t="shared" si="77"/>
        <v>0.97512437810945274</v>
      </c>
      <c r="I478" s="103">
        <f t="shared" si="78"/>
        <v>80</v>
      </c>
      <c r="J478" s="130">
        <f t="shared" si="79"/>
        <v>2.4875621890547265E-2</v>
      </c>
      <c r="K478" s="125">
        <v>973</v>
      </c>
      <c r="L478" s="125">
        <v>21</v>
      </c>
      <c r="M478" s="104">
        <f t="shared" si="80"/>
        <v>2.1582733812949641E-2</v>
      </c>
      <c r="N478" s="103">
        <v>65</v>
      </c>
      <c r="O478" s="130">
        <f t="shared" si="81"/>
        <v>2.0211442786069653E-2</v>
      </c>
      <c r="P478" s="125">
        <v>14</v>
      </c>
      <c r="Q478" s="104">
        <f t="shared" si="82"/>
        <v>1.4388489208633094E-2</v>
      </c>
      <c r="R478" s="103">
        <v>43</v>
      </c>
      <c r="S478" s="130">
        <f t="shared" si="83"/>
        <v>1.3370646766169154E-2</v>
      </c>
      <c r="T478" s="125">
        <v>118</v>
      </c>
      <c r="U478" s="104">
        <f t="shared" si="84"/>
        <v>0.12127440904419322</v>
      </c>
      <c r="V478" s="103">
        <v>387</v>
      </c>
      <c r="W478" s="130">
        <f t="shared" si="85"/>
        <v>0.12033582089552239</v>
      </c>
      <c r="X478" s="125">
        <v>128</v>
      </c>
      <c r="Y478" s="104">
        <f t="shared" si="86"/>
        <v>0.131551901336074</v>
      </c>
      <c r="Z478" s="103">
        <v>416</v>
      </c>
      <c r="AA478" s="130">
        <f t="shared" si="87"/>
        <v>0.12935323383084577</v>
      </c>
    </row>
    <row r="479" spans="1:27" ht="24" x14ac:dyDescent="0.25">
      <c r="A479" s="116" t="s">
        <v>606</v>
      </c>
      <c r="B479" s="201" t="s">
        <v>123</v>
      </c>
      <c r="C479" s="105" t="s">
        <v>124</v>
      </c>
      <c r="D479" s="106" t="s">
        <v>7</v>
      </c>
      <c r="E479" s="122" t="s">
        <v>540</v>
      </c>
      <c r="F479" s="126">
        <v>1714</v>
      </c>
      <c r="G479" s="107">
        <v>1663</v>
      </c>
      <c r="H479" s="108">
        <f t="shared" si="77"/>
        <v>0.97024504084014007</v>
      </c>
      <c r="I479" s="107">
        <f t="shared" si="78"/>
        <v>51</v>
      </c>
      <c r="J479" s="131">
        <f t="shared" si="79"/>
        <v>2.9754959159859977E-2</v>
      </c>
      <c r="K479" s="126">
        <v>487</v>
      </c>
      <c r="L479" s="126">
        <v>5</v>
      </c>
      <c r="M479" s="108">
        <f t="shared" si="80"/>
        <v>1.0266940451745379E-2</v>
      </c>
      <c r="N479" s="107">
        <v>17</v>
      </c>
      <c r="O479" s="131">
        <f t="shared" si="81"/>
        <v>9.9183197199533262E-3</v>
      </c>
      <c r="P479" s="126">
        <v>3</v>
      </c>
      <c r="Q479" s="108">
        <f t="shared" si="82"/>
        <v>6.1601642710472282E-3</v>
      </c>
      <c r="R479" s="107">
        <v>6</v>
      </c>
      <c r="S479" s="131">
        <f t="shared" si="83"/>
        <v>3.5005834305717621E-3</v>
      </c>
      <c r="T479" s="126">
        <v>56</v>
      </c>
      <c r="U479" s="108">
        <f t="shared" si="84"/>
        <v>0.11498973305954825</v>
      </c>
      <c r="V479" s="107">
        <v>264</v>
      </c>
      <c r="W479" s="131">
        <f t="shared" si="85"/>
        <v>0.15402567094515754</v>
      </c>
      <c r="X479" s="126">
        <v>58</v>
      </c>
      <c r="Y479" s="108">
        <f t="shared" si="86"/>
        <v>0.11909650924024641</v>
      </c>
      <c r="Z479" s="107">
        <v>269</v>
      </c>
      <c r="AA479" s="131">
        <f t="shared" si="87"/>
        <v>0.15694282380396732</v>
      </c>
    </row>
    <row r="480" spans="1:27" ht="24" x14ac:dyDescent="0.25">
      <c r="A480" s="115" t="s">
        <v>606</v>
      </c>
      <c r="B480" s="200" t="s">
        <v>135</v>
      </c>
      <c r="C480" s="101" t="s">
        <v>136</v>
      </c>
      <c r="D480" s="102" t="s">
        <v>8</v>
      </c>
      <c r="E480" s="121" t="s">
        <v>539</v>
      </c>
      <c r="F480" s="125">
        <v>5296</v>
      </c>
      <c r="G480" s="103">
        <v>5126</v>
      </c>
      <c r="H480" s="104">
        <f t="shared" si="77"/>
        <v>0.9679003021148036</v>
      </c>
      <c r="I480" s="103">
        <f t="shared" si="78"/>
        <v>170</v>
      </c>
      <c r="J480" s="130">
        <f t="shared" si="79"/>
        <v>3.2099697885196378E-2</v>
      </c>
      <c r="K480" s="125">
        <v>1391</v>
      </c>
      <c r="L480" s="125">
        <v>33</v>
      </c>
      <c r="M480" s="104">
        <f t="shared" si="80"/>
        <v>2.372393961179008E-2</v>
      </c>
      <c r="N480" s="103">
        <v>88</v>
      </c>
      <c r="O480" s="130">
        <f t="shared" si="81"/>
        <v>1.6616314199395771E-2</v>
      </c>
      <c r="P480" s="125">
        <v>20</v>
      </c>
      <c r="Q480" s="104">
        <f t="shared" si="82"/>
        <v>1.4378145219266714E-2</v>
      </c>
      <c r="R480" s="103">
        <v>49</v>
      </c>
      <c r="S480" s="130">
        <f t="shared" si="83"/>
        <v>9.2522658610271896E-3</v>
      </c>
      <c r="T480" s="125">
        <v>167</v>
      </c>
      <c r="U480" s="104">
        <f t="shared" si="84"/>
        <v>0.12005751258087707</v>
      </c>
      <c r="V480" s="103">
        <v>580</v>
      </c>
      <c r="W480" s="130">
        <f t="shared" si="85"/>
        <v>0.1095166163141994</v>
      </c>
      <c r="X480" s="125">
        <v>185</v>
      </c>
      <c r="Y480" s="104">
        <f t="shared" si="86"/>
        <v>0.13299784327821712</v>
      </c>
      <c r="Z480" s="103">
        <v>621</v>
      </c>
      <c r="AA480" s="130">
        <f t="shared" si="87"/>
        <v>0.1172583081570997</v>
      </c>
    </row>
    <row r="481" spans="1:27" ht="24" x14ac:dyDescent="0.25">
      <c r="A481" s="116" t="s">
        <v>606</v>
      </c>
      <c r="B481" s="201" t="s">
        <v>125</v>
      </c>
      <c r="C481" s="105" t="s">
        <v>126</v>
      </c>
      <c r="D481" s="106" t="s">
        <v>7</v>
      </c>
      <c r="E481" s="122" t="s">
        <v>540</v>
      </c>
      <c r="F481" s="126">
        <v>3040</v>
      </c>
      <c r="G481" s="107">
        <v>2944</v>
      </c>
      <c r="H481" s="108">
        <f t="shared" si="77"/>
        <v>0.96842105263157896</v>
      </c>
      <c r="I481" s="107">
        <f t="shared" si="78"/>
        <v>96</v>
      </c>
      <c r="J481" s="131">
        <f t="shared" si="79"/>
        <v>3.1578947368421054E-2</v>
      </c>
      <c r="K481" s="126">
        <v>1029</v>
      </c>
      <c r="L481" s="126">
        <v>31</v>
      </c>
      <c r="M481" s="108">
        <f t="shared" si="80"/>
        <v>3.0126336248785229E-2</v>
      </c>
      <c r="N481" s="107">
        <v>92</v>
      </c>
      <c r="O481" s="131">
        <f t="shared" si="81"/>
        <v>3.0263157894736843E-2</v>
      </c>
      <c r="P481" s="126">
        <v>8</v>
      </c>
      <c r="Q481" s="108">
        <f t="shared" si="82"/>
        <v>7.7745383867832843E-3</v>
      </c>
      <c r="R481" s="107">
        <v>17</v>
      </c>
      <c r="S481" s="131">
        <f t="shared" si="83"/>
        <v>5.5921052631578948E-3</v>
      </c>
      <c r="T481" s="126">
        <v>93</v>
      </c>
      <c r="U481" s="108">
        <f t="shared" si="84"/>
        <v>9.0379008746355682E-2</v>
      </c>
      <c r="V481" s="107">
        <v>234</v>
      </c>
      <c r="W481" s="131">
        <f t="shared" si="85"/>
        <v>7.6973684210526319E-2</v>
      </c>
      <c r="X481" s="126">
        <v>99</v>
      </c>
      <c r="Y481" s="108">
        <f t="shared" si="86"/>
        <v>9.6209912536443148E-2</v>
      </c>
      <c r="Z481" s="107">
        <v>248</v>
      </c>
      <c r="AA481" s="131">
        <f t="shared" si="87"/>
        <v>8.1578947368421056E-2</v>
      </c>
    </row>
    <row r="482" spans="1:27" x14ac:dyDescent="0.25">
      <c r="A482" s="115" t="s">
        <v>606</v>
      </c>
      <c r="B482" s="200" t="s">
        <v>155</v>
      </c>
      <c r="C482" s="101" t="s">
        <v>156</v>
      </c>
      <c r="D482" s="102" t="s">
        <v>9</v>
      </c>
      <c r="E482" s="121" t="s">
        <v>538</v>
      </c>
      <c r="F482" s="125">
        <v>4558</v>
      </c>
      <c r="G482" s="103">
        <v>4374</v>
      </c>
      <c r="H482" s="104">
        <f t="shared" si="77"/>
        <v>0.95963141728828438</v>
      </c>
      <c r="I482" s="103">
        <f t="shared" si="78"/>
        <v>184</v>
      </c>
      <c r="J482" s="130">
        <f t="shared" si="79"/>
        <v>4.0368582711715666E-2</v>
      </c>
      <c r="K482" s="125">
        <v>1426</v>
      </c>
      <c r="L482" s="125">
        <v>26</v>
      </c>
      <c r="M482" s="104">
        <f t="shared" si="80"/>
        <v>1.82328190743338E-2</v>
      </c>
      <c r="N482" s="103">
        <v>63</v>
      </c>
      <c r="O482" s="130">
        <f t="shared" si="81"/>
        <v>1.3821851689337429E-2</v>
      </c>
      <c r="P482" s="125">
        <v>9</v>
      </c>
      <c r="Q482" s="104">
        <f t="shared" si="82"/>
        <v>6.311360448807854E-3</v>
      </c>
      <c r="R482" s="103">
        <v>28</v>
      </c>
      <c r="S482" s="130">
        <f t="shared" si="83"/>
        <v>6.1430451952610796E-3</v>
      </c>
      <c r="T482" s="125">
        <v>148</v>
      </c>
      <c r="U482" s="104">
        <f t="shared" si="84"/>
        <v>0.10378681626928471</v>
      </c>
      <c r="V482" s="103">
        <v>433</v>
      </c>
      <c r="W482" s="130">
        <f t="shared" si="85"/>
        <v>9.4997806055287404E-2</v>
      </c>
      <c r="X482" s="125">
        <v>155</v>
      </c>
      <c r="Y482" s="104">
        <f t="shared" si="86"/>
        <v>0.10869565217391304</v>
      </c>
      <c r="Z482" s="103">
        <v>453</v>
      </c>
      <c r="AA482" s="130">
        <f t="shared" si="87"/>
        <v>9.9385695480473893E-2</v>
      </c>
    </row>
    <row r="483" spans="1:27" ht="24" x14ac:dyDescent="0.25">
      <c r="A483" s="116" t="s">
        <v>606</v>
      </c>
      <c r="B483" s="201" t="s">
        <v>247</v>
      </c>
      <c r="C483" s="105" t="s">
        <v>248</v>
      </c>
      <c r="D483" s="106" t="s">
        <v>16</v>
      </c>
      <c r="E483" s="122" t="s">
        <v>541</v>
      </c>
      <c r="F483" s="126">
        <v>4041</v>
      </c>
      <c r="G483" s="107">
        <v>3835</v>
      </c>
      <c r="H483" s="108">
        <f t="shared" si="77"/>
        <v>0.94902251917842118</v>
      </c>
      <c r="I483" s="107">
        <f t="shared" si="78"/>
        <v>206</v>
      </c>
      <c r="J483" s="131">
        <f t="shared" si="79"/>
        <v>5.0977480821578817E-2</v>
      </c>
      <c r="K483" s="126">
        <v>1144</v>
      </c>
      <c r="L483" s="126">
        <v>23</v>
      </c>
      <c r="M483" s="108">
        <f t="shared" si="80"/>
        <v>2.0104895104895104E-2</v>
      </c>
      <c r="N483" s="107">
        <v>65</v>
      </c>
      <c r="O483" s="131">
        <f t="shared" si="81"/>
        <v>1.6085127443702055E-2</v>
      </c>
      <c r="P483" s="126">
        <v>11</v>
      </c>
      <c r="Q483" s="108">
        <f t="shared" si="82"/>
        <v>9.6153846153846159E-3</v>
      </c>
      <c r="R483" s="107">
        <v>32</v>
      </c>
      <c r="S483" s="131">
        <f t="shared" si="83"/>
        <v>7.9188319722840878E-3</v>
      </c>
      <c r="T483" s="126">
        <v>107</v>
      </c>
      <c r="U483" s="108">
        <f t="shared" si="84"/>
        <v>9.3531468531468528E-2</v>
      </c>
      <c r="V483" s="107">
        <v>362</v>
      </c>
      <c r="W483" s="131">
        <f t="shared" si="85"/>
        <v>8.9581786686463744E-2</v>
      </c>
      <c r="X483" s="126">
        <v>114</v>
      </c>
      <c r="Y483" s="108">
        <f t="shared" si="86"/>
        <v>9.9650349650349648E-2</v>
      </c>
      <c r="Z483" s="107">
        <v>382</v>
      </c>
      <c r="AA483" s="131">
        <f t="shared" si="87"/>
        <v>9.45310566691413E-2</v>
      </c>
    </row>
    <row r="484" spans="1:27" ht="24" x14ac:dyDescent="0.25">
      <c r="A484" s="115" t="s">
        <v>606</v>
      </c>
      <c r="B484" s="200" t="s">
        <v>233</v>
      </c>
      <c r="C484" s="101" t="s">
        <v>234</v>
      </c>
      <c r="D484" s="102" t="s">
        <v>15</v>
      </c>
      <c r="E484" s="121" t="s">
        <v>542</v>
      </c>
      <c r="F484" s="125">
        <v>944</v>
      </c>
      <c r="G484" s="103">
        <v>930</v>
      </c>
      <c r="H484" s="104">
        <f t="shared" si="77"/>
        <v>0.98516949152542377</v>
      </c>
      <c r="I484" s="103">
        <f t="shared" si="78"/>
        <v>14</v>
      </c>
      <c r="J484" s="130">
        <f t="shared" si="79"/>
        <v>1.4830508474576272E-2</v>
      </c>
      <c r="K484" s="125">
        <v>304</v>
      </c>
      <c r="L484" s="125">
        <v>7</v>
      </c>
      <c r="M484" s="104">
        <f t="shared" si="80"/>
        <v>2.3026315789473683E-2</v>
      </c>
      <c r="N484" s="103">
        <v>25</v>
      </c>
      <c r="O484" s="130">
        <f t="shared" si="81"/>
        <v>2.6483050847457626E-2</v>
      </c>
      <c r="P484" s="125">
        <v>5</v>
      </c>
      <c r="Q484" s="104">
        <f t="shared" si="82"/>
        <v>1.6447368421052631E-2</v>
      </c>
      <c r="R484" s="103">
        <v>12</v>
      </c>
      <c r="S484" s="130">
        <f t="shared" si="83"/>
        <v>1.2711864406779662E-2</v>
      </c>
      <c r="T484" s="125">
        <v>38</v>
      </c>
      <c r="U484" s="104">
        <f t="shared" si="84"/>
        <v>0.125</v>
      </c>
      <c r="V484" s="103">
        <v>132</v>
      </c>
      <c r="W484" s="130">
        <f t="shared" si="85"/>
        <v>0.13983050847457626</v>
      </c>
      <c r="X484" s="125">
        <v>40</v>
      </c>
      <c r="Y484" s="104">
        <f t="shared" si="86"/>
        <v>0.13157894736842105</v>
      </c>
      <c r="Z484" s="103">
        <v>136</v>
      </c>
      <c r="AA484" s="130">
        <f t="shared" si="87"/>
        <v>0.1440677966101695</v>
      </c>
    </row>
    <row r="485" spans="1:27" ht="24" x14ac:dyDescent="0.25">
      <c r="A485" s="116" t="s">
        <v>606</v>
      </c>
      <c r="B485" s="201" t="s">
        <v>249</v>
      </c>
      <c r="C485" s="105" t="s">
        <v>250</v>
      </c>
      <c r="D485" s="106" t="s">
        <v>16</v>
      </c>
      <c r="E485" s="122" t="s">
        <v>541</v>
      </c>
      <c r="F485" s="126">
        <v>3171</v>
      </c>
      <c r="G485" s="107">
        <v>3043</v>
      </c>
      <c r="H485" s="108">
        <f t="shared" si="77"/>
        <v>0.95963418479974771</v>
      </c>
      <c r="I485" s="107">
        <f t="shared" si="78"/>
        <v>128</v>
      </c>
      <c r="J485" s="131">
        <f t="shared" si="79"/>
        <v>4.0365815200252286E-2</v>
      </c>
      <c r="K485" s="126">
        <v>1009</v>
      </c>
      <c r="L485" s="126">
        <v>20</v>
      </c>
      <c r="M485" s="108">
        <f t="shared" si="80"/>
        <v>1.9821605550049554E-2</v>
      </c>
      <c r="N485" s="107">
        <v>48</v>
      </c>
      <c r="O485" s="131">
        <f t="shared" si="81"/>
        <v>1.5137180700094607E-2</v>
      </c>
      <c r="P485" s="126">
        <v>7</v>
      </c>
      <c r="Q485" s="108">
        <f t="shared" si="82"/>
        <v>6.9375619425173438E-3</v>
      </c>
      <c r="R485" s="107">
        <v>17</v>
      </c>
      <c r="S485" s="131">
        <f t="shared" si="83"/>
        <v>5.3610848312835068E-3</v>
      </c>
      <c r="T485" s="126">
        <v>81</v>
      </c>
      <c r="U485" s="108">
        <f t="shared" si="84"/>
        <v>8.0277502477700699E-2</v>
      </c>
      <c r="V485" s="107">
        <v>267</v>
      </c>
      <c r="W485" s="131">
        <f t="shared" si="85"/>
        <v>8.4200567644276247E-2</v>
      </c>
      <c r="X485" s="126">
        <v>84</v>
      </c>
      <c r="Y485" s="108">
        <f t="shared" si="86"/>
        <v>8.3250743310208125E-2</v>
      </c>
      <c r="Z485" s="107">
        <v>276</v>
      </c>
      <c r="AA485" s="131">
        <f t="shared" si="87"/>
        <v>8.7038789025543989E-2</v>
      </c>
    </row>
    <row r="486" spans="1:27" ht="24" x14ac:dyDescent="0.25">
      <c r="A486" s="115" t="s">
        <v>606</v>
      </c>
      <c r="B486" s="200" t="s">
        <v>185</v>
      </c>
      <c r="C486" s="101" t="s">
        <v>186</v>
      </c>
      <c r="D486" s="102" t="s">
        <v>12</v>
      </c>
      <c r="E486" s="121" t="s">
        <v>543</v>
      </c>
      <c r="F486" s="125">
        <v>913</v>
      </c>
      <c r="G486" s="103">
        <v>899</v>
      </c>
      <c r="H486" s="104">
        <f t="shared" si="77"/>
        <v>0.98466593647316536</v>
      </c>
      <c r="I486" s="103">
        <f t="shared" si="78"/>
        <v>14</v>
      </c>
      <c r="J486" s="130">
        <f t="shared" si="79"/>
        <v>1.5334063526834611E-2</v>
      </c>
      <c r="K486" s="125">
        <v>342</v>
      </c>
      <c r="L486" s="125">
        <v>8</v>
      </c>
      <c r="M486" s="104">
        <f t="shared" si="80"/>
        <v>2.3391812865497075E-2</v>
      </c>
      <c r="N486" s="103">
        <v>22</v>
      </c>
      <c r="O486" s="130">
        <f t="shared" si="81"/>
        <v>2.4096385542168676E-2</v>
      </c>
      <c r="P486" s="125">
        <v>2</v>
      </c>
      <c r="Q486" s="104">
        <f t="shared" si="82"/>
        <v>5.8479532163742687E-3</v>
      </c>
      <c r="R486" s="103">
        <v>4</v>
      </c>
      <c r="S486" s="130">
        <f t="shared" si="83"/>
        <v>4.3811610076670317E-3</v>
      </c>
      <c r="T486" s="125">
        <v>44</v>
      </c>
      <c r="U486" s="104">
        <f t="shared" si="84"/>
        <v>0.12865497076023391</v>
      </c>
      <c r="V486" s="103">
        <v>126</v>
      </c>
      <c r="W486" s="130">
        <f t="shared" si="85"/>
        <v>0.13800657174151151</v>
      </c>
      <c r="X486" s="125">
        <v>44</v>
      </c>
      <c r="Y486" s="104">
        <f t="shared" si="86"/>
        <v>0.12865497076023391</v>
      </c>
      <c r="Z486" s="103">
        <v>126</v>
      </c>
      <c r="AA486" s="130">
        <f t="shared" si="87"/>
        <v>0.13800657174151151</v>
      </c>
    </row>
    <row r="487" spans="1:27" ht="24" x14ac:dyDescent="0.25">
      <c r="A487" s="116" t="s">
        <v>606</v>
      </c>
      <c r="B487" s="201" t="s">
        <v>187</v>
      </c>
      <c r="C487" s="105" t="s">
        <v>188</v>
      </c>
      <c r="D487" s="106" t="s">
        <v>12</v>
      </c>
      <c r="E487" s="122" t="s">
        <v>543</v>
      </c>
      <c r="F487" s="126">
        <v>1537</v>
      </c>
      <c r="G487" s="107">
        <v>1436</v>
      </c>
      <c r="H487" s="108">
        <f t="shared" si="77"/>
        <v>0.93428757319453482</v>
      </c>
      <c r="I487" s="107">
        <f t="shared" si="78"/>
        <v>101</v>
      </c>
      <c r="J487" s="131">
        <f t="shared" si="79"/>
        <v>6.5712426805465185E-2</v>
      </c>
      <c r="K487" s="126">
        <v>398</v>
      </c>
      <c r="L487" s="126">
        <v>7</v>
      </c>
      <c r="M487" s="108">
        <f t="shared" si="80"/>
        <v>1.7587939698492462E-2</v>
      </c>
      <c r="N487" s="107">
        <v>17</v>
      </c>
      <c r="O487" s="131">
        <f t="shared" si="81"/>
        <v>1.1060507482108002E-2</v>
      </c>
      <c r="P487" s="126">
        <v>2</v>
      </c>
      <c r="Q487" s="108">
        <f t="shared" si="82"/>
        <v>5.0251256281407036E-3</v>
      </c>
      <c r="R487" s="107">
        <v>2</v>
      </c>
      <c r="S487" s="131">
        <f t="shared" si="83"/>
        <v>1.3012361743656475E-3</v>
      </c>
      <c r="T487" s="126">
        <v>54</v>
      </c>
      <c r="U487" s="108">
        <f t="shared" si="84"/>
        <v>0.135678391959799</v>
      </c>
      <c r="V487" s="107">
        <v>191</v>
      </c>
      <c r="W487" s="131">
        <f t="shared" si="85"/>
        <v>0.12426805465191933</v>
      </c>
      <c r="X487" s="126">
        <v>54</v>
      </c>
      <c r="Y487" s="108">
        <f t="shared" si="86"/>
        <v>0.135678391959799</v>
      </c>
      <c r="Z487" s="107">
        <v>191</v>
      </c>
      <c r="AA487" s="131">
        <f t="shared" si="87"/>
        <v>0.12426805465191933</v>
      </c>
    </row>
    <row r="488" spans="1:27" ht="24" x14ac:dyDescent="0.25">
      <c r="A488" s="115" t="s">
        <v>606</v>
      </c>
      <c r="B488" s="200" t="s">
        <v>251</v>
      </c>
      <c r="C488" s="101" t="s">
        <v>252</v>
      </c>
      <c r="D488" s="102" t="s">
        <v>16</v>
      </c>
      <c r="E488" s="121" t="s">
        <v>541</v>
      </c>
      <c r="F488" s="125">
        <v>4699</v>
      </c>
      <c r="G488" s="103">
        <v>4439</v>
      </c>
      <c r="H488" s="104">
        <f t="shared" si="77"/>
        <v>0.94466907852734627</v>
      </c>
      <c r="I488" s="103">
        <f t="shared" si="78"/>
        <v>260</v>
      </c>
      <c r="J488" s="130">
        <f t="shared" si="79"/>
        <v>5.5330921472653755E-2</v>
      </c>
      <c r="K488" s="125">
        <v>1393</v>
      </c>
      <c r="L488" s="125">
        <v>42</v>
      </c>
      <c r="M488" s="104">
        <f t="shared" si="80"/>
        <v>3.015075376884422E-2</v>
      </c>
      <c r="N488" s="103">
        <v>102</v>
      </c>
      <c r="O488" s="130">
        <f t="shared" si="81"/>
        <v>2.1706746116194935E-2</v>
      </c>
      <c r="P488" s="125">
        <v>19</v>
      </c>
      <c r="Q488" s="104">
        <f t="shared" si="82"/>
        <v>1.3639626704953339E-2</v>
      </c>
      <c r="R488" s="103">
        <v>58</v>
      </c>
      <c r="S488" s="130">
        <f t="shared" si="83"/>
        <v>1.2343051713130453E-2</v>
      </c>
      <c r="T488" s="125">
        <v>144</v>
      </c>
      <c r="U488" s="104">
        <f t="shared" si="84"/>
        <v>0.10337401292175162</v>
      </c>
      <c r="V488" s="103">
        <v>436</v>
      </c>
      <c r="W488" s="130">
        <f t="shared" si="85"/>
        <v>9.2785699084911688E-2</v>
      </c>
      <c r="X488" s="125">
        <v>155</v>
      </c>
      <c r="Y488" s="104">
        <f t="shared" si="86"/>
        <v>0.11127063890882986</v>
      </c>
      <c r="Z488" s="103">
        <v>474</v>
      </c>
      <c r="AA488" s="130">
        <f t="shared" si="87"/>
        <v>0.10087252606937647</v>
      </c>
    </row>
    <row r="489" spans="1:27" ht="24" x14ac:dyDescent="0.25">
      <c r="A489" s="116" t="s">
        <v>606</v>
      </c>
      <c r="B489" s="201" t="s">
        <v>253</v>
      </c>
      <c r="C489" s="105" t="s">
        <v>254</v>
      </c>
      <c r="D489" s="106" t="s">
        <v>16</v>
      </c>
      <c r="E489" s="122" t="s">
        <v>541</v>
      </c>
      <c r="F489" s="126">
        <v>3335</v>
      </c>
      <c r="G489" s="107">
        <v>3267</v>
      </c>
      <c r="H489" s="108">
        <f t="shared" si="77"/>
        <v>0.97961019490254875</v>
      </c>
      <c r="I489" s="107">
        <f t="shared" si="78"/>
        <v>68</v>
      </c>
      <c r="J489" s="131">
        <f t="shared" si="79"/>
        <v>2.0389805097451273E-2</v>
      </c>
      <c r="K489" s="126">
        <v>871</v>
      </c>
      <c r="L489" s="126">
        <v>23</v>
      </c>
      <c r="M489" s="108">
        <f t="shared" si="80"/>
        <v>2.6406429391504019E-2</v>
      </c>
      <c r="N489" s="107">
        <v>71</v>
      </c>
      <c r="O489" s="131">
        <f t="shared" si="81"/>
        <v>2.1289355322338832E-2</v>
      </c>
      <c r="P489" s="126">
        <v>11</v>
      </c>
      <c r="Q489" s="108">
        <f t="shared" si="82"/>
        <v>1.2629161882893225E-2</v>
      </c>
      <c r="R489" s="107">
        <v>25</v>
      </c>
      <c r="S489" s="131">
        <f t="shared" si="83"/>
        <v>7.4962518740629685E-3</v>
      </c>
      <c r="T489" s="126">
        <v>96</v>
      </c>
      <c r="U489" s="108">
        <f t="shared" si="84"/>
        <v>0.11021814006888633</v>
      </c>
      <c r="V489" s="107">
        <v>345</v>
      </c>
      <c r="W489" s="131">
        <f t="shared" si="85"/>
        <v>0.10344827586206896</v>
      </c>
      <c r="X489" s="126">
        <v>104</v>
      </c>
      <c r="Y489" s="108">
        <f t="shared" si="86"/>
        <v>0.11940298507462686</v>
      </c>
      <c r="Z489" s="107">
        <v>365</v>
      </c>
      <c r="AA489" s="131">
        <f t="shared" si="87"/>
        <v>0.10944527736131934</v>
      </c>
    </row>
    <row r="490" spans="1:27" ht="24" x14ac:dyDescent="0.25">
      <c r="A490" s="115" t="s">
        <v>606</v>
      </c>
      <c r="B490" s="200" t="s">
        <v>440</v>
      </c>
      <c r="C490" s="101" t="s">
        <v>189</v>
      </c>
      <c r="D490" s="102" t="s">
        <v>12</v>
      </c>
      <c r="E490" s="121" t="s">
        <v>543</v>
      </c>
      <c r="F490" s="125">
        <v>2981</v>
      </c>
      <c r="G490" s="103">
        <v>2844</v>
      </c>
      <c r="H490" s="104">
        <f t="shared" si="77"/>
        <v>0.95404226769540423</v>
      </c>
      <c r="I490" s="103">
        <f t="shared" si="78"/>
        <v>137</v>
      </c>
      <c r="J490" s="130">
        <f t="shared" si="79"/>
        <v>4.5957732304595773E-2</v>
      </c>
      <c r="K490" s="125">
        <v>888</v>
      </c>
      <c r="L490" s="125">
        <v>12</v>
      </c>
      <c r="M490" s="104">
        <f t="shared" si="80"/>
        <v>1.3513513513513514E-2</v>
      </c>
      <c r="N490" s="103">
        <v>40</v>
      </c>
      <c r="O490" s="130">
        <f t="shared" si="81"/>
        <v>1.3418316001341831E-2</v>
      </c>
      <c r="P490" s="125">
        <v>4</v>
      </c>
      <c r="Q490" s="104">
        <f t="shared" si="82"/>
        <v>4.5045045045045045E-3</v>
      </c>
      <c r="R490" s="103">
        <v>9</v>
      </c>
      <c r="S490" s="130">
        <f t="shared" si="83"/>
        <v>3.0191211003019122E-3</v>
      </c>
      <c r="T490" s="125">
        <v>114</v>
      </c>
      <c r="U490" s="104">
        <f t="shared" si="84"/>
        <v>0.12837837837837837</v>
      </c>
      <c r="V490" s="103">
        <v>309</v>
      </c>
      <c r="W490" s="130">
        <f t="shared" si="85"/>
        <v>0.10365649111036565</v>
      </c>
      <c r="X490" s="125">
        <v>116</v>
      </c>
      <c r="Y490" s="104">
        <f t="shared" si="86"/>
        <v>0.13063063063063063</v>
      </c>
      <c r="Z490" s="103">
        <v>317</v>
      </c>
      <c r="AA490" s="130">
        <f t="shared" si="87"/>
        <v>0.10634015431063401</v>
      </c>
    </row>
    <row r="491" spans="1:27" ht="24" x14ac:dyDescent="0.25">
      <c r="A491" s="116" t="s">
        <v>606</v>
      </c>
      <c r="B491" s="201" t="s">
        <v>235</v>
      </c>
      <c r="C491" s="105" t="s">
        <v>236</v>
      </c>
      <c r="D491" s="106" t="s">
        <v>15</v>
      </c>
      <c r="E491" s="122" t="s">
        <v>542</v>
      </c>
      <c r="F491" s="126">
        <v>1766</v>
      </c>
      <c r="G491" s="107">
        <v>1742</v>
      </c>
      <c r="H491" s="108">
        <f t="shared" si="77"/>
        <v>0.98640996602491504</v>
      </c>
      <c r="I491" s="107">
        <f t="shared" si="78"/>
        <v>24</v>
      </c>
      <c r="J491" s="131">
        <f t="shared" si="79"/>
        <v>1.3590033975084938E-2</v>
      </c>
      <c r="K491" s="126">
        <v>670</v>
      </c>
      <c r="L491" s="126">
        <v>21</v>
      </c>
      <c r="M491" s="108">
        <f t="shared" si="80"/>
        <v>3.134328358208955E-2</v>
      </c>
      <c r="N491" s="107">
        <v>53</v>
      </c>
      <c r="O491" s="131">
        <f t="shared" si="81"/>
        <v>3.0011325028312569E-2</v>
      </c>
      <c r="P491" s="126">
        <v>10</v>
      </c>
      <c r="Q491" s="108">
        <f t="shared" si="82"/>
        <v>1.4925373134328358E-2</v>
      </c>
      <c r="R491" s="107">
        <v>25</v>
      </c>
      <c r="S491" s="131">
        <f t="shared" si="83"/>
        <v>1.4156285390713477E-2</v>
      </c>
      <c r="T491" s="126">
        <v>76</v>
      </c>
      <c r="U491" s="108">
        <f t="shared" si="84"/>
        <v>0.11343283582089553</v>
      </c>
      <c r="V491" s="107">
        <v>150</v>
      </c>
      <c r="W491" s="131">
        <f t="shared" si="85"/>
        <v>8.4937712344280866E-2</v>
      </c>
      <c r="X491" s="126">
        <v>83</v>
      </c>
      <c r="Y491" s="108">
        <f t="shared" si="86"/>
        <v>0.12388059701492538</v>
      </c>
      <c r="Z491" s="107">
        <v>168</v>
      </c>
      <c r="AA491" s="131">
        <f t="shared" si="87"/>
        <v>9.5130237825594557E-2</v>
      </c>
    </row>
    <row r="492" spans="1:27" ht="24" x14ac:dyDescent="0.25">
      <c r="A492" s="115" t="s">
        <v>606</v>
      </c>
      <c r="B492" s="200" t="s">
        <v>237</v>
      </c>
      <c r="C492" s="101" t="s">
        <v>238</v>
      </c>
      <c r="D492" s="102" t="s">
        <v>15</v>
      </c>
      <c r="E492" s="121" t="s">
        <v>542</v>
      </c>
      <c r="F492" s="125">
        <v>9845</v>
      </c>
      <c r="G492" s="103">
        <v>9632</v>
      </c>
      <c r="H492" s="104">
        <f t="shared" si="77"/>
        <v>0.97836465210766888</v>
      </c>
      <c r="I492" s="103">
        <f t="shared" si="78"/>
        <v>213</v>
      </c>
      <c r="J492" s="130">
        <f t="shared" si="79"/>
        <v>2.1635347892331132E-2</v>
      </c>
      <c r="K492" s="125">
        <v>2747</v>
      </c>
      <c r="L492" s="125">
        <v>40</v>
      </c>
      <c r="M492" s="104">
        <f t="shared" si="80"/>
        <v>1.4561339643247179E-2</v>
      </c>
      <c r="N492" s="103">
        <v>101</v>
      </c>
      <c r="O492" s="130">
        <f t="shared" si="81"/>
        <v>1.0259014728288472E-2</v>
      </c>
      <c r="P492" s="125">
        <v>26</v>
      </c>
      <c r="Q492" s="104">
        <f t="shared" si="82"/>
        <v>9.4648707681106656E-3</v>
      </c>
      <c r="R492" s="103">
        <v>66</v>
      </c>
      <c r="S492" s="130">
        <f t="shared" si="83"/>
        <v>6.7039106145251395E-3</v>
      </c>
      <c r="T492" s="125">
        <v>272</v>
      </c>
      <c r="U492" s="104">
        <f t="shared" si="84"/>
        <v>9.9017109574080817E-2</v>
      </c>
      <c r="V492" s="103">
        <v>868</v>
      </c>
      <c r="W492" s="130">
        <f t="shared" si="85"/>
        <v>8.8166582021330625E-2</v>
      </c>
      <c r="X492" s="125">
        <v>286</v>
      </c>
      <c r="Y492" s="104">
        <f t="shared" si="86"/>
        <v>0.10411357844921733</v>
      </c>
      <c r="Z492" s="103">
        <v>906</v>
      </c>
      <c r="AA492" s="130">
        <f t="shared" si="87"/>
        <v>9.20264093448451E-2</v>
      </c>
    </row>
    <row r="493" spans="1:27" ht="24" x14ac:dyDescent="0.25">
      <c r="A493" s="116" t="s">
        <v>606</v>
      </c>
      <c r="B493" s="201" t="s">
        <v>190</v>
      </c>
      <c r="C493" s="105" t="s">
        <v>191</v>
      </c>
      <c r="D493" s="106" t="s">
        <v>12</v>
      </c>
      <c r="E493" s="122" t="s">
        <v>543</v>
      </c>
      <c r="F493" s="126">
        <v>1771</v>
      </c>
      <c r="G493" s="107">
        <v>1739</v>
      </c>
      <c r="H493" s="108">
        <f t="shared" si="77"/>
        <v>0.98193111236589492</v>
      </c>
      <c r="I493" s="107">
        <f t="shared" si="78"/>
        <v>32</v>
      </c>
      <c r="J493" s="131">
        <f t="shared" si="79"/>
        <v>1.8068887634105024E-2</v>
      </c>
      <c r="K493" s="126">
        <v>602</v>
      </c>
      <c r="L493" s="126">
        <v>11</v>
      </c>
      <c r="M493" s="108">
        <f t="shared" si="80"/>
        <v>1.8272425249169437E-2</v>
      </c>
      <c r="N493" s="107">
        <v>31</v>
      </c>
      <c r="O493" s="131">
        <f t="shared" si="81"/>
        <v>1.7504234895539244E-2</v>
      </c>
      <c r="P493" s="126">
        <v>11</v>
      </c>
      <c r="Q493" s="108">
        <f t="shared" si="82"/>
        <v>1.8272425249169437E-2</v>
      </c>
      <c r="R493" s="107">
        <v>26</v>
      </c>
      <c r="S493" s="131">
        <f t="shared" si="83"/>
        <v>1.4680971202710334E-2</v>
      </c>
      <c r="T493" s="126">
        <v>60</v>
      </c>
      <c r="U493" s="108">
        <f t="shared" si="84"/>
        <v>9.9667774086378738E-2</v>
      </c>
      <c r="V493" s="107">
        <v>172</v>
      </c>
      <c r="W493" s="131">
        <f t="shared" si="85"/>
        <v>9.7120271033314512E-2</v>
      </c>
      <c r="X493" s="126">
        <v>65</v>
      </c>
      <c r="Y493" s="108">
        <f t="shared" si="86"/>
        <v>0.1079734219269103</v>
      </c>
      <c r="Z493" s="107">
        <v>181</v>
      </c>
      <c r="AA493" s="131">
        <f t="shared" si="87"/>
        <v>0.10220214568040654</v>
      </c>
    </row>
    <row r="494" spans="1:27" ht="24" x14ac:dyDescent="0.25">
      <c r="A494" s="115" t="s">
        <v>606</v>
      </c>
      <c r="B494" s="200" t="s">
        <v>192</v>
      </c>
      <c r="C494" s="101" t="s">
        <v>193</v>
      </c>
      <c r="D494" s="102" t="s">
        <v>12</v>
      </c>
      <c r="E494" s="121" t="s">
        <v>543</v>
      </c>
      <c r="F494" s="125">
        <v>3435</v>
      </c>
      <c r="G494" s="103">
        <v>3344</v>
      </c>
      <c r="H494" s="104">
        <f t="shared" si="77"/>
        <v>0.97350800582241626</v>
      </c>
      <c r="I494" s="103">
        <f t="shared" si="78"/>
        <v>91</v>
      </c>
      <c r="J494" s="130">
        <f t="shared" si="79"/>
        <v>2.6491994177583696E-2</v>
      </c>
      <c r="K494" s="125">
        <v>1024</v>
      </c>
      <c r="L494" s="125">
        <v>15</v>
      </c>
      <c r="M494" s="104">
        <f t="shared" si="80"/>
        <v>1.46484375E-2</v>
      </c>
      <c r="N494" s="103">
        <v>43</v>
      </c>
      <c r="O494" s="130">
        <f t="shared" si="81"/>
        <v>1.2518195050946142E-2</v>
      </c>
      <c r="P494" s="125">
        <v>9</v>
      </c>
      <c r="Q494" s="104">
        <f t="shared" si="82"/>
        <v>8.7890625E-3</v>
      </c>
      <c r="R494" s="103">
        <v>25</v>
      </c>
      <c r="S494" s="130">
        <f t="shared" si="83"/>
        <v>7.2780203784570596E-3</v>
      </c>
      <c r="T494" s="125">
        <v>118</v>
      </c>
      <c r="U494" s="104">
        <f t="shared" si="84"/>
        <v>0.115234375</v>
      </c>
      <c r="V494" s="103">
        <v>354</v>
      </c>
      <c r="W494" s="130">
        <f t="shared" si="85"/>
        <v>0.10305676855895196</v>
      </c>
      <c r="X494" s="125">
        <v>121</v>
      </c>
      <c r="Y494" s="104">
        <f t="shared" si="86"/>
        <v>0.1181640625</v>
      </c>
      <c r="Z494" s="103">
        <v>359</v>
      </c>
      <c r="AA494" s="130">
        <f t="shared" si="87"/>
        <v>0.10451237263464337</v>
      </c>
    </row>
    <row r="495" spans="1:27" ht="24" x14ac:dyDescent="0.25">
      <c r="A495" s="116" t="s">
        <v>606</v>
      </c>
      <c r="B495" s="201" t="s">
        <v>194</v>
      </c>
      <c r="C495" s="105" t="s">
        <v>195</v>
      </c>
      <c r="D495" s="106" t="s">
        <v>12</v>
      </c>
      <c r="E495" s="122" t="s">
        <v>543</v>
      </c>
      <c r="F495" s="126">
        <v>3345</v>
      </c>
      <c r="G495" s="107">
        <v>3225</v>
      </c>
      <c r="H495" s="108">
        <f t="shared" si="77"/>
        <v>0.9641255605381166</v>
      </c>
      <c r="I495" s="107">
        <f t="shared" si="78"/>
        <v>120</v>
      </c>
      <c r="J495" s="131">
        <f t="shared" si="79"/>
        <v>3.5874439461883408E-2</v>
      </c>
      <c r="K495" s="126">
        <v>1156</v>
      </c>
      <c r="L495" s="126">
        <v>25</v>
      </c>
      <c r="M495" s="108">
        <f t="shared" si="80"/>
        <v>2.162629757785467E-2</v>
      </c>
      <c r="N495" s="107">
        <v>57</v>
      </c>
      <c r="O495" s="131">
        <f t="shared" si="81"/>
        <v>1.7040358744394617E-2</v>
      </c>
      <c r="P495" s="126">
        <v>16</v>
      </c>
      <c r="Q495" s="108">
        <f t="shared" si="82"/>
        <v>1.384083044982699E-2</v>
      </c>
      <c r="R495" s="107">
        <v>42</v>
      </c>
      <c r="S495" s="131">
        <f t="shared" si="83"/>
        <v>1.2556053811659192E-2</v>
      </c>
      <c r="T495" s="126">
        <v>127</v>
      </c>
      <c r="U495" s="108">
        <f t="shared" si="84"/>
        <v>0.10986159169550173</v>
      </c>
      <c r="V495" s="107">
        <v>321</v>
      </c>
      <c r="W495" s="131">
        <f t="shared" si="85"/>
        <v>9.5964125560538113E-2</v>
      </c>
      <c r="X495" s="126">
        <v>140</v>
      </c>
      <c r="Y495" s="108">
        <f t="shared" si="86"/>
        <v>0.12110726643598616</v>
      </c>
      <c r="Z495" s="107">
        <v>358</v>
      </c>
      <c r="AA495" s="131">
        <f t="shared" si="87"/>
        <v>0.10702541106128551</v>
      </c>
    </row>
    <row r="496" spans="1:27" ht="24" x14ac:dyDescent="0.25">
      <c r="A496" s="115" t="s">
        <v>606</v>
      </c>
      <c r="B496" s="200" t="s">
        <v>196</v>
      </c>
      <c r="C496" s="101" t="s">
        <v>197</v>
      </c>
      <c r="D496" s="102" t="s">
        <v>12</v>
      </c>
      <c r="E496" s="121" t="s">
        <v>543</v>
      </c>
      <c r="F496" s="125">
        <v>1383</v>
      </c>
      <c r="G496" s="103">
        <v>1321</v>
      </c>
      <c r="H496" s="104">
        <f t="shared" si="77"/>
        <v>0.95516992046276206</v>
      </c>
      <c r="I496" s="103">
        <f t="shared" si="78"/>
        <v>62</v>
      </c>
      <c r="J496" s="130">
        <f t="shared" si="79"/>
        <v>4.4830079537237888E-2</v>
      </c>
      <c r="K496" s="125">
        <v>496</v>
      </c>
      <c r="L496" s="125">
        <v>7</v>
      </c>
      <c r="M496" s="104">
        <f t="shared" si="80"/>
        <v>1.4112903225806451E-2</v>
      </c>
      <c r="N496" s="103">
        <v>19</v>
      </c>
      <c r="O496" s="130">
        <f t="shared" si="81"/>
        <v>1.3738250180766449E-2</v>
      </c>
      <c r="P496" s="125">
        <v>5</v>
      </c>
      <c r="Q496" s="104">
        <f t="shared" si="82"/>
        <v>1.0080645161290322E-2</v>
      </c>
      <c r="R496" s="103">
        <v>11</v>
      </c>
      <c r="S496" s="130">
        <f t="shared" si="83"/>
        <v>7.9537237888647871E-3</v>
      </c>
      <c r="T496" s="125">
        <v>59</v>
      </c>
      <c r="U496" s="104">
        <f t="shared" si="84"/>
        <v>0.11895161290322581</v>
      </c>
      <c r="V496" s="103">
        <v>138</v>
      </c>
      <c r="W496" s="130">
        <f t="shared" si="85"/>
        <v>9.9783080260303691E-2</v>
      </c>
      <c r="X496" s="125">
        <v>61</v>
      </c>
      <c r="Y496" s="104">
        <f t="shared" si="86"/>
        <v>0.12298387096774194</v>
      </c>
      <c r="Z496" s="103">
        <v>142</v>
      </c>
      <c r="AA496" s="130">
        <f t="shared" si="87"/>
        <v>0.10267534345625452</v>
      </c>
    </row>
    <row r="497" spans="1:27" ht="24" x14ac:dyDescent="0.25">
      <c r="A497" s="116" t="s">
        <v>606</v>
      </c>
      <c r="B497" s="201" t="s">
        <v>198</v>
      </c>
      <c r="C497" s="105" t="s">
        <v>199</v>
      </c>
      <c r="D497" s="106" t="s">
        <v>12</v>
      </c>
      <c r="E497" s="122" t="s">
        <v>543</v>
      </c>
      <c r="F497" s="126">
        <v>989</v>
      </c>
      <c r="G497" s="107">
        <v>929</v>
      </c>
      <c r="H497" s="108">
        <f t="shared" si="77"/>
        <v>0.93933265925176945</v>
      </c>
      <c r="I497" s="107">
        <f t="shared" si="78"/>
        <v>60</v>
      </c>
      <c r="J497" s="131">
        <f t="shared" si="79"/>
        <v>6.0667340748230533E-2</v>
      </c>
      <c r="K497" s="126">
        <v>315</v>
      </c>
      <c r="L497" s="126">
        <v>6</v>
      </c>
      <c r="M497" s="108">
        <f t="shared" si="80"/>
        <v>1.9047619047619049E-2</v>
      </c>
      <c r="N497" s="107">
        <v>18</v>
      </c>
      <c r="O497" s="131">
        <f t="shared" si="81"/>
        <v>1.8200202224469161E-2</v>
      </c>
      <c r="P497" s="126">
        <v>5</v>
      </c>
      <c r="Q497" s="108">
        <f t="shared" si="82"/>
        <v>1.5873015873015872E-2</v>
      </c>
      <c r="R497" s="107">
        <v>11</v>
      </c>
      <c r="S497" s="131">
        <f t="shared" si="83"/>
        <v>1.1122345803842264E-2</v>
      </c>
      <c r="T497" s="126">
        <v>29</v>
      </c>
      <c r="U497" s="108">
        <f t="shared" si="84"/>
        <v>9.2063492063492069E-2</v>
      </c>
      <c r="V497" s="107">
        <v>78</v>
      </c>
      <c r="W497" s="131">
        <f t="shared" si="85"/>
        <v>7.8867542972699697E-2</v>
      </c>
      <c r="X497" s="126">
        <v>33</v>
      </c>
      <c r="Y497" s="108">
        <f t="shared" si="86"/>
        <v>0.10476190476190476</v>
      </c>
      <c r="Z497" s="107">
        <v>88</v>
      </c>
      <c r="AA497" s="131">
        <f t="shared" si="87"/>
        <v>8.8978766430738113E-2</v>
      </c>
    </row>
    <row r="498" spans="1:27" ht="24" x14ac:dyDescent="0.25">
      <c r="A498" s="115" t="s">
        <v>606</v>
      </c>
      <c r="B498" s="200" t="s">
        <v>200</v>
      </c>
      <c r="C498" s="101" t="s">
        <v>201</v>
      </c>
      <c r="D498" s="102" t="s">
        <v>12</v>
      </c>
      <c r="E498" s="121" t="s">
        <v>543</v>
      </c>
      <c r="F498" s="125">
        <v>891</v>
      </c>
      <c r="G498" s="103">
        <v>817</v>
      </c>
      <c r="H498" s="104">
        <f t="shared" si="77"/>
        <v>0.91694725028058366</v>
      </c>
      <c r="I498" s="103">
        <f t="shared" si="78"/>
        <v>74</v>
      </c>
      <c r="J498" s="130">
        <f t="shared" si="79"/>
        <v>8.3052749719416383E-2</v>
      </c>
      <c r="K498" s="125">
        <v>297</v>
      </c>
      <c r="L498" s="125">
        <v>4</v>
      </c>
      <c r="M498" s="104">
        <f t="shared" si="80"/>
        <v>1.3468013468013467E-2</v>
      </c>
      <c r="N498" s="103">
        <v>7</v>
      </c>
      <c r="O498" s="130">
        <f t="shared" si="81"/>
        <v>7.8563411896745237E-3</v>
      </c>
      <c r="P498" s="125">
        <v>4</v>
      </c>
      <c r="Q498" s="104">
        <f t="shared" si="82"/>
        <v>1.3468013468013467E-2</v>
      </c>
      <c r="R498" s="103">
        <v>11</v>
      </c>
      <c r="S498" s="130">
        <f t="shared" si="83"/>
        <v>1.2345679012345678E-2</v>
      </c>
      <c r="T498" s="125">
        <v>30</v>
      </c>
      <c r="U498" s="104">
        <f t="shared" si="84"/>
        <v>0.10101010101010101</v>
      </c>
      <c r="V498" s="103">
        <v>121</v>
      </c>
      <c r="W498" s="130">
        <f t="shared" si="85"/>
        <v>0.13580246913580246</v>
      </c>
      <c r="X498" s="125">
        <v>33</v>
      </c>
      <c r="Y498" s="104">
        <f t="shared" si="86"/>
        <v>0.1111111111111111</v>
      </c>
      <c r="Z498" s="103">
        <v>128</v>
      </c>
      <c r="AA498" s="130">
        <f t="shared" si="87"/>
        <v>0.143658810325477</v>
      </c>
    </row>
    <row r="499" spans="1:27" ht="24" x14ac:dyDescent="0.25">
      <c r="A499" s="116" t="s">
        <v>606</v>
      </c>
      <c r="B499" s="201" t="s">
        <v>255</v>
      </c>
      <c r="C499" s="105" t="s">
        <v>256</v>
      </c>
      <c r="D499" s="106" t="s">
        <v>16</v>
      </c>
      <c r="E499" s="122" t="s">
        <v>541</v>
      </c>
      <c r="F499" s="126">
        <v>1636</v>
      </c>
      <c r="G499" s="107">
        <v>1572</v>
      </c>
      <c r="H499" s="108">
        <f t="shared" si="77"/>
        <v>0.96088019559902205</v>
      </c>
      <c r="I499" s="107">
        <f t="shared" si="78"/>
        <v>64</v>
      </c>
      <c r="J499" s="131">
        <f t="shared" si="79"/>
        <v>3.9119804400977995E-2</v>
      </c>
      <c r="K499" s="126">
        <v>495</v>
      </c>
      <c r="L499" s="126">
        <v>12</v>
      </c>
      <c r="M499" s="108">
        <f t="shared" si="80"/>
        <v>2.4242424242424242E-2</v>
      </c>
      <c r="N499" s="107">
        <v>38</v>
      </c>
      <c r="O499" s="131">
        <f t="shared" si="81"/>
        <v>2.3227383863080684E-2</v>
      </c>
      <c r="P499" s="126">
        <v>3</v>
      </c>
      <c r="Q499" s="108">
        <f t="shared" si="82"/>
        <v>6.0606060606060606E-3</v>
      </c>
      <c r="R499" s="107">
        <v>12</v>
      </c>
      <c r="S499" s="131">
        <f t="shared" si="83"/>
        <v>7.3349633251833741E-3</v>
      </c>
      <c r="T499" s="126">
        <v>65</v>
      </c>
      <c r="U499" s="108">
        <f t="shared" si="84"/>
        <v>0.13131313131313133</v>
      </c>
      <c r="V499" s="107">
        <v>206</v>
      </c>
      <c r="W499" s="131">
        <f t="shared" si="85"/>
        <v>0.12591687041564792</v>
      </c>
      <c r="X499" s="126">
        <v>68</v>
      </c>
      <c r="Y499" s="108">
        <f t="shared" si="86"/>
        <v>0.13737373737373737</v>
      </c>
      <c r="Z499" s="107">
        <v>218</v>
      </c>
      <c r="AA499" s="131">
        <f t="shared" si="87"/>
        <v>0.1332518337408313</v>
      </c>
    </row>
    <row r="500" spans="1:27" ht="24" x14ac:dyDescent="0.25">
      <c r="A500" s="115" t="s">
        <v>606</v>
      </c>
      <c r="B500" s="200" t="s">
        <v>202</v>
      </c>
      <c r="C500" s="101" t="s">
        <v>203</v>
      </c>
      <c r="D500" s="102" t="s">
        <v>12</v>
      </c>
      <c r="E500" s="121" t="s">
        <v>543</v>
      </c>
      <c r="F500" s="125">
        <v>4887</v>
      </c>
      <c r="G500" s="103">
        <v>4749</v>
      </c>
      <c r="H500" s="104">
        <f t="shared" si="77"/>
        <v>0.97176181706568443</v>
      </c>
      <c r="I500" s="103">
        <f t="shared" si="78"/>
        <v>138</v>
      </c>
      <c r="J500" s="130">
        <f t="shared" si="79"/>
        <v>2.8238182934315532E-2</v>
      </c>
      <c r="K500" s="125">
        <v>1701</v>
      </c>
      <c r="L500" s="125">
        <v>52</v>
      </c>
      <c r="M500" s="104">
        <f t="shared" si="80"/>
        <v>3.0570252792475015E-2</v>
      </c>
      <c r="N500" s="103">
        <v>143</v>
      </c>
      <c r="O500" s="130">
        <f t="shared" si="81"/>
        <v>2.9261305504399426E-2</v>
      </c>
      <c r="P500" s="125">
        <v>20</v>
      </c>
      <c r="Q500" s="104">
        <f t="shared" si="82"/>
        <v>1.1757789535567314E-2</v>
      </c>
      <c r="R500" s="103">
        <v>46</v>
      </c>
      <c r="S500" s="130">
        <f t="shared" si="83"/>
        <v>9.4127276447718445E-3</v>
      </c>
      <c r="T500" s="125">
        <v>204</v>
      </c>
      <c r="U500" s="104">
        <f t="shared" si="84"/>
        <v>0.11992945326278659</v>
      </c>
      <c r="V500" s="103">
        <v>630</v>
      </c>
      <c r="W500" s="130">
        <f t="shared" si="85"/>
        <v>0.12891344383057091</v>
      </c>
      <c r="X500" s="125">
        <v>217</v>
      </c>
      <c r="Y500" s="104">
        <f t="shared" si="86"/>
        <v>0.12757201646090535</v>
      </c>
      <c r="Z500" s="103">
        <v>661</v>
      </c>
      <c r="AA500" s="130">
        <f t="shared" si="87"/>
        <v>0.13525680376509105</v>
      </c>
    </row>
    <row r="501" spans="1:27" ht="24" x14ac:dyDescent="0.25">
      <c r="A501" s="116" t="s">
        <v>606</v>
      </c>
      <c r="B501" s="201" t="s">
        <v>257</v>
      </c>
      <c r="C501" s="105" t="s">
        <v>258</v>
      </c>
      <c r="D501" s="106" t="s">
        <v>16</v>
      </c>
      <c r="E501" s="122" t="s">
        <v>541</v>
      </c>
      <c r="F501" s="126">
        <v>4209</v>
      </c>
      <c r="G501" s="107">
        <v>4007</v>
      </c>
      <c r="H501" s="108">
        <f t="shared" si="77"/>
        <v>0.95200760275599905</v>
      </c>
      <c r="I501" s="107">
        <f t="shared" si="78"/>
        <v>202</v>
      </c>
      <c r="J501" s="131">
        <f t="shared" si="79"/>
        <v>4.7992397244000951E-2</v>
      </c>
      <c r="K501" s="126">
        <v>1332</v>
      </c>
      <c r="L501" s="126">
        <v>30</v>
      </c>
      <c r="M501" s="108">
        <f t="shared" si="80"/>
        <v>2.2522522522522521E-2</v>
      </c>
      <c r="N501" s="107">
        <v>78</v>
      </c>
      <c r="O501" s="131">
        <f t="shared" si="81"/>
        <v>1.8531717747683536E-2</v>
      </c>
      <c r="P501" s="126">
        <v>12</v>
      </c>
      <c r="Q501" s="108">
        <f t="shared" si="82"/>
        <v>9.0090090090090089E-3</v>
      </c>
      <c r="R501" s="107">
        <v>28</v>
      </c>
      <c r="S501" s="131">
        <f t="shared" si="83"/>
        <v>6.6524114991684483E-3</v>
      </c>
      <c r="T501" s="126">
        <v>141</v>
      </c>
      <c r="U501" s="108">
        <f t="shared" si="84"/>
        <v>0.10585585585585586</v>
      </c>
      <c r="V501" s="107">
        <v>406</v>
      </c>
      <c r="W501" s="131">
        <f t="shared" si="85"/>
        <v>9.6459966737942507E-2</v>
      </c>
      <c r="X501" s="126">
        <v>147</v>
      </c>
      <c r="Y501" s="108">
        <f t="shared" si="86"/>
        <v>0.11036036036036036</v>
      </c>
      <c r="Z501" s="107">
        <v>418</v>
      </c>
      <c r="AA501" s="131">
        <f t="shared" si="87"/>
        <v>9.9311000237586128E-2</v>
      </c>
    </row>
    <row r="502" spans="1:27" ht="24" x14ac:dyDescent="0.25">
      <c r="A502" s="115" t="s">
        <v>606</v>
      </c>
      <c r="B502" s="200" t="s">
        <v>171</v>
      </c>
      <c r="C502" s="101" t="s">
        <v>172</v>
      </c>
      <c r="D502" s="102" t="s">
        <v>11</v>
      </c>
      <c r="E502" s="121" t="s">
        <v>544</v>
      </c>
      <c r="F502" s="125">
        <v>3088</v>
      </c>
      <c r="G502" s="103">
        <v>2945</v>
      </c>
      <c r="H502" s="104">
        <f t="shared" si="77"/>
        <v>0.95369170984455953</v>
      </c>
      <c r="I502" s="103">
        <f t="shared" si="78"/>
        <v>143</v>
      </c>
      <c r="J502" s="130">
        <f t="shared" si="79"/>
        <v>4.6308290155440412E-2</v>
      </c>
      <c r="K502" s="125">
        <v>1075</v>
      </c>
      <c r="L502" s="125">
        <v>29</v>
      </c>
      <c r="M502" s="104">
        <f t="shared" si="80"/>
        <v>2.6976744186046512E-2</v>
      </c>
      <c r="N502" s="103">
        <v>81</v>
      </c>
      <c r="O502" s="130">
        <f t="shared" si="81"/>
        <v>2.6230569948186528E-2</v>
      </c>
      <c r="P502" s="125">
        <v>11</v>
      </c>
      <c r="Q502" s="104">
        <f t="shared" si="82"/>
        <v>1.0232558139534883E-2</v>
      </c>
      <c r="R502" s="103">
        <v>28</v>
      </c>
      <c r="S502" s="130">
        <f t="shared" si="83"/>
        <v>9.0673575129533671E-3</v>
      </c>
      <c r="T502" s="125">
        <v>122</v>
      </c>
      <c r="U502" s="104">
        <f t="shared" si="84"/>
        <v>0.11348837209302326</v>
      </c>
      <c r="V502" s="103">
        <v>315</v>
      </c>
      <c r="W502" s="130">
        <f t="shared" si="85"/>
        <v>0.10200777202072539</v>
      </c>
      <c r="X502" s="125">
        <v>129</v>
      </c>
      <c r="Y502" s="104">
        <f t="shared" si="86"/>
        <v>0.12</v>
      </c>
      <c r="Z502" s="103">
        <v>335</v>
      </c>
      <c r="AA502" s="130">
        <f t="shared" si="87"/>
        <v>0.10848445595854922</v>
      </c>
    </row>
    <row r="503" spans="1:27" ht="24" x14ac:dyDescent="0.25">
      <c r="A503" s="116" t="s">
        <v>606</v>
      </c>
      <c r="B503" s="201" t="s">
        <v>261</v>
      </c>
      <c r="C503" s="105" t="s">
        <v>262</v>
      </c>
      <c r="D503" s="106" t="s">
        <v>17</v>
      </c>
      <c r="E503" s="122" t="s">
        <v>545</v>
      </c>
      <c r="F503" s="126">
        <v>1498</v>
      </c>
      <c r="G503" s="107">
        <v>1462</v>
      </c>
      <c r="H503" s="108">
        <f t="shared" si="77"/>
        <v>0.97596795727636854</v>
      </c>
      <c r="I503" s="107">
        <f t="shared" si="78"/>
        <v>36</v>
      </c>
      <c r="J503" s="131">
        <f t="shared" si="79"/>
        <v>2.4032042723631509E-2</v>
      </c>
      <c r="K503" s="126">
        <v>523</v>
      </c>
      <c r="L503" s="126">
        <v>9</v>
      </c>
      <c r="M503" s="108">
        <f t="shared" si="80"/>
        <v>1.7208413001912046E-2</v>
      </c>
      <c r="N503" s="107">
        <v>23</v>
      </c>
      <c r="O503" s="131">
        <f t="shared" si="81"/>
        <v>1.5353805073431242E-2</v>
      </c>
      <c r="P503" s="126">
        <v>8</v>
      </c>
      <c r="Q503" s="108">
        <f t="shared" si="82"/>
        <v>1.5296367112810707E-2</v>
      </c>
      <c r="R503" s="107">
        <v>25</v>
      </c>
      <c r="S503" s="131">
        <f t="shared" si="83"/>
        <v>1.6688918558077435E-2</v>
      </c>
      <c r="T503" s="126">
        <v>54</v>
      </c>
      <c r="U503" s="108">
        <f t="shared" si="84"/>
        <v>0.10325047801147227</v>
      </c>
      <c r="V503" s="107">
        <v>136</v>
      </c>
      <c r="W503" s="131">
        <f t="shared" si="85"/>
        <v>9.0787716955941261E-2</v>
      </c>
      <c r="X503" s="126">
        <v>59</v>
      </c>
      <c r="Y503" s="108">
        <f t="shared" si="86"/>
        <v>0.11281070745697896</v>
      </c>
      <c r="Z503" s="107">
        <v>153</v>
      </c>
      <c r="AA503" s="131">
        <f t="shared" si="87"/>
        <v>0.10213618157543392</v>
      </c>
    </row>
    <row r="504" spans="1:27" ht="24" x14ac:dyDescent="0.25">
      <c r="A504" s="115" t="s">
        <v>606</v>
      </c>
      <c r="B504" s="200" t="s">
        <v>157</v>
      </c>
      <c r="C504" s="101" t="s">
        <v>158</v>
      </c>
      <c r="D504" s="102" t="s">
        <v>10</v>
      </c>
      <c r="E504" s="121" t="s">
        <v>546</v>
      </c>
      <c r="F504" s="125">
        <v>5390</v>
      </c>
      <c r="G504" s="103">
        <v>5312</v>
      </c>
      <c r="H504" s="104">
        <f t="shared" si="77"/>
        <v>0.98552875695732833</v>
      </c>
      <c r="I504" s="103">
        <f t="shared" si="78"/>
        <v>78</v>
      </c>
      <c r="J504" s="130">
        <f t="shared" si="79"/>
        <v>1.4471243042671614E-2</v>
      </c>
      <c r="K504" s="125">
        <v>1660</v>
      </c>
      <c r="L504" s="125">
        <v>37</v>
      </c>
      <c r="M504" s="104">
        <f t="shared" si="80"/>
        <v>2.2289156626506025E-2</v>
      </c>
      <c r="N504" s="103">
        <v>100</v>
      </c>
      <c r="O504" s="130">
        <f t="shared" si="81"/>
        <v>1.8552875695732839E-2</v>
      </c>
      <c r="P504" s="125">
        <v>15</v>
      </c>
      <c r="Q504" s="104">
        <f t="shared" si="82"/>
        <v>9.0361445783132526E-3</v>
      </c>
      <c r="R504" s="103">
        <v>41</v>
      </c>
      <c r="S504" s="130">
        <f t="shared" si="83"/>
        <v>7.6066790352504639E-3</v>
      </c>
      <c r="T504" s="125">
        <v>169</v>
      </c>
      <c r="U504" s="104">
        <f t="shared" si="84"/>
        <v>0.10180722891566266</v>
      </c>
      <c r="V504" s="103">
        <v>499</v>
      </c>
      <c r="W504" s="130">
        <f t="shared" si="85"/>
        <v>9.2578849721706866E-2</v>
      </c>
      <c r="X504" s="125">
        <v>178</v>
      </c>
      <c r="Y504" s="104">
        <f t="shared" si="86"/>
        <v>0.10722891566265061</v>
      </c>
      <c r="Z504" s="103">
        <v>526</v>
      </c>
      <c r="AA504" s="130">
        <f t="shared" si="87"/>
        <v>9.7588126159554728E-2</v>
      </c>
    </row>
    <row r="505" spans="1:27" ht="24" x14ac:dyDescent="0.25">
      <c r="A505" s="116" t="s">
        <v>606</v>
      </c>
      <c r="B505" s="201" t="s">
        <v>173</v>
      </c>
      <c r="C505" s="105" t="s">
        <v>174</v>
      </c>
      <c r="D505" s="106" t="s">
        <v>11</v>
      </c>
      <c r="E505" s="122" t="s">
        <v>544</v>
      </c>
      <c r="F505" s="126">
        <v>3895</v>
      </c>
      <c r="G505" s="107">
        <v>3804</v>
      </c>
      <c r="H505" s="108">
        <f t="shared" si="77"/>
        <v>0.97663671373555838</v>
      </c>
      <c r="I505" s="107">
        <f t="shared" si="78"/>
        <v>91</v>
      </c>
      <c r="J505" s="131">
        <f t="shared" si="79"/>
        <v>2.3363286264441591E-2</v>
      </c>
      <c r="K505" s="126">
        <v>1329</v>
      </c>
      <c r="L505" s="126">
        <v>26</v>
      </c>
      <c r="M505" s="108">
        <f t="shared" si="80"/>
        <v>1.9563581640331076E-2</v>
      </c>
      <c r="N505" s="107">
        <v>76</v>
      </c>
      <c r="O505" s="131">
        <f t="shared" si="81"/>
        <v>1.9512195121951219E-2</v>
      </c>
      <c r="P505" s="126">
        <v>15</v>
      </c>
      <c r="Q505" s="108">
        <f t="shared" si="82"/>
        <v>1.1286681715575621E-2</v>
      </c>
      <c r="R505" s="107">
        <v>37</v>
      </c>
      <c r="S505" s="131">
        <f t="shared" si="83"/>
        <v>9.4993581514762511E-3</v>
      </c>
      <c r="T505" s="126">
        <v>137</v>
      </c>
      <c r="U505" s="108">
        <f t="shared" si="84"/>
        <v>0.10308502633559068</v>
      </c>
      <c r="V505" s="107">
        <v>369</v>
      </c>
      <c r="W505" s="131">
        <f t="shared" si="85"/>
        <v>9.4736842105263161E-2</v>
      </c>
      <c r="X505" s="126">
        <v>147</v>
      </c>
      <c r="Y505" s="108">
        <f t="shared" si="86"/>
        <v>0.11060948081264109</v>
      </c>
      <c r="Z505" s="107">
        <v>396</v>
      </c>
      <c r="AA505" s="131">
        <f t="shared" si="87"/>
        <v>0.10166880616174583</v>
      </c>
    </row>
    <row r="506" spans="1:27" ht="24" x14ac:dyDescent="0.25">
      <c r="A506" s="115" t="s">
        <v>606</v>
      </c>
      <c r="B506" s="200" t="s">
        <v>263</v>
      </c>
      <c r="C506" s="101" t="s">
        <v>264</v>
      </c>
      <c r="D506" s="102" t="s">
        <v>17</v>
      </c>
      <c r="E506" s="121" t="s">
        <v>545</v>
      </c>
      <c r="F506" s="125">
        <v>1343</v>
      </c>
      <c r="G506" s="103">
        <v>1202</v>
      </c>
      <c r="H506" s="104">
        <f t="shared" si="77"/>
        <v>0.8950111690245719</v>
      </c>
      <c r="I506" s="103">
        <f t="shared" si="78"/>
        <v>141</v>
      </c>
      <c r="J506" s="130">
        <f t="shared" si="79"/>
        <v>0.10498883097542815</v>
      </c>
      <c r="K506" s="125">
        <v>400</v>
      </c>
      <c r="L506" s="125">
        <v>8</v>
      </c>
      <c r="M506" s="104">
        <f t="shared" si="80"/>
        <v>0.02</v>
      </c>
      <c r="N506" s="103">
        <v>19</v>
      </c>
      <c r="O506" s="130">
        <f t="shared" si="81"/>
        <v>1.4147431124348473E-2</v>
      </c>
      <c r="P506" s="125">
        <v>2</v>
      </c>
      <c r="Q506" s="104">
        <f t="shared" si="82"/>
        <v>5.0000000000000001E-3</v>
      </c>
      <c r="R506" s="103">
        <v>4</v>
      </c>
      <c r="S506" s="130">
        <f t="shared" si="83"/>
        <v>2.9784065524944155E-3</v>
      </c>
      <c r="T506" s="125">
        <v>48</v>
      </c>
      <c r="U506" s="104">
        <f t="shared" si="84"/>
        <v>0.12</v>
      </c>
      <c r="V506" s="103">
        <v>128</v>
      </c>
      <c r="W506" s="130">
        <f t="shared" si="85"/>
        <v>9.5309009679821297E-2</v>
      </c>
      <c r="X506" s="125">
        <v>50</v>
      </c>
      <c r="Y506" s="104">
        <f t="shared" si="86"/>
        <v>0.125</v>
      </c>
      <c r="Z506" s="103">
        <v>132</v>
      </c>
      <c r="AA506" s="130">
        <f t="shared" si="87"/>
        <v>9.8287416232315711E-2</v>
      </c>
    </row>
    <row r="507" spans="1:27" ht="24" x14ac:dyDescent="0.25">
      <c r="A507" s="116" t="s">
        <v>606</v>
      </c>
      <c r="B507" s="201" t="s">
        <v>159</v>
      </c>
      <c r="C507" s="105" t="s">
        <v>160</v>
      </c>
      <c r="D507" s="106" t="s">
        <v>10</v>
      </c>
      <c r="E507" s="122" t="s">
        <v>546</v>
      </c>
      <c r="F507" s="126">
        <v>2619</v>
      </c>
      <c r="G507" s="107">
        <v>2447</v>
      </c>
      <c r="H507" s="108">
        <f t="shared" si="77"/>
        <v>0.93432607865597561</v>
      </c>
      <c r="I507" s="107">
        <f t="shared" si="78"/>
        <v>172</v>
      </c>
      <c r="J507" s="131">
        <f t="shared" si="79"/>
        <v>6.567392134402443E-2</v>
      </c>
      <c r="K507" s="126">
        <v>742</v>
      </c>
      <c r="L507" s="126">
        <v>9</v>
      </c>
      <c r="M507" s="108">
        <f t="shared" si="80"/>
        <v>1.2129380053908356E-2</v>
      </c>
      <c r="N507" s="107">
        <v>28</v>
      </c>
      <c r="O507" s="131">
        <f t="shared" si="81"/>
        <v>1.0691103474608629E-2</v>
      </c>
      <c r="P507" s="126">
        <v>5</v>
      </c>
      <c r="Q507" s="108">
        <f t="shared" si="82"/>
        <v>6.7385444743935314E-3</v>
      </c>
      <c r="R507" s="107">
        <v>16</v>
      </c>
      <c r="S507" s="131">
        <f t="shared" si="83"/>
        <v>6.1092019854906456E-3</v>
      </c>
      <c r="T507" s="126">
        <v>65</v>
      </c>
      <c r="U507" s="108">
        <f t="shared" si="84"/>
        <v>8.7601078167115903E-2</v>
      </c>
      <c r="V507" s="107">
        <v>198</v>
      </c>
      <c r="W507" s="131">
        <f t="shared" si="85"/>
        <v>7.560137457044673E-2</v>
      </c>
      <c r="X507" s="126">
        <v>67</v>
      </c>
      <c r="Y507" s="108">
        <f t="shared" si="86"/>
        <v>9.0296495956873321E-2</v>
      </c>
      <c r="Z507" s="107">
        <v>201</v>
      </c>
      <c r="AA507" s="131">
        <f t="shared" si="87"/>
        <v>7.6746849942726236E-2</v>
      </c>
    </row>
    <row r="508" spans="1:27" ht="24" x14ac:dyDescent="0.25">
      <c r="A508" s="115" t="s">
        <v>606</v>
      </c>
      <c r="B508" s="200" t="s">
        <v>265</v>
      </c>
      <c r="C508" s="101" t="s">
        <v>266</v>
      </c>
      <c r="D508" s="102" t="s">
        <v>17</v>
      </c>
      <c r="E508" s="121" t="s">
        <v>545</v>
      </c>
      <c r="F508" s="125">
        <v>2357</v>
      </c>
      <c r="G508" s="103">
        <v>2312</v>
      </c>
      <c r="H508" s="104">
        <f t="shared" si="77"/>
        <v>0.98090793381417052</v>
      </c>
      <c r="I508" s="103">
        <f t="shared" si="78"/>
        <v>45</v>
      </c>
      <c r="J508" s="130">
        <f t="shared" si="79"/>
        <v>1.9092066185829443E-2</v>
      </c>
      <c r="K508" s="125">
        <v>808</v>
      </c>
      <c r="L508" s="125">
        <v>11</v>
      </c>
      <c r="M508" s="104">
        <f t="shared" si="80"/>
        <v>1.3613861386138614E-2</v>
      </c>
      <c r="N508" s="103">
        <v>30</v>
      </c>
      <c r="O508" s="130">
        <f t="shared" si="81"/>
        <v>1.2728044123886296E-2</v>
      </c>
      <c r="P508" s="125">
        <v>5</v>
      </c>
      <c r="Q508" s="104">
        <f t="shared" si="82"/>
        <v>6.1881188118811884E-3</v>
      </c>
      <c r="R508" s="103">
        <v>15</v>
      </c>
      <c r="S508" s="130">
        <f t="shared" si="83"/>
        <v>6.3640220619431481E-3</v>
      </c>
      <c r="T508" s="125">
        <v>62</v>
      </c>
      <c r="U508" s="104">
        <f t="shared" si="84"/>
        <v>7.6732673267326731E-2</v>
      </c>
      <c r="V508" s="103">
        <v>170</v>
      </c>
      <c r="W508" s="130">
        <f t="shared" si="85"/>
        <v>7.2125583368689017E-2</v>
      </c>
      <c r="X508" s="125">
        <v>66</v>
      </c>
      <c r="Y508" s="104">
        <f t="shared" si="86"/>
        <v>8.1683168316831686E-2</v>
      </c>
      <c r="Z508" s="103">
        <v>180</v>
      </c>
      <c r="AA508" s="130">
        <f t="shared" si="87"/>
        <v>7.6368264743317774E-2</v>
      </c>
    </row>
    <row r="509" spans="1:27" ht="24" x14ac:dyDescent="0.25">
      <c r="A509" s="116" t="s">
        <v>606</v>
      </c>
      <c r="B509" s="201" t="s">
        <v>161</v>
      </c>
      <c r="C509" s="105" t="s">
        <v>162</v>
      </c>
      <c r="D509" s="106" t="s">
        <v>10</v>
      </c>
      <c r="E509" s="122" t="s">
        <v>546</v>
      </c>
      <c r="F509" s="126">
        <v>2544</v>
      </c>
      <c r="G509" s="107">
        <v>2458</v>
      </c>
      <c r="H509" s="108">
        <f t="shared" si="77"/>
        <v>0.9661949685534591</v>
      </c>
      <c r="I509" s="107">
        <f t="shared" si="78"/>
        <v>86</v>
      </c>
      <c r="J509" s="131">
        <f t="shared" si="79"/>
        <v>3.380503144654088E-2</v>
      </c>
      <c r="K509" s="126">
        <v>786</v>
      </c>
      <c r="L509" s="126">
        <v>12</v>
      </c>
      <c r="M509" s="108">
        <f t="shared" si="80"/>
        <v>1.5267175572519083E-2</v>
      </c>
      <c r="N509" s="107">
        <v>29</v>
      </c>
      <c r="O509" s="131">
        <f t="shared" si="81"/>
        <v>1.1399371069182389E-2</v>
      </c>
      <c r="P509" s="126">
        <v>13</v>
      </c>
      <c r="Q509" s="108">
        <f t="shared" si="82"/>
        <v>1.653944020356234E-2</v>
      </c>
      <c r="R509" s="107">
        <v>32</v>
      </c>
      <c r="S509" s="131">
        <f t="shared" si="83"/>
        <v>1.2578616352201259E-2</v>
      </c>
      <c r="T509" s="126">
        <v>87</v>
      </c>
      <c r="U509" s="108">
        <f t="shared" si="84"/>
        <v>0.11068702290076336</v>
      </c>
      <c r="V509" s="107">
        <v>297</v>
      </c>
      <c r="W509" s="131">
        <f t="shared" si="85"/>
        <v>0.11674528301886793</v>
      </c>
      <c r="X509" s="126">
        <v>94</v>
      </c>
      <c r="Y509" s="108">
        <f t="shared" si="86"/>
        <v>0.11959287531806616</v>
      </c>
      <c r="Z509" s="107">
        <v>313</v>
      </c>
      <c r="AA509" s="131">
        <f t="shared" si="87"/>
        <v>0.12303459119496855</v>
      </c>
    </row>
    <row r="510" spans="1:27" ht="24" x14ac:dyDescent="0.25">
      <c r="A510" s="115" t="s">
        <v>606</v>
      </c>
      <c r="B510" s="200" t="s">
        <v>163</v>
      </c>
      <c r="C510" s="101" t="s">
        <v>164</v>
      </c>
      <c r="D510" s="102" t="s">
        <v>10</v>
      </c>
      <c r="E510" s="121" t="s">
        <v>546</v>
      </c>
      <c r="F510" s="125">
        <v>1689</v>
      </c>
      <c r="G510" s="103">
        <v>1618</v>
      </c>
      <c r="H510" s="104">
        <f t="shared" si="77"/>
        <v>0.95796329188869156</v>
      </c>
      <c r="I510" s="103">
        <f t="shared" si="78"/>
        <v>71</v>
      </c>
      <c r="J510" s="130">
        <f t="shared" si="79"/>
        <v>4.2036708111308468E-2</v>
      </c>
      <c r="K510" s="125">
        <v>605</v>
      </c>
      <c r="L510" s="125">
        <v>10</v>
      </c>
      <c r="M510" s="104">
        <f t="shared" si="80"/>
        <v>1.6528925619834711E-2</v>
      </c>
      <c r="N510" s="103">
        <v>23</v>
      </c>
      <c r="O510" s="130">
        <f t="shared" si="81"/>
        <v>1.3617525162818236E-2</v>
      </c>
      <c r="P510" s="125">
        <v>2</v>
      </c>
      <c r="Q510" s="104">
        <f t="shared" si="82"/>
        <v>3.3057851239669421E-3</v>
      </c>
      <c r="R510" s="103">
        <v>4</v>
      </c>
      <c r="S510" s="130">
        <f t="shared" si="83"/>
        <v>2.368265245707519E-3</v>
      </c>
      <c r="T510" s="125">
        <v>58</v>
      </c>
      <c r="U510" s="104">
        <f t="shared" si="84"/>
        <v>9.5867768595041328E-2</v>
      </c>
      <c r="V510" s="103">
        <v>158</v>
      </c>
      <c r="W510" s="130">
        <f t="shared" si="85"/>
        <v>9.354647720544701E-2</v>
      </c>
      <c r="X510" s="125">
        <v>59</v>
      </c>
      <c r="Y510" s="104">
        <f t="shared" si="86"/>
        <v>9.7520661157024791E-2</v>
      </c>
      <c r="Z510" s="103">
        <v>159</v>
      </c>
      <c r="AA510" s="130">
        <f t="shared" si="87"/>
        <v>9.4138543516873896E-2</v>
      </c>
    </row>
    <row r="511" spans="1:27" ht="24" x14ac:dyDescent="0.25">
      <c r="A511" s="116" t="s">
        <v>606</v>
      </c>
      <c r="B511" s="201" t="s">
        <v>175</v>
      </c>
      <c r="C511" s="105" t="s">
        <v>176</v>
      </c>
      <c r="D511" s="106" t="s">
        <v>11</v>
      </c>
      <c r="E511" s="122" t="s">
        <v>544</v>
      </c>
      <c r="F511" s="126">
        <v>6858</v>
      </c>
      <c r="G511" s="107">
        <v>6540</v>
      </c>
      <c r="H511" s="108">
        <f t="shared" si="77"/>
        <v>0.95363079615048119</v>
      </c>
      <c r="I511" s="107">
        <f t="shared" si="78"/>
        <v>318</v>
      </c>
      <c r="J511" s="131">
        <f t="shared" si="79"/>
        <v>4.6369203849518807E-2</v>
      </c>
      <c r="K511" s="126">
        <v>2153</v>
      </c>
      <c r="L511" s="126">
        <v>44</v>
      </c>
      <c r="M511" s="108">
        <f t="shared" si="80"/>
        <v>2.0436600092893636E-2</v>
      </c>
      <c r="N511" s="107">
        <v>99</v>
      </c>
      <c r="O511" s="131">
        <f t="shared" si="81"/>
        <v>1.4435695538057743E-2</v>
      </c>
      <c r="P511" s="126">
        <v>20</v>
      </c>
      <c r="Q511" s="108">
        <f t="shared" si="82"/>
        <v>9.2893636785880175E-3</v>
      </c>
      <c r="R511" s="107">
        <v>47</v>
      </c>
      <c r="S511" s="131">
        <f t="shared" si="83"/>
        <v>6.8533100029163022E-3</v>
      </c>
      <c r="T511" s="126">
        <v>248</v>
      </c>
      <c r="U511" s="108">
        <f t="shared" si="84"/>
        <v>0.11518810961449141</v>
      </c>
      <c r="V511" s="107">
        <v>693</v>
      </c>
      <c r="W511" s="131">
        <f t="shared" si="85"/>
        <v>0.10104986876640421</v>
      </c>
      <c r="X511" s="126">
        <v>260</v>
      </c>
      <c r="Y511" s="108">
        <f t="shared" si="86"/>
        <v>0.12076172782164422</v>
      </c>
      <c r="Z511" s="107">
        <v>719</v>
      </c>
      <c r="AA511" s="131">
        <f t="shared" si="87"/>
        <v>0.10484106153397492</v>
      </c>
    </row>
    <row r="512" spans="1:27" ht="24" x14ac:dyDescent="0.25">
      <c r="A512" s="115" t="s">
        <v>606</v>
      </c>
      <c r="B512" s="200" t="s">
        <v>267</v>
      </c>
      <c r="C512" s="101" t="s">
        <v>268</v>
      </c>
      <c r="D512" s="102" t="s">
        <v>17</v>
      </c>
      <c r="E512" s="121" t="s">
        <v>545</v>
      </c>
      <c r="F512" s="125">
        <v>3439</v>
      </c>
      <c r="G512" s="103">
        <v>3364</v>
      </c>
      <c r="H512" s="104">
        <f t="shared" si="77"/>
        <v>0.97819133469031694</v>
      </c>
      <c r="I512" s="103">
        <f t="shared" si="78"/>
        <v>75</v>
      </c>
      <c r="J512" s="130">
        <f t="shared" si="79"/>
        <v>2.1808665309683048E-2</v>
      </c>
      <c r="K512" s="125">
        <v>1042</v>
      </c>
      <c r="L512" s="125">
        <v>20</v>
      </c>
      <c r="M512" s="104">
        <f t="shared" si="80"/>
        <v>1.9193857965451054E-2</v>
      </c>
      <c r="N512" s="103">
        <v>59</v>
      </c>
      <c r="O512" s="130">
        <f t="shared" si="81"/>
        <v>1.715615004361733E-2</v>
      </c>
      <c r="P512" s="125">
        <v>10</v>
      </c>
      <c r="Q512" s="104">
        <f t="shared" si="82"/>
        <v>9.5969289827255271E-3</v>
      </c>
      <c r="R512" s="103">
        <v>25</v>
      </c>
      <c r="S512" s="130">
        <f t="shared" si="83"/>
        <v>7.2695551032276821E-3</v>
      </c>
      <c r="T512" s="125">
        <v>86</v>
      </c>
      <c r="U512" s="104">
        <f t="shared" si="84"/>
        <v>8.253358925143954E-2</v>
      </c>
      <c r="V512" s="103">
        <v>254</v>
      </c>
      <c r="W512" s="130">
        <f t="shared" si="85"/>
        <v>7.3858679848793254E-2</v>
      </c>
      <c r="X512" s="125">
        <v>90</v>
      </c>
      <c r="Y512" s="104">
        <f t="shared" si="86"/>
        <v>8.6372360844529747E-2</v>
      </c>
      <c r="Z512" s="103">
        <v>262</v>
      </c>
      <c r="AA512" s="130">
        <f t="shared" si="87"/>
        <v>7.6184937481826115E-2</v>
      </c>
    </row>
    <row r="513" spans="1:27" ht="24" x14ac:dyDescent="0.25">
      <c r="A513" s="116" t="s">
        <v>606</v>
      </c>
      <c r="B513" s="201" t="s">
        <v>177</v>
      </c>
      <c r="C513" s="105" t="s">
        <v>178</v>
      </c>
      <c r="D513" s="106" t="s">
        <v>11</v>
      </c>
      <c r="E513" s="122" t="s">
        <v>544</v>
      </c>
      <c r="F513" s="126">
        <v>2892</v>
      </c>
      <c r="G513" s="107">
        <v>2758</v>
      </c>
      <c r="H513" s="108">
        <f t="shared" si="77"/>
        <v>0.95366528354080227</v>
      </c>
      <c r="I513" s="107">
        <f t="shared" si="78"/>
        <v>134</v>
      </c>
      <c r="J513" s="131">
        <f t="shared" si="79"/>
        <v>4.6334716459197789E-2</v>
      </c>
      <c r="K513" s="126">
        <v>1004</v>
      </c>
      <c r="L513" s="126">
        <v>15</v>
      </c>
      <c r="M513" s="108">
        <f t="shared" si="80"/>
        <v>1.4940239043824702E-2</v>
      </c>
      <c r="N513" s="107">
        <v>29</v>
      </c>
      <c r="O513" s="131">
        <f t="shared" si="81"/>
        <v>1.0027662517289074E-2</v>
      </c>
      <c r="P513" s="126">
        <v>8</v>
      </c>
      <c r="Q513" s="108">
        <f t="shared" si="82"/>
        <v>7.9681274900398405E-3</v>
      </c>
      <c r="R513" s="107">
        <v>22</v>
      </c>
      <c r="S513" s="131">
        <f t="shared" si="83"/>
        <v>7.6071922544951589E-3</v>
      </c>
      <c r="T513" s="126">
        <v>107</v>
      </c>
      <c r="U513" s="108">
        <f t="shared" si="84"/>
        <v>0.10657370517928287</v>
      </c>
      <c r="V513" s="107">
        <v>276</v>
      </c>
      <c r="W513" s="131">
        <f t="shared" si="85"/>
        <v>9.5435684647302899E-2</v>
      </c>
      <c r="X513" s="126">
        <v>113</v>
      </c>
      <c r="Y513" s="108">
        <f t="shared" si="86"/>
        <v>0.11254980079681275</v>
      </c>
      <c r="Z513" s="107">
        <v>292</v>
      </c>
      <c r="AA513" s="131">
        <f t="shared" si="87"/>
        <v>0.10096818810511757</v>
      </c>
    </row>
    <row r="514" spans="1:27" ht="24" x14ac:dyDescent="0.25">
      <c r="A514" s="115" t="s">
        <v>606</v>
      </c>
      <c r="B514" s="200" t="s">
        <v>269</v>
      </c>
      <c r="C514" s="101" t="s">
        <v>270</v>
      </c>
      <c r="D514" s="102" t="s">
        <v>17</v>
      </c>
      <c r="E514" s="121" t="s">
        <v>545</v>
      </c>
      <c r="F514" s="125">
        <v>3098</v>
      </c>
      <c r="G514" s="103">
        <v>3034</v>
      </c>
      <c r="H514" s="104">
        <f t="shared" si="77"/>
        <v>0.97934151065203356</v>
      </c>
      <c r="I514" s="103">
        <f t="shared" si="78"/>
        <v>64</v>
      </c>
      <c r="J514" s="130">
        <f t="shared" si="79"/>
        <v>2.0658489347966429E-2</v>
      </c>
      <c r="K514" s="125">
        <v>857</v>
      </c>
      <c r="L514" s="125">
        <v>17</v>
      </c>
      <c r="M514" s="104">
        <f t="shared" si="80"/>
        <v>1.9836639439906652E-2</v>
      </c>
      <c r="N514" s="103">
        <v>53</v>
      </c>
      <c r="O514" s="130">
        <f t="shared" si="81"/>
        <v>1.7107811491284701E-2</v>
      </c>
      <c r="P514" s="125">
        <v>12</v>
      </c>
      <c r="Q514" s="104">
        <f t="shared" si="82"/>
        <v>1.4002333722287048E-2</v>
      </c>
      <c r="R514" s="103">
        <v>29</v>
      </c>
      <c r="S514" s="130">
        <f t="shared" si="83"/>
        <v>9.3608779857972894E-3</v>
      </c>
      <c r="T514" s="125">
        <v>95</v>
      </c>
      <c r="U514" s="104">
        <f t="shared" si="84"/>
        <v>0.11085180863477247</v>
      </c>
      <c r="V514" s="103">
        <v>340</v>
      </c>
      <c r="W514" s="130">
        <f t="shared" si="85"/>
        <v>0.10974822466107166</v>
      </c>
      <c r="X514" s="125">
        <v>102</v>
      </c>
      <c r="Y514" s="104">
        <f t="shared" si="86"/>
        <v>0.11901983663943991</v>
      </c>
      <c r="Z514" s="103">
        <v>357</v>
      </c>
      <c r="AA514" s="130">
        <f t="shared" si="87"/>
        <v>0.11523563589412525</v>
      </c>
    </row>
    <row r="515" spans="1:27" ht="24" x14ac:dyDescent="0.25">
      <c r="A515" s="116" t="s">
        <v>606</v>
      </c>
      <c r="B515" s="201" t="s">
        <v>165</v>
      </c>
      <c r="C515" s="105" t="s">
        <v>166</v>
      </c>
      <c r="D515" s="106" t="s">
        <v>10</v>
      </c>
      <c r="E515" s="122" t="s">
        <v>546</v>
      </c>
      <c r="F515" s="126">
        <v>3070</v>
      </c>
      <c r="G515" s="107">
        <v>3006</v>
      </c>
      <c r="H515" s="108">
        <f t="shared" ref="H515:H578" si="88">G515/F515</f>
        <v>0.97915309446254073</v>
      </c>
      <c r="I515" s="107">
        <f t="shared" ref="I515:I578" si="89">F515-G515</f>
        <v>64</v>
      </c>
      <c r="J515" s="131">
        <f t="shared" ref="J515:J578" si="90">I515/F515</f>
        <v>2.0846905537459284E-2</v>
      </c>
      <c r="K515" s="126">
        <v>924</v>
      </c>
      <c r="L515" s="126">
        <v>14</v>
      </c>
      <c r="M515" s="108">
        <f t="shared" si="80"/>
        <v>1.5151515151515152E-2</v>
      </c>
      <c r="N515" s="107">
        <v>39</v>
      </c>
      <c r="O515" s="131">
        <f t="shared" si="81"/>
        <v>1.2703583061889252E-2</v>
      </c>
      <c r="P515" s="126">
        <v>5</v>
      </c>
      <c r="Q515" s="108">
        <f t="shared" si="82"/>
        <v>5.411255411255411E-3</v>
      </c>
      <c r="R515" s="107">
        <v>13</v>
      </c>
      <c r="S515" s="131">
        <f t="shared" si="83"/>
        <v>4.2345276872964169E-3</v>
      </c>
      <c r="T515" s="126">
        <v>78</v>
      </c>
      <c r="U515" s="108">
        <f t="shared" si="84"/>
        <v>8.4415584415584416E-2</v>
      </c>
      <c r="V515" s="107">
        <v>320</v>
      </c>
      <c r="W515" s="131">
        <f t="shared" si="85"/>
        <v>0.10423452768729642</v>
      </c>
      <c r="X515" s="126">
        <v>81</v>
      </c>
      <c r="Y515" s="108">
        <f t="shared" si="86"/>
        <v>8.7662337662337664E-2</v>
      </c>
      <c r="Z515" s="107">
        <v>330</v>
      </c>
      <c r="AA515" s="131">
        <f t="shared" si="87"/>
        <v>0.10749185667752444</v>
      </c>
    </row>
    <row r="516" spans="1:27" ht="24" x14ac:dyDescent="0.25">
      <c r="A516" s="115" t="s">
        <v>606</v>
      </c>
      <c r="B516" s="200" t="s">
        <v>167</v>
      </c>
      <c r="C516" s="101" t="s">
        <v>168</v>
      </c>
      <c r="D516" s="102" t="s">
        <v>10</v>
      </c>
      <c r="E516" s="121" t="s">
        <v>546</v>
      </c>
      <c r="F516" s="125">
        <v>4495</v>
      </c>
      <c r="G516" s="103">
        <v>4278</v>
      </c>
      <c r="H516" s="104">
        <f t="shared" si="88"/>
        <v>0.9517241379310345</v>
      </c>
      <c r="I516" s="103">
        <f t="shared" si="89"/>
        <v>217</v>
      </c>
      <c r="J516" s="130">
        <f t="shared" si="90"/>
        <v>4.8275862068965517E-2</v>
      </c>
      <c r="K516" s="125">
        <v>1149</v>
      </c>
      <c r="L516" s="125">
        <v>19</v>
      </c>
      <c r="M516" s="104">
        <f t="shared" ref="M516:M579" si="91">L516/K516</f>
        <v>1.6536118363794605E-2</v>
      </c>
      <c r="N516" s="103">
        <v>41</v>
      </c>
      <c r="O516" s="130">
        <f t="shared" ref="O516:O579" si="92">N516/F516</f>
        <v>9.1212458286985543E-3</v>
      </c>
      <c r="P516" s="125">
        <v>8</v>
      </c>
      <c r="Q516" s="104">
        <f t="shared" ref="Q516:Q579" si="93">P516/K516</f>
        <v>6.9625761531766752E-3</v>
      </c>
      <c r="R516" s="103">
        <v>17</v>
      </c>
      <c r="S516" s="130">
        <f t="shared" ref="S516:S579" si="94">R516/F516</f>
        <v>3.7819799777530591E-3</v>
      </c>
      <c r="T516" s="125">
        <v>117</v>
      </c>
      <c r="U516" s="104">
        <f t="shared" ref="U516:U579" si="95">T516/K516</f>
        <v>0.10182767624020887</v>
      </c>
      <c r="V516" s="103">
        <v>393</v>
      </c>
      <c r="W516" s="130">
        <f t="shared" ref="W516:W579" si="96">V516/F516</f>
        <v>8.7430478309232479E-2</v>
      </c>
      <c r="X516" s="125">
        <v>122</v>
      </c>
      <c r="Y516" s="104">
        <f t="shared" ref="Y516:Y579" si="97">X516/K516</f>
        <v>0.1061792863359443</v>
      </c>
      <c r="Z516" s="103">
        <v>408</v>
      </c>
      <c r="AA516" s="130">
        <f t="shared" ref="AA516:AA579" si="98">Z516/F516</f>
        <v>9.0767519466073421E-2</v>
      </c>
    </row>
    <row r="517" spans="1:27" ht="24" x14ac:dyDescent="0.25">
      <c r="A517" s="116" t="s">
        <v>606</v>
      </c>
      <c r="B517" s="201" t="s">
        <v>271</v>
      </c>
      <c r="C517" s="105" t="s">
        <v>272</v>
      </c>
      <c r="D517" s="106" t="s">
        <v>17</v>
      </c>
      <c r="E517" s="122" t="s">
        <v>545</v>
      </c>
      <c r="F517" s="126">
        <v>1544</v>
      </c>
      <c r="G517" s="107">
        <v>1517</v>
      </c>
      <c r="H517" s="108">
        <f t="shared" si="88"/>
        <v>0.9825129533678757</v>
      </c>
      <c r="I517" s="107">
        <f t="shared" si="89"/>
        <v>27</v>
      </c>
      <c r="J517" s="131">
        <f t="shared" si="90"/>
        <v>1.7487046632124352E-2</v>
      </c>
      <c r="K517" s="126">
        <v>508</v>
      </c>
      <c r="L517" s="126">
        <v>13</v>
      </c>
      <c r="M517" s="108">
        <f t="shared" si="91"/>
        <v>2.5590551181102362E-2</v>
      </c>
      <c r="N517" s="107">
        <v>36</v>
      </c>
      <c r="O517" s="131">
        <f t="shared" si="92"/>
        <v>2.3316062176165803E-2</v>
      </c>
      <c r="P517" s="126">
        <v>7</v>
      </c>
      <c r="Q517" s="108">
        <f t="shared" si="93"/>
        <v>1.3779527559055118E-2</v>
      </c>
      <c r="R517" s="107">
        <v>18</v>
      </c>
      <c r="S517" s="131">
        <f t="shared" si="94"/>
        <v>1.1658031088082901E-2</v>
      </c>
      <c r="T517" s="126">
        <v>57</v>
      </c>
      <c r="U517" s="108">
        <f t="shared" si="95"/>
        <v>0.11220472440944881</v>
      </c>
      <c r="V517" s="107">
        <v>181</v>
      </c>
      <c r="W517" s="131">
        <f t="shared" si="96"/>
        <v>0.1172279792746114</v>
      </c>
      <c r="X517" s="126">
        <v>63</v>
      </c>
      <c r="Y517" s="108">
        <f t="shared" si="97"/>
        <v>0.12401574803149606</v>
      </c>
      <c r="Z517" s="107">
        <v>195</v>
      </c>
      <c r="AA517" s="131">
        <f t="shared" si="98"/>
        <v>0.12629533678756477</v>
      </c>
    </row>
    <row r="518" spans="1:27" ht="24" x14ac:dyDescent="0.25">
      <c r="A518" s="115" t="s">
        <v>606</v>
      </c>
      <c r="B518" s="200" t="s">
        <v>273</v>
      </c>
      <c r="C518" s="101" t="s">
        <v>274</v>
      </c>
      <c r="D518" s="102" t="s">
        <v>17</v>
      </c>
      <c r="E518" s="121" t="s">
        <v>545</v>
      </c>
      <c r="F518" s="125">
        <v>3679</v>
      </c>
      <c r="G518" s="103">
        <v>3549</v>
      </c>
      <c r="H518" s="104">
        <f t="shared" si="88"/>
        <v>0.96466431095406358</v>
      </c>
      <c r="I518" s="103">
        <f t="shared" si="89"/>
        <v>130</v>
      </c>
      <c r="J518" s="130">
        <f t="shared" si="90"/>
        <v>3.5335689045936397E-2</v>
      </c>
      <c r="K518" s="125">
        <v>1085</v>
      </c>
      <c r="L518" s="125">
        <v>22</v>
      </c>
      <c r="M518" s="104">
        <f t="shared" si="91"/>
        <v>2.0276497695852536E-2</v>
      </c>
      <c r="N518" s="103">
        <v>55</v>
      </c>
      <c r="O518" s="130">
        <f t="shared" si="92"/>
        <v>1.4949714596357706E-2</v>
      </c>
      <c r="P518" s="125">
        <v>6</v>
      </c>
      <c r="Q518" s="104">
        <f t="shared" si="93"/>
        <v>5.5299539170506912E-3</v>
      </c>
      <c r="R518" s="103">
        <v>17</v>
      </c>
      <c r="S518" s="130">
        <f t="shared" si="94"/>
        <v>4.6208208752378365E-3</v>
      </c>
      <c r="T518" s="125">
        <v>114</v>
      </c>
      <c r="U518" s="104">
        <f t="shared" si="95"/>
        <v>0.10506912442396313</v>
      </c>
      <c r="V518" s="103">
        <v>362</v>
      </c>
      <c r="W518" s="130">
        <f t="shared" si="96"/>
        <v>9.839630334329981E-2</v>
      </c>
      <c r="X518" s="125">
        <v>118</v>
      </c>
      <c r="Y518" s="104">
        <f t="shared" si="97"/>
        <v>0.10875576036866359</v>
      </c>
      <c r="Z518" s="103">
        <v>373</v>
      </c>
      <c r="AA518" s="130">
        <f t="shared" si="98"/>
        <v>0.10138624626257135</v>
      </c>
    </row>
    <row r="519" spans="1:27" ht="24" x14ac:dyDescent="0.25">
      <c r="A519" s="116" t="s">
        <v>606</v>
      </c>
      <c r="B519" s="201" t="s">
        <v>275</v>
      </c>
      <c r="C519" s="105" t="s">
        <v>276</v>
      </c>
      <c r="D519" s="106" t="s">
        <v>17</v>
      </c>
      <c r="E519" s="122" t="s">
        <v>545</v>
      </c>
      <c r="F519" s="126">
        <v>1804</v>
      </c>
      <c r="G519" s="107">
        <v>1777</v>
      </c>
      <c r="H519" s="108">
        <f t="shared" si="88"/>
        <v>0.98503325942350328</v>
      </c>
      <c r="I519" s="107">
        <f t="shared" si="89"/>
        <v>27</v>
      </c>
      <c r="J519" s="131">
        <f t="shared" si="90"/>
        <v>1.4966740576496674E-2</v>
      </c>
      <c r="K519" s="126">
        <v>609</v>
      </c>
      <c r="L519" s="126">
        <v>13</v>
      </c>
      <c r="M519" s="108">
        <f t="shared" si="91"/>
        <v>2.1346469622331693E-2</v>
      </c>
      <c r="N519" s="107">
        <v>30</v>
      </c>
      <c r="O519" s="131">
        <f t="shared" si="92"/>
        <v>1.662971175166297E-2</v>
      </c>
      <c r="P519" s="126">
        <v>11</v>
      </c>
      <c r="Q519" s="108">
        <f t="shared" si="93"/>
        <v>1.8062397372742199E-2</v>
      </c>
      <c r="R519" s="107">
        <v>24</v>
      </c>
      <c r="S519" s="131">
        <f t="shared" si="94"/>
        <v>1.3303769401330377E-2</v>
      </c>
      <c r="T519" s="126">
        <v>69</v>
      </c>
      <c r="U519" s="108">
        <f t="shared" si="95"/>
        <v>0.11330049261083744</v>
      </c>
      <c r="V519" s="107">
        <v>198</v>
      </c>
      <c r="W519" s="131">
        <f t="shared" si="96"/>
        <v>0.10975609756097561</v>
      </c>
      <c r="X519" s="126">
        <v>75</v>
      </c>
      <c r="Y519" s="108">
        <f t="shared" si="97"/>
        <v>0.12315270935960591</v>
      </c>
      <c r="Z519" s="107">
        <v>209</v>
      </c>
      <c r="AA519" s="131">
        <f t="shared" si="98"/>
        <v>0.11585365853658537</v>
      </c>
    </row>
    <row r="520" spans="1:27" ht="24" x14ac:dyDescent="0.25">
      <c r="A520" s="115" t="s">
        <v>606</v>
      </c>
      <c r="B520" s="200" t="s">
        <v>179</v>
      </c>
      <c r="C520" s="101" t="s">
        <v>180</v>
      </c>
      <c r="D520" s="102" t="s">
        <v>11</v>
      </c>
      <c r="E520" s="121" t="s">
        <v>544</v>
      </c>
      <c r="F520" s="125">
        <v>4348</v>
      </c>
      <c r="G520" s="103">
        <v>4245</v>
      </c>
      <c r="H520" s="104">
        <f t="shared" si="88"/>
        <v>0.97631094756209746</v>
      </c>
      <c r="I520" s="103">
        <f t="shared" si="89"/>
        <v>103</v>
      </c>
      <c r="J520" s="130">
        <f t="shared" si="90"/>
        <v>2.3689052437902484E-2</v>
      </c>
      <c r="K520" s="125">
        <v>1435</v>
      </c>
      <c r="L520" s="125">
        <v>23</v>
      </c>
      <c r="M520" s="104">
        <f t="shared" si="91"/>
        <v>1.6027874564459931E-2</v>
      </c>
      <c r="N520" s="103">
        <v>66</v>
      </c>
      <c r="O520" s="130">
        <f t="shared" si="92"/>
        <v>1.5179392824287029E-2</v>
      </c>
      <c r="P520" s="125">
        <v>16</v>
      </c>
      <c r="Q520" s="104">
        <f t="shared" si="93"/>
        <v>1.1149825783972125E-2</v>
      </c>
      <c r="R520" s="103">
        <v>35</v>
      </c>
      <c r="S520" s="130">
        <f t="shared" si="94"/>
        <v>8.049678012879485E-3</v>
      </c>
      <c r="T520" s="125">
        <v>164</v>
      </c>
      <c r="U520" s="104">
        <f t="shared" si="95"/>
        <v>0.11428571428571428</v>
      </c>
      <c r="V520" s="103">
        <v>466</v>
      </c>
      <c r="W520" s="130">
        <f t="shared" si="96"/>
        <v>0.10717571297148114</v>
      </c>
      <c r="X520" s="125">
        <v>174</v>
      </c>
      <c r="Y520" s="104">
        <f t="shared" si="97"/>
        <v>0.12125435540069686</v>
      </c>
      <c r="Z520" s="103">
        <v>491</v>
      </c>
      <c r="AA520" s="130">
        <f t="shared" si="98"/>
        <v>0.11292548298068077</v>
      </c>
    </row>
    <row r="521" spans="1:27" ht="24" x14ac:dyDescent="0.25">
      <c r="A521" s="116" t="s">
        <v>606</v>
      </c>
      <c r="B521" s="201" t="s">
        <v>181</v>
      </c>
      <c r="C521" s="105" t="s">
        <v>182</v>
      </c>
      <c r="D521" s="106" t="s">
        <v>11</v>
      </c>
      <c r="E521" s="122" t="s">
        <v>544</v>
      </c>
      <c r="F521" s="126">
        <v>5190</v>
      </c>
      <c r="G521" s="107">
        <v>5080</v>
      </c>
      <c r="H521" s="108">
        <f t="shared" si="88"/>
        <v>0.97880539499036612</v>
      </c>
      <c r="I521" s="107">
        <f t="shared" si="89"/>
        <v>110</v>
      </c>
      <c r="J521" s="131">
        <f t="shared" si="90"/>
        <v>2.119460500963391E-2</v>
      </c>
      <c r="K521" s="126">
        <v>1277</v>
      </c>
      <c r="L521" s="126">
        <v>34</v>
      </c>
      <c r="M521" s="108">
        <f t="shared" si="91"/>
        <v>2.6624902114330461E-2</v>
      </c>
      <c r="N521" s="107">
        <v>78</v>
      </c>
      <c r="O521" s="131">
        <f t="shared" si="92"/>
        <v>1.5028901734104046E-2</v>
      </c>
      <c r="P521" s="126">
        <v>10</v>
      </c>
      <c r="Q521" s="108">
        <f t="shared" si="93"/>
        <v>7.8308535630383716E-3</v>
      </c>
      <c r="R521" s="107">
        <v>25</v>
      </c>
      <c r="S521" s="131">
        <f t="shared" si="94"/>
        <v>4.8169556840077067E-3</v>
      </c>
      <c r="T521" s="126">
        <v>127</v>
      </c>
      <c r="U521" s="108">
        <f t="shared" si="95"/>
        <v>9.9451840250587314E-2</v>
      </c>
      <c r="V521" s="107">
        <v>459</v>
      </c>
      <c r="W521" s="131">
        <f t="shared" si="96"/>
        <v>8.84393063583815E-2</v>
      </c>
      <c r="X521" s="126">
        <v>134</v>
      </c>
      <c r="Y521" s="108">
        <f t="shared" si="97"/>
        <v>0.10493343774471417</v>
      </c>
      <c r="Z521" s="107">
        <v>479</v>
      </c>
      <c r="AA521" s="131">
        <f t="shared" si="98"/>
        <v>9.2292870905587673E-2</v>
      </c>
    </row>
    <row r="522" spans="1:27" ht="24" x14ac:dyDescent="0.25">
      <c r="A522" s="115" t="s">
        <v>606</v>
      </c>
      <c r="B522" s="200" t="s">
        <v>169</v>
      </c>
      <c r="C522" s="101" t="s">
        <v>170</v>
      </c>
      <c r="D522" s="102" t="s">
        <v>10</v>
      </c>
      <c r="E522" s="121" t="s">
        <v>546</v>
      </c>
      <c r="F522" s="125">
        <v>1427</v>
      </c>
      <c r="G522" s="103">
        <v>1413</v>
      </c>
      <c r="H522" s="104">
        <f t="shared" si="88"/>
        <v>0.99018920812894184</v>
      </c>
      <c r="I522" s="103">
        <f t="shared" si="89"/>
        <v>14</v>
      </c>
      <c r="J522" s="130">
        <f t="shared" si="90"/>
        <v>9.8107918710581641E-3</v>
      </c>
      <c r="K522" s="125">
        <v>497</v>
      </c>
      <c r="L522" s="125">
        <v>8</v>
      </c>
      <c r="M522" s="104">
        <f t="shared" si="91"/>
        <v>1.6096579476861168E-2</v>
      </c>
      <c r="N522" s="103">
        <v>19</v>
      </c>
      <c r="O522" s="130">
        <f t="shared" si="92"/>
        <v>1.3314646110721794E-2</v>
      </c>
      <c r="P522" s="125">
        <v>5</v>
      </c>
      <c r="Q522" s="104">
        <f t="shared" si="93"/>
        <v>1.0060362173038229E-2</v>
      </c>
      <c r="R522" s="103">
        <v>9</v>
      </c>
      <c r="S522" s="130">
        <f t="shared" si="94"/>
        <v>6.3069376313945342E-3</v>
      </c>
      <c r="T522" s="125">
        <v>51</v>
      </c>
      <c r="U522" s="104">
        <f t="shared" si="95"/>
        <v>0.10261569416498995</v>
      </c>
      <c r="V522" s="103">
        <v>182</v>
      </c>
      <c r="W522" s="130">
        <f t="shared" si="96"/>
        <v>0.12754029432375613</v>
      </c>
      <c r="X522" s="125">
        <v>53</v>
      </c>
      <c r="Y522" s="104">
        <f t="shared" si="97"/>
        <v>0.10663983903420524</v>
      </c>
      <c r="Z522" s="103">
        <v>185</v>
      </c>
      <c r="AA522" s="130">
        <f t="shared" si="98"/>
        <v>0.1296426068675543</v>
      </c>
    </row>
    <row r="523" spans="1:27" ht="24" x14ac:dyDescent="0.25">
      <c r="A523" s="116" t="s">
        <v>606</v>
      </c>
      <c r="B523" s="201" t="s">
        <v>239</v>
      </c>
      <c r="C523" s="105" t="s">
        <v>240</v>
      </c>
      <c r="D523" s="106" t="s">
        <v>15</v>
      </c>
      <c r="E523" s="122" t="s">
        <v>542</v>
      </c>
      <c r="F523" s="126">
        <v>5044</v>
      </c>
      <c r="G523" s="107">
        <v>4934</v>
      </c>
      <c r="H523" s="108">
        <f t="shared" si="88"/>
        <v>0.97819191118160187</v>
      </c>
      <c r="I523" s="107">
        <f t="shared" si="89"/>
        <v>110</v>
      </c>
      <c r="J523" s="131">
        <f t="shared" si="90"/>
        <v>2.1808088818398096E-2</v>
      </c>
      <c r="K523" s="126">
        <v>1673</v>
      </c>
      <c r="L523" s="126">
        <v>39</v>
      </c>
      <c r="M523" s="108">
        <f t="shared" si="91"/>
        <v>2.3311416616855946E-2</v>
      </c>
      <c r="N523" s="107">
        <v>107</v>
      </c>
      <c r="O523" s="131">
        <f t="shared" si="92"/>
        <v>2.1213322759714513E-2</v>
      </c>
      <c r="P523" s="126">
        <v>15</v>
      </c>
      <c r="Q523" s="108">
        <f t="shared" si="93"/>
        <v>8.9659294680215183E-3</v>
      </c>
      <c r="R523" s="107">
        <v>38</v>
      </c>
      <c r="S523" s="131">
        <f t="shared" si="94"/>
        <v>7.5337034099920699E-3</v>
      </c>
      <c r="T523" s="126">
        <v>218</v>
      </c>
      <c r="U523" s="108">
        <f t="shared" si="95"/>
        <v>0.13030484160191272</v>
      </c>
      <c r="V523" s="107">
        <v>659</v>
      </c>
      <c r="W523" s="131">
        <f t="shared" si="96"/>
        <v>0.13065027755749406</v>
      </c>
      <c r="X523" s="126">
        <v>227</v>
      </c>
      <c r="Y523" s="108">
        <f t="shared" si="97"/>
        <v>0.13568439928272563</v>
      </c>
      <c r="Z523" s="107">
        <v>682</v>
      </c>
      <c r="AA523" s="131">
        <f t="shared" si="98"/>
        <v>0.13521015067406819</v>
      </c>
    </row>
    <row r="524" spans="1:27" ht="24" x14ac:dyDescent="0.25">
      <c r="A524" s="115" t="s">
        <v>606</v>
      </c>
      <c r="B524" s="200" t="s">
        <v>204</v>
      </c>
      <c r="C524" s="101" t="s">
        <v>205</v>
      </c>
      <c r="D524" s="102" t="s">
        <v>13</v>
      </c>
      <c r="E524" s="121" t="s">
        <v>547</v>
      </c>
      <c r="F524" s="125">
        <v>9235</v>
      </c>
      <c r="G524" s="103">
        <v>8736</v>
      </c>
      <c r="H524" s="104">
        <f t="shared" si="88"/>
        <v>0.94596643205197617</v>
      </c>
      <c r="I524" s="103">
        <f t="shared" si="89"/>
        <v>499</v>
      </c>
      <c r="J524" s="130">
        <f t="shared" si="90"/>
        <v>5.4033567948023824E-2</v>
      </c>
      <c r="K524" s="125">
        <v>2666</v>
      </c>
      <c r="L524" s="125">
        <v>52</v>
      </c>
      <c r="M524" s="104">
        <f t="shared" si="91"/>
        <v>1.9504876219054765E-2</v>
      </c>
      <c r="N524" s="103">
        <v>139</v>
      </c>
      <c r="O524" s="130">
        <f t="shared" si="92"/>
        <v>1.505143475906876E-2</v>
      </c>
      <c r="P524" s="125">
        <v>23</v>
      </c>
      <c r="Q524" s="104">
        <f t="shared" si="93"/>
        <v>8.6271567891972999E-3</v>
      </c>
      <c r="R524" s="103">
        <v>69</v>
      </c>
      <c r="S524" s="130">
        <f t="shared" si="94"/>
        <v>7.4715755278830535E-3</v>
      </c>
      <c r="T524" s="125">
        <v>334</v>
      </c>
      <c r="U524" s="104">
        <f t="shared" si="95"/>
        <v>0.12528132033008252</v>
      </c>
      <c r="V524" s="103">
        <v>1067</v>
      </c>
      <c r="W524" s="130">
        <f t="shared" si="96"/>
        <v>0.1155387114239307</v>
      </c>
      <c r="X524" s="125">
        <v>348</v>
      </c>
      <c r="Y524" s="104">
        <f t="shared" si="97"/>
        <v>0.13053263315828958</v>
      </c>
      <c r="Z524" s="103">
        <v>1110</v>
      </c>
      <c r="AA524" s="130">
        <f t="shared" si="98"/>
        <v>0.12019491066594477</v>
      </c>
    </row>
    <row r="525" spans="1:27" ht="24" x14ac:dyDescent="0.25">
      <c r="A525" s="116" t="s">
        <v>606</v>
      </c>
      <c r="B525" s="201" t="s">
        <v>241</v>
      </c>
      <c r="C525" s="105" t="s">
        <v>242</v>
      </c>
      <c r="D525" s="106" t="s">
        <v>15</v>
      </c>
      <c r="E525" s="122" t="s">
        <v>542</v>
      </c>
      <c r="F525" s="126">
        <v>7433</v>
      </c>
      <c r="G525" s="107">
        <v>7200</v>
      </c>
      <c r="H525" s="108">
        <f t="shared" si="88"/>
        <v>0.96865330283869233</v>
      </c>
      <c r="I525" s="107">
        <f t="shared" si="89"/>
        <v>233</v>
      </c>
      <c r="J525" s="131">
        <f t="shared" si="90"/>
        <v>3.1346697161307682E-2</v>
      </c>
      <c r="K525" s="126">
        <v>2027</v>
      </c>
      <c r="L525" s="126">
        <v>39</v>
      </c>
      <c r="M525" s="108">
        <f t="shared" si="91"/>
        <v>1.9240256536753823E-2</v>
      </c>
      <c r="N525" s="107">
        <v>97</v>
      </c>
      <c r="O525" s="131">
        <f t="shared" si="92"/>
        <v>1.3049912552132382E-2</v>
      </c>
      <c r="P525" s="126">
        <v>25</v>
      </c>
      <c r="Q525" s="108">
        <f t="shared" si="93"/>
        <v>1.23334977799704E-2</v>
      </c>
      <c r="R525" s="107">
        <v>58</v>
      </c>
      <c r="S525" s="131">
        <f t="shared" si="94"/>
        <v>7.8030404950894658E-3</v>
      </c>
      <c r="T525" s="126">
        <v>264</v>
      </c>
      <c r="U525" s="108">
        <f t="shared" si="95"/>
        <v>0.13024173655648741</v>
      </c>
      <c r="V525" s="107">
        <v>786</v>
      </c>
      <c r="W525" s="131">
        <f t="shared" si="96"/>
        <v>0.10574465222655724</v>
      </c>
      <c r="X525" s="126">
        <v>285</v>
      </c>
      <c r="Y525" s="108">
        <f t="shared" si="97"/>
        <v>0.14060187469166255</v>
      </c>
      <c r="Z525" s="107">
        <v>839</v>
      </c>
      <c r="AA525" s="131">
        <f t="shared" si="98"/>
        <v>0.11287501681689761</v>
      </c>
    </row>
    <row r="526" spans="1:27" ht="24" x14ac:dyDescent="0.25">
      <c r="A526" s="115" t="s">
        <v>606</v>
      </c>
      <c r="B526" s="200" t="s">
        <v>206</v>
      </c>
      <c r="C526" s="101" t="s">
        <v>207</v>
      </c>
      <c r="D526" s="102" t="s">
        <v>13</v>
      </c>
      <c r="E526" s="121" t="s">
        <v>547</v>
      </c>
      <c r="F526" s="125">
        <v>4771</v>
      </c>
      <c r="G526" s="103">
        <v>4529</v>
      </c>
      <c r="H526" s="104">
        <f t="shared" si="88"/>
        <v>0.94927688115699016</v>
      </c>
      <c r="I526" s="103">
        <f t="shared" si="89"/>
        <v>242</v>
      </c>
      <c r="J526" s="130">
        <f t="shared" si="90"/>
        <v>5.0723118843009854E-2</v>
      </c>
      <c r="K526" s="125">
        <v>1523</v>
      </c>
      <c r="L526" s="125">
        <v>27</v>
      </c>
      <c r="M526" s="104">
        <f t="shared" si="91"/>
        <v>1.772816808929744E-2</v>
      </c>
      <c r="N526" s="103">
        <v>61</v>
      </c>
      <c r="O526" s="130">
        <f t="shared" si="92"/>
        <v>1.2785579543072731E-2</v>
      </c>
      <c r="P526" s="125">
        <v>15</v>
      </c>
      <c r="Q526" s="104">
        <f t="shared" si="93"/>
        <v>9.8489822718319103E-3</v>
      </c>
      <c r="R526" s="103">
        <v>37</v>
      </c>
      <c r="S526" s="130">
        <f t="shared" si="94"/>
        <v>7.7551875916998534E-3</v>
      </c>
      <c r="T526" s="125">
        <v>184</v>
      </c>
      <c r="U526" s="104">
        <f t="shared" si="95"/>
        <v>0.12081418253447143</v>
      </c>
      <c r="V526" s="103">
        <v>529</v>
      </c>
      <c r="W526" s="130">
        <f t="shared" si="96"/>
        <v>0.11087822259484385</v>
      </c>
      <c r="X526" s="125">
        <v>194</v>
      </c>
      <c r="Y526" s="104">
        <f t="shared" si="97"/>
        <v>0.12738017071569271</v>
      </c>
      <c r="Z526" s="103">
        <v>553</v>
      </c>
      <c r="AA526" s="130">
        <f t="shared" si="98"/>
        <v>0.11590861454621673</v>
      </c>
    </row>
    <row r="527" spans="1:27" ht="24" x14ac:dyDescent="0.25">
      <c r="A527" s="116" t="s">
        <v>606</v>
      </c>
      <c r="B527" s="201" t="s">
        <v>208</v>
      </c>
      <c r="C527" s="105" t="s">
        <v>209</v>
      </c>
      <c r="D527" s="106" t="s">
        <v>13</v>
      </c>
      <c r="E527" s="122" t="s">
        <v>547</v>
      </c>
      <c r="F527" s="126">
        <v>3486</v>
      </c>
      <c r="G527" s="107">
        <v>3419</v>
      </c>
      <c r="H527" s="108">
        <f t="shared" si="88"/>
        <v>0.98078026391279405</v>
      </c>
      <c r="I527" s="107">
        <f t="shared" si="89"/>
        <v>67</v>
      </c>
      <c r="J527" s="131">
        <f t="shared" si="90"/>
        <v>1.9219736087205966E-2</v>
      </c>
      <c r="K527" s="126">
        <v>1130</v>
      </c>
      <c r="L527" s="126">
        <v>11</v>
      </c>
      <c r="M527" s="108">
        <f t="shared" si="91"/>
        <v>9.7345132743362831E-3</v>
      </c>
      <c r="N527" s="107">
        <v>22</v>
      </c>
      <c r="O527" s="131">
        <f t="shared" si="92"/>
        <v>6.3109581181870341E-3</v>
      </c>
      <c r="P527" s="126">
        <v>11</v>
      </c>
      <c r="Q527" s="108">
        <f t="shared" si="93"/>
        <v>9.7345132743362831E-3</v>
      </c>
      <c r="R527" s="107">
        <v>24</v>
      </c>
      <c r="S527" s="131">
        <f t="shared" si="94"/>
        <v>6.8846815834767644E-3</v>
      </c>
      <c r="T527" s="126">
        <v>151</v>
      </c>
      <c r="U527" s="108">
        <f t="shared" si="95"/>
        <v>0.13362831858407079</v>
      </c>
      <c r="V527" s="107">
        <v>425</v>
      </c>
      <c r="W527" s="131">
        <f t="shared" si="96"/>
        <v>0.1219162363740677</v>
      </c>
      <c r="X527" s="126">
        <v>158</v>
      </c>
      <c r="Y527" s="108">
        <f t="shared" si="97"/>
        <v>0.13982300884955753</v>
      </c>
      <c r="Z527" s="107">
        <v>442</v>
      </c>
      <c r="AA527" s="131">
        <f t="shared" si="98"/>
        <v>0.12679288582903039</v>
      </c>
    </row>
    <row r="528" spans="1:27" ht="24" x14ac:dyDescent="0.25">
      <c r="A528" s="115" t="s">
        <v>606</v>
      </c>
      <c r="B528" s="200" t="s">
        <v>243</v>
      </c>
      <c r="C528" s="101" t="s">
        <v>244</v>
      </c>
      <c r="D528" s="102" t="s">
        <v>15</v>
      </c>
      <c r="E528" s="121" t="s">
        <v>542</v>
      </c>
      <c r="F528" s="125">
        <v>5837</v>
      </c>
      <c r="G528" s="103">
        <v>5659</v>
      </c>
      <c r="H528" s="104">
        <f t="shared" si="88"/>
        <v>0.96950488264519441</v>
      </c>
      <c r="I528" s="103">
        <f t="shared" si="89"/>
        <v>178</v>
      </c>
      <c r="J528" s="130">
        <f t="shared" si="90"/>
        <v>3.0495117354805552E-2</v>
      </c>
      <c r="K528" s="125">
        <v>1734</v>
      </c>
      <c r="L528" s="125">
        <v>31</v>
      </c>
      <c r="M528" s="104">
        <f t="shared" si="91"/>
        <v>1.7877739331026529E-2</v>
      </c>
      <c r="N528" s="103">
        <v>81</v>
      </c>
      <c r="O528" s="130">
        <f t="shared" si="92"/>
        <v>1.3876991605276683E-2</v>
      </c>
      <c r="P528" s="125">
        <v>18</v>
      </c>
      <c r="Q528" s="104">
        <f t="shared" si="93"/>
        <v>1.0380622837370242E-2</v>
      </c>
      <c r="R528" s="103">
        <v>37</v>
      </c>
      <c r="S528" s="130">
        <f t="shared" si="94"/>
        <v>6.3388727085831762E-3</v>
      </c>
      <c r="T528" s="125">
        <v>189</v>
      </c>
      <c r="U528" s="104">
        <f t="shared" si="95"/>
        <v>0.10899653979238755</v>
      </c>
      <c r="V528" s="103">
        <v>584</v>
      </c>
      <c r="W528" s="130">
        <f t="shared" si="96"/>
        <v>0.10005139626520473</v>
      </c>
      <c r="X528" s="125">
        <v>199</v>
      </c>
      <c r="Y528" s="104">
        <f t="shared" si="97"/>
        <v>0.11476355247981546</v>
      </c>
      <c r="Z528" s="103">
        <v>604</v>
      </c>
      <c r="AA528" s="130">
        <f t="shared" si="98"/>
        <v>0.10347781394551996</v>
      </c>
    </row>
    <row r="529" spans="1:27" ht="24" x14ac:dyDescent="0.25">
      <c r="A529" s="116" t="s">
        <v>606</v>
      </c>
      <c r="B529" s="201" t="s">
        <v>245</v>
      </c>
      <c r="C529" s="105" t="s">
        <v>246</v>
      </c>
      <c r="D529" s="106" t="s">
        <v>15</v>
      </c>
      <c r="E529" s="122" t="s">
        <v>542</v>
      </c>
      <c r="F529" s="126">
        <v>2129</v>
      </c>
      <c r="G529" s="107">
        <v>2079</v>
      </c>
      <c r="H529" s="108">
        <f t="shared" si="88"/>
        <v>0.97651479567872246</v>
      </c>
      <c r="I529" s="107">
        <f t="shared" si="89"/>
        <v>50</v>
      </c>
      <c r="J529" s="131">
        <f t="shared" si="90"/>
        <v>2.3485204321277594E-2</v>
      </c>
      <c r="K529" s="126">
        <v>756</v>
      </c>
      <c r="L529" s="126">
        <v>19</v>
      </c>
      <c r="M529" s="108">
        <f t="shared" si="91"/>
        <v>2.5132275132275131E-2</v>
      </c>
      <c r="N529" s="107">
        <v>45</v>
      </c>
      <c r="O529" s="131">
        <f t="shared" si="92"/>
        <v>2.1136683889149837E-2</v>
      </c>
      <c r="P529" s="126">
        <v>14</v>
      </c>
      <c r="Q529" s="108">
        <f t="shared" si="93"/>
        <v>1.8518518518518517E-2</v>
      </c>
      <c r="R529" s="107">
        <v>37</v>
      </c>
      <c r="S529" s="131">
        <f t="shared" si="94"/>
        <v>1.737905119774542E-2</v>
      </c>
      <c r="T529" s="126">
        <v>98</v>
      </c>
      <c r="U529" s="108">
        <f t="shared" si="95"/>
        <v>0.12962962962962962</v>
      </c>
      <c r="V529" s="107">
        <v>224</v>
      </c>
      <c r="W529" s="131">
        <f t="shared" si="96"/>
        <v>0.10521371535932363</v>
      </c>
      <c r="X529" s="126">
        <v>108</v>
      </c>
      <c r="Y529" s="108">
        <f t="shared" si="97"/>
        <v>0.14285714285714285</v>
      </c>
      <c r="Z529" s="107">
        <v>249</v>
      </c>
      <c r="AA529" s="131">
        <f t="shared" si="98"/>
        <v>0.11695631751996242</v>
      </c>
    </row>
    <row r="530" spans="1:27" x14ac:dyDescent="0.25">
      <c r="A530" s="115" t="s">
        <v>606</v>
      </c>
      <c r="B530" s="200" t="s">
        <v>220</v>
      </c>
      <c r="C530" s="101" t="s">
        <v>221</v>
      </c>
      <c r="D530" s="102" t="s">
        <v>14</v>
      </c>
      <c r="E530" s="121" t="s">
        <v>548</v>
      </c>
      <c r="F530" s="125">
        <v>4401</v>
      </c>
      <c r="G530" s="103">
        <v>4312</v>
      </c>
      <c r="H530" s="104">
        <f t="shared" si="88"/>
        <v>0.97977732333560552</v>
      </c>
      <c r="I530" s="103">
        <f t="shared" si="89"/>
        <v>89</v>
      </c>
      <c r="J530" s="130">
        <f t="shared" si="90"/>
        <v>2.0222676664394455E-2</v>
      </c>
      <c r="K530" s="125">
        <v>1292</v>
      </c>
      <c r="L530" s="125">
        <v>34</v>
      </c>
      <c r="M530" s="104">
        <f t="shared" si="91"/>
        <v>2.6315789473684209E-2</v>
      </c>
      <c r="N530" s="103">
        <v>83</v>
      </c>
      <c r="O530" s="130">
        <f t="shared" si="92"/>
        <v>1.8859350147693705E-2</v>
      </c>
      <c r="P530" s="125">
        <v>10</v>
      </c>
      <c r="Q530" s="104">
        <f t="shared" si="93"/>
        <v>7.7399380804953561E-3</v>
      </c>
      <c r="R530" s="103">
        <v>20</v>
      </c>
      <c r="S530" s="130">
        <f t="shared" si="94"/>
        <v>4.5444217223358325E-3</v>
      </c>
      <c r="T530" s="125">
        <v>151</v>
      </c>
      <c r="U530" s="104">
        <f t="shared" si="95"/>
        <v>0.11687306501547988</v>
      </c>
      <c r="V530" s="103">
        <v>504</v>
      </c>
      <c r="W530" s="130">
        <f t="shared" si="96"/>
        <v>0.11451942740286299</v>
      </c>
      <c r="X530" s="125">
        <v>158</v>
      </c>
      <c r="Y530" s="104">
        <f t="shared" si="97"/>
        <v>0.12229102167182662</v>
      </c>
      <c r="Z530" s="103">
        <v>519</v>
      </c>
      <c r="AA530" s="130">
        <f t="shared" si="98"/>
        <v>0.11792774369461487</v>
      </c>
    </row>
    <row r="531" spans="1:27" x14ac:dyDescent="0.25">
      <c r="A531" s="116" t="s">
        <v>606</v>
      </c>
      <c r="B531" s="201" t="s">
        <v>222</v>
      </c>
      <c r="C531" s="105" t="s">
        <v>223</v>
      </c>
      <c r="D531" s="106" t="s">
        <v>14</v>
      </c>
      <c r="E531" s="122" t="s">
        <v>548</v>
      </c>
      <c r="F531" s="126">
        <v>5785</v>
      </c>
      <c r="G531" s="107">
        <v>5488</v>
      </c>
      <c r="H531" s="108">
        <f t="shared" si="88"/>
        <v>0.94866032843560932</v>
      </c>
      <c r="I531" s="107">
        <f t="shared" si="89"/>
        <v>297</v>
      </c>
      <c r="J531" s="131">
        <f t="shared" si="90"/>
        <v>5.1339671564390663E-2</v>
      </c>
      <c r="K531" s="126">
        <v>1651</v>
      </c>
      <c r="L531" s="126">
        <v>39</v>
      </c>
      <c r="M531" s="108">
        <f t="shared" si="91"/>
        <v>2.3622047244094488E-2</v>
      </c>
      <c r="N531" s="107">
        <v>110</v>
      </c>
      <c r="O531" s="131">
        <f t="shared" si="92"/>
        <v>1.9014693171996541E-2</v>
      </c>
      <c r="P531" s="126">
        <v>12</v>
      </c>
      <c r="Q531" s="108">
        <f t="shared" si="93"/>
        <v>7.2683222289521504E-3</v>
      </c>
      <c r="R531" s="107">
        <v>25</v>
      </c>
      <c r="S531" s="131">
        <f t="shared" si="94"/>
        <v>4.3215211754537601E-3</v>
      </c>
      <c r="T531" s="126">
        <v>188</v>
      </c>
      <c r="U531" s="108">
        <f t="shared" si="95"/>
        <v>0.11387038158691702</v>
      </c>
      <c r="V531" s="107">
        <v>677</v>
      </c>
      <c r="W531" s="131">
        <f t="shared" si="96"/>
        <v>0.11702679343128781</v>
      </c>
      <c r="X531" s="126">
        <v>196</v>
      </c>
      <c r="Y531" s="108">
        <f t="shared" si="97"/>
        <v>0.11871592973955179</v>
      </c>
      <c r="Z531" s="107">
        <v>693</v>
      </c>
      <c r="AA531" s="131">
        <f t="shared" si="98"/>
        <v>0.11979256698357822</v>
      </c>
    </row>
    <row r="532" spans="1:27" x14ac:dyDescent="0.25">
      <c r="A532" s="115" t="s">
        <v>606</v>
      </c>
      <c r="B532" s="200" t="s">
        <v>210</v>
      </c>
      <c r="C532" s="101" t="s">
        <v>211</v>
      </c>
      <c r="D532" s="102" t="s">
        <v>13</v>
      </c>
      <c r="E532" s="121" t="s">
        <v>547</v>
      </c>
      <c r="F532" s="125">
        <v>3038</v>
      </c>
      <c r="G532" s="103">
        <v>2890</v>
      </c>
      <c r="H532" s="104">
        <f t="shared" si="88"/>
        <v>0.95128373930217247</v>
      </c>
      <c r="I532" s="103">
        <f t="shared" si="89"/>
        <v>148</v>
      </c>
      <c r="J532" s="130">
        <f t="shared" si="90"/>
        <v>4.8716260697827515E-2</v>
      </c>
      <c r="K532" s="125">
        <v>810</v>
      </c>
      <c r="L532" s="125">
        <v>15</v>
      </c>
      <c r="M532" s="104">
        <f t="shared" si="91"/>
        <v>1.8518518518518517E-2</v>
      </c>
      <c r="N532" s="103">
        <v>40</v>
      </c>
      <c r="O532" s="130">
        <f t="shared" si="92"/>
        <v>1.3166556945358789E-2</v>
      </c>
      <c r="P532" s="125">
        <v>7</v>
      </c>
      <c r="Q532" s="104">
        <f t="shared" si="93"/>
        <v>8.6419753086419745E-3</v>
      </c>
      <c r="R532" s="103">
        <v>18</v>
      </c>
      <c r="S532" s="130">
        <f t="shared" si="94"/>
        <v>5.9249506254114553E-3</v>
      </c>
      <c r="T532" s="125">
        <v>76</v>
      </c>
      <c r="U532" s="104">
        <f t="shared" si="95"/>
        <v>9.3827160493827166E-2</v>
      </c>
      <c r="V532" s="103">
        <v>247</v>
      </c>
      <c r="W532" s="130">
        <f t="shared" si="96"/>
        <v>8.1303489137590515E-2</v>
      </c>
      <c r="X532" s="125">
        <v>81</v>
      </c>
      <c r="Y532" s="104">
        <f t="shared" si="97"/>
        <v>0.1</v>
      </c>
      <c r="Z532" s="103">
        <v>263</v>
      </c>
      <c r="AA532" s="130">
        <f t="shared" si="98"/>
        <v>8.6570111915734035E-2</v>
      </c>
    </row>
    <row r="533" spans="1:27" x14ac:dyDescent="0.25">
      <c r="A533" s="116" t="s">
        <v>606</v>
      </c>
      <c r="B533" s="201" t="s">
        <v>212</v>
      </c>
      <c r="C533" s="105" t="s">
        <v>213</v>
      </c>
      <c r="D533" s="106" t="s">
        <v>13</v>
      </c>
      <c r="E533" s="122" t="s">
        <v>547</v>
      </c>
      <c r="F533" s="126">
        <v>3367</v>
      </c>
      <c r="G533" s="107">
        <v>3323</v>
      </c>
      <c r="H533" s="108">
        <f t="shared" si="88"/>
        <v>0.98693198693198692</v>
      </c>
      <c r="I533" s="107">
        <f t="shared" si="89"/>
        <v>44</v>
      </c>
      <c r="J533" s="131">
        <f t="shared" si="90"/>
        <v>1.3068013068013067E-2</v>
      </c>
      <c r="K533" s="126">
        <v>925</v>
      </c>
      <c r="L533" s="126">
        <v>18</v>
      </c>
      <c r="M533" s="108">
        <f t="shared" si="91"/>
        <v>1.9459459459459458E-2</v>
      </c>
      <c r="N533" s="107">
        <v>41</v>
      </c>
      <c r="O533" s="131">
        <f t="shared" si="92"/>
        <v>1.2177012177012177E-2</v>
      </c>
      <c r="P533" s="126">
        <v>7</v>
      </c>
      <c r="Q533" s="108">
        <f t="shared" si="93"/>
        <v>7.5675675675675675E-3</v>
      </c>
      <c r="R533" s="107">
        <v>22</v>
      </c>
      <c r="S533" s="131">
        <f t="shared" si="94"/>
        <v>6.5340065340065336E-3</v>
      </c>
      <c r="T533" s="126">
        <v>110</v>
      </c>
      <c r="U533" s="108">
        <f t="shared" si="95"/>
        <v>0.11891891891891893</v>
      </c>
      <c r="V533" s="107">
        <v>396</v>
      </c>
      <c r="W533" s="131">
        <f t="shared" si="96"/>
        <v>0.11761211761211761</v>
      </c>
      <c r="X533" s="126">
        <v>115</v>
      </c>
      <c r="Y533" s="108">
        <f t="shared" si="97"/>
        <v>0.12432432432432433</v>
      </c>
      <c r="Z533" s="107">
        <v>412</v>
      </c>
      <c r="AA533" s="131">
        <f t="shared" si="98"/>
        <v>0.12236412236412236</v>
      </c>
    </row>
    <row r="534" spans="1:27" x14ac:dyDescent="0.25">
      <c r="A534" s="115" t="s">
        <v>606</v>
      </c>
      <c r="B534" s="200" t="s">
        <v>214</v>
      </c>
      <c r="C534" s="101" t="s">
        <v>215</v>
      </c>
      <c r="D534" s="102" t="s">
        <v>13</v>
      </c>
      <c r="E534" s="121" t="s">
        <v>547</v>
      </c>
      <c r="F534" s="125">
        <v>3054</v>
      </c>
      <c r="G534" s="103">
        <v>2937</v>
      </c>
      <c r="H534" s="104">
        <f t="shared" si="88"/>
        <v>0.96168958742632615</v>
      </c>
      <c r="I534" s="103">
        <f t="shared" si="89"/>
        <v>117</v>
      </c>
      <c r="J534" s="130">
        <f t="shared" si="90"/>
        <v>3.8310412573673867E-2</v>
      </c>
      <c r="K534" s="125">
        <v>922</v>
      </c>
      <c r="L534" s="125">
        <v>19</v>
      </c>
      <c r="M534" s="104">
        <f t="shared" si="91"/>
        <v>2.0607375271149676E-2</v>
      </c>
      <c r="N534" s="103">
        <v>48</v>
      </c>
      <c r="O534" s="130">
        <f t="shared" si="92"/>
        <v>1.5717092337917484E-2</v>
      </c>
      <c r="P534" s="125">
        <v>9</v>
      </c>
      <c r="Q534" s="104">
        <f t="shared" si="93"/>
        <v>9.7613882863340565E-3</v>
      </c>
      <c r="R534" s="103">
        <v>20</v>
      </c>
      <c r="S534" s="130">
        <f t="shared" si="94"/>
        <v>6.5487884741322853E-3</v>
      </c>
      <c r="T534" s="125">
        <v>102</v>
      </c>
      <c r="U534" s="104">
        <f t="shared" si="95"/>
        <v>0.11062906724511931</v>
      </c>
      <c r="V534" s="103">
        <v>260</v>
      </c>
      <c r="W534" s="130">
        <f t="shared" si="96"/>
        <v>8.5134250163719713E-2</v>
      </c>
      <c r="X534" s="125">
        <v>108</v>
      </c>
      <c r="Y534" s="104">
        <f t="shared" si="97"/>
        <v>0.11713665943600868</v>
      </c>
      <c r="Z534" s="103">
        <v>273</v>
      </c>
      <c r="AA534" s="130">
        <f t="shared" si="98"/>
        <v>8.9390962671905702E-2</v>
      </c>
    </row>
    <row r="535" spans="1:27" x14ac:dyDescent="0.25">
      <c r="A535" s="116" t="s">
        <v>606</v>
      </c>
      <c r="B535" s="201" t="s">
        <v>224</v>
      </c>
      <c r="C535" s="105" t="s">
        <v>225</v>
      </c>
      <c r="D535" s="106" t="s">
        <v>14</v>
      </c>
      <c r="E535" s="122" t="s">
        <v>548</v>
      </c>
      <c r="F535" s="126">
        <v>2125</v>
      </c>
      <c r="G535" s="107">
        <v>2017</v>
      </c>
      <c r="H535" s="108">
        <f t="shared" si="88"/>
        <v>0.94917647058823529</v>
      </c>
      <c r="I535" s="107">
        <f t="shared" si="89"/>
        <v>108</v>
      </c>
      <c r="J535" s="131">
        <f t="shared" si="90"/>
        <v>5.0823529411764705E-2</v>
      </c>
      <c r="K535" s="126">
        <v>572</v>
      </c>
      <c r="L535" s="126">
        <v>13</v>
      </c>
      <c r="M535" s="108">
        <f t="shared" si="91"/>
        <v>2.2727272727272728E-2</v>
      </c>
      <c r="N535" s="107">
        <v>37</v>
      </c>
      <c r="O535" s="131">
        <f t="shared" si="92"/>
        <v>1.7411764705882352E-2</v>
      </c>
      <c r="P535" s="126">
        <v>6</v>
      </c>
      <c r="Q535" s="108">
        <f t="shared" si="93"/>
        <v>1.048951048951049E-2</v>
      </c>
      <c r="R535" s="107">
        <v>17</v>
      </c>
      <c r="S535" s="131">
        <f t="shared" si="94"/>
        <v>8.0000000000000002E-3</v>
      </c>
      <c r="T535" s="126">
        <v>85</v>
      </c>
      <c r="U535" s="108">
        <f t="shared" si="95"/>
        <v>0.14860139860139859</v>
      </c>
      <c r="V535" s="107">
        <v>277</v>
      </c>
      <c r="W535" s="131">
        <f t="shared" si="96"/>
        <v>0.13035294117647059</v>
      </c>
      <c r="X535" s="126">
        <v>89</v>
      </c>
      <c r="Y535" s="108">
        <f t="shared" si="97"/>
        <v>0.1555944055944056</v>
      </c>
      <c r="Z535" s="107">
        <v>289</v>
      </c>
      <c r="AA535" s="131">
        <f t="shared" si="98"/>
        <v>0.13600000000000001</v>
      </c>
    </row>
    <row r="536" spans="1:27" x14ac:dyDescent="0.25">
      <c r="A536" s="115" t="s">
        <v>606</v>
      </c>
      <c r="B536" s="200" t="s">
        <v>226</v>
      </c>
      <c r="C536" s="101" t="s">
        <v>227</v>
      </c>
      <c r="D536" s="102" t="s">
        <v>14</v>
      </c>
      <c r="E536" s="121" t="s">
        <v>548</v>
      </c>
      <c r="F536" s="125">
        <v>3035</v>
      </c>
      <c r="G536" s="103">
        <v>2967</v>
      </c>
      <c r="H536" s="104">
        <f t="shared" si="88"/>
        <v>0.97759472817133442</v>
      </c>
      <c r="I536" s="103">
        <f t="shared" si="89"/>
        <v>68</v>
      </c>
      <c r="J536" s="130">
        <f t="shared" si="90"/>
        <v>2.2405271828665568E-2</v>
      </c>
      <c r="K536" s="125">
        <v>930</v>
      </c>
      <c r="L536" s="125">
        <v>18</v>
      </c>
      <c r="M536" s="104">
        <f t="shared" si="91"/>
        <v>1.935483870967742E-2</v>
      </c>
      <c r="N536" s="103">
        <v>48</v>
      </c>
      <c r="O536" s="130">
        <f t="shared" si="92"/>
        <v>1.5815485996705108E-2</v>
      </c>
      <c r="P536" s="125">
        <v>7</v>
      </c>
      <c r="Q536" s="104">
        <f t="shared" si="93"/>
        <v>7.526881720430108E-3</v>
      </c>
      <c r="R536" s="103">
        <v>15</v>
      </c>
      <c r="S536" s="130">
        <f t="shared" si="94"/>
        <v>4.9423393739703456E-3</v>
      </c>
      <c r="T536" s="125">
        <v>94</v>
      </c>
      <c r="U536" s="104">
        <f t="shared" si="95"/>
        <v>0.1010752688172043</v>
      </c>
      <c r="V536" s="103">
        <v>266</v>
      </c>
      <c r="W536" s="130">
        <f t="shared" si="96"/>
        <v>8.764415156507413E-2</v>
      </c>
      <c r="X536" s="125">
        <v>97</v>
      </c>
      <c r="Y536" s="104">
        <f t="shared" si="97"/>
        <v>0.1043010752688172</v>
      </c>
      <c r="Z536" s="103">
        <v>274</v>
      </c>
      <c r="AA536" s="130">
        <f t="shared" si="98"/>
        <v>9.0280065897858322E-2</v>
      </c>
    </row>
    <row r="537" spans="1:27" x14ac:dyDescent="0.25">
      <c r="A537" s="116" t="s">
        <v>606</v>
      </c>
      <c r="B537" s="201" t="s">
        <v>216</v>
      </c>
      <c r="C537" s="105" t="s">
        <v>217</v>
      </c>
      <c r="D537" s="106" t="s">
        <v>13</v>
      </c>
      <c r="E537" s="122" t="s">
        <v>547</v>
      </c>
      <c r="F537" s="126">
        <v>1963</v>
      </c>
      <c r="G537" s="107">
        <v>1841</v>
      </c>
      <c r="H537" s="108">
        <f t="shared" si="88"/>
        <v>0.93785022924095773</v>
      </c>
      <c r="I537" s="107">
        <f t="shared" si="89"/>
        <v>122</v>
      </c>
      <c r="J537" s="131">
        <f t="shared" si="90"/>
        <v>6.214977075904228E-2</v>
      </c>
      <c r="K537" s="126">
        <v>548</v>
      </c>
      <c r="L537" s="126">
        <v>4</v>
      </c>
      <c r="M537" s="108">
        <f t="shared" si="91"/>
        <v>7.2992700729927005E-3</v>
      </c>
      <c r="N537" s="107">
        <v>12</v>
      </c>
      <c r="O537" s="131">
        <f t="shared" si="92"/>
        <v>6.1130922058074376E-3</v>
      </c>
      <c r="P537" s="126">
        <v>4</v>
      </c>
      <c r="Q537" s="108">
        <f t="shared" si="93"/>
        <v>7.2992700729927005E-3</v>
      </c>
      <c r="R537" s="107">
        <v>9</v>
      </c>
      <c r="S537" s="131">
        <f t="shared" si="94"/>
        <v>4.5848191543555782E-3</v>
      </c>
      <c r="T537" s="126">
        <v>71</v>
      </c>
      <c r="U537" s="108">
        <f t="shared" si="95"/>
        <v>0.12956204379562045</v>
      </c>
      <c r="V537" s="107">
        <v>217</v>
      </c>
      <c r="W537" s="131">
        <f t="shared" si="96"/>
        <v>0.11054508405501783</v>
      </c>
      <c r="X537" s="126">
        <v>74</v>
      </c>
      <c r="Y537" s="108">
        <f t="shared" si="97"/>
        <v>0.13503649635036497</v>
      </c>
      <c r="Z537" s="107">
        <v>224</v>
      </c>
      <c r="AA537" s="131">
        <f t="shared" si="98"/>
        <v>0.1141110545084055</v>
      </c>
    </row>
    <row r="538" spans="1:27" x14ac:dyDescent="0.25">
      <c r="A538" s="115" t="s">
        <v>606</v>
      </c>
      <c r="B538" s="200" t="s">
        <v>218</v>
      </c>
      <c r="C538" s="101" t="s">
        <v>219</v>
      </c>
      <c r="D538" s="102" t="s">
        <v>13</v>
      </c>
      <c r="E538" s="121" t="s">
        <v>547</v>
      </c>
      <c r="F538" s="125">
        <v>2512</v>
      </c>
      <c r="G538" s="103">
        <v>2384</v>
      </c>
      <c r="H538" s="104">
        <f t="shared" si="88"/>
        <v>0.94904458598726116</v>
      </c>
      <c r="I538" s="103">
        <f t="shared" si="89"/>
        <v>128</v>
      </c>
      <c r="J538" s="130">
        <f t="shared" si="90"/>
        <v>5.0955414012738856E-2</v>
      </c>
      <c r="K538" s="125">
        <v>749</v>
      </c>
      <c r="L538" s="125">
        <v>16</v>
      </c>
      <c r="M538" s="104">
        <f t="shared" si="91"/>
        <v>2.1361815754339118E-2</v>
      </c>
      <c r="N538" s="103">
        <v>45</v>
      </c>
      <c r="O538" s="130">
        <f t="shared" si="92"/>
        <v>1.7914012738853503E-2</v>
      </c>
      <c r="P538" s="125">
        <v>8</v>
      </c>
      <c r="Q538" s="104">
        <f t="shared" si="93"/>
        <v>1.0680907877169559E-2</v>
      </c>
      <c r="R538" s="103">
        <v>19</v>
      </c>
      <c r="S538" s="130">
        <f t="shared" si="94"/>
        <v>7.5636942675159236E-3</v>
      </c>
      <c r="T538" s="125">
        <v>67</v>
      </c>
      <c r="U538" s="104">
        <f t="shared" si="95"/>
        <v>8.9452603471295064E-2</v>
      </c>
      <c r="V538" s="103">
        <v>194</v>
      </c>
      <c r="W538" s="130">
        <f t="shared" si="96"/>
        <v>7.7229299363057322E-2</v>
      </c>
      <c r="X538" s="125">
        <v>71</v>
      </c>
      <c r="Y538" s="104">
        <f t="shared" si="97"/>
        <v>9.4793057409879838E-2</v>
      </c>
      <c r="Z538" s="103">
        <v>207</v>
      </c>
      <c r="AA538" s="130">
        <f t="shared" si="98"/>
        <v>8.240445859872611E-2</v>
      </c>
    </row>
    <row r="539" spans="1:27" x14ac:dyDescent="0.25">
      <c r="A539" s="116" t="s">
        <v>606</v>
      </c>
      <c r="B539" s="201" t="s">
        <v>277</v>
      </c>
      <c r="C539" s="105" t="s">
        <v>278</v>
      </c>
      <c r="D539" s="106" t="s">
        <v>18</v>
      </c>
      <c r="E539" s="122" t="s">
        <v>549</v>
      </c>
      <c r="F539" s="126">
        <v>2378</v>
      </c>
      <c r="G539" s="107">
        <v>2318</v>
      </c>
      <c r="H539" s="108">
        <f t="shared" si="88"/>
        <v>0.97476871320437342</v>
      </c>
      <c r="I539" s="107">
        <f t="shared" si="89"/>
        <v>60</v>
      </c>
      <c r="J539" s="131">
        <f t="shared" si="90"/>
        <v>2.5231286795626577E-2</v>
      </c>
      <c r="K539" s="126">
        <v>580</v>
      </c>
      <c r="L539" s="126">
        <v>25</v>
      </c>
      <c r="M539" s="108">
        <f t="shared" si="91"/>
        <v>4.3103448275862072E-2</v>
      </c>
      <c r="N539" s="107">
        <v>59</v>
      </c>
      <c r="O539" s="131">
        <f t="shared" si="92"/>
        <v>2.4810765349032801E-2</v>
      </c>
      <c r="P539" s="126">
        <v>11</v>
      </c>
      <c r="Q539" s="108">
        <f t="shared" si="93"/>
        <v>1.896551724137931E-2</v>
      </c>
      <c r="R539" s="107">
        <v>32</v>
      </c>
      <c r="S539" s="131">
        <f t="shared" si="94"/>
        <v>1.345668629100084E-2</v>
      </c>
      <c r="T539" s="126">
        <v>73</v>
      </c>
      <c r="U539" s="108">
        <f t="shared" si="95"/>
        <v>0.12586206896551724</v>
      </c>
      <c r="V539" s="107">
        <v>325</v>
      </c>
      <c r="W539" s="131">
        <f t="shared" si="96"/>
        <v>0.13666947014297728</v>
      </c>
      <c r="X539" s="126">
        <v>77</v>
      </c>
      <c r="Y539" s="108">
        <f t="shared" si="97"/>
        <v>0.13275862068965516</v>
      </c>
      <c r="Z539" s="107">
        <v>338</v>
      </c>
      <c r="AA539" s="131">
        <f t="shared" si="98"/>
        <v>0.14213624894869639</v>
      </c>
    </row>
    <row r="540" spans="1:27" x14ac:dyDescent="0.25">
      <c r="A540" s="115" t="s">
        <v>606</v>
      </c>
      <c r="B540" s="200" t="s">
        <v>279</v>
      </c>
      <c r="C540" s="101" t="s">
        <v>280</v>
      </c>
      <c r="D540" s="102" t="s">
        <v>18</v>
      </c>
      <c r="E540" s="121" t="s">
        <v>549</v>
      </c>
      <c r="F540" s="125">
        <v>3351</v>
      </c>
      <c r="G540" s="103">
        <v>3278</v>
      </c>
      <c r="H540" s="104">
        <f t="shared" si="88"/>
        <v>0.97821545807221721</v>
      </c>
      <c r="I540" s="103">
        <f t="shared" si="89"/>
        <v>73</v>
      </c>
      <c r="J540" s="130">
        <f t="shared" si="90"/>
        <v>2.1784541927782751E-2</v>
      </c>
      <c r="K540" s="125">
        <v>1093</v>
      </c>
      <c r="L540" s="125">
        <v>20</v>
      </c>
      <c r="M540" s="104">
        <f t="shared" si="91"/>
        <v>1.8298261665141813E-2</v>
      </c>
      <c r="N540" s="103">
        <v>46</v>
      </c>
      <c r="O540" s="130">
        <f t="shared" si="92"/>
        <v>1.3727245598328858E-2</v>
      </c>
      <c r="P540" s="125">
        <v>9</v>
      </c>
      <c r="Q540" s="104">
        <f t="shared" si="93"/>
        <v>8.2342177493138144E-3</v>
      </c>
      <c r="R540" s="103">
        <v>25</v>
      </c>
      <c r="S540" s="130">
        <f t="shared" si="94"/>
        <v>7.460459564309161E-3</v>
      </c>
      <c r="T540" s="125">
        <v>134</v>
      </c>
      <c r="U540" s="104">
        <f t="shared" si="95"/>
        <v>0.12259835315645014</v>
      </c>
      <c r="V540" s="103">
        <v>376</v>
      </c>
      <c r="W540" s="130">
        <f t="shared" si="96"/>
        <v>0.11220531184720979</v>
      </c>
      <c r="X540" s="125">
        <v>140</v>
      </c>
      <c r="Y540" s="104">
        <f t="shared" si="97"/>
        <v>0.12808783165599269</v>
      </c>
      <c r="Z540" s="103">
        <v>389</v>
      </c>
      <c r="AA540" s="130">
        <f t="shared" si="98"/>
        <v>0.11608475082065055</v>
      </c>
    </row>
    <row r="541" spans="1:27" x14ac:dyDescent="0.25">
      <c r="A541" s="116" t="s">
        <v>606</v>
      </c>
      <c r="B541" s="201" t="s">
        <v>316</v>
      </c>
      <c r="C541" s="105" t="s">
        <v>317</v>
      </c>
      <c r="D541" s="106" t="s">
        <v>20</v>
      </c>
      <c r="E541" s="122" t="s">
        <v>550</v>
      </c>
      <c r="F541" s="126">
        <v>2414</v>
      </c>
      <c r="G541" s="107">
        <v>2247</v>
      </c>
      <c r="H541" s="108">
        <f t="shared" si="88"/>
        <v>0.93082021541010773</v>
      </c>
      <c r="I541" s="107">
        <f t="shared" si="89"/>
        <v>167</v>
      </c>
      <c r="J541" s="131">
        <f t="shared" si="90"/>
        <v>6.9179784589892296E-2</v>
      </c>
      <c r="K541" s="126">
        <v>679</v>
      </c>
      <c r="L541" s="126">
        <v>18</v>
      </c>
      <c r="M541" s="108">
        <f t="shared" si="91"/>
        <v>2.6509572901325478E-2</v>
      </c>
      <c r="N541" s="107">
        <v>43</v>
      </c>
      <c r="O541" s="131">
        <f t="shared" si="92"/>
        <v>1.7812758906379452E-2</v>
      </c>
      <c r="P541" s="126">
        <v>14</v>
      </c>
      <c r="Q541" s="108">
        <f t="shared" si="93"/>
        <v>2.0618556701030927E-2</v>
      </c>
      <c r="R541" s="107">
        <v>23</v>
      </c>
      <c r="S541" s="131">
        <f t="shared" si="94"/>
        <v>9.5277547638773826E-3</v>
      </c>
      <c r="T541" s="126">
        <v>71</v>
      </c>
      <c r="U541" s="108">
        <f t="shared" si="95"/>
        <v>0.10456553755522828</v>
      </c>
      <c r="V541" s="107">
        <v>188</v>
      </c>
      <c r="W541" s="131">
        <f t="shared" si="96"/>
        <v>7.7879038939519474E-2</v>
      </c>
      <c r="X541" s="126">
        <v>79</v>
      </c>
      <c r="Y541" s="108">
        <f t="shared" si="97"/>
        <v>0.11634756995581738</v>
      </c>
      <c r="Z541" s="107">
        <v>200</v>
      </c>
      <c r="AA541" s="131">
        <f t="shared" si="98"/>
        <v>8.2850041425020712E-2</v>
      </c>
    </row>
    <row r="542" spans="1:27" x14ac:dyDescent="0.25">
      <c r="A542" s="115" t="s">
        <v>606</v>
      </c>
      <c r="B542" s="200" t="s">
        <v>301</v>
      </c>
      <c r="C542" s="101" t="s">
        <v>302</v>
      </c>
      <c r="D542" s="102" t="s">
        <v>19</v>
      </c>
      <c r="E542" s="121" t="s">
        <v>551</v>
      </c>
      <c r="F542" s="125">
        <v>4367</v>
      </c>
      <c r="G542" s="103">
        <v>4247</v>
      </c>
      <c r="H542" s="104">
        <f t="shared" si="88"/>
        <v>0.97252118158919165</v>
      </c>
      <c r="I542" s="103">
        <f t="shared" si="89"/>
        <v>120</v>
      </c>
      <c r="J542" s="130">
        <f t="shared" si="90"/>
        <v>2.7478818410808334E-2</v>
      </c>
      <c r="K542" s="125">
        <v>1062</v>
      </c>
      <c r="L542" s="125">
        <v>22</v>
      </c>
      <c r="M542" s="104">
        <f t="shared" si="91"/>
        <v>2.0715630885122412E-2</v>
      </c>
      <c r="N542" s="103">
        <v>62</v>
      </c>
      <c r="O542" s="130">
        <f t="shared" si="92"/>
        <v>1.4197389512250974E-2</v>
      </c>
      <c r="P542" s="125">
        <v>9</v>
      </c>
      <c r="Q542" s="104">
        <f t="shared" si="93"/>
        <v>8.4745762711864406E-3</v>
      </c>
      <c r="R542" s="103">
        <v>21</v>
      </c>
      <c r="S542" s="130">
        <f t="shared" si="94"/>
        <v>4.8087932218914588E-3</v>
      </c>
      <c r="T542" s="125">
        <v>113</v>
      </c>
      <c r="U542" s="104">
        <f t="shared" si="95"/>
        <v>0.1064030131826742</v>
      </c>
      <c r="V542" s="103">
        <v>337</v>
      </c>
      <c r="W542" s="130">
        <f t="shared" si="96"/>
        <v>7.7169681703686738E-2</v>
      </c>
      <c r="X542" s="125">
        <v>121</v>
      </c>
      <c r="Y542" s="104">
        <f t="shared" si="97"/>
        <v>0.11393596986817325</v>
      </c>
      <c r="Z542" s="103">
        <v>356</v>
      </c>
      <c r="AA542" s="130">
        <f t="shared" si="98"/>
        <v>8.1520494618731398E-2</v>
      </c>
    </row>
    <row r="543" spans="1:27" x14ac:dyDescent="0.25">
      <c r="A543" s="116" t="s">
        <v>606</v>
      </c>
      <c r="B543" s="201" t="s">
        <v>318</v>
      </c>
      <c r="C543" s="105" t="s">
        <v>319</v>
      </c>
      <c r="D543" s="106" t="s">
        <v>20</v>
      </c>
      <c r="E543" s="122" t="s">
        <v>550</v>
      </c>
      <c r="F543" s="126">
        <v>2515</v>
      </c>
      <c r="G543" s="107">
        <v>2423</v>
      </c>
      <c r="H543" s="108">
        <f t="shared" si="88"/>
        <v>0.96341948310139169</v>
      </c>
      <c r="I543" s="107">
        <f t="shared" si="89"/>
        <v>92</v>
      </c>
      <c r="J543" s="131">
        <f t="shared" si="90"/>
        <v>3.6580516898608348E-2</v>
      </c>
      <c r="K543" s="126">
        <v>986</v>
      </c>
      <c r="L543" s="126">
        <v>18</v>
      </c>
      <c r="M543" s="108">
        <f t="shared" si="91"/>
        <v>1.8255578093306288E-2</v>
      </c>
      <c r="N543" s="107">
        <v>37</v>
      </c>
      <c r="O543" s="131">
        <f t="shared" si="92"/>
        <v>1.4711729622266401E-2</v>
      </c>
      <c r="P543" s="126">
        <v>11</v>
      </c>
      <c r="Q543" s="108">
        <f t="shared" si="93"/>
        <v>1.1156186612576065E-2</v>
      </c>
      <c r="R543" s="107">
        <v>30</v>
      </c>
      <c r="S543" s="131">
        <f t="shared" si="94"/>
        <v>1.1928429423459244E-2</v>
      </c>
      <c r="T543" s="126">
        <v>103</v>
      </c>
      <c r="U543" s="108">
        <f t="shared" si="95"/>
        <v>0.10446247464503043</v>
      </c>
      <c r="V543" s="107">
        <v>249</v>
      </c>
      <c r="W543" s="131">
        <f t="shared" si="96"/>
        <v>9.9005964214711736E-2</v>
      </c>
      <c r="X543" s="126">
        <v>108</v>
      </c>
      <c r="Y543" s="108">
        <f t="shared" si="97"/>
        <v>0.10953346855983773</v>
      </c>
      <c r="Z543" s="107">
        <v>267</v>
      </c>
      <c r="AA543" s="131">
        <f t="shared" si="98"/>
        <v>0.10616302186878727</v>
      </c>
    </row>
    <row r="544" spans="1:27" x14ac:dyDescent="0.25">
      <c r="A544" s="115" t="s">
        <v>606</v>
      </c>
      <c r="B544" s="200" t="s">
        <v>281</v>
      </c>
      <c r="C544" s="101" t="s">
        <v>282</v>
      </c>
      <c r="D544" s="102" t="s">
        <v>18</v>
      </c>
      <c r="E544" s="121" t="s">
        <v>549</v>
      </c>
      <c r="F544" s="125">
        <v>1853</v>
      </c>
      <c r="G544" s="103">
        <v>1790</v>
      </c>
      <c r="H544" s="104">
        <f t="shared" si="88"/>
        <v>0.96600107933081492</v>
      </c>
      <c r="I544" s="103">
        <f t="shared" si="89"/>
        <v>63</v>
      </c>
      <c r="J544" s="130">
        <f t="shared" si="90"/>
        <v>3.3998920669185105E-2</v>
      </c>
      <c r="K544" s="125">
        <v>637</v>
      </c>
      <c r="L544" s="125">
        <v>8</v>
      </c>
      <c r="M544" s="104">
        <f t="shared" si="91"/>
        <v>1.2558869701726845E-2</v>
      </c>
      <c r="N544" s="103">
        <v>17</v>
      </c>
      <c r="O544" s="130">
        <f t="shared" si="92"/>
        <v>9.1743119266055051E-3</v>
      </c>
      <c r="P544" s="125">
        <v>4</v>
      </c>
      <c r="Q544" s="104">
        <f t="shared" si="93"/>
        <v>6.2794348508634227E-3</v>
      </c>
      <c r="R544" s="103">
        <v>10</v>
      </c>
      <c r="S544" s="130">
        <f t="shared" si="94"/>
        <v>5.3966540744738263E-3</v>
      </c>
      <c r="T544" s="125">
        <v>85</v>
      </c>
      <c r="U544" s="104">
        <f t="shared" si="95"/>
        <v>0.13343799058084774</v>
      </c>
      <c r="V544" s="103">
        <v>179</v>
      </c>
      <c r="W544" s="130">
        <f t="shared" si="96"/>
        <v>9.6600107933081492E-2</v>
      </c>
      <c r="X544" s="125">
        <v>88</v>
      </c>
      <c r="Y544" s="104">
        <f t="shared" si="97"/>
        <v>0.13814756671899528</v>
      </c>
      <c r="Z544" s="103">
        <v>183</v>
      </c>
      <c r="AA544" s="130">
        <f t="shared" si="98"/>
        <v>9.8758769562871024E-2</v>
      </c>
    </row>
    <row r="545" spans="1:27" x14ac:dyDescent="0.25">
      <c r="A545" s="116" t="s">
        <v>606</v>
      </c>
      <c r="B545" s="201" t="s">
        <v>283</v>
      </c>
      <c r="C545" s="105" t="s">
        <v>284</v>
      </c>
      <c r="D545" s="106" t="s">
        <v>18</v>
      </c>
      <c r="E545" s="122" t="s">
        <v>549</v>
      </c>
      <c r="F545" s="126">
        <v>2082</v>
      </c>
      <c r="G545" s="107">
        <v>1995</v>
      </c>
      <c r="H545" s="108">
        <f t="shared" si="88"/>
        <v>0.9582132564841499</v>
      </c>
      <c r="I545" s="107">
        <f t="shared" si="89"/>
        <v>87</v>
      </c>
      <c r="J545" s="131">
        <f t="shared" si="90"/>
        <v>4.1786743515850142E-2</v>
      </c>
      <c r="K545" s="126">
        <v>653</v>
      </c>
      <c r="L545" s="126">
        <v>17</v>
      </c>
      <c r="M545" s="108">
        <f t="shared" si="91"/>
        <v>2.6033690658499236E-2</v>
      </c>
      <c r="N545" s="107">
        <v>38</v>
      </c>
      <c r="O545" s="131">
        <f t="shared" si="92"/>
        <v>1.8251681075888569E-2</v>
      </c>
      <c r="P545" s="126">
        <v>6</v>
      </c>
      <c r="Q545" s="108">
        <f t="shared" si="93"/>
        <v>9.1883614088820835E-3</v>
      </c>
      <c r="R545" s="107">
        <v>15</v>
      </c>
      <c r="S545" s="131">
        <f t="shared" si="94"/>
        <v>7.2046109510086453E-3</v>
      </c>
      <c r="T545" s="126">
        <v>75</v>
      </c>
      <c r="U545" s="108">
        <f t="shared" si="95"/>
        <v>0.11485451761102604</v>
      </c>
      <c r="V545" s="107">
        <v>169</v>
      </c>
      <c r="W545" s="131">
        <f t="shared" si="96"/>
        <v>8.1171950048030739E-2</v>
      </c>
      <c r="X545" s="126">
        <v>79</v>
      </c>
      <c r="Y545" s="108">
        <f t="shared" si="97"/>
        <v>0.12098009188361408</v>
      </c>
      <c r="Z545" s="107">
        <v>178</v>
      </c>
      <c r="AA545" s="131">
        <f t="shared" si="98"/>
        <v>8.5494716618635933E-2</v>
      </c>
    </row>
    <row r="546" spans="1:27" x14ac:dyDescent="0.25">
      <c r="A546" s="115" t="s">
        <v>606</v>
      </c>
      <c r="B546" s="200" t="s">
        <v>320</v>
      </c>
      <c r="C546" s="101" t="s">
        <v>321</v>
      </c>
      <c r="D546" s="102" t="s">
        <v>20</v>
      </c>
      <c r="E546" s="121" t="s">
        <v>550</v>
      </c>
      <c r="F546" s="125">
        <v>4432</v>
      </c>
      <c r="G546" s="103">
        <v>4261</v>
      </c>
      <c r="H546" s="104">
        <f t="shared" si="88"/>
        <v>0.96141696750902528</v>
      </c>
      <c r="I546" s="103">
        <f t="shared" si="89"/>
        <v>171</v>
      </c>
      <c r="J546" s="130">
        <f t="shared" si="90"/>
        <v>3.8583032490974729E-2</v>
      </c>
      <c r="K546" s="125">
        <v>1260</v>
      </c>
      <c r="L546" s="125">
        <v>34</v>
      </c>
      <c r="M546" s="104">
        <f t="shared" si="91"/>
        <v>2.6984126984126985E-2</v>
      </c>
      <c r="N546" s="103">
        <v>82</v>
      </c>
      <c r="O546" s="130">
        <f t="shared" si="92"/>
        <v>1.8501805054151624E-2</v>
      </c>
      <c r="P546" s="125">
        <v>11</v>
      </c>
      <c r="Q546" s="104">
        <f t="shared" si="93"/>
        <v>8.7301587301587304E-3</v>
      </c>
      <c r="R546" s="103">
        <v>24</v>
      </c>
      <c r="S546" s="130">
        <f t="shared" si="94"/>
        <v>5.415162454873646E-3</v>
      </c>
      <c r="T546" s="125">
        <v>137</v>
      </c>
      <c r="U546" s="104">
        <f t="shared" si="95"/>
        <v>0.10873015873015873</v>
      </c>
      <c r="V546" s="103">
        <v>383</v>
      </c>
      <c r="W546" s="130">
        <f t="shared" si="96"/>
        <v>8.6416967509025278E-2</v>
      </c>
      <c r="X546" s="125">
        <v>144</v>
      </c>
      <c r="Y546" s="104">
        <f t="shared" si="97"/>
        <v>0.11428571428571428</v>
      </c>
      <c r="Z546" s="103">
        <v>400</v>
      </c>
      <c r="AA546" s="130">
        <f t="shared" si="98"/>
        <v>9.0252707581227443E-2</v>
      </c>
    </row>
    <row r="547" spans="1:27" x14ac:dyDescent="0.25">
      <c r="A547" s="116" t="s">
        <v>606</v>
      </c>
      <c r="B547" s="201" t="s">
        <v>303</v>
      </c>
      <c r="C547" s="105" t="s">
        <v>304</v>
      </c>
      <c r="D547" s="106" t="s">
        <v>19</v>
      </c>
      <c r="E547" s="122" t="s">
        <v>551</v>
      </c>
      <c r="F547" s="126">
        <v>4664</v>
      </c>
      <c r="G547" s="107">
        <v>4498</v>
      </c>
      <c r="H547" s="108">
        <f t="shared" si="88"/>
        <v>0.96440823327615777</v>
      </c>
      <c r="I547" s="107">
        <f t="shared" si="89"/>
        <v>166</v>
      </c>
      <c r="J547" s="131">
        <f t="shared" si="90"/>
        <v>3.5591766723842198E-2</v>
      </c>
      <c r="K547" s="126">
        <v>1148</v>
      </c>
      <c r="L547" s="126">
        <v>39</v>
      </c>
      <c r="M547" s="108">
        <f t="shared" si="91"/>
        <v>3.3972125435540068E-2</v>
      </c>
      <c r="N547" s="107">
        <v>88</v>
      </c>
      <c r="O547" s="131">
        <f t="shared" si="92"/>
        <v>1.8867924528301886E-2</v>
      </c>
      <c r="P547" s="126">
        <v>14</v>
      </c>
      <c r="Q547" s="108">
        <f t="shared" si="93"/>
        <v>1.2195121951219513E-2</v>
      </c>
      <c r="R547" s="107">
        <v>30</v>
      </c>
      <c r="S547" s="131">
        <f t="shared" si="94"/>
        <v>6.4322469982847344E-3</v>
      </c>
      <c r="T547" s="126">
        <v>120</v>
      </c>
      <c r="U547" s="108">
        <f t="shared" si="95"/>
        <v>0.10452961672473868</v>
      </c>
      <c r="V547" s="107">
        <v>378</v>
      </c>
      <c r="W547" s="131">
        <f t="shared" si="96"/>
        <v>8.1046312178387647E-2</v>
      </c>
      <c r="X547" s="126">
        <v>129</v>
      </c>
      <c r="Y547" s="108">
        <f t="shared" si="97"/>
        <v>0.11236933797909408</v>
      </c>
      <c r="Z547" s="107">
        <v>398</v>
      </c>
      <c r="AA547" s="131">
        <f t="shared" si="98"/>
        <v>8.5334476843910809E-2</v>
      </c>
    </row>
    <row r="548" spans="1:27" x14ac:dyDescent="0.25">
      <c r="A548" s="115" t="s">
        <v>606</v>
      </c>
      <c r="B548" s="200" t="s">
        <v>285</v>
      </c>
      <c r="C548" s="101" t="s">
        <v>286</v>
      </c>
      <c r="D548" s="102" t="s">
        <v>18</v>
      </c>
      <c r="E548" s="121" t="s">
        <v>549</v>
      </c>
      <c r="F548" s="125">
        <v>3223</v>
      </c>
      <c r="G548" s="103">
        <v>3074</v>
      </c>
      <c r="H548" s="104">
        <f t="shared" si="88"/>
        <v>0.95376977970834631</v>
      </c>
      <c r="I548" s="103">
        <f t="shared" si="89"/>
        <v>149</v>
      </c>
      <c r="J548" s="130">
        <f t="shared" si="90"/>
        <v>4.6230220291653738E-2</v>
      </c>
      <c r="K548" s="125">
        <v>879</v>
      </c>
      <c r="L548" s="125">
        <v>29</v>
      </c>
      <c r="M548" s="104">
        <f t="shared" si="91"/>
        <v>3.2992036405005691E-2</v>
      </c>
      <c r="N548" s="103">
        <v>60</v>
      </c>
      <c r="O548" s="130">
        <f t="shared" si="92"/>
        <v>1.8616196090598822E-2</v>
      </c>
      <c r="P548" s="125">
        <v>9</v>
      </c>
      <c r="Q548" s="104">
        <f t="shared" si="93"/>
        <v>1.0238907849829351E-2</v>
      </c>
      <c r="R548" s="103">
        <v>17</v>
      </c>
      <c r="S548" s="130">
        <f t="shared" si="94"/>
        <v>5.2745888923363326E-3</v>
      </c>
      <c r="T548" s="125">
        <v>108</v>
      </c>
      <c r="U548" s="104">
        <f t="shared" si="95"/>
        <v>0.12286689419795221</v>
      </c>
      <c r="V548" s="103">
        <v>291</v>
      </c>
      <c r="W548" s="130">
        <f t="shared" si="96"/>
        <v>9.028855103940428E-2</v>
      </c>
      <c r="X548" s="125">
        <v>116</v>
      </c>
      <c r="Y548" s="104">
        <f t="shared" si="97"/>
        <v>0.13196814562002276</v>
      </c>
      <c r="Z548" s="103">
        <v>306</v>
      </c>
      <c r="AA548" s="130">
        <f t="shared" si="98"/>
        <v>9.4942600062053989E-2</v>
      </c>
    </row>
    <row r="549" spans="1:27" x14ac:dyDescent="0.25">
      <c r="A549" s="116" t="s">
        <v>606</v>
      </c>
      <c r="B549" s="201" t="s">
        <v>305</v>
      </c>
      <c r="C549" s="105" t="s">
        <v>306</v>
      </c>
      <c r="D549" s="106" t="s">
        <v>19</v>
      </c>
      <c r="E549" s="122" t="s">
        <v>551</v>
      </c>
      <c r="F549" s="126">
        <v>2954</v>
      </c>
      <c r="G549" s="107">
        <v>2883</v>
      </c>
      <c r="H549" s="108">
        <f t="shared" si="88"/>
        <v>0.97596479350033849</v>
      </c>
      <c r="I549" s="107">
        <f t="shared" si="89"/>
        <v>71</v>
      </c>
      <c r="J549" s="131">
        <f t="shared" si="90"/>
        <v>2.4035206499661475E-2</v>
      </c>
      <c r="K549" s="126">
        <v>747</v>
      </c>
      <c r="L549" s="126">
        <v>13</v>
      </c>
      <c r="M549" s="108">
        <f t="shared" si="91"/>
        <v>1.7402945113788489E-2</v>
      </c>
      <c r="N549" s="107">
        <v>29</v>
      </c>
      <c r="O549" s="131">
        <f t="shared" si="92"/>
        <v>9.8171970209884902E-3</v>
      </c>
      <c r="P549" s="126">
        <v>6</v>
      </c>
      <c r="Q549" s="108">
        <f t="shared" si="93"/>
        <v>8.0321285140562242E-3</v>
      </c>
      <c r="R549" s="107">
        <v>15</v>
      </c>
      <c r="S549" s="131">
        <f t="shared" si="94"/>
        <v>5.0778605280974946E-3</v>
      </c>
      <c r="T549" s="126">
        <v>106</v>
      </c>
      <c r="U549" s="108">
        <f t="shared" si="95"/>
        <v>0.14190093708165996</v>
      </c>
      <c r="V549" s="107">
        <v>387</v>
      </c>
      <c r="W549" s="131">
        <f t="shared" si="96"/>
        <v>0.13100880162491538</v>
      </c>
      <c r="X549" s="126">
        <v>111</v>
      </c>
      <c r="Y549" s="108">
        <f t="shared" si="97"/>
        <v>0.14859437751004015</v>
      </c>
      <c r="Z549" s="107">
        <v>399</v>
      </c>
      <c r="AA549" s="131">
        <f t="shared" si="98"/>
        <v>0.13507109004739337</v>
      </c>
    </row>
    <row r="550" spans="1:27" x14ac:dyDescent="0.25">
      <c r="A550" s="115" t="s">
        <v>606</v>
      </c>
      <c r="B550" s="200" t="s">
        <v>322</v>
      </c>
      <c r="C550" s="101" t="s">
        <v>323</v>
      </c>
      <c r="D550" s="102" t="s">
        <v>20</v>
      </c>
      <c r="E550" s="121" t="s">
        <v>550</v>
      </c>
      <c r="F550" s="125">
        <v>2956</v>
      </c>
      <c r="G550" s="103">
        <v>2880</v>
      </c>
      <c r="H550" s="104">
        <f t="shared" si="88"/>
        <v>0.97428958051420844</v>
      </c>
      <c r="I550" s="103">
        <f t="shared" si="89"/>
        <v>76</v>
      </c>
      <c r="J550" s="130">
        <f t="shared" si="90"/>
        <v>2.571041948579161E-2</v>
      </c>
      <c r="K550" s="125">
        <v>787</v>
      </c>
      <c r="L550" s="125">
        <v>29</v>
      </c>
      <c r="M550" s="104">
        <f t="shared" si="91"/>
        <v>3.6848792884371026E-2</v>
      </c>
      <c r="N550" s="103">
        <v>66</v>
      </c>
      <c r="O550" s="130">
        <f t="shared" si="92"/>
        <v>2.2327469553450607E-2</v>
      </c>
      <c r="P550" s="125">
        <v>13</v>
      </c>
      <c r="Q550" s="104">
        <f t="shared" si="93"/>
        <v>1.6518424396442185E-2</v>
      </c>
      <c r="R550" s="103">
        <v>27</v>
      </c>
      <c r="S550" s="130">
        <f t="shared" si="94"/>
        <v>9.1339648173207038E-3</v>
      </c>
      <c r="T550" s="125">
        <v>108</v>
      </c>
      <c r="U550" s="104">
        <f t="shared" si="95"/>
        <v>0.13722998729351971</v>
      </c>
      <c r="V550" s="103">
        <v>423</v>
      </c>
      <c r="W550" s="130">
        <f t="shared" si="96"/>
        <v>0.14309878213802435</v>
      </c>
      <c r="X550" s="125">
        <v>117</v>
      </c>
      <c r="Y550" s="104">
        <f t="shared" si="97"/>
        <v>0.14866581956797967</v>
      </c>
      <c r="Z550" s="103">
        <v>442</v>
      </c>
      <c r="AA550" s="130">
        <f t="shared" si="98"/>
        <v>0.14952638700947227</v>
      </c>
    </row>
    <row r="551" spans="1:27" ht="24" x14ac:dyDescent="0.25">
      <c r="A551" s="116" t="s">
        <v>606</v>
      </c>
      <c r="B551" s="201" t="s">
        <v>307</v>
      </c>
      <c r="C551" s="105" t="s">
        <v>308</v>
      </c>
      <c r="D551" s="106" t="s">
        <v>19</v>
      </c>
      <c r="E551" s="122" t="s">
        <v>551</v>
      </c>
      <c r="F551" s="126">
        <v>2131</v>
      </c>
      <c r="G551" s="107">
        <v>2100</v>
      </c>
      <c r="H551" s="108">
        <f t="shared" si="88"/>
        <v>0.98545283904270298</v>
      </c>
      <c r="I551" s="107">
        <f t="shared" si="89"/>
        <v>31</v>
      </c>
      <c r="J551" s="131">
        <f t="shared" si="90"/>
        <v>1.4547160957297044E-2</v>
      </c>
      <c r="K551" s="126">
        <v>516</v>
      </c>
      <c r="L551" s="126">
        <v>8</v>
      </c>
      <c r="M551" s="108">
        <f t="shared" si="91"/>
        <v>1.5503875968992248E-2</v>
      </c>
      <c r="N551" s="107">
        <v>13</v>
      </c>
      <c r="O551" s="131">
        <f t="shared" si="92"/>
        <v>6.1004223369310181E-3</v>
      </c>
      <c r="P551" s="126">
        <v>4</v>
      </c>
      <c r="Q551" s="108">
        <f t="shared" si="93"/>
        <v>7.7519379844961239E-3</v>
      </c>
      <c r="R551" s="107">
        <v>11</v>
      </c>
      <c r="S551" s="131">
        <f t="shared" si="94"/>
        <v>5.1618958235570157E-3</v>
      </c>
      <c r="T551" s="126">
        <v>49</v>
      </c>
      <c r="U551" s="108">
        <f t="shared" si="95"/>
        <v>9.4961240310077522E-2</v>
      </c>
      <c r="V551" s="107">
        <v>129</v>
      </c>
      <c r="W551" s="131">
        <f t="shared" si="96"/>
        <v>6.053496011262318E-2</v>
      </c>
      <c r="X551" s="126">
        <v>52</v>
      </c>
      <c r="Y551" s="108">
        <f t="shared" si="97"/>
        <v>0.10077519379844961</v>
      </c>
      <c r="Z551" s="107">
        <v>138</v>
      </c>
      <c r="AA551" s="131">
        <f t="shared" si="98"/>
        <v>6.4758329422806196E-2</v>
      </c>
    </row>
    <row r="552" spans="1:27" x14ac:dyDescent="0.25">
      <c r="A552" s="115" t="s">
        <v>606</v>
      </c>
      <c r="B552" s="200" t="s">
        <v>287</v>
      </c>
      <c r="C552" s="101" t="s">
        <v>288</v>
      </c>
      <c r="D552" s="102" t="s">
        <v>18</v>
      </c>
      <c r="E552" s="121" t="s">
        <v>549</v>
      </c>
      <c r="F552" s="125">
        <v>3451</v>
      </c>
      <c r="G552" s="103">
        <v>3284</v>
      </c>
      <c r="H552" s="104">
        <f t="shared" si="88"/>
        <v>0.95160822949869606</v>
      </c>
      <c r="I552" s="103">
        <f t="shared" si="89"/>
        <v>167</v>
      </c>
      <c r="J552" s="130">
        <f t="shared" si="90"/>
        <v>4.8391770501303971E-2</v>
      </c>
      <c r="K552" s="125">
        <v>799</v>
      </c>
      <c r="L552" s="125">
        <v>19</v>
      </c>
      <c r="M552" s="104">
        <f t="shared" si="91"/>
        <v>2.3779724655819776E-2</v>
      </c>
      <c r="N552" s="103">
        <v>52</v>
      </c>
      <c r="O552" s="130">
        <f t="shared" si="92"/>
        <v>1.5068096203998842E-2</v>
      </c>
      <c r="P552" s="125">
        <v>9</v>
      </c>
      <c r="Q552" s="104">
        <f t="shared" si="93"/>
        <v>1.1264080100125156E-2</v>
      </c>
      <c r="R552" s="103">
        <v>18</v>
      </c>
      <c r="S552" s="130">
        <f t="shared" si="94"/>
        <v>5.2158794552303678E-3</v>
      </c>
      <c r="T552" s="125">
        <v>84</v>
      </c>
      <c r="U552" s="104">
        <f t="shared" si="95"/>
        <v>0.10513141426783479</v>
      </c>
      <c r="V552" s="103">
        <v>314</v>
      </c>
      <c r="W552" s="130">
        <f t="shared" si="96"/>
        <v>9.0988119385685309E-2</v>
      </c>
      <c r="X552" s="125">
        <v>90</v>
      </c>
      <c r="Y552" s="104">
        <f t="shared" si="97"/>
        <v>0.11264080100125157</v>
      </c>
      <c r="Z552" s="103">
        <v>324</v>
      </c>
      <c r="AA552" s="130">
        <f t="shared" si="98"/>
        <v>9.3885830194146619E-2</v>
      </c>
    </row>
    <row r="553" spans="1:27" x14ac:dyDescent="0.25">
      <c r="A553" s="116" t="s">
        <v>606</v>
      </c>
      <c r="B553" s="201" t="s">
        <v>441</v>
      </c>
      <c r="C553" s="105" t="s">
        <v>309</v>
      </c>
      <c r="D553" s="106" t="s">
        <v>19</v>
      </c>
      <c r="E553" s="122" t="s">
        <v>551</v>
      </c>
      <c r="F553" s="126">
        <v>2502</v>
      </c>
      <c r="G553" s="107">
        <v>2394</v>
      </c>
      <c r="H553" s="108">
        <f t="shared" si="88"/>
        <v>0.95683453237410077</v>
      </c>
      <c r="I553" s="107">
        <f t="shared" si="89"/>
        <v>108</v>
      </c>
      <c r="J553" s="131">
        <f t="shared" si="90"/>
        <v>4.3165467625899283E-2</v>
      </c>
      <c r="K553" s="126">
        <v>736</v>
      </c>
      <c r="L553" s="126">
        <v>19</v>
      </c>
      <c r="M553" s="108">
        <f t="shared" si="91"/>
        <v>2.5815217391304348E-2</v>
      </c>
      <c r="N553" s="107">
        <v>54</v>
      </c>
      <c r="O553" s="131">
        <f t="shared" si="92"/>
        <v>2.1582733812949641E-2</v>
      </c>
      <c r="P553" s="126">
        <v>9</v>
      </c>
      <c r="Q553" s="108">
        <f t="shared" si="93"/>
        <v>1.2228260869565218E-2</v>
      </c>
      <c r="R553" s="107">
        <v>22</v>
      </c>
      <c r="S553" s="131">
        <f t="shared" si="94"/>
        <v>8.7929656274980013E-3</v>
      </c>
      <c r="T553" s="126">
        <v>75</v>
      </c>
      <c r="U553" s="108">
        <f t="shared" si="95"/>
        <v>0.10190217391304347</v>
      </c>
      <c r="V553" s="107">
        <v>236</v>
      </c>
      <c r="W553" s="131">
        <f t="shared" si="96"/>
        <v>9.4324540367705836E-2</v>
      </c>
      <c r="X553" s="126">
        <v>81</v>
      </c>
      <c r="Y553" s="108">
        <f t="shared" si="97"/>
        <v>0.11005434782608696</v>
      </c>
      <c r="Z553" s="107">
        <v>250</v>
      </c>
      <c r="AA553" s="131">
        <f t="shared" si="98"/>
        <v>9.9920063948840926E-2</v>
      </c>
    </row>
    <row r="554" spans="1:27" x14ac:dyDescent="0.25">
      <c r="A554" s="115" t="s">
        <v>606</v>
      </c>
      <c r="B554" s="200" t="s">
        <v>289</v>
      </c>
      <c r="C554" s="101" t="s">
        <v>290</v>
      </c>
      <c r="D554" s="102" t="s">
        <v>18</v>
      </c>
      <c r="E554" s="121" t="s">
        <v>549</v>
      </c>
      <c r="F554" s="125">
        <v>2477</v>
      </c>
      <c r="G554" s="103">
        <v>2412</v>
      </c>
      <c r="H554" s="104">
        <f t="shared" si="88"/>
        <v>0.97375857892612028</v>
      </c>
      <c r="I554" s="103">
        <f t="shared" si="89"/>
        <v>65</v>
      </c>
      <c r="J554" s="130">
        <f t="shared" si="90"/>
        <v>2.6241421073879691E-2</v>
      </c>
      <c r="K554" s="125">
        <v>773</v>
      </c>
      <c r="L554" s="125">
        <v>27</v>
      </c>
      <c r="M554" s="104">
        <f t="shared" si="91"/>
        <v>3.4928848641655887E-2</v>
      </c>
      <c r="N554" s="103">
        <v>66</v>
      </c>
      <c r="O554" s="130">
        <f t="shared" si="92"/>
        <v>2.6645135244247074E-2</v>
      </c>
      <c r="P554" s="125">
        <v>17</v>
      </c>
      <c r="Q554" s="104">
        <f t="shared" si="93"/>
        <v>2.1992238033635189E-2</v>
      </c>
      <c r="R554" s="103">
        <v>31</v>
      </c>
      <c r="S554" s="130">
        <f t="shared" si="94"/>
        <v>1.2515139281388777E-2</v>
      </c>
      <c r="T554" s="125">
        <v>84</v>
      </c>
      <c r="U554" s="104">
        <f t="shared" si="95"/>
        <v>0.10866752910737387</v>
      </c>
      <c r="V554" s="103">
        <v>198</v>
      </c>
      <c r="W554" s="130">
        <f t="shared" si="96"/>
        <v>7.9935405732741216E-2</v>
      </c>
      <c r="X554" s="125">
        <v>95</v>
      </c>
      <c r="Y554" s="104">
        <f t="shared" si="97"/>
        <v>0.12289780077619664</v>
      </c>
      <c r="Z554" s="103">
        <v>218</v>
      </c>
      <c r="AA554" s="130">
        <f t="shared" si="98"/>
        <v>8.8009689140088818E-2</v>
      </c>
    </row>
    <row r="555" spans="1:27" x14ac:dyDescent="0.25">
      <c r="A555" s="116" t="s">
        <v>606</v>
      </c>
      <c r="B555" s="201" t="s">
        <v>310</v>
      </c>
      <c r="C555" s="105" t="s">
        <v>311</v>
      </c>
      <c r="D555" s="106" t="s">
        <v>19</v>
      </c>
      <c r="E555" s="122" t="s">
        <v>551</v>
      </c>
      <c r="F555" s="126">
        <v>3403</v>
      </c>
      <c r="G555" s="107">
        <v>3312</v>
      </c>
      <c r="H555" s="108">
        <f t="shared" si="88"/>
        <v>0.97325888921539816</v>
      </c>
      <c r="I555" s="107">
        <f t="shared" si="89"/>
        <v>91</v>
      </c>
      <c r="J555" s="131">
        <f t="shared" si="90"/>
        <v>2.6741110784601823E-2</v>
      </c>
      <c r="K555" s="126">
        <v>898</v>
      </c>
      <c r="L555" s="126">
        <v>30</v>
      </c>
      <c r="M555" s="108">
        <f t="shared" si="91"/>
        <v>3.34075723830735E-2</v>
      </c>
      <c r="N555" s="107">
        <v>80</v>
      </c>
      <c r="O555" s="131">
        <f t="shared" si="92"/>
        <v>2.3508668821627974E-2</v>
      </c>
      <c r="P555" s="126">
        <v>12</v>
      </c>
      <c r="Q555" s="108">
        <f t="shared" si="93"/>
        <v>1.3363028953229399E-2</v>
      </c>
      <c r="R555" s="107">
        <v>29</v>
      </c>
      <c r="S555" s="131">
        <f t="shared" si="94"/>
        <v>8.5218924478401414E-3</v>
      </c>
      <c r="T555" s="126">
        <v>77</v>
      </c>
      <c r="U555" s="108">
        <f t="shared" si="95"/>
        <v>8.5746102449888645E-2</v>
      </c>
      <c r="V555" s="107">
        <v>301</v>
      </c>
      <c r="W555" s="131">
        <f t="shared" si="96"/>
        <v>8.8451366441375259E-2</v>
      </c>
      <c r="X555" s="126">
        <v>85</v>
      </c>
      <c r="Y555" s="108">
        <f t="shared" si="97"/>
        <v>9.4654788418708238E-2</v>
      </c>
      <c r="Z555" s="107">
        <v>321</v>
      </c>
      <c r="AA555" s="131">
        <f t="shared" si="98"/>
        <v>9.4328533646782245E-2</v>
      </c>
    </row>
    <row r="556" spans="1:27" x14ac:dyDescent="0.25">
      <c r="A556" s="115" t="s">
        <v>606</v>
      </c>
      <c r="B556" s="200" t="s">
        <v>291</v>
      </c>
      <c r="C556" s="101" t="s">
        <v>292</v>
      </c>
      <c r="D556" s="102" t="s">
        <v>18</v>
      </c>
      <c r="E556" s="121" t="s">
        <v>549</v>
      </c>
      <c r="F556" s="125">
        <v>1797</v>
      </c>
      <c r="G556" s="103">
        <v>1735</v>
      </c>
      <c r="H556" s="104">
        <f t="shared" si="88"/>
        <v>0.96549805230940455</v>
      </c>
      <c r="I556" s="103">
        <f t="shared" si="89"/>
        <v>62</v>
      </c>
      <c r="J556" s="130">
        <f t="shared" si="90"/>
        <v>3.450194769059544E-2</v>
      </c>
      <c r="K556" s="125">
        <v>682</v>
      </c>
      <c r="L556" s="125">
        <v>23</v>
      </c>
      <c r="M556" s="104">
        <f t="shared" si="91"/>
        <v>3.3724340175953077E-2</v>
      </c>
      <c r="N556" s="103">
        <v>43</v>
      </c>
      <c r="O556" s="130">
        <f t="shared" si="92"/>
        <v>2.3928770172509738E-2</v>
      </c>
      <c r="P556" s="125">
        <v>1</v>
      </c>
      <c r="Q556" s="104">
        <f t="shared" si="93"/>
        <v>1.4662756598240469E-3</v>
      </c>
      <c r="R556" s="103">
        <v>3</v>
      </c>
      <c r="S556" s="130">
        <f t="shared" si="94"/>
        <v>1.6694490818030051E-3</v>
      </c>
      <c r="T556" s="125">
        <v>71</v>
      </c>
      <c r="U556" s="104">
        <f t="shared" si="95"/>
        <v>0.10410557184750734</v>
      </c>
      <c r="V556" s="103">
        <v>174</v>
      </c>
      <c r="W556" s="130">
        <f t="shared" si="96"/>
        <v>9.6828046744574292E-2</v>
      </c>
      <c r="X556" s="125">
        <v>72</v>
      </c>
      <c r="Y556" s="104">
        <f t="shared" si="97"/>
        <v>0.10557184750733138</v>
      </c>
      <c r="Z556" s="103">
        <v>177</v>
      </c>
      <c r="AA556" s="130">
        <f t="shared" si="98"/>
        <v>9.849749582637729E-2</v>
      </c>
    </row>
    <row r="557" spans="1:27" x14ac:dyDescent="0.25">
      <c r="A557" s="116" t="s">
        <v>606</v>
      </c>
      <c r="B557" s="201" t="s">
        <v>324</v>
      </c>
      <c r="C557" s="105" t="s">
        <v>325</v>
      </c>
      <c r="D557" s="106" t="s">
        <v>20</v>
      </c>
      <c r="E557" s="122" t="s">
        <v>550</v>
      </c>
      <c r="F557" s="126">
        <v>1888</v>
      </c>
      <c r="G557" s="107">
        <v>1862</v>
      </c>
      <c r="H557" s="108">
        <f t="shared" si="88"/>
        <v>0.98622881355932202</v>
      </c>
      <c r="I557" s="107">
        <f t="shared" si="89"/>
        <v>26</v>
      </c>
      <c r="J557" s="131">
        <f t="shared" si="90"/>
        <v>1.3771186440677966E-2</v>
      </c>
      <c r="K557" s="126">
        <v>521</v>
      </c>
      <c r="L557" s="126">
        <v>14</v>
      </c>
      <c r="M557" s="108">
        <f t="shared" si="91"/>
        <v>2.6871401151631478E-2</v>
      </c>
      <c r="N557" s="107">
        <v>46</v>
      </c>
      <c r="O557" s="131">
        <f t="shared" si="92"/>
        <v>2.4364406779661018E-2</v>
      </c>
      <c r="P557" s="126">
        <v>5</v>
      </c>
      <c r="Q557" s="108">
        <f t="shared" si="93"/>
        <v>9.5969289827255271E-3</v>
      </c>
      <c r="R557" s="107">
        <v>14</v>
      </c>
      <c r="S557" s="131">
        <f t="shared" si="94"/>
        <v>7.4152542372881358E-3</v>
      </c>
      <c r="T557" s="126">
        <v>62</v>
      </c>
      <c r="U557" s="108">
        <f t="shared" si="95"/>
        <v>0.11900191938579655</v>
      </c>
      <c r="V557" s="107">
        <v>209</v>
      </c>
      <c r="W557" s="131">
        <f t="shared" si="96"/>
        <v>0.11069915254237288</v>
      </c>
      <c r="X557" s="126">
        <v>67</v>
      </c>
      <c r="Y557" s="108">
        <f t="shared" si="97"/>
        <v>0.12859884836852206</v>
      </c>
      <c r="Z557" s="107">
        <v>223</v>
      </c>
      <c r="AA557" s="131">
        <f t="shared" si="98"/>
        <v>0.11811440677966102</v>
      </c>
    </row>
    <row r="558" spans="1:27" x14ac:dyDescent="0.25">
      <c r="A558" s="115" t="s">
        <v>606</v>
      </c>
      <c r="B558" s="200" t="s">
        <v>326</v>
      </c>
      <c r="C558" s="101" t="s">
        <v>327</v>
      </c>
      <c r="D558" s="102" t="s">
        <v>20</v>
      </c>
      <c r="E558" s="121" t="s">
        <v>550</v>
      </c>
      <c r="F558" s="125">
        <v>3905</v>
      </c>
      <c r="G558" s="103">
        <v>3744</v>
      </c>
      <c r="H558" s="104">
        <f t="shared" si="88"/>
        <v>0.95877080665813064</v>
      </c>
      <c r="I558" s="103">
        <f t="shared" si="89"/>
        <v>161</v>
      </c>
      <c r="J558" s="130">
        <f t="shared" si="90"/>
        <v>4.1229193341869398E-2</v>
      </c>
      <c r="K558" s="125">
        <v>866</v>
      </c>
      <c r="L558" s="125">
        <v>27</v>
      </c>
      <c r="M558" s="104">
        <f t="shared" si="91"/>
        <v>3.117782909930716E-2</v>
      </c>
      <c r="N558" s="103">
        <v>59</v>
      </c>
      <c r="O558" s="130">
        <f t="shared" si="92"/>
        <v>1.5108834827144686E-2</v>
      </c>
      <c r="P558" s="125">
        <v>8</v>
      </c>
      <c r="Q558" s="104">
        <f t="shared" si="93"/>
        <v>9.2378752886836026E-3</v>
      </c>
      <c r="R558" s="103">
        <v>17</v>
      </c>
      <c r="S558" s="130">
        <f t="shared" si="94"/>
        <v>4.3533930857874523E-3</v>
      </c>
      <c r="T558" s="125">
        <v>94</v>
      </c>
      <c r="U558" s="104">
        <f t="shared" si="95"/>
        <v>0.10854503464203233</v>
      </c>
      <c r="V558" s="103">
        <v>322</v>
      </c>
      <c r="W558" s="130">
        <f t="shared" si="96"/>
        <v>8.2458386683738796E-2</v>
      </c>
      <c r="X558" s="125">
        <v>98</v>
      </c>
      <c r="Y558" s="104">
        <f t="shared" si="97"/>
        <v>0.11316397228637413</v>
      </c>
      <c r="Z558" s="103">
        <v>331</v>
      </c>
      <c r="AA558" s="130">
        <f t="shared" si="98"/>
        <v>8.4763124199743925E-2</v>
      </c>
    </row>
    <row r="559" spans="1:27" x14ac:dyDescent="0.25">
      <c r="A559" s="116" t="s">
        <v>606</v>
      </c>
      <c r="B559" s="201" t="s">
        <v>328</v>
      </c>
      <c r="C559" s="105" t="s">
        <v>329</v>
      </c>
      <c r="D559" s="106" t="s">
        <v>20</v>
      </c>
      <c r="E559" s="122" t="s">
        <v>550</v>
      </c>
      <c r="F559" s="126">
        <v>2368</v>
      </c>
      <c r="G559" s="107">
        <v>2269</v>
      </c>
      <c r="H559" s="108">
        <f t="shared" si="88"/>
        <v>0.95819256756756754</v>
      </c>
      <c r="I559" s="107">
        <f t="shared" si="89"/>
        <v>99</v>
      </c>
      <c r="J559" s="131">
        <f t="shared" si="90"/>
        <v>4.1807432432432436E-2</v>
      </c>
      <c r="K559" s="126">
        <v>837</v>
      </c>
      <c r="L559" s="126">
        <v>20</v>
      </c>
      <c r="M559" s="108">
        <f t="shared" si="91"/>
        <v>2.3894862604540025E-2</v>
      </c>
      <c r="N559" s="107">
        <v>48</v>
      </c>
      <c r="O559" s="131">
        <f t="shared" si="92"/>
        <v>2.0270270270270271E-2</v>
      </c>
      <c r="P559" s="126">
        <v>7</v>
      </c>
      <c r="Q559" s="108">
        <f t="shared" si="93"/>
        <v>8.3632019115890081E-3</v>
      </c>
      <c r="R559" s="107">
        <v>15</v>
      </c>
      <c r="S559" s="131">
        <f t="shared" si="94"/>
        <v>6.3344594594594598E-3</v>
      </c>
      <c r="T559" s="126">
        <v>87</v>
      </c>
      <c r="U559" s="108">
        <f t="shared" si="95"/>
        <v>0.1039426523297491</v>
      </c>
      <c r="V559" s="107">
        <v>208</v>
      </c>
      <c r="W559" s="131">
        <f t="shared" si="96"/>
        <v>8.7837837837837843E-2</v>
      </c>
      <c r="X559" s="126">
        <v>92</v>
      </c>
      <c r="Y559" s="108">
        <f t="shared" si="97"/>
        <v>0.10991636798088411</v>
      </c>
      <c r="Z559" s="107">
        <v>218</v>
      </c>
      <c r="AA559" s="131">
        <f t="shared" si="98"/>
        <v>9.2060810810810814E-2</v>
      </c>
    </row>
    <row r="560" spans="1:27" x14ac:dyDescent="0.25">
      <c r="A560" s="115" t="s">
        <v>606</v>
      </c>
      <c r="B560" s="200" t="s">
        <v>293</v>
      </c>
      <c r="C560" s="101" t="s">
        <v>294</v>
      </c>
      <c r="D560" s="102" t="s">
        <v>18</v>
      </c>
      <c r="E560" s="121" t="s">
        <v>549</v>
      </c>
      <c r="F560" s="125">
        <v>4050</v>
      </c>
      <c r="G560" s="103">
        <v>3901</v>
      </c>
      <c r="H560" s="104">
        <f t="shared" si="88"/>
        <v>0.96320987654320989</v>
      </c>
      <c r="I560" s="103">
        <f t="shared" si="89"/>
        <v>149</v>
      </c>
      <c r="J560" s="130">
        <f t="shared" si="90"/>
        <v>3.6790123456790121E-2</v>
      </c>
      <c r="K560" s="125">
        <v>896</v>
      </c>
      <c r="L560" s="125">
        <v>41</v>
      </c>
      <c r="M560" s="104">
        <f t="shared" si="91"/>
        <v>4.5758928571428568E-2</v>
      </c>
      <c r="N560" s="103">
        <v>95</v>
      </c>
      <c r="O560" s="130">
        <f t="shared" si="92"/>
        <v>2.3456790123456792E-2</v>
      </c>
      <c r="P560" s="125">
        <v>17</v>
      </c>
      <c r="Q560" s="104">
        <f t="shared" si="93"/>
        <v>1.8973214285714284E-2</v>
      </c>
      <c r="R560" s="103">
        <v>44</v>
      </c>
      <c r="S560" s="130">
        <f t="shared" si="94"/>
        <v>1.0864197530864197E-2</v>
      </c>
      <c r="T560" s="125">
        <v>92</v>
      </c>
      <c r="U560" s="104">
        <f t="shared" si="95"/>
        <v>0.10267857142857142</v>
      </c>
      <c r="V560" s="103">
        <v>282</v>
      </c>
      <c r="W560" s="130">
        <f t="shared" si="96"/>
        <v>6.9629629629629625E-2</v>
      </c>
      <c r="X560" s="125">
        <v>103</v>
      </c>
      <c r="Y560" s="104">
        <f t="shared" si="97"/>
        <v>0.11495535714285714</v>
      </c>
      <c r="Z560" s="103">
        <v>316</v>
      </c>
      <c r="AA560" s="130">
        <f t="shared" si="98"/>
        <v>7.8024691358024686E-2</v>
      </c>
    </row>
    <row r="561" spans="1:27" x14ac:dyDescent="0.25">
      <c r="A561" s="116" t="s">
        <v>606</v>
      </c>
      <c r="B561" s="201" t="s">
        <v>295</v>
      </c>
      <c r="C561" s="105" t="s">
        <v>296</v>
      </c>
      <c r="D561" s="106" t="s">
        <v>18</v>
      </c>
      <c r="E561" s="122" t="s">
        <v>549</v>
      </c>
      <c r="F561" s="126">
        <v>2534</v>
      </c>
      <c r="G561" s="107">
        <v>2442</v>
      </c>
      <c r="H561" s="108">
        <f t="shared" si="88"/>
        <v>0.96369376479873714</v>
      </c>
      <c r="I561" s="107">
        <f t="shared" si="89"/>
        <v>92</v>
      </c>
      <c r="J561" s="131">
        <f t="shared" si="90"/>
        <v>3.6306235201262825E-2</v>
      </c>
      <c r="K561" s="126">
        <v>819</v>
      </c>
      <c r="L561" s="126">
        <v>19</v>
      </c>
      <c r="M561" s="108">
        <f t="shared" si="91"/>
        <v>2.31990231990232E-2</v>
      </c>
      <c r="N561" s="107">
        <v>49</v>
      </c>
      <c r="O561" s="131">
        <f t="shared" si="92"/>
        <v>1.9337016574585635E-2</v>
      </c>
      <c r="P561" s="126">
        <v>19</v>
      </c>
      <c r="Q561" s="108">
        <f t="shared" si="93"/>
        <v>2.31990231990232E-2</v>
      </c>
      <c r="R561" s="107">
        <v>39</v>
      </c>
      <c r="S561" s="131">
        <f t="shared" si="94"/>
        <v>1.5390686661404893E-2</v>
      </c>
      <c r="T561" s="126">
        <v>111</v>
      </c>
      <c r="U561" s="108">
        <f t="shared" si="95"/>
        <v>0.13553113553113552</v>
      </c>
      <c r="V561" s="107">
        <v>295</v>
      </c>
      <c r="W561" s="131">
        <f t="shared" si="96"/>
        <v>0.11641673243883188</v>
      </c>
      <c r="X561" s="126">
        <v>125</v>
      </c>
      <c r="Y561" s="108">
        <f t="shared" si="97"/>
        <v>0.15262515262515264</v>
      </c>
      <c r="Z561" s="107">
        <v>325</v>
      </c>
      <c r="AA561" s="131">
        <f t="shared" si="98"/>
        <v>0.12825572217837411</v>
      </c>
    </row>
    <row r="562" spans="1:27" x14ac:dyDescent="0.25">
      <c r="A562" s="115" t="s">
        <v>606</v>
      </c>
      <c r="B562" s="200" t="s">
        <v>330</v>
      </c>
      <c r="C562" s="101" t="s">
        <v>331</v>
      </c>
      <c r="D562" s="102" t="s">
        <v>20</v>
      </c>
      <c r="E562" s="121" t="s">
        <v>550</v>
      </c>
      <c r="F562" s="125">
        <v>1990</v>
      </c>
      <c r="G562" s="103">
        <v>1895</v>
      </c>
      <c r="H562" s="104">
        <f t="shared" si="88"/>
        <v>0.95226130653266328</v>
      </c>
      <c r="I562" s="103">
        <f t="shared" si="89"/>
        <v>95</v>
      </c>
      <c r="J562" s="130">
        <f t="shared" si="90"/>
        <v>4.7738693467336682E-2</v>
      </c>
      <c r="K562" s="125">
        <v>490</v>
      </c>
      <c r="L562" s="125">
        <v>13</v>
      </c>
      <c r="M562" s="104">
        <f t="shared" si="91"/>
        <v>2.6530612244897958E-2</v>
      </c>
      <c r="N562" s="103">
        <v>32</v>
      </c>
      <c r="O562" s="130">
        <f t="shared" si="92"/>
        <v>1.6080402010050253E-2</v>
      </c>
      <c r="P562" s="125">
        <v>6</v>
      </c>
      <c r="Q562" s="104">
        <f t="shared" si="93"/>
        <v>1.2244897959183673E-2</v>
      </c>
      <c r="R562" s="103">
        <v>17</v>
      </c>
      <c r="S562" s="130">
        <f t="shared" si="94"/>
        <v>8.5427135678391962E-3</v>
      </c>
      <c r="T562" s="125">
        <v>43</v>
      </c>
      <c r="U562" s="104">
        <f t="shared" si="95"/>
        <v>8.7755102040816324E-2</v>
      </c>
      <c r="V562" s="103">
        <v>102</v>
      </c>
      <c r="W562" s="130">
        <f t="shared" si="96"/>
        <v>5.1256281407035177E-2</v>
      </c>
      <c r="X562" s="125">
        <v>47</v>
      </c>
      <c r="Y562" s="104">
        <f t="shared" si="97"/>
        <v>9.5918367346938774E-2</v>
      </c>
      <c r="Z562" s="103">
        <v>118</v>
      </c>
      <c r="AA562" s="130">
        <f t="shared" si="98"/>
        <v>5.92964824120603E-2</v>
      </c>
    </row>
    <row r="563" spans="1:27" x14ac:dyDescent="0.25">
      <c r="A563" s="116" t="s">
        <v>606</v>
      </c>
      <c r="B563" s="201" t="s">
        <v>332</v>
      </c>
      <c r="C563" s="105" t="s">
        <v>333</v>
      </c>
      <c r="D563" s="106" t="s">
        <v>20</v>
      </c>
      <c r="E563" s="122" t="s">
        <v>550</v>
      </c>
      <c r="F563" s="126">
        <v>2978</v>
      </c>
      <c r="G563" s="107">
        <v>2887</v>
      </c>
      <c r="H563" s="108">
        <f t="shared" si="88"/>
        <v>0.96944257891202146</v>
      </c>
      <c r="I563" s="107">
        <f t="shared" si="89"/>
        <v>91</v>
      </c>
      <c r="J563" s="131">
        <f t="shared" si="90"/>
        <v>3.0557421087978508E-2</v>
      </c>
      <c r="K563" s="126">
        <v>667</v>
      </c>
      <c r="L563" s="126">
        <v>15</v>
      </c>
      <c r="M563" s="108">
        <f t="shared" si="91"/>
        <v>2.2488755622188907E-2</v>
      </c>
      <c r="N563" s="107">
        <v>30</v>
      </c>
      <c r="O563" s="131">
        <f t="shared" si="92"/>
        <v>1.0073875083948958E-2</v>
      </c>
      <c r="P563" s="126">
        <v>4</v>
      </c>
      <c r="Q563" s="108">
        <f t="shared" si="93"/>
        <v>5.9970014992503746E-3</v>
      </c>
      <c r="R563" s="107">
        <v>10</v>
      </c>
      <c r="S563" s="131">
        <f t="shared" si="94"/>
        <v>3.3579583613163196E-3</v>
      </c>
      <c r="T563" s="126">
        <v>81</v>
      </c>
      <c r="U563" s="108">
        <f t="shared" si="95"/>
        <v>0.12143928035982009</v>
      </c>
      <c r="V563" s="107">
        <v>273</v>
      </c>
      <c r="W563" s="131">
        <f t="shared" si="96"/>
        <v>9.167226326393553E-2</v>
      </c>
      <c r="X563" s="126">
        <v>84</v>
      </c>
      <c r="Y563" s="108">
        <f t="shared" si="97"/>
        <v>0.12593703148425786</v>
      </c>
      <c r="Z563" s="107">
        <v>279</v>
      </c>
      <c r="AA563" s="131">
        <f t="shared" si="98"/>
        <v>9.3687038280725318E-2</v>
      </c>
    </row>
    <row r="564" spans="1:27" x14ac:dyDescent="0.25">
      <c r="A564" s="115" t="s">
        <v>606</v>
      </c>
      <c r="B564" s="200" t="s">
        <v>334</v>
      </c>
      <c r="C564" s="101" t="s">
        <v>335</v>
      </c>
      <c r="D564" s="102" t="s">
        <v>20</v>
      </c>
      <c r="E564" s="121" t="s">
        <v>550</v>
      </c>
      <c r="F564" s="125">
        <v>1958</v>
      </c>
      <c r="G564" s="103">
        <v>1873</v>
      </c>
      <c r="H564" s="104">
        <f t="shared" si="88"/>
        <v>0.95658835546475995</v>
      </c>
      <c r="I564" s="103">
        <f t="shared" si="89"/>
        <v>85</v>
      </c>
      <c r="J564" s="130">
        <f t="shared" si="90"/>
        <v>4.3411644535240039E-2</v>
      </c>
      <c r="K564" s="125">
        <v>529</v>
      </c>
      <c r="L564" s="125">
        <v>11</v>
      </c>
      <c r="M564" s="104">
        <f t="shared" si="91"/>
        <v>2.0793950850661626E-2</v>
      </c>
      <c r="N564" s="103">
        <v>34</v>
      </c>
      <c r="O564" s="130">
        <f t="shared" si="92"/>
        <v>1.7364657814096015E-2</v>
      </c>
      <c r="P564" s="125">
        <v>2</v>
      </c>
      <c r="Q564" s="104">
        <f t="shared" si="93"/>
        <v>3.780718336483932E-3</v>
      </c>
      <c r="R564" s="103">
        <v>3</v>
      </c>
      <c r="S564" s="130">
        <f t="shared" si="94"/>
        <v>1.5321756894790602E-3</v>
      </c>
      <c r="T564" s="125">
        <v>61</v>
      </c>
      <c r="U564" s="104">
        <f t="shared" si="95"/>
        <v>0.11531190926275993</v>
      </c>
      <c r="V564" s="103">
        <v>188</v>
      </c>
      <c r="W564" s="130">
        <f t="shared" si="96"/>
        <v>9.6016343207354443E-2</v>
      </c>
      <c r="X564" s="125">
        <v>63</v>
      </c>
      <c r="Y564" s="104">
        <f t="shared" si="97"/>
        <v>0.11909262759924386</v>
      </c>
      <c r="Z564" s="103">
        <v>191</v>
      </c>
      <c r="AA564" s="130">
        <f t="shared" si="98"/>
        <v>9.7548518896833497E-2</v>
      </c>
    </row>
    <row r="565" spans="1:27" x14ac:dyDescent="0.25">
      <c r="A565" s="116" t="s">
        <v>606</v>
      </c>
      <c r="B565" s="201" t="s">
        <v>336</v>
      </c>
      <c r="C565" s="105" t="s">
        <v>337</v>
      </c>
      <c r="D565" s="106" t="s">
        <v>20</v>
      </c>
      <c r="E565" s="122" t="s">
        <v>550</v>
      </c>
      <c r="F565" s="126">
        <v>2718</v>
      </c>
      <c r="G565" s="107">
        <v>2641</v>
      </c>
      <c r="H565" s="108">
        <f t="shared" si="88"/>
        <v>0.97167034584253131</v>
      </c>
      <c r="I565" s="107">
        <f t="shared" si="89"/>
        <v>77</v>
      </c>
      <c r="J565" s="131">
        <f t="shared" si="90"/>
        <v>2.8329654157468728E-2</v>
      </c>
      <c r="K565" s="126">
        <v>666</v>
      </c>
      <c r="L565" s="126">
        <v>21</v>
      </c>
      <c r="M565" s="108">
        <f t="shared" si="91"/>
        <v>3.1531531531531529E-2</v>
      </c>
      <c r="N565" s="107">
        <v>61</v>
      </c>
      <c r="O565" s="131">
        <f t="shared" si="92"/>
        <v>2.2442972774098603E-2</v>
      </c>
      <c r="P565" s="126">
        <v>4</v>
      </c>
      <c r="Q565" s="108">
        <f t="shared" si="93"/>
        <v>6.006006006006006E-3</v>
      </c>
      <c r="R565" s="107">
        <v>10</v>
      </c>
      <c r="S565" s="131">
        <f t="shared" si="94"/>
        <v>3.6791758646063282E-3</v>
      </c>
      <c r="T565" s="126">
        <v>86</v>
      </c>
      <c r="U565" s="108">
        <f t="shared" si="95"/>
        <v>0.12912912912912913</v>
      </c>
      <c r="V565" s="107">
        <v>312</v>
      </c>
      <c r="W565" s="131">
        <f t="shared" si="96"/>
        <v>0.11479028697571744</v>
      </c>
      <c r="X565" s="126">
        <v>88</v>
      </c>
      <c r="Y565" s="108">
        <f t="shared" si="97"/>
        <v>0.13213213213213212</v>
      </c>
      <c r="Z565" s="107">
        <v>315</v>
      </c>
      <c r="AA565" s="131">
        <f t="shared" si="98"/>
        <v>0.11589403973509933</v>
      </c>
    </row>
    <row r="566" spans="1:27" x14ac:dyDescent="0.25">
      <c r="A566" s="115" t="s">
        <v>606</v>
      </c>
      <c r="B566" s="200" t="s">
        <v>297</v>
      </c>
      <c r="C566" s="101" t="s">
        <v>298</v>
      </c>
      <c r="D566" s="102" t="s">
        <v>18</v>
      </c>
      <c r="E566" s="121" t="s">
        <v>549</v>
      </c>
      <c r="F566" s="125">
        <v>3738</v>
      </c>
      <c r="G566" s="103">
        <v>3594</v>
      </c>
      <c r="H566" s="104">
        <f t="shared" si="88"/>
        <v>0.9614767255216693</v>
      </c>
      <c r="I566" s="103">
        <f t="shared" si="89"/>
        <v>144</v>
      </c>
      <c r="J566" s="130">
        <f t="shared" si="90"/>
        <v>3.8523274478330656E-2</v>
      </c>
      <c r="K566" s="125">
        <v>687</v>
      </c>
      <c r="L566" s="125">
        <v>33</v>
      </c>
      <c r="M566" s="104">
        <f t="shared" si="91"/>
        <v>4.8034934497816595E-2</v>
      </c>
      <c r="N566" s="103">
        <v>77</v>
      </c>
      <c r="O566" s="130">
        <f t="shared" si="92"/>
        <v>2.0599250936329586E-2</v>
      </c>
      <c r="P566" s="125">
        <v>6</v>
      </c>
      <c r="Q566" s="104">
        <f t="shared" si="93"/>
        <v>8.7336244541484712E-3</v>
      </c>
      <c r="R566" s="103">
        <v>13</v>
      </c>
      <c r="S566" s="130">
        <f t="shared" si="94"/>
        <v>3.4777956126270733E-3</v>
      </c>
      <c r="T566" s="125">
        <v>60</v>
      </c>
      <c r="U566" s="104">
        <f t="shared" si="95"/>
        <v>8.7336244541484712E-2</v>
      </c>
      <c r="V566" s="103">
        <v>250</v>
      </c>
      <c r="W566" s="130">
        <f t="shared" si="96"/>
        <v>6.6880684858212955E-2</v>
      </c>
      <c r="X566" s="125">
        <v>65</v>
      </c>
      <c r="Y566" s="104">
        <f t="shared" si="97"/>
        <v>9.4614264919941779E-2</v>
      </c>
      <c r="Z566" s="103">
        <v>258</v>
      </c>
      <c r="AA566" s="130">
        <f t="shared" si="98"/>
        <v>6.9020866773675763E-2</v>
      </c>
    </row>
    <row r="567" spans="1:27" x14ac:dyDescent="0.25">
      <c r="A567" s="116" t="s">
        <v>606</v>
      </c>
      <c r="B567" s="201" t="s">
        <v>299</v>
      </c>
      <c r="C567" s="105" t="s">
        <v>300</v>
      </c>
      <c r="D567" s="106" t="s">
        <v>18</v>
      </c>
      <c r="E567" s="122" t="s">
        <v>549</v>
      </c>
      <c r="F567" s="126">
        <v>2746</v>
      </c>
      <c r="G567" s="107">
        <v>2648</v>
      </c>
      <c r="H567" s="108">
        <f t="shared" si="88"/>
        <v>0.96431172614712313</v>
      </c>
      <c r="I567" s="107">
        <f t="shared" si="89"/>
        <v>98</v>
      </c>
      <c r="J567" s="131">
        <f t="shared" si="90"/>
        <v>3.5688273852876914E-2</v>
      </c>
      <c r="K567" s="126">
        <v>858</v>
      </c>
      <c r="L567" s="126">
        <v>23</v>
      </c>
      <c r="M567" s="108">
        <f t="shared" si="91"/>
        <v>2.6806526806526808E-2</v>
      </c>
      <c r="N567" s="107">
        <v>50</v>
      </c>
      <c r="O567" s="131">
        <f t="shared" si="92"/>
        <v>1.820830298616169E-2</v>
      </c>
      <c r="P567" s="126">
        <v>10</v>
      </c>
      <c r="Q567" s="108">
        <f t="shared" si="93"/>
        <v>1.1655011655011656E-2</v>
      </c>
      <c r="R567" s="107">
        <v>24</v>
      </c>
      <c r="S567" s="131">
        <f t="shared" si="94"/>
        <v>8.7399854333576107E-3</v>
      </c>
      <c r="T567" s="126">
        <v>87</v>
      </c>
      <c r="U567" s="108">
        <f t="shared" si="95"/>
        <v>0.10139860139860139</v>
      </c>
      <c r="V567" s="107">
        <v>242</v>
      </c>
      <c r="W567" s="131">
        <f t="shared" si="96"/>
        <v>8.8128186453022575E-2</v>
      </c>
      <c r="X567" s="126">
        <v>95</v>
      </c>
      <c r="Y567" s="108">
        <f t="shared" si="97"/>
        <v>0.11072261072261072</v>
      </c>
      <c r="Z567" s="107">
        <v>262</v>
      </c>
      <c r="AA567" s="131">
        <f t="shared" si="98"/>
        <v>9.5411507647487251E-2</v>
      </c>
    </row>
    <row r="568" spans="1:27" x14ac:dyDescent="0.25">
      <c r="A568" s="115" t="s">
        <v>606</v>
      </c>
      <c r="B568" s="200" t="s">
        <v>338</v>
      </c>
      <c r="C568" s="101" t="s">
        <v>339</v>
      </c>
      <c r="D568" s="102" t="s">
        <v>20</v>
      </c>
      <c r="E568" s="121" t="s">
        <v>550</v>
      </c>
      <c r="F568" s="125">
        <v>3758</v>
      </c>
      <c r="G568" s="103">
        <v>3629</v>
      </c>
      <c r="H568" s="104">
        <f t="shared" si="88"/>
        <v>0.96567323044172437</v>
      </c>
      <c r="I568" s="103">
        <f t="shared" si="89"/>
        <v>129</v>
      </c>
      <c r="J568" s="130">
        <f t="shared" si="90"/>
        <v>3.4326769558275676E-2</v>
      </c>
      <c r="K568" s="125">
        <v>759</v>
      </c>
      <c r="L568" s="125">
        <v>27</v>
      </c>
      <c r="M568" s="104">
        <f t="shared" si="91"/>
        <v>3.5573122529644272E-2</v>
      </c>
      <c r="N568" s="103">
        <v>71</v>
      </c>
      <c r="O568" s="130">
        <f t="shared" si="92"/>
        <v>1.8893028206492815E-2</v>
      </c>
      <c r="P568" s="125">
        <v>2</v>
      </c>
      <c r="Q568" s="104">
        <f t="shared" si="93"/>
        <v>2.635046113306983E-3</v>
      </c>
      <c r="R568" s="103">
        <v>4</v>
      </c>
      <c r="S568" s="130">
        <f t="shared" si="94"/>
        <v>1.0643959552953698E-3</v>
      </c>
      <c r="T568" s="125">
        <v>84</v>
      </c>
      <c r="U568" s="104">
        <f t="shared" si="95"/>
        <v>0.11067193675889328</v>
      </c>
      <c r="V568" s="103">
        <v>401</v>
      </c>
      <c r="W568" s="130">
        <f t="shared" si="96"/>
        <v>0.10670569451836083</v>
      </c>
      <c r="X568" s="125">
        <v>86</v>
      </c>
      <c r="Y568" s="104">
        <f t="shared" si="97"/>
        <v>0.11330698287220026</v>
      </c>
      <c r="Z568" s="103">
        <v>405</v>
      </c>
      <c r="AA568" s="130">
        <f t="shared" si="98"/>
        <v>0.1077700904736562</v>
      </c>
    </row>
    <row r="569" spans="1:27" ht="24" x14ac:dyDescent="0.25">
      <c r="A569" s="116" t="s">
        <v>606</v>
      </c>
      <c r="B569" s="201" t="s">
        <v>312</v>
      </c>
      <c r="C569" s="105" t="s">
        <v>313</v>
      </c>
      <c r="D569" s="106" t="s">
        <v>19</v>
      </c>
      <c r="E569" s="122" t="s">
        <v>551</v>
      </c>
      <c r="F569" s="126">
        <v>1920</v>
      </c>
      <c r="G569" s="107">
        <v>1877</v>
      </c>
      <c r="H569" s="108">
        <f t="shared" si="88"/>
        <v>0.97760416666666672</v>
      </c>
      <c r="I569" s="107">
        <f t="shared" si="89"/>
        <v>43</v>
      </c>
      <c r="J569" s="131">
        <f t="shared" si="90"/>
        <v>2.2395833333333334E-2</v>
      </c>
      <c r="K569" s="126">
        <v>588</v>
      </c>
      <c r="L569" s="126">
        <v>11</v>
      </c>
      <c r="M569" s="108">
        <f t="shared" si="91"/>
        <v>1.8707482993197279E-2</v>
      </c>
      <c r="N569" s="107">
        <v>27</v>
      </c>
      <c r="O569" s="131">
        <f t="shared" si="92"/>
        <v>1.40625E-2</v>
      </c>
      <c r="P569" s="126">
        <v>3</v>
      </c>
      <c r="Q569" s="108">
        <f t="shared" si="93"/>
        <v>5.1020408163265302E-3</v>
      </c>
      <c r="R569" s="107">
        <v>5</v>
      </c>
      <c r="S569" s="131">
        <f t="shared" si="94"/>
        <v>2.6041666666666665E-3</v>
      </c>
      <c r="T569" s="126">
        <v>82</v>
      </c>
      <c r="U569" s="108">
        <f t="shared" si="95"/>
        <v>0.13945578231292516</v>
      </c>
      <c r="V569" s="107">
        <v>221</v>
      </c>
      <c r="W569" s="131">
        <f t="shared" si="96"/>
        <v>0.11510416666666666</v>
      </c>
      <c r="X569" s="126">
        <v>84</v>
      </c>
      <c r="Y569" s="108">
        <f t="shared" si="97"/>
        <v>0.14285714285714285</v>
      </c>
      <c r="Z569" s="107">
        <v>224</v>
      </c>
      <c r="AA569" s="131">
        <f t="shared" si="98"/>
        <v>0.11666666666666667</v>
      </c>
    </row>
    <row r="570" spans="1:27" ht="24" x14ac:dyDescent="0.25">
      <c r="A570" s="115" t="s">
        <v>606</v>
      </c>
      <c r="B570" s="200" t="s">
        <v>314</v>
      </c>
      <c r="C570" s="101" t="s">
        <v>315</v>
      </c>
      <c r="D570" s="102" t="s">
        <v>19</v>
      </c>
      <c r="E570" s="121" t="s">
        <v>551</v>
      </c>
      <c r="F570" s="125">
        <v>1607</v>
      </c>
      <c r="G570" s="103">
        <v>1554</v>
      </c>
      <c r="H570" s="104">
        <f t="shared" si="88"/>
        <v>0.96701929060360925</v>
      </c>
      <c r="I570" s="103">
        <f t="shared" si="89"/>
        <v>53</v>
      </c>
      <c r="J570" s="130">
        <f t="shared" si="90"/>
        <v>3.2980709396390792E-2</v>
      </c>
      <c r="K570" s="125">
        <v>466</v>
      </c>
      <c r="L570" s="125">
        <v>3</v>
      </c>
      <c r="M570" s="104">
        <f t="shared" si="91"/>
        <v>6.4377682403433476E-3</v>
      </c>
      <c r="N570" s="103">
        <v>12</v>
      </c>
      <c r="O570" s="130">
        <f t="shared" si="92"/>
        <v>7.4673304293714996E-3</v>
      </c>
      <c r="P570" s="125">
        <v>3</v>
      </c>
      <c r="Q570" s="104">
        <f t="shared" si="93"/>
        <v>6.4377682403433476E-3</v>
      </c>
      <c r="R570" s="103">
        <v>7</v>
      </c>
      <c r="S570" s="130">
        <f t="shared" si="94"/>
        <v>4.3559427504667085E-3</v>
      </c>
      <c r="T570" s="125">
        <v>54</v>
      </c>
      <c r="U570" s="104">
        <f t="shared" si="95"/>
        <v>0.11587982832618025</v>
      </c>
      <c r="V570" s="103">
        <v>126</v>
      </c>
      <c r="W570" s="130">
        <f t="shared" si="96"/>
        <v>7.8406969508400745E-2</v>
      </c>
      <c r="X570" s="125">
        <v>56</v>
      </c>
      <c r="Y570" s="104">
        <f t="shared" si="97"/>
        <v>0.12017167381974249</v>
      </c>
      <c r="Z570" s="103">
        <v>129</v>
      </c>
      <c r="AA570" s="130">
        <f t="shared" si="98"/>
        <v>8.0273802115743628E-2</v>
      </c>
    </row>
    <row r="571" spans="1:27" x14ac:dyDescent="0.25">
      <c r="A571" s="116" t="s">
        <v>606</v>
      </c>
      <c r="B571" s="201" t="s">
        <v>361</v>
      </c>
      <c r="C571" s="105" t="s">
        <v>362</v>
      </c>
      <c r="D571" s="106" t="s">
        <v>24</v>
      </c>
      <c r="E571" s="122" t="s">
        <v>552</v>
      </c>
      <c r="F571" s="126">
        <v>1061</v>
      </c>
      <c r="G571" s="107">
        <v>1019</v>
      </c>
      <c r="H571" s="108">
        <f t="shared" si="88"/>
        <v>0.96041470311027333</v>
      </c>
      <c r="I571" s="107">
        <f t="shared" si="89"/>
        <v>42</v>
      </c>
      <c r="J571" s="131">
        <f t="shared" si="90"/>
        <v>3.9585296889726673E-2</v>
      </c>
      <c r="K571" s="126">
        <v>368</v>
      </c>
      <c r="L571" s="126">
        <v>10</v>
      </c>
      <c r="M571" s="108">
        <f t="shared" si="91"/>
        <v>2.717391304347826E-2</v>
      </c>
      <c r="N571" s="107">
        <v>26</v>
      </c>
      <c r="O571" s="131">
        <f t="shared" si="92"/>
        <v>2.4505183788878417E-2</v>
      </c>
      <c r="P571" s="126">
        <v>7</v>
      </c>
      <c r="Q571" s="108">
        <f t="shared" si="93"/>
        <v>1.9021739130434784E-2</v>
      </c>
      <c r="R571" s="107">
        <v>24</v>
      </c>
      <c r="S571" s="131">
        <f t="shared" si="94"/>
        <v>2.2620169651272386E-2</v>
      </c>
      <c r="T571" s="126">
        <v>43</v>
      </c>
      <c r="U571" s="108">
        <f t="shared" si="95"/>
        <v>0.11684782608695653</v>
      </c>
      <c r="V571" s="107">
        <v>115</v>
      </c>
      <c r="W571" s="131">
        <f t="shared" si="96"/>
        <v>0.10838831291234684</v>
      </c>
      <c r="X571" s="126">
        <v>48</v>
      </c>
      <c r="Y571" s="108">
        <f t="shared" si="97"/>
        <v>0.13043478260869565</v>
      </c>
      <c r="Z571" s="107">
        <v>132</v>
      </c>
      <c r="AA571" s="131">
        <f t="shared" si="98"/>
        <v>0.12441093308199812</v>
      </c>
    </row>
    <row r="572" spans="1:27" x14ac:dyDescent="0.25">
      <c r="A572" s="115" t="s">
        <v>606</v>
      </c>
      <c r="B572" s="200" t="s">
        <v>375</v>
      </c>
      <c r="C572" s="101" t="s">
        <v>376</v>
      </c>
      <c r="D572" s="102" t="s">
        <v>25</v>
      </c>
      <c r="E572" s="121" t="s">
        <v>553</v>
      </c>
      <c r="F572" s="125">
        <v>4297</v>
      </c>
      <c r="G572" s="103">
        <v>4221</v>
      </c>
      <c r="H572" s="104">
        <f t="shared" si="88"/>
        <v>0.98231324179660229</v>
      </c>
      <c r="I572" s="103">
        <f t="shared" si="89"/>
        <v>76</v>
      </c>
      <c r="J572" s="130">
        <f t="shared" si="90"/>
        <v>1.7686758203397719E-2</v>
      </c>
      <c r="K572" s="125">
        <v>995</v>
      </c>
      <c r="L572" s="125">
        <v>14</v>
      </c>
      <c r="M572" s="104">
        <f t="shared" si="91"/>
        <v>1.407035175879397E-2</v>
      </c>
      <c r="N572" s="103">
        <v>29</v>
      </c>
      <c r="O572" s="130">
        <f t="shared" si="92"/>
        <v>6.7488945776122879E-3</v>
      </c>
      <c r="P572" s="125">
        <v>7</v>
      </c>
      <c r="Q572" s="104">
        <f t="shared" si="93"/>
        <v>7.0351758793969852E-3</v>
      </c>
      <c r="R572" s="103">
        <v>18</v>
      </c>
      <c r="S572" s="130">
        <f t="shared" si="94"/>
        <v>4.1889690481731441E-3</v>
      </c>
      <c r="T572" s="125">
        <v>100</v>
      </c>
      <c r="U572" s="104">
        <f t="shared" si="95"/>
        <v>0.10050251256281408</v>
      </c>
      <c r="V572" s="103">
        <v>382</v>
      </c>
      <c r="W572" s="130">
        <f t="shared" si="96"/>
        <v>8.8899232022341165E-2</v>
      </c>
      <c r="X572" s="125">
        <v>104</v>
      </c>
      <c r="Y572" s="104">
        <f t="shared" si="97"/>
        <v>0.10452261306532663</v>
      </c>
      <c r="Z572" s="103">
        <v>396</v>
      </c>
      <c r="AA572" s="130">
        <f t="shared" si="98"/>
        <v>9.2157319059809173E-2</v>
      </c>
    </row>
    <row r="573" spans="1:27" ht="24" x14ac:dyDescent="0.25">
      <c r="A573" s="116" t="s">
        <v>606</v>
      </c>
      <c r="B573" s="201" t="s">
        <v>442</v>
      </c>
      <c r="C573" s="105" t="s">
        <v>363</v>
      </c>
      <c r="D573" s="106" t="s">
        <v>24</v>
      </c>
      <c r="E573" s="122" t="s">
        <v>552</v>
      </c>
      <c r="F573" s="126">
        <v>2226</v>
      </c>
      <c r="G573" s="107">
        <v>2122</v>
      </c>
      <c r="H573" s="108">
        <f t="shared" si="88"/>
        <v>0.95327942497753815</v>
      </c>
      <c r="I573" s="107">
        <f t="shared" si="89"/>
        <v>104</v>
      </c>
      <c r="J573" s="131">
        <f t="shared" si="90"/>
        <v>4.6720575022461817E-2</v>
      </c>
      <c r="K573" s="126">
        <v>772</v>
      </c>
      <c r="L573" s="126">
        <v>15</v>
      </c>
      <c r="M573" s="108">
        <f t="shared" si="91"/>
        <v>1.9430051813471502E-2</v>
      </c>
      <c r="N573" s="107">
        <v>41</v>
      </c>
      <c r="O573" s="131">
        <f t="shared" si="92"/>
        <v>1.8418688230008983E-2</v>
      </c>
      <c r="P573" s="126">
        <v>7</v>
      </c>
      <c r="Q573" s="108">
        <f t="shared" si="93"/>
        <v>9.0673575129533671E-3</v>
      </c>
      <c r="R573" s="107">
        <v>16</v>
      </c>
      <c r="S573" s="131">
        <f t="shared" si="94"/>
        <v>7.1877807726864335E-3</v>
      </c>
      <c r="T573" s="126">
        <v>91</v>
      </c>
      <c r="U573" s="108">
        <f t="shared" si="95"/>
        <v>0.11787564766839378</v>
      </c>
      <c r="V573" s="107">
        <v>204</v>
      </c>
      <c r="W573" s="131">
        <f t="shared" si="96"/>
        <v>9.1644204851752023E-2</v>
      </c>
      <c r="X573" s="126">
        <v>97</v>
      </c>
      <c r="Y573" s="108">
        <f t="shared" si="97"/>
        <v>0.12564766839378239</v>
      </c>
      <c r="Z573" s="107">
        <v>220</v>
      </c>
      <c r="AA573" s="131">
        <f t="shared" si="98"/>
        <v>9.8831985624438456E-2</v>
      </c>
    </row>
    <row r="574" spans="1:27" ht="24" x14ac:dyDescent="0.25">
      <c r="A574" s="115" t="s">
        <v>606</v>
      </c>
      <c r="B574" s="200" t="s">
        <v>377</v>
      </c>
      <c r="C574" s="101" t="s">
        <v>378</v>
      </c>
      <c r="D574" s="102" t="s">
        <v>25</v>
      </c>
      <c r="E574" s="121" t="s">
        <v>553</v>
      </c>
      <c r="F574" s="125">
        <v>2011</v>
      </c>
      <c r="G574" s="103">
        <v>1956</v>
      </c>
      <c r="H574" s="104">
        <f t="shared" si="88"/>
        <v>0.9726504226752859</v>
      </c>
      <c r="I574" s="103">
        <f t="shared" si="89"/>
        <v>55</v>
      </c>
      <c r="J574" s="130">
        <f t="shared" si="90"/>
        <v>2.7349577324714072E-2</v>
      </c>
      <c r="K574" s="125">
        <v>687</v>
      </c>
      <c r="L574" s="125">
        <v>11</v>
      </c>
      <c r="M574" s="104">
        <f t="shared" si="91"/>
        <v>1.6011644832605532E-2</v>
      </c>
      <c r="N574" s="103">
        <v>23</v>
      </c>
      <c r="O574" s="130">
        <f t="shared" si="92"/>
        <v>1.1437095972153158E-2</v>
      </c>
      <c r="P574" s="125">
        <v>7</v>
      </c>
      <c r="Q574" s="104">
        <f t="shared" si="93"/>
        <v>1.0189228529839884E-2</v>
      </c>
      <c r="R574" s="103">
        <v>13</v>
      </c>
      <c r="S574" s="130">
        <f t="shared" si="94"/>
        <v>6.4644455494778713E-3</v>
      </c>
      <c r="T574" s="125">
        <v>81</v>
      </c>
      <c r="U574" s="104">
        <f t="shared" si="95"/>
        <v>0.11790393013100436</v>
      </c>
      <c r="V574" s="103">
        <v>263</v>
      </c>
      <c r="W574" s="130">
        <f t="shared" si="96"/>
        <v>0.13078070611636003</v>
      </c>
      <c r="X574" s="125">
        <v>85</v>
      </c>
      <c r="Y574" s="104">
        <f t="shared" si="97"/>
        <v>0.12372634643377002</v>
      </c>
      <c r="Z574" s="103">
        <v>269</v>
      </c>
      <c r="AA574" s="130">
        <f t="shared" si="98"/>
        <v>0.1337642963699652</v>
      </c>
    </row>
    <row r="575" spans="1:27" x14ac:dyDescent="0.25">
      <c r="A575" s="116" t="s">
        <v>606</v>
      </c>
      <c r="B575" s="201" t="s">
        <v>379</v>
      </c>
      <c r="C575" s="105" t="s">
        <v>380</v>
      </c>
      <c r="D575" s="106" t="s">
        <v>25</v>
      </c>
      <c r="E575" s="122" t="s">
        <v>553</v>
      </c>
      <c r="F575" s="126">
        <v>6118</v>
      </c>
      <c r="G575" s="107">
        <v>5870</v>
      </c>
      <c r="H575" s="108">
        <f t="shared" si="88"/>
        <v>0.95946387708401437</v>
      </c>
      <c r="I575" s="107">
        <f t="shared" si="89"/>
        <v>248</v>
      </c>
      <c r="J575" s="131">
        <f t="shared" si="90"/>
        <v>4.0536122915985615E-2</v>
      </c>
      <c r="K575" s="126">
        <v>1858</v>
      </c>
      <c r="L575" s="126">
        <v>33</v>
      </c>
      <c r="M575" s="108">
        <f t="shared" si="91"/>
        <v>1.776103336921421E-2</v>
      </c>
      <c r="N575" s="107">
        <v>86</v>
      </c>
      <c r="O575" s="131">
        <f t="shared" si="92"/>
        <v>1.4056881333769205E-2</v>
      </c>
      <c r="P575" s="126">
        <v>27</v>
      </c>
      <c r="Q575" s="108">
        <f t="shared" si="93"/>
        <v>1.4531754574811625E-2</v>
      </c>
      <c r="R575" s="107">
        <v>64</v>
      </c>
      <c r="S575" s="131">
        <f t="shared" si="94"/>
        <v>1.0460934946060804E-2</v>
      </c>
      <c r="T575" s="126">
        <v>197</v>
      </c>
      <c r="U575" s="108">
        <f t="shared" si="95"/>
        <v>0.10602798708288483</v>
      </c>
      <c r="V575" s="107">
        <v>608</v>
      </c>
      <c r="W575" s="131">
        <f t="shared" si="96"/>
        <v>9.9378881987577633E-2</v>
      </c>
      <c r="X575" s="126">
        <v>214</v>
      </c>
      <c r="Y575" s="108">
        <f t="shared" si="97"/>
        <v>0.11517761033369214</v>
      </c>
      <c r="Z575" s="107">
        <v>646</v>
      </c>
      <c r="AA575" s="131">
        <f t="shared" si="98"/>
        <v>0.10559006211180125</v>
      </c>
    </row>
    <row r="576" spans="1:27" x14ac:dyDescent="0.25">
      <c r="A576" s="115" t="s">
        <v>606</v>
      </c>
      <c r="B576" s="200" t="s">
        <v>381</v>
      </c>
      <c r="C576" s="101" t="s">
        <v>382</v>
      </c>
      <c r="D576" s="102" t="s">
        <v>25</v>
      </c>
      <c r="E576" s="121" t="s">
        <v>553</v>
      </c>
      <c r="F576" s="125">
        <v>1522</v>
      </c>
      <c r="G576" s="103">
        <v>1484</v>
      </c>
      <c r="H576" s="104">
        <f t="shared" si="88"/>
        <v>0.97503285151116947</v>
      </c>
      <c r="I576" s="103">
        <f t="shared" si="89"/>
        <v>38</v>
      </c>
      <c r="J576" s="130">
        <f t="shared" si="90"/>
        <v>2.4967148488830485E-2</v>
      </c>
      <c r="K576" s="125">
        <v>481</v>
      </c>
      <c r="L576" s="125">
        <v>9</v>
      </c>
      <c r="M576" s="104">
        <f t="shared" si="91"/>
        <v>1.8711018711018712E-2</v>
      </c>
      <c r="N576" s="103">
        <v>16</v>
      </c>
      <c r="O576" s="130">
        <f t="shared" si="92"/>
        <v>1.0512483574244415E-2</v>
      </c>
      <c r="P576" s="125">
        <v>2</v>
      </c>
      <c r="Q576" s="104">
        <f t="shared" si="93"/>
        <v>4.1580041580041582E-3</v>
      </c>
      <c r="R576" s="103">
        <v>4</v>
      </c>
      <c r="S576" s="130">
        <f t="shared" si="94"/>
        <v>2.6281208935611039E-3</v>
      </c>
      <c r="T576" s="125">
        <v>64</v>
      </c>
      <c r="U576" s="104">
        <f t="shared" si="95"/>
        <v>0.13305613305613306</v>
      </c>
      <c r="V576" s="103">
        <v>197</v>
      </c>
      <c r="W576" s="130">
        <f t="shared" si="96"/>
        <v>0.12943495400788435</v>
      </c>
      <c r="X576" s="125">
        <v>65</v>
      </c>
      <c r="Y576" s="104">
        <f t="shared" si="97"/>
        <v>0.13513513513513514</v>
      </c>
      <c r="Z576" s="103">
        <v>198</v>
      </c>
      <c r="AA576" s="130">
        <f t="shared" si="98"/>
        <v>0.13009198423127463</v>
      </c>
    </row>
    <row r="577" spans="1:27" ht="24" x14ac:dyDescent="0.25">
      <c r="A577" s="116" t="s">
        <v>606</v>
      </c>
      <c r="B577" s="201" t="s">
        <v>364</v>
      </c>
      <c r="C577" s="105" t="s">
        <v>365</v>
      </c>
      <c r="D577" s="106" t="s">
        <v>24</v>
      </c>
      <c r="E577" s="122" t="s">
        <v>552</v>
      </c>
      <c r="F577" s="126">
        <v>2691</v>
      </c>
      <c r="G577" s="107">
        <v>2570</v>
      </c>
      <c r="H577" s="108">
        <f t="shared" si="88"/>
        <v>0.95503530286138982</v>
      </c>
      <c r="I577" s="107">
        <f t="shared" si="89"/>
        <v>121</v>
      </c>
      <c r="J577" s="131">
        <f t="shared" si="90"/>
        <v>4.4964697138610184E-2</v>
      </c>
      <c r="K577" s="126">
        <v>781</v>
      </c>
      <c r="L577" s="126">
        <v>23</v>
      </c>
      <c r="M577" s="108">
        <f t="shared" si="91"/>
        <v>2.9449423815621E-2</v>
      </c>
      <c r="N577" s="107">
        <v>51</v>
      </c>
      <c r="O577" s="131">
        <f t="shared" si="92"/>
        <v>1.89520624303233E-2</v>
      </c>
      <c r="P577" s="126">
        <v>5</v>
      </c>
      <c r="Q577" s="108">
        <f t="shared" si="93"/>
        <v>6.4020486555697821E-3</v>
      </c>
      <c r="R577" s="107">
        <v>12</v>
      </c>
      <c r="S577" s="131">
        <f t="shared" si="94"/>
        <v>4.459308807134894E-3</v>
      </c>
      <c r="T577" s="126">
        <v>82</v>
      </c>
      <c r="U577" s="108">
        <f t="shared" si="95"/>
        <v>0.10499359795134443</v>
      </c>
      <c r="V577" s="107">
        <v>246</v>
      </c>
      <c r="W577" s="131">
        <f t="shared" si="96"/>
        <v>9.1415830546265328E-2</v>
      </c>
      <c r="X577" s="126">
        <v>85</v>
      </c>
      <c r="Y577" s="108">
        <f t="shared" si="97"/>
        <v>0.1088348271446863</v>
      </c>
      <c r="Z577" s="107">
        <v>255</v>
      </c>
      <c r="AA577" s="131">
        <f t="shared" si="98"/>
        <v>9.4760312151616496E-2</v>
      </c>
    </row>
    <row r="578" spans="1:27" x14ac:dyDescent="0.25">
      <c r="A578" s="115" t="s">
        <v>606</v>
      </c>
      <c r="B578" s="200" t="s">
        <v>383</v>
      </c>
      <c r="C578" s="101" t="s">
        <v>384</v>
      </c>
      <c r="D578" s="102" t="s">
        <v>25</v>
      </c>
      <c r="E578" s="121" t="s">
        <v>553</v>
      </c>
      <c r="F578" s="125">
        <v>2146</v>
      </c>
      <c r="G578" s="103">
        <v>1981</v>
      </c>
      <c r="H578" s="104">
        <f t="shared" si="88"/>
        <v>0.92311276794035413</v>
      </c>
      <c r="I578" s="103">
        <f t="shared" si="89"/>
        <v>165</v>
      </c>
      <c r="J578" s="130">
        <f t="shared" si="90"/>
        <v>7.6887232059645857E-2</v>
      </c>
      <c r="K578" s="125">
        <v>683</v>
      </c>
      <c r="L578" s="125">
        <v>19</v>
      </c>
      <c r="M578" s="104">
        <f t="shared" si="91"/>
        <v>2.7818448023426062E-2</v>
      </c>
      <c r="N578" s="103">
        <v>43</v>
      </c>
      <c r="O578" s="130">
        <f t="shared" si="92"/>
        <v>2.0037278657968314E-2</v>
      </c>
      <c r="P578" s="125">
        <v>13</v>
      </c>
      <c r="Q578" s="104">
        <f t="shared" si="93"/>
        <v>1.9033674963396779E-2</v>
      </c>
      <c r="R578" s="103">
        <v>26</v>
      </c>
      <c r="S578" s="130">
        <f t="shared" si="94"/>
        <v>1.2115563839701771E-2</v>
      </c>
      <c r="T578" s="125">
        <v>82</v>
      </c>
      <c r="U578" s="104">
        <f t="shared" si="95"/>
        <v>0.12005856515373353</v>
      </c>
      <c r="V578" s="103">
        <v>223</v>
      </c>
      <c r="W578" s="130">
        <f t="shared" si="96"/>
        <v>0.10391425908667289</v>
      </c>
      <c r="X578" s="125">
        <v>91</v>
      </c>
      <c r="Y578" s="104">
        <f t="shared" si="97"/>
        <v>0.13323572474377746</v>
      </c>
      <c r="Z578" s="103">
        <v>241</v>
      </c>
      <c r="AA578" s="130">
        <f t="shared" si="98"/>
        <v>0.11230195712954334</v>
      </c>
    </row>
    <row r="579" spans="1:27" ht="24" x14ac:dyDescent="0.25">
      <c r="A579" s="116" t="s">
        <v>606</v>
      </c>
      <c r="B579" s="201" t="s">
        <v>385</v>
      </c>
      <c r="C579" s="105" t="s">
        <v>386</v>
      </c>
      <c r="D579" s="106" t="s">
        <v>25</v>
      </c>
      <c r="E579" s="122" t="s">
        <v>553</v>
      </c>
      <c r="F579" s="126">
        <v>1942</v>
      </c>
      <c r="G579" s="107">
        <v>1886</v>
      </c>
      <c r="H579" s="108">
        <f t="shared" ref="H579:H642" si="99">G579/F579</f>
        <v>0.97116374871266731</v>
      </c>
      <c r="I579" s="107">
        <f t="shared" ref="I579:I642" si="100">F579-G579</f>
        <v>56</v>
      </c>
      <c r="J579" s="131">
        <f t="shared" ref="J579:J642" si="101">I579/F579</f>
        <v>2.8836251287332648E-2</v>
      </c>
      <c r="K579" s="126">
        <v>655</v>
      </c>
      <c r="L579" s="126">
        <v>12</v>
      </c>
      <c r="M579" s="108">
        <f t="shared" si="91"/>
        <v>1.8320610687022901E-2</v>
      </c>
      <c r="N579" s="107">
        <v>29</v>
      </c>
      <c r="O579" s="131">
        <f t="shared" si="92"/>
        <v>1.4933058702368692E-2</v>
      </c>
      <c r="P579" s="126">
        <v>3</v>
      </c>
      <c r="Q579" s="108">
        <f t="shared" si="93"/>
        <v>4.5801526717557254E-3</v>
      </c>
      <c r="R579" s="107">
        <v>4</v>
      </c>
      <c r="S579" s="131">
        <f t="shared" si="94"/>
        <v>2.0597322348094747E-3</v>
      </c>
      <c r="T579" s="126">
        <v>72</v>
      </c>
      <c r="U579" s="108">
        <f t="shared" si="95"/>
        <v>0.1099236641221374</v>
      </c>
      <c r="V579" s="107">
        <v>197</v>
      </c>
      <c r="W579" s="131">
        <f t="shared" si="96"/>
        <v>0.10144181256436663</v>
      </c>
      <c r="X579" s="126">
        <v>73</v>
      </c>
      <c r="Y579" s="108">
        <f t="shared" si="97"/>
        <v>0.11145038167938931</v>
      </c>
      <c r="Z579" s="107">
        <v>198</v>
      </c>
      <c r="AA579" s="131">
        <f t="shared" si="98"/>
        <v>0.101956745623069</v>
      </c>
    </row>
    <row r="580" spans="1:27" x14ac:dyDescent="0.25">
      <c r="A580" s="115" t="s">
        <v>606</v>
      </c>
      <c r="B580" s="200" t="s">
        <v>387</v>
      </c>
      <c r="C580" s="101" t="s">
        <v>388</v>
      </c>
      <c r="D580" s="102" t="s">
        <v>25</v>
      </c>
      <c r="E580" s="121" t="s">
        <v>553</v>
      </c>
      <c r="F580" s="125">
        <v>2972</v>
      </c>
      <c r="G580" s="103">
        <v>2900</v>
      </c>
      <c r="H580" s="104">
        <f t="shared" si="99"/>
        <v>0.97577388963660838</v>
      </c>
      <c r="I580" s="103">
        <f t="shared" si="100"/>
        <v>72</v>
      </c>
      <c r="J580" s="130">
        <f t="shared" si="101"/>
        <v>2.4226110363391656E-2</v>
      </c>
      <c r="K580" s="125">
        <v>932</v>
      </c>
      <c r="L580" s="125">
        <v>21</v>
      </c>
      <c r="M580" s="104">
        <f t="shared" ref="M580:M643" si="102">L580/K580</f>
        <v>2.2532188841201718E-2</v>
      </c>
      <c r="N580" s="103">
        <v>58</v>
      </c>
      <c r="O580" s="130">
        <f t="shared" ref="O580:O643" si="103">N580/F580</f>
        <v>1.9515477792732168E-2</v>
      </c>
      <c r="P580" s="125">
        <v>7</v>
      </c>
      <c r="Q580" s="104">
        <f t="shared" ref="Q580:Q643" si="104">P580/K580</f>
        <v>7.5107296137339056E-3</v>
      </c>
      <c r="R580" s="103">
        <v>20</v>
      </c>
      <c r="S580" s="130">
        <f t="shared" ref="S580:S643" si="105">R580/F580</f>
        <v>6.7294751009421266E-3</v>
      </c>
      <c r="T580" s="125">
        <v>114</v>
      </c>
      <c r="U580" s="104">
        <f t="shared" ref="U580:U643" si="106">T580/K580</f>
        <v>0.12231759656652361</v>
      </c>
      <c r="V580" s="103">
        <v>373</v>
      </c>
      <c r="W580" s="130">
        <f t="shared" ref="W580:W643" si="107">V580/F580</f>
        <v>0.12550471063257065</v>
      </c>
      <c r="X580" s="125">
        <v>120</v>
      </c>
      <c r="Y580" s="104">
        <f t="shared" ref="Y580:Y643" si="108">X580/K580</f>
        <v>0.12875536480686695</v>
      </c>
      <c r="Z580" s="103">
        <v>389</v>
      </c>
      <c r="AA580" s="130">
        <f t="shared" ref="AA580:AA643" si="109">Z580/F580</f>
        <v>0.13088829071332436</v>
      </c>
    </row>
    <row r="581" spans="1:27" x14ac:dyDescent="0.25">
      <c r="A581" s="116" t="s">
        <v>606</v>
      </c>
      <c r="B581" s="201" t="s">
        <v>366</v>
      </c>
      <c r="C581" s="105" t="s">
        <v>367</v>
      </c>
      <c r="D581" s="106" t="s">
        <v>24</v>
      </c>
      <c r="E581" s="122" t="s">
        <v>552</v>
      </c>
      <c r="F581" s="126">
        <v>4258</v>
      </c>
      <c r="G581" s="107">
        <v>3973</v>
      </c>
      <c r="H581" s="108">
        <f t="shared" si="99"/>
        <v>0.93306716768435882</v>
      </c>
      <c r="I581" s="107">
        <f t="shared" si="100"/>
        <v>285</v>
      </c>
      <c r="J581" s="131">
        <f t="shared" si="101"/>
        <v>6.693283231564115E-2</v>
      </c>
      <c r="K581" s="126">
        <v>1214</v>
      </c>
      <c r="L581" s="126">
        <v>36</v>
      </c>
      <c r="M581" s="108">
        <f t="shared" si="102"/>
        <v>2.9654036243822075E-2</v>
      </c>
      <c r="N581" s="107">
        <v>98</v>
      </c>
      <c r="O581" s="131">
        <f t="shared" si="103"/>
        <v>2.3015500234852042E-2</v>
      </c>
      <c r="P581" s="126">
        <v>13</v>
      </c>
      <c r="Q581" s="108">
        <f t="shared" si="104"/>
        <v>1.070840197693575E-2</v>
      </c>
      <c r="R581" s="107">
        <v>27</v>
      </c>
      <c r="S581" s="131">
        <f t="shared" si="105"/>
        <v>6.3410051667449506E-3</v>
      </c>
      <c r="T581" s="126">
        <v>127</v>
      </c>
      <c r="U581" s="108">
        <f t="shared" si="106"/>
        <v>0.10461285008237232</v>
      </c>
      <c r="V581" s="107">
        <v>436</v>
      </c>
      <c r="W581" s="131">
        <f t="shared" si="107"/>
        <v>0.10239549084077032</v>
      </c>
      <c r="X581" s="126">
        <v>135</v>
      </c>
      <c r="Y581" s="108">
        <f t="shared" si="108"/>
        <v>0.11120263591433278</v>
      </c>
      <c r="Z581" s="107">
        <v>454</v>
      </c>
      <c r="AA581" s="131">
        <f t="shared" si="109"/>
        <v>0.10662282761860029</v>
      </c>
    </row>
    <row r="582" spans="1:27" ht="24" x14ac:dyDescent="0.25">
      <c r="A582" s="115" t="s">
        <v>606</v>
      </c>
      <c r="B582" s="200" t="s">
        <v>389</v>
      </c>
      <c r="C582" s="101" t="s">
        <v>390</v>
      </c>
      <c r="D582" s="102" t="s">
        <v>25</v>
      </c>
      <c r="E582" s="121" t="s">
        <v>553</v>
      </c>
      <c r="F582" s="125">
        <v>1941</v>
      </c>
      <c r="G582" s="103">
        <v>1878</v>
      </c>
      <c r="H582" s="104">
        <f t="shared" si="99"/>
        <v>0.96754250386398766</v>
      </c>
      <c r="I582" s="103">
        <f t="shared" si="100"/>
        <v>63</v>
      </c>
      <c r="J582" s="130">
        <f t="shared" si="101"/>
        <v>3.2457496136012363E-2</v>
      </c>
      <c r="K582" s="125">
        <v>744</v>
      </c>
      <c r="L582" s="125">
        <v>21</v>
      </c>
      <c r="M582" s="104">
        <f t="shared" si="102"/>
        <v>2.8225806451612902E-2</v>
      </c>
      <c r="N582" s="103">
        <v>43</v>
      </c>
      <c r="O582" s="130">
        <f t="shared" si="103"/>
        <v>2.2153529108706851E-2</v>
      </c>
      <c r="P582" s="125">
        <v>7</v>
      </c>
      <c r="Q582" s="104">
        <f t="shared" si="104"/>
        <v>9.4086021505376347E-3</v>
      </c>
      <c r="R582" s="103">
        <v>15</v>
      </c>
      <c r="S582" s="130">
        <f t="shared" si="105"/>
        <v>7.7279752704791345E-3</v>
      </c>
      <c r="T582" s="125">
        <v>103</v>
      </c>
      <c r="U582" s="104">
        <f t="shared" si="106"/>
        <v>0.13844086021505375</v>
      </c>
      <c r="V582" s="103">
        <v>273</v>
      </c>
      <c r="W582" s="130">
        <f t="shared" si="107"/>
        <v>0.14064914992272023</v>
      </c>
      <c r="X582" s="125">
        <v>106</v>
      </c>
      <c r="Y582" s="104">
        <f t="shared" si="108"/>
        <v>0.1424731182795699</v>
      </c>
      <c r="Z582" s="103">
        <v>281</v>
      </c>
      <c r="AA582" s="130">
        <f t="shared" si="109"/>
        <v>0.14477073673364246</v>
      </c>
    </row>
    <row r="583" spans="1:27" x14ac:dyDescent="0.25">
      <c r="A583" s="116" t="s">
        <v>606</v>
      </c>
      <c r="B583" s="201" t="s">
        <v>391</v>
      </c>
      <c r="C583" s="105" t="s">
        <v>392</v>
      </c>
      <c r="D583" s="106" t="s">
        <v>25</v>
      </c>
      <c r="E583" s="122" t="s">
        <v>553</v>
      </c>
      <c r="F583" s="126">
        <v>2608</v>
      </c>
      <c r="G583" s="107">
        <v>2547</v>
      </c>
      <c r="H583" s="108">
        <f t="shared" si="99"/>
        <v>0.97661042944785281</v>
      </c>
      <c r="I583" s="107">
        <f t="shared" si="100"/>
        <v>61</v>
      </c>
      <c r="J583" s="131">
        <f t="shared" si="101"/>
        <v>2.338957055214724E-2</v>
      </c>
      <c r="K583" s="126">
        <v>937</v>
      </c>
      <c r="L583" s="126">
        <v>32</v>
      </c>
      <c r="M583" s="108">
        <f t="shared" si="102"/>
        <v>3.4151547491995733E-2</v>
      </c>
      <c r="N583" s="107">
        <v>75</v>
      </c>
      <c r="O583" s="131">
        <f t="shared" si="103"/>
        <v>2.8757668711656442E-2</v>
      </c>
      <c r="P583" s="126">
        <v>7</v>
      </c>
      <c r="Q583" s="108">
        <f t="shared" si="104"/>
        <v>7.470651013874066E-3</v>
      </c>
      <c r="R583" s="107">
        <v>18</v>
      </c>
      <c r="S583" s="131">
        <f t="shared" si="105"/>
        <v>6.9018404907975461E-3</v>
      </c>
      <c r="T583" s="126">
        <v>93</v>
      </c>
      <c r="U583" s="108">
        <f t="shared" si="106"/>
        <v>9.9252934898612588E-2</v>
      </c>
      <c r="V583" s="107">
        <v>221</v>
      </c>
      <c r="W583" s="131">
        <f t="shared" si="107"/>
        <v>8.4739263803680978E-2</v>
      </c>
      <c r="X583" s="126">
        <v>97</v>
      </c>
      <c r="Y583" s="108">
        <f t="shared" si="108"/>
        <v>0.10352187833511206</v>
      </c>
      <c r="Z583" s="107">
        <v>230</v>
      </c>
      <c r="AA583" s="131">
        <f t="shared" si="109"/>
        <v>8.8190184049079759E-2</v>
      </c>
    </row>
    <row r="584" spans="1:27" x14ac:dyDescent="0.25">
      <c r="A584" s="115" t="s">
        <v>606</v>
      </c>
      <c r="B584" s="200" t="s">
        <v>368</v>
      </c>
      <c r="C584" s="101" t="s">
        <v>369</v>
      </c>
      <c r="D584" s="102" t="s">
        <v>24</v>
      </c>
      <c r="E584" s="121" t="s">
        <v>552</v>
      </c>
      <c r="F584" s="125">
        <v>2499</v>
      </c>
      <c r="G584" s="103">
        <v>2434</v>
      </c>
      <c r="H584" s="104">
        <f t="shared" si="99"/>
        <v>0.97398959583833533</v>
      </c>
      <c r="I584" s="103">
        <f t="shared" si="100"/>
        <v>65</v>
      </c>
      <c r="J584" s="130">
        <f t="shared" si="101"/>
        <v>2.6010404161664665E-2</v>
      </c>
      <c r="K584" s="125">
        <v>856</v>
      </c>
      <c r="L584" s="125">
        <v>25</v>
      </c>
      <c r="M584" s="104">
        <f t="shared" si="102"/>
        <v>2.9205607476635514E-2</v>
      </c>
      <c r="N584" s="103">
        <v>73</v>
      </c>
      <c r="O584" s="130">
        <f t="shared" si="103"/>
        <v>2.9211684673869549E-2</v>
      </c>
      <c r="P584" s="125">
        <v>5</v>
      </c>
      <c r="Q584" s="104">
        <f t="shared" si="104"/>
        <v>5.8411214953271026E-3</v>
      </c>
      <c r="R584" s="103">
        <v>9</v>
      </c>
      <c r="S584" s="130">
        <f t="shared" si="105"/>
        <v>3.6014405762304922E-3</v>
      </c>
      <c r="T584" s="125">
        <v>118</v>
      </c>
      <c r="U584" s="104">
        <f t="shared" si="106"/>
        <v>0.13785046728971961</v>
      </c>
      <c r="V584" s="103">
        <v>355</v>
      </c>
      <c r="W584" s="130">
        <f t="shared" si="107"/>
        <v>0.14205682272909165</v>
      </c>
      <c r="X584" s="125">
        <v>119</v>
      </c>
      <c r="Y584" s="104">
        <f t="shared" si="108"/>
        <v>0.13901869158878505</v>
      </c>
      <c r="Z584" s="103">
        <v>356</v>
      </c>
      <c r="AA584" s="130">
        <f t="shared" si="109"/>
        <v>0.14245698279311725</v>
      </c>
    </row>
    <row r="585" spans="1:27" x14ac:dyDescent="0.25">
      <c r="A585" s="116" t="s">
        <v>606</v>
      </c>
      <c r="B585" s="201" t="s">
        <v>393</v>
      </c>
      <c r="C585" s="105" t="s">
        <v>394</v>
      </c>
      <c r="D585" s="106" t="s">
        <v>25</v>
      </c>
      <c r="E585" s="122" t="s">
        <v>553</v>
      </c>
      <c r="F585" s="126">
        <v>802</v>
      </c>
      <c r="G585" s="107">
        <v>779</v>
      </c>
      <c r="H585" s="108">
        <f t="shared" si="99"/>
        <v>0.97132169576059846</v>
      </c>
      <c r="I585" s="107">
        <f t="shared" si="100"/>
        <v>23</v>
      </c>
      <c r="J585" s="131">
        <f t="shared" si="101"/>
        <v>2.8678304239401497E-2</v>
      </c>
      <c r="K585" s="126">
        <v>287</v>
      </c>
      <c r="L585" s="126">
        <v>7</v>
      </c>
      <c r="M585" s="108">
        <f t="shared" si="102"/>
        <v>2.4390243902439025E-2</v>
      </c>
      <c r="N585" s="107">
        <v>21</v>
      </c>
      <c r="O585" s="131">
        <f t="shared" si="103"/>
        <v>2.6184538653366583E-2</v>
      </c>
      <c r="P585" s="126">
        <v>3</v>
      </c>
      <c r="Q585" s="108">
        <f t="shared" si="104"/>
        <v>1.0452961672473868E-2</v>
      </c>
      <c r="R585" s="107">
        <v>7</v>
      </c>
      <c r="S585" s="131">
        <f t="shared" si="105"/>
        <v>8.7281795511221939E-3</v>
      </c>
      <c r="T585" s="126">
        <v>22</v>
      </c>
      <c r="U585" s="108">
        <f t="shared" si="106"/>
        <v>7.6655052264808357E-2</v>
      </c>
      <c r="V585" s="107">
        <v>63</v>
      </c>
      <c r="W585" s="131">
        <f t="shared" si="107"/>
        <v>7.8553615960099757E-2</v>
      </c>
      <c r="X585" s="126">
        <v>24</v>
      </c>
      <c r="Y585" s="108">
        <f t="shared" si="108"/>
        <v>8.3623693379790948E-2</v>
      </c>
      <c r="Z585" s="107">
        <v>67</v>
      </c>
      <c r="AA585" s="131">
        <f t="shared" si="109"/>
        <v>8.3541147132169577E-2</v>
      </c>
    </row>
    <row r="586" spans="1:27" x14ac:dyDescent="0.25">
      <c r="A586" s="115" t="s">
        <v>606</v>
      </c>
      <c r="B586" s="200" t="s">
        <v>370</v>
      </c>
      <c r="C586" s="101" t="s">
        <v>371</v>
      </c>
      <c r="D586" s="102" t="s">
        <v>24</v>
      </c>
      <c r="E586" s="121" t="s">
        <v>552</v>
      </c>
      <c r="F586" s="125">
        <v>1627</v>
      </c>
      <c r="G586" s="103">
        <v>1516</v>
      </c>
      <c r="H586" s="104">
        <f t="shared" si="99"/>
        <v>0.93177627535341123</v>
      </c>
      <c r="I586" s="103">
        <f t="shared" si="100"/>
        <v>111</v>
      </c>
      <c r="J586" s="130">
        <f t="shared" si="101"/>
        <v>6.822372464658881E-2</v>
      </c>
      <c r="K586" s="125">
        <v>516</v>
      </c>
      <c r="L586" s="125">
        <v>28</v>
      </c>
      <c r="M586" s="104">
        <f t="shared" si="102"/>
        <v>5.4263565891472867E-2</v>
      </c>
      <c r="N586" s="103">
        <v>65</v>
      </c>
      <c r="O586" s="130">
        <f t="shared" si="103"/>
        <v>3.9950829748002459E-2</v>
      </c>
      <c r="P586" s="125">
        <v>3</v>
      </c>
      <c r="Q586" s="104">
        <f t="shared" si="104"/>
        <v>5.8139534883720929E-3</v>
      </c>
      <c r="R586" s="103">
        <v>11</v>
      </c>
      <c r="S586" s="130">
        <f t="shared" si="105"/>
        <v>6.7609096496619543E-3</v>
      </c>
      <c r="T586" s="125">
        <v>41</v>
      </c>
      <c r="U586" s="104">
        <f t="shared" si="106"/>
        <v>7.9457364341085274E-2</v>
      </c>
      <c r="V586" s="103">
        <v>128</v>
      </c>
      <c r="W586" s="130">
        <f t="shared" si="107"/>
        <v>7.8672403196066373E-2</v>
      </c>
      <c r="X586" s="125">
        <v>43</v>
      </c>
      <c r="Y586" s="104">
        <f t="shared" si="108"/>
        <v>8.3333333333333329E-2</v>
      </c>
      <c r="Z586" s="103">
        <v>135</v>
      </c>
      <c r="AA586" s="130">
        <f t="shared" si="109"/>
        <v>8.2974800245851257E-2</v>
      </c>
    </row>
    <row r="587" spans="1:27" x14ac:dyDescent="0.25">
      <c r="A587" s="116" t="s">
        <v>606</v>
      </c>
      <c r="B587" s="201" t="s">
        <v>445</v>
      </c>
      <c r="C587" s="105" t="s">
        <v>372</v>
      </c>
      <c r="D587" s="106" t="s">
        <v>24</v>
      </c>
      <c r="E587" s="122" t="s">
        <v>552</v>
      </c>
      <c r="F587" s="126">
        <v>2077</v>
      </c>
      <c r="G587" s="107">
        <v>2020</v>
      </c>
      <c r="H587" s="108">
        <f t="shared" si="99"/>
        <v>0.97255657197881562</v>
      </c>
      <c r="I587" s="107">
        <f t="shared" si="100"/>
        <v>57</v>
      </c>
      <c r="J587" s="131">
        <f t="shared" si="101"/>
        <v>2.74434280211844E-2</v>
      </c>
      <c r="K587" s="126">
        <v>678</v>
      </c>
      <c r="L587" s="126">
        <v>9</v>
      </c>
      <c r="M587" s="108">
        <f t="shared" si="102"/>
        <v>1.3274336283185841E-2</v>
      </c>
      <c r="N587" s="107">
        <v>30</v>
      </c>
      <c r="O587" s="131">
        <f t="shared" si="103"/>
        <v>1.4443909484833895E-2</v>
      </c>
      <c r="P587" s="126">
        <v>6</v>
      </c>
      <c r="Q587" s="108">
        <f t="shared" si="104"/>
        <v>8.8495575221238937E-3</v>
      </c>
      <c r="R587" s="107">
        <v>20</v>
      </c>
      <c r="S587" s="131">
        <f t="shared" si="105"/>
        <v>9.6292729898892638E-3</v>
      </c>
      <c r="T587" s="126">
        <v>80</v>
      </c>
      <c r="U587" s="108">
        <f t="shared" si="106"/>
        <v>0.11799410029498525</v>
      </c>
      <c r="V587" s="107">
        <v>242</v>
      </c>
      <c r="W587" s="131">
        <f t="shared" si="107"/>
        <v>0.11651420317766009</v>
      </c>
      <c r="X587" s="126">
        <v>82</v>
      </c>
      <c r="Y587" s="108">
        <f t="shared" si="108"/>
        <v>0.12094395280235988</v>
      </c>
      <c r="Z587" s="107">
        <v>250</v>
      </c>
      <c r="AA587" s="131">
        <f t="shared" si="109"/>
        <v>0.1203659123736158</v>
      </c>
    </row>
    <row r="588" spans="1:27" x14ac:dyDescent="0.25">
      <c r="A588" s="115" t="s">
        <v>606</v>
      </c>
      <c r="B588" s="200" t="s">
        <v>399</v>
      </c>
      <c r="C588" s="101" t="s">
        <v>400</v>
      </c>
      <c r="D588" s="102" t="s">
        <v>26</v>
      </c>
      <c r="E588" s="121" t="s">
        <v>554</v>
      </c>
      <c r="F588" s="125">
        <v>972</v>
      </c>
      <c r="G588" s="103">
        <v>941</v>
      </c>
      <c r="H588" s="104">
        <f t="shared" si="99"/>
        <v>0.96810699588477367</v>
      </c>
      <c r="I588" s="103">
        <f t="shared" si="100"/>
        <v>31</v>
      </c>
      <c r="J588" s="130">
        <f t="shared" si="101"/>
        <v>3.1893004115226338E-2</v>
      </c>
      <c r="K588" s="125">
        <v>388</v>
      </c>
      <c r="L588" s="125">
        <v>6</v>
      </c>
      <c r="M588" s="104">
        <f t="shared" si="102"/>
        <v>1.5463917525773196E-2</v>
      </c>
      <c r="N588" s="103">
        <v>13</v>
      </c>
      <c r="O588" s="130">
        <f t="shared" si="103"/>
        <v>1.3374485596707819E-2</v>
      </c>
      <c r="P588" s="125">
        <v>9</v>
      </c>
      <c r="Q588" s="104">
        <f t="shared" si="104"/>
        <v>2.3195876288659795E-2</v>
      </c>
      <c r="R588" s="103">
        <v>21</v>
      </c>
      <c r="S588" s="130">
        <f t="shared" si="105"/>
        <v>2.1604938271604937E-2</v>
      </c>
      <c r="T588" s="125">
        <v>36</v>
      </c>
      <c r="U588" s="104">
        <f t="shared" si="106"/>
        <v>9.2783505154639179E-2</v>
      </c>
      <c r="V588" s="103">
        <v>80</v>
      </c>
      <c r="W588" s="130">
        <f t="shared" si="107"/>
        <v>8.2304526748971193E-2</v>
      </c>
      <c r="X588" s="125">
        <v>45</v>
      </c>
      <c r="Y588" s="104">
        <f t="shared" si="108"/>
        <v>0.11597938144329897</v>
      </c>
      <c r="Z588" s="103">
        <v>101</v>
      </c>
      <c r="AA588" s="130">
        <f t="shared" si="109"/>
        <v>0.10390946502057613</v>
      </c>
    </row>
    <row r="589" spans="1:27" x14ac:dyDescent="0.25">
      <c r="A589" s="116" t="s">
        <v>606</v>
      </c>
      <c r="B589" s="201" t="s">
        <v>401</v>
      </c>
      <c r="C589" s="105" t="s">
        <v>402</v>
      </c>
      <c r="D589" s="106" t="s">
        <v>26</v>
      </c>
      <c r="E589" s="122" t="s">
        <v>554</v>
      </c>
      <c r="F589" s="126">
        <v>2839</v>
      </c>
      <c r="G589" s="107">
        <v>2734</v>
      </c>
      <c r="H589" s="108">
        <f t="shared" si="99"/>
        <v>0.96301514617823181</v>
      </c>
      <c r="I589" s="107">
        <f t="shared" si="100"/>
        <v>105</v>
      </c>
      <c r="J589" s="131">
        <f t="shared" si="101"/>
        <v>3.6984853821768228E-2</v>
      </c>
      <c r="K589" s="126">
        <v>1054</v>
      </c>
      <c r="L589" s="126">
        <v>27</v>
      </c>
      <c r="M589" s="108">
        <f t="shared" si="102"/>
        <v>2.5616698292220113E-2</v>
      </c>
      <c r="N589" s="107">
        <v>69</v>
      </c>
      <c r="O589" s="131">
        <f t="shared" si="103"/>
        <v>2.4304332511447691E-2</v>
      </c>
      <c r="P589" s="126">
        <v>17</v>
      </c>
      <c r="Q589" s="108">
        <f t="shared" si="104"/>
        <v>1.6129032258064516E-2</v>
      </c>
      <c r="R589" s="107">
        <v>38</v>
      </c>
      <c r="S589" s="131">
        <f t="shared" si="105"/>
        <v>1.3384994716449454E-2</v>
      </c>
      <c r="T589" s="126">
        <v>99</v>
      </c>
      <c r="U589" s="108">
        <f t="shared" si="106"/>
        <v>9.3927893738140422E-2</v>
      </c>
      <c r="V589" s="107">
        <v>233</v>
      </c>
      <c r="W589" s="131">
        <f t="shared" si="107"/>
        <v>8.2071151814019028E-2</v>
      </c>
      <c r="X589" s="126">
        <v>108</v>
      </c>
      <c r="Y589" s="108">
        <f t="shared" si="108"/>
        <v>0.10246679316888045</v>
      </c>
      <c r="Z589" s="107">
        <v>256</v>
      </c>
      <c r="AA589" s="131">
        <f t="shared" si="109"/>
        <v>9.0172595984501586E-2</v>
      </c>
    </row>
    <row r="590" spans="1:27" x14ac:dyDescent="0.25">
      <c r="A590" s="115" t="s">
        <v>606</v>
      </c>
      <c r="B590" s="200" t="s">
        <v>419</v>
      </c>
      <c r="C590" s="101" t="s">
        <v>420</v>
      </c>
      <c r="D590" s="102" t="s">
        <v>27</v>
      </c>
      <c r="E590" s="121" t="s">
        <v>555</v>
      </c>
      <c r="F590" s="125">
        <v>2645</v>
      </c>
      <c r="G590" s="103">
        <v>2578</v>
      </c>
      <c r="H590" s="104">
        <f t="shared" si="99"/>
        <v>0.97466918714555761</v>
      </c>
      <c r="I590" s="103">
        <f t="shared" si="100"/>
        <v>67</v>
      </c>
      <c r="J590" s="130">
        <f t="shared" si="101"/>
        <v>2.5330812854442344E-2</v>
      </c>
      <c r="K590" s="125">
        <v>671</v>
      </c>
      <c r="L590" s="125">
        <v>14</v>
      </c>
      <c r="M590" s="104">
        <f t="shared" si="102"/>
        <v>2.0864381520119227E-2</v>
      </c>
      <c r="N590" s="103">
        <v>36</v>
      </c>
      <c r="O590" s="130">
        <f t="shared" si="103"/>
        <v>1.3610586011342156E-2</v>
      </c>
      <c r="P590" s="125">
        <v>10</v>
      </c>
      <c r="Q590" s="104">
        <f t="shared" si="104"/>
        <v>1.4903129657228018E-2</v>
      </c>
      <c r="R590" s="103">
        <v>30</v>
      </c>
      <c r="S590" s="130">
        <f t="shared" si="105"/>
        <v>1.1342155009451797E-2</v>
      </c>
      <c r="T590" s="125">
        <v>97</v>
      </c>
      <c r="U590" s="104">
        <f t="shared" si="106"/>
        <v>0.14456035767511177</v>
      </c>
      <c r="V590" s="103">
        <v>316</v>
      </c>
      <c r="W590" s="130">
        <f t="shared" si="107"/>
        <v>0.11947069943289225</v>
      </c>
      <c r="X590" s="125">
        <v>104</v>
      </c>
      <c r="Y590" s="104">
        <f t="shared" si="108"/>
        <v>0.15499254843517138</v>
      </c>
      <c r="Z590" s="103">
        <v>337</v>
      </c>
      <c r="AA590" s="130">
        <f t="shared" si="109"/>
        <v>0.1274102079395085</v>
      </c>
    </row>
    <row r="591" spans="1:27" x14ac:dyDescent="0.25">
      <c r="A591" s="116" t="s">
        <v>606</v>
      </c>
      <c r="B591" s="201" t="s">
        <v>421</v>
      </c>
      <c r="C591" s="105" t="s">
        <v>422</v>
      </c>
      <c r="D591" s="106" t="s">
        <v>27</v>
      </c>
      <c r="E591" s="122" t="s">
        <v>555</v>
      </c>
      <c r="F591" s="126">
        <v>1606</v>
      </c>
      <c r="G591" s="107">
        <v>1554</v>
      </c>
      <c r="H591" s="108">
        <f t="shared" si="99"/>
        <v>0.96762141967621418</v>
      </c>
      <c r="I591" s="107">
        <f t="shared" si="100"/>
        <v>52</v>
      </c>
      <c r="J591" s="131">
        <f t="shared" si="101"/>
        <v>3.2378580323785801E-2</v>
      </c>
      <c r="K591" s="126">
        <v>585</v>
      </c>
      <c r="L591" s="126">
        <v>15</v>
      </c>
      <c r="M591" s="108">
        <f t="shared" si="102"/>
        <v>2.564102564102564E-2</v>
      </c>
      <c r="N591" s="107">
        <v>38</v>
      </c>
      <c r="O591" s="131">
        <f t="shared" si="103"/>
        <v>2.3661270236612703E-2</v>
      </c>
      <c r="P591" s="126">
        <v>11</v>
      </c>
      <c r="Q591" s="108">
        <f t="shared" si="104"/>
        <v>1.8803418803418803E-2</v>
      </c>
      <c r="R591" s="107">
        <v>28</v>
      </c>
      <c r="S591" s="131">
        <f t="shared" si="105"/>
        <v>1.7434620174346202E-2</v>
      </c>
      <c r="T591" s="126">
        <v>54</v>
      </c>
      <c r="U591" s="108">
        <f t="shared" si="106"/>
        <v>9.2307692307692313E-2</v>
      </c>
      <c r="V591" s="107">
        <v>127</v>
      </c>
      <c r="W591" s="131">
        <f t="shared" si="107"/>
        <v>7.9078455790784555E-2</v>
      </c>
      <c r="X591" s="126">
        <v>57</v>
      </c>
      <c r="Y591" s="108">
        <f t="shared" si="108"/>
        <v>9.7435897435897437E-2</v>
      </c>
      <c r="Z591" s="107">
        <v>134</v>
      </c>
      <c r="AA591" s="131">
        <f t="shared" si="109"/>
        <v>8.3437110834371109E-2</v>
      </c>
    </row>
    <row r="592" spans="1:27" x14ac:dyDescent="0.25">
      <c r="A592" s="115" t="s">
        <v>606</v>
      </c>
      <c r="B592" s="200" t="s">
        <v>423</v>
      </c>
      <c r="C592" s="101" t="s">
        <v>424</v>
      </c>
      <c r="D592" s="102" t="s">
        <v>27</v>
      </c>
      <c r="E592" s="121" t="s">
        <v>555</v>
      </c>
      <c r="F592" s="125">
        <v>2000</v>
      </c>
      <c r="G592" s="103">
        <v>1954</v>
      </c>
      <c r="H592" s="104">
        <f t="shared" si="99"/>
        <v>0.97699999999999998</v>
      </c>
      <c r="I592" s="103">
        <f t="shared" si="100"/>
        <v>46</v>
      </c>
      <c r="J592" s="130">
        <f t="shared" si="101"/>
        <v>2.3E-2</v>
      </c>
      <c r="K592" s="125">
        <v>585</v>
      </c>
      <c r="L592" s="125">
        <v>5</v>
      </c>
      <c r="M592" s="104">
        <f t="shared" si="102"/>
        <v>8.5470085470085479E-3</v>
      </c>
      <c r="N592" s="103">
        <v>8</v>
      </c>
      <c r="O592" s="130">
        <f t="shared" si="103"/>
        <v>4.0000000000000001E-3</v>
      </c>
      <c r="P592" s="125">
        <v>8</v>
      </c>
      <c r="Q592" s="104">
        <f t="shared" si="104"/>
        <v>1.3675213675213675E-2</v>
      </c>
      <c r="R592" s="103">
        <v>19</v>
      </c>
      <c r="S592" s="130">
        <f t="shared" si="105"/>
        <v>9.4999999999999998E-3</v>
      </c>
      <c r="T592" s="125">
        <v>76</v>
      </c>
      <c r="U592" s="104">
        <f t="shared" si="106"/>
        <v>0.12991452991452992</v>
      </c>
      <c r="V592" s="103">
        <v>228</v>
      </c>
      <c r="W592" s="130">
        <f t="shared" si="107"/>
        <v>0.114</v>
      </c>
      <c r="X592" s="125">
        <v>82</v>
      </c>
      <c r="Y592" s="104">
        <f t="shared" si="108"/>
        <v>0.14017094017094017</v>
      </c>
      <c r="Z592" s="103">
        <v>243</v>
      </c>
      <c r="AA592" s="130">
        <f t="shared" si="109"/>
        <v>0.1215</v>
      </c>
    </row>
    <row r="593" spans="1:27" x14ac:dyDescent="0.25">
      <c r="A593" s="116" t="s">
        <v>606</v>
      </c>
      <c r="B593" s="201" t="s">
        <v>403</v>
      </c>
      <c r="C593" s="105" t="s">
        <v>404</v>
      </c>
      <c r="D593" s="106" t="s">
        <v>26</v>
      </c>
      <c r="E593" s="122" t="s">
        <v>554</v>
      </c>
      <c r="F593" s="126">
        <v>1036</v>
      </c>
      <c r="G593" s="107">
        <v>1012</v>
      </c>
      <c r="H593" s="108">
        <f t="shared" si="99"/>
        <v>0.97683397683397688</v>
      </c>
      <c r="I593" s="107">
        <f t="shared" si="100"/>
        <v>24</v>
      </c>
      <c r="J593" s="131">
        <f t="shared" si="101"/>
        <v>2.3166023166023165E-2</v>
      </c>
      <c r="K593" s="126">
        <v>338</v>
      </c>
      <c r="L593" s="126">
        <v>10</v>
      </c>
      <c r="M593" s="108">
        <f t="shared" si="102"/>
        <v>2.9585798816568046E-2</v>
      </c>
      <c r="N593" s="107">
        <v>25</v>
      </c>
      <c r="O593" s="131">
        <f t="shared" si="103"/>
        <v>2.4131274131274132E-2</v>
      </c>
      <c r="P593" s="126">
        <v>5</v>
      </c>
      <c r="Q593" s="108">
        <f t="shared" si="104"/>
        <v>1.4792899408284023E-2</v>
      </c>
      <c r="R593" s="107">
        <v>11</v>
      </c>
      <c r="S593" s="131">
        <f t="shared" si="105"/>
        <v>1.0617760617760617E-2</v>
      </c>
      <c r="T593" s="126">
        <v>43</v>
      </c>
      <c r="U593" s="108">
        <f t="shared" si="106"/>
        <v>0.12721893491124261</v>
      </c>
      <c r="V593" s="107">
        <v>113</v>
      </c>
      <c r="W593" s="131">
        <f t="shared" si="107"/>
        <v>0.10907335907335908</v>
      </c>
      <c r="X593" s="126">
        <v>48</v>
      </c>
      <c r="Y593" s="108">
        <f t="shared" si="108"/>
        <v>0.14201183431952663</v>
      </c>
      <c r="Z593" s="107">
        <v>124</v>
      </c>
      <c r="AA593" s="131">
        <f t="shared" si="109"/>
        <v>0.11969111969111969</v>
      </c>
    </row>
    <row r="594" spans="1:27" x14ac:dyDescent="0.25">
      <c r="A594" s="115" t="s">
        <v>606</v>
      </c>
      <c r="B594" s="200" t="s">
        <v>405</v>
      </c>
      <c r="C594" s="101" t="s">
        <v>406</v>
      </c>
      <c r="D594" s="102" t="s">
        <v>26</v>
      </c>
      <c r="E594" s="121" t="s">
        <v>554</v>
      </c>
      <c r="F594" s="125">
        <v>935</v>
      </c>
      <c r="G594" s="103">
        <v>893</v>
      </c>
      <c r="H594" s="104">
        <f t="shared" si="99"/>
        <v>0.95508021390374331</v>
      </c>
      <c r="I594" s="103">
        <f t="shared" si="100"/>
        <v>42</v>
      </c>
      <c r="J594" s="130">
        <f t="shared" si="101"/>
        <v>4.4919786096256686E-2</v>
      </c>
      <c r="K594" s="125">
        <v>315</v>
      </c>
      <c r="L594" s="125">
        <v>4</v>
      </c>
      <c r="M594" s="104">
        <f t="shared" si="102"/>
        <v>1.2698412698412698E-2</v>
      </c>
      <c r="N594" s="103">
        <v>18</v>
      </c>
      <c r="O594" s="130">
        <f t="shared" si="103"/>
        <v>1.9251336898395723E-2</v>
      </c>
      <c r="P594" s="125">
        <v>1</v>
      </c>
      <c r="Q594" s="104">
        <f t="shared" si="104"/>
        <v>3.1746031746031746E-3</v>
      </c>
      <c r="R594" s="103">
        <v>4</v>
      </c>
      <c r="S594" s="130">
        <f t="shared" si="105"/>
        <v>4.2780748663101605E-3</v>
      </c>
      <c r="T594" s="125">
        <v>32</v>
      </c>
      <c r="U594" s="104">
        <f t="shared" si="106"/>
        <v>0.10158730158730159</v>
      </c>
      <c r="V594" s="103">
        <v>74</v>
      </c>
      <c r="W594" s="130">
        <f t="shared" si="107"/>
        <v>7.9144385026737971E-2</v>
      </c>
      <c r="X594" s="125">
        <v>32</v>
      </c>
      <c r="Y594" s="104">
        <f t="shared" si="108"/>
        <v>0.10158730158730159</v>
      </c>
      <c r="Z594" s="103">
        <v>74</v>
      </c>
      <c r="AA594" s="130">
        <f t="shared" si="109"/>
        <v>7.9144385026737971E-2</v>
      </c>
    </row>
    <row r="595" spans="1:27" x14ac:dyDescent="0.25">
      <c r="A595" s="116" t="s">
        <v>606</v>
      </c>
      <c r="B595" s="201" t="s">
        <v>407</v>
      </c>
      <c r="C595" s="105" t="s">
        <v>408</v>
      </c>
      <c r="D595" s="106" t="s">
        <v>26</v>
      </c>
      <c r="E595" s="122" t="s">
        <v>554</v>
      </c>
      <c r="F595" s="126">
        <v>5817</v>
      </c>
      <c r="G595" s="107">
        <v>5612</v>
      </c>
      <c r="H595" s="108">
        <f t="shared" si="99"/>
        <v>0.96475846656352071</v>
      </c>
      <c r="I595" s="107">
        <f t="shared" si="100"/>
        <v>205</v>
      </c>
      <c r="J595" s="131">
        <f t="shared" si="101"/>
        <v>3.5241533436479282E-2</v>
      </c>
      <c r="K595" s="126">
        <v>1695</v>
      </c>
      <c r="L595" s="126">
        <v>39</v>
      </c>
      <c r="M595" s="108">
        <f t="shared" si="102"/>
        <v>2.3008849557522124E-2</v>
      </c>
      <c r="N595" s="107">
        <v>104</v>
      </c>
      <c r="O595" s="131">
        <f t="shared" si="103"/>
        <v>1.787863159704315E-2</v>
      </c>
      <c r="P595" s="126">
        <v>17</v>
      </c>
      <c r="Q595" s="108">
        <f t="shared" si="104"/>
        <v>1.0029498525073746E-2</v>
      </c>
      <c r="R595" s="107">
        <v>37</v>
      </c>
      <c r="S595" s="131">
        <f t="shared" si="105"/>
        <v>6.3606670104865053E-3</v>
      </c>
      <c r="T595" s="126">
        <v>214</v>
      </c>
      <c r="U595" s="108">
        <f t="shared" si="106"/>
        <v>0.12625368731563422</v>
      </c>
      <c r="V595" s="107">
        <v>606</v>
      </c>
      <c r="W595" s="131">
        <f t="shared" si="107"/>
        <v>0.10417741103661682</v>
      </c>
      <c r="X595" s="126">
        <v>222</v>
      </c>
      <c r="Y595" s="108">
        <f t="shared" si="108"/>
        <v>0.13097345132743363</v>
      </c>
      <c r="Z595" s="107">
        <v>622</v>
      </c>
      <c r="AA595" s="131">
        <f t="shared" si="109"/>
        <v>0.10692796974385423</v>
      </c>
    </row>
    <row r="596" spans="1:27" x14ac:dyDescent="0.25">
      <c r="A596" s="115" t="s">
        <v>606</v>
      </c>
      <c r="B596" s="200" t="s">
        <v>425</v>
      </c>
      <c r="C596" s="101" t="s">
        <v>426</v>
      </c>
      <c r="D596" s="102" t="s">
        <v>27</v>
      </c>
      <c r="E596" s="121" t="s">
        <v>555</v>
      </c>
      <c r="F596" s="125">
        <v>2473</v>
      </c>
      <c r="G596" s="103">
        <v>2354</v>
      </c>
      <c r="H596" s="104">
        <f t="shared" si="99"/>
        <v>0.95188030731904572</v>
      </c>
      <c r="I596" s="103">
        <f t="shared" si="100"/>
        <v>119</v>
      </c>
      <c r="J596" s="130">
        <f t="shared" si="101"/>
        <v>4.8119692680954305E-2</v>
      </c>
      <c r="K596" s="125">
        <v>646</v>
      </c>
      <c r="L596" s="125">
        <v>13</v>
      </c>
      <c r="M596" s="104">
        <f t="shared" si="102"/>
        <v>2.0123839009287926E-2</v>
      </c>
      <c r="N596" s="103">
        <v>26</v>
      </c>
      <c r="O596" s="130">
        <f t="shared" si="103"/>
        <v>1.0513546300040437E-2</v>
      </c>
      <c r="P596" s="125">
        <v>9</v>
      </c>
      <c r="Q596" s="104">
        <f t="shared" si="104"/>
        <v>1.393188854489164E-2</v>
      </c>
      <c r="R596" s="103">
        <v>17</v>
      </c>
      <c r="S596" s="130">
        <f t="shared" si="105"/>
        <v>6.8742418115649009E-3</v>
      </c>
      <c r="T596" s="125">
        <v>70</v>
      </c>
      <c r="U596" s="104">
        <f t="shared" si="106"/>
        <v>0.10835913312693499</v>
      </c>
      <c r="V596" s="103">
        <v>256</v>
      </c>
      <c r="W596" s="130">
        <f t="shared" si="107"/>
        <v>0.10351799433885968</v>
      </c>
      <c r="X596" s="125">
        <v>78</v>
      </c>
      <c r="Y596" s="104">
        <f t="shared" si="108"/>
        <v>0.12074303405572756</v>
      </c>
      <c r="Z596" s="103">
        <v>271</v>
      </c>
      <c r="AA596" s="130">
        <f t="shared" si="109"/>
        <v>0.10958350181965225</v>
      </c>
    </row>
    <row r="597" spans="1:27" x14ac:dyDescent="0.25">
      <c r="A597" s="116" t="s">
        <v>606</v>
      </c>
      <c r="B597" s="201" t="s">
        <v>409</v>
      </c>
      <c r="C597" s="105" t="s">
        <v>410</v>
      </c>
      <c r="D597" s="106" t="s">
        <v>26</v>
      </c>
      <c r="E597" s="122" t="s">
        <v>554</v>
      </c>
      <c r="F597" s="126">
        <v>2190</v>
      </c>
      <c r="G597" s="107">
        <v>2132</v>
      </c>
      <c r="H597" s="108">
        <f t="shared" si="99"/>
        <v>0.97351598173515985</v>
      </c>
      <c r="I597" s="107">
        <f t="shared" si="100"/>
        <v>58</v>
      </c>
      <c r="J597" s="131">
        <f t="shared" si="101"/>
        <v>2.6484018264840183E-2</v>
      </c>
      <c r="K597" s="126">
        <v>499</v>
      </c>
      <c r="L597" s="126">
        <v>16</v>
      </c>
      <c r="M597" s="108">
        <f t="shared" si="102"/>
        <v>3.2064128256513023E-2</v>
      </c>
      <c r="N597" s="107">
        <v>36</v>
      </c>
      <c r="O597" s="131">
        <f t="shared" si="103"/>
        <v>1.643835616438356E-2</v>
      </c>
      <c r="P597" s="126">
        <v>4</v>
      </c>
      <c r="Q597" s="108">
        <f t="shared" si="104"/>
        <v>8.0160320641282558E-3</v>
      </c>
      <c r="R597" s="107">
        <v>8</v>
      </c>
      <c r="S597" s="131">
        <f t="shared" si="105"/>
        <v>3.6529680365296802E-3</v>
      </c>
      <c r="T597" s="126">
        <v>75</v>
      </c>
      <c r="U597" s="108">
        <f t="shared" si="106"/>
        <v>0.15030060120240482</v>
      </c>
      <c r="V597" s="107">
        <v>305</v>
      </c>
      <c r="W597" s="131">
        <f t="shared" si="107"/>
        <v>0.13926940639269406</v>
      </c>
      <c r="X597" s="126">
        <v>79</v>
      </c>
      <c r="Y597" s="108">
        <f t="shared" si="108"/>
        <v>0.15831663326653306</v>
      </c>
      <c r="Z597" s="107">
        <v>313</v>
      </c>
      <c r="AA597" s="131">
        <f t="shared" si="109"/>
        <v>0.14292237442922373</v>
      </c>
    </row>
    <row r="598" spans="1:27" ht="24" x14ac:dyDescent="0.25">
      <c r="A598" s="115" t="s">
        <v>606</v>
      </c>
      <c r="B598" s="200" t="s">
        <v>427</v>
      </c>
      <c r="C598" s="101" t="s">
        <v>428</v>
      </c>
      <c r="D598" s="102" t="s">
        <v>27</v>
      </c>
      <c r="E598" s="121" t="s">
        <v>555</v>
      </c>
      <c r="F598" s="125">
        <v>2233</v>
      </c>
      <c r="G598" s="103">
        <v>2152</v>
      </c>
      <c r="H598" s="104">
        <f t="shared" si="99"/>
        <v>0.96372592924317058</v>
      </c>
      <c r="I598" s="103">
        <f t="shared" si="100"/>
        <v>81</v>
      </c>
      <c r="J598" s="130">
        <f t="shared" si="101"/>
        <v>3.6274070756829375E-2</v>
      </c>
      <c r="K598" s="125">
        <v>764</v>
      </c>
      <c r="L598" s="125">
        <v>10</v>
      </c>
      <c r="M598" s="104">
        <f t="shared" si="102"/>
        <v>1.3089005235602094E-2</v>
      </c>
      <c r="N598" s="103">
        <v>23</v>
      </c>
      <c r="O598" s="130">
        <f t="shared" si="103"/>
        <v>1.0300044782803403E-2</v>
      </c>
      <c r="P598" s="125">
        <v>5</v>
      </c>
      <c r="Q598" s="104">
        <f t="shared" si="104"/>
        <v>6.5445026178010471E-3</v>
      </c>
      <c r="R598" s="103">
        <v>10</v>
      </c>
      <c r="S598" s="130">
        <f t="shared" si="105"/>
        <v>4.4782803403493054E-3</v>
      </c>
      <c r="T598" s="125">
        <v>82</v>
      </c>
      <c r="U598" s="104">
        <f t="shared" si="106"/>
        <v>0.10732984293193717</v>
      </c>
      <c r="V598" s="103">
        <v>288</v>
      </c>
      <c r="W598" s="130">
        <f t="shared" si="107"/>
        <v>0.12897447380206001</v>
      </c>
      <c r="X598" s="125">
        <v>86</v>
      </c>
      <c r="Y598" s="104">
        <f t="shared" si="108"/>
        <v>0.112565445026178</v>
      </c>
      <c r="Z598" s="103">
        <v>298</v>
      </c>
      <c r="AA598" s="130">
        <f t="shared" si="109"/>
        <v>0.13345275414240931</v>
      </c>
    </row>
    <row r="599" spans="1:27" x14ac:dyDescent="0.25">
      <c r="A599" s="116" t="s">
        <v>606</v>
      </c>
      <c r="B599" s="201" t="s">
        <v>411</v>
      </c>
      <c r="C599" s="105" t="s">
        <v>412</v>
      </c>
      <c r="D599" s="106" t="s">
        <v>26</v>
      </c>
      <c r="E599" s="122" t="s">
        <v>554</v>
      </c>
      <c r="F599" s="126">
        <v>1008</v>
      </c>
      <c r="G599" s="107">
        <v>972</v>
      </c>
      <c r="H599" s="108">
        <f t="shared" si="99"/>
        <v>0.9642857142857143</v>
      </c>
      <c r="I599" s="107">
        <f t="shared" si="100"/>
        <v>36</v>
      </c>
      <c r="J599" s="131">
        <f t="shared" si="101"/>
        <v>3.5714285714285712E-2</v>
      </c>
      <c r="K599" s="126">
        <v>318</v>
      </c>
      <c r="L599" s="126">
        <v>4</v>
      </c>
      <c r="M599" s="108">
        <f t="shared" si="102"/>
        <v>1.2578616352201259E-2</v>
      </c>
      <c r="N599" s="107">
        <v>12</v>
      </c>
      <c r="O599" s="131">
        <f t="shared" si="103"/>
        <v>1.1904761904761904E-2</v>
      </c>
      <c r="P599" s="126">
        <v>2</v>
      </c>
      <c r="Q599" s="108">
        <f t="shared" si="104"/>
        <v>6.2893081761006293E-3</v>
      </c>
      <c r="R599" s="107">
        <v>4</v>
      </c>
      <c r="S599" s="131">
        <f t="shared" si="105"/>
        <v>3.968253968253968E-3</v>
      </c>
      <c r="T599" s="126">
        <v>41</v>
      </c>
      <c r="U599" s="108">
        <f t="shared" si="106"/>
        <v>0.12893081761006289</v>
      </c>
      <c r="V599" s="107">
        <v>106</v>
      </c>
      <c r="W599" s="131">
        <f t="shared" si="107"/>
        <v>0.10515873015873016</v>
      </c>
      <c r="X599" s="126">
        <v>43</v>
      </c>
      <c r="Y599" s="108">
        <f t="shared" si="108"/>
        <v>0.13522012578616352</v>
      </c>
      <c r="Z599" s="107">
        <v>108</v>
      </c>
      <c r="AA599" s="131">
        <f t="shared" si="109"/>
        <v>0.10714285714285714</v>
      </c>
    </row>
    <row r="600" spans="1:27" x14ac:dyDescent="0.25">
      <c r="A600" s="115" t="s">
        <v>606</v>
      </c>
      <c r="B600" s="200" t="s">
        <v>429</v>
      </c>
      <c r="C600" s="101" t="s">
        <v>430</v>
      </c>
      <c r="D600" s="102" t="s">
        <v>27</v>
      </c>
      <c r="E600" s="121" t="s">
        <v>555</v>
      </c>
      <c r="F600" s="125">
        <v>2264</v>
      </c>
      <c r="G600" s="103">
        <v>2197</v>
      </c>
      <c r="H600" s="104">
        <f t="shared" si="99"/>
        <v>0.97040636042402828</v>
      </c>
      <c r="I600" s="103">
        <f t="shared" si="100"/>
        <v>67</v>
      </c>
      <c r="J600" s="130">
        <f t="shared" si="101"/>
        <v>2.959363957597173E-2</v>
      </c>
      <c r="K600" s="125">
        <v>783</v>
      </c>
      <c r="L600" s="125">
        <v>12</v>
      </c>
      <c r="M600" s="104">
        <f t="shared" si="102"/>
        <v>1.532567049808429E-2</v>
      </c>
      <c r="N600" s="103">
        <v>33</v>
      </c>
      <c r="O600" s="130">
        <f t="shared" si="103"/>
        <v>1.4575971731448763E-2</v>
      </c>
      <c r="P600" s="125">
        <v>10</v>
      </c>
      <c r="Q600" s="104">
        <f t="shared" si="104"/>
        <v>1.277139208173691E-2</v>
      </c>
      <c r="R600" s="103">
        <v>22</v>
      </c>
      <c r="S600" s="130">
        <f t="shared" si="105"/>
        <v>9.7173144876325085E-3</v>
      </c>
      <c r="T600" s="125">
        <v>118</v>
      </c>
      <c r="U600" s="104">
        <f t="shared" si="106"/>
        <v>0.15070242656449553</v>
      </c>
      <c r="V600" s="103">
        <v>327</v>
      </c>
      <c r="W600" s="130">
        <f t="shared" si="107"/>
        <v>0.14443462897526502</v>
      </c>
      <c r="X600" s="125">
        <v>123</v>
      </c>
      <c r="Y600" s="104">
        <f t="shared" si="108"/>
        <v>0.15708812260536398</v>
      </c>
      <c r="Z600" s="103">
        <v>338</v>
      </c>
      <c r="AA600" s="130">
        <f t="shared" si="109"/>
        <v>0.14929328621908128</v>
      </c>
    </row>
    <row r="601" spans="1:27" x14ac:dyDescent="0.25">
      <c r="A601" s="116" t="s">
        <v>606</v>
      </c>
      <c r="B601" s="201" t="s">
        <v>413</v>
      </c>
      <c r="C601" s="105" t="s">
        <v>414</v>
      </c>
      <c r="D601" s="106" t="s">
        <v>26</v>
      </c>
      <c r="E601" s="122" t="s">
        <v>554</v>
      </c>
      <c r="F601" s="126">
        <v>1894</v>
      </c>
      <c r="G601" s="107">
        <v>1811</v>
      </c>
      <c r="H601" s="108">
        <f t="shared" si="99"/>
        <v>0.95617740232312565</v>
      </c>
      <c r="I601" s="107">
        <f t="shared" si="100"/>
        <v>83</v>
      </c>
      <c r="J601" s="131">
        <f t="shared" si="101"/>
        <v>4.3822597676874339E-2</v>
      </c>
      <c r="K601" s="126">
        <v>629</v>
      </c>
      <c r="L601" s="126">
        <v>17</v>
      </c>
      <c r="M601" s="108">
        <f t="shared" si="102"/>
        <v>2.7027027027027029E-2</v>
      </c>
      <c r="N601" s="107">
        <v>55</v>
      </c>
      <c r="O601" s="131">
        <f t="shared" si="103"/>
        <v>2.903907074973601E-2</v>
      </c>
      <c r="P601" s="126">
        <v>8</v>
      </c>
      <c r="Q601" s="108">
        <f t="shared" si="104"/>
        <v>1.2718600953895072E-2</v>
      </c>
      <c r="R601" s="107">
        <v>20</v>
      </c>
      <c r="S601" s="131">
        <f t="shared" si="105"/>
        <v>1.0559662090813094E-2</v>
      </c>
      <c r="T601" s="126">
        <v>72</v>
      </c>
      <c r="U601" s="108">
        <f t="shared" si="106"/>
        <v>0.11446740858505565</v>
      </c>
      <c r="V601" s="107">
        <v>192</v>
      </c>
      <c r="W601" s="131">
        <f t="shared" si="107"/>
        <v>0.10137275607180571</v>
      </c>
      <c r="X601" s="126">
        <v>77</v>
      </c>
      <c r="Y601" s="108">
        <f t="shared" si="108"/>
        <v>0.12241653418124006</v>
      </c>
      <c r="Z601" s="107">
        <v>205</v>
      </c>
      <c r="AA601" s="131">
        <f t="shared" si="109"/>
        <v>0.10823653643083421</v>
      </c>
    </row>
    <row r="602" spans="1:27" x14ac:dyDescent="0.25">
      <c r="A602" s="115" t="s">
        <v>606</v>
      </c>
      <c r="B602" s="200" t="s">
        <v>431</v>
      </c>
      <c r="C602" s="101" t="s">
        <v>432</v>
      </c>
      <c r="D602" s="102" t="s">
        <v>27</v>
      </c>
      <c r="E602" s="121" t="s">
        <v>555</v>
      </c>
      <c r="F602" s="125">
        <v>4439</v>
      </c>
      <c r="G602" s="103">
        <v>4323</v>
      </c>
      <c r="H602" s="104">
        <f t="shared" si="99"/>
        <v>0.97386798828564991</v>
      </c>
      <c r="I602" s="103">
        <f t="shared" si="100"/>
        <v>116</v>
      </c>
      <c r="J602" s="130">
        <f t="shared" si="101"/>
        <v>2.6132011714350079E-2</v>
      </c>
      <c r="K602" s="125">
        <v>1611</v>
      </c>
      <c r="L602" s="125">
        <v>27</v>
      </c>
      <c r="M602" s="104">
        <f t="shared" si="102"/>
        <v>1.6759776536312849E-2</v>
      </c>
      <c r="N602" s="103">
        <v>68</v>
      </c>
      <c r="O602" s="130">
        <f t="shared" si="103"/>
        <v>1.5318765487722459E-2</v>
      </c>
      <c r="P602" s="125">
        <v>13</v>
      </c>
      <c r="Q602" s="104">
        <f t="shared" si="104"/>
        <v>8.0695220360024831E-3</v>
      </c>
      <c r="R602" s="103">
        <v>30</v>
      </c>
      <c r="S602" s="130">
        <f t="shared" si="105"/>
        <v>6.7582788916422621E-3</v>
      </c>
      <c r="T602" s="125">
        <v>172</v>
      </c>
      <c r="U602" s="104">
        <f t="shared" si="106"/>
        <v>0.10676598386095593</v>
      </c>
      <c r="V602" s="103">
        <v>461</v>
      </c>
      <c r="W602" s="130">
        <f t="shared" si="107"/>
        <v>0.10385221896823608</v>
      </c>
      <c r="X602" s="125">
        <v>180</v>
      </c>
      <c r="Y602" s="104">
        <f t="shared" si="108"/>
        <v>0.11173184357541899</v>
      </c>
      <c r="Z602" s="103">
        <v>479</v>
      </c>
      <c r="AA602" s="130">
        <f t="shared" si="109"/>
        <v>0.10790718630322145</v>
      </c>
    </row>
    <row r="603" spans="1:27" ht="24" x14ac:dyDescent="0.25">
      <c r="A603" s="116" t="s">
        <v>606</v>
      </c>
      <c r="B603" s="201" t="s">
        <v>415</v>
      </c>
      <c r="C603" s="105" t="s">
        <v>416</v>
      </c>
      <c r="D603" s="106" t="s">
        <v>26</v>
      </c>
      <c r="E603" s="122" t="s">
        <v>554</v>
      </c>
      <c r="F603" s="126">
        <v>1344</v>
      </c>
      <c r="G603" s="107">
        <v>1104</v>
      </c>
      <c r="H603" s="108">
        <f t="shared" si="99"/>
        <v>0.8214285714285714</v>
      </c>
      <c r="I603" s="107">
        <f t="shared" si="100"/>
        <v>240</v>
      </c>
      <c r="J603" s="131">
        <f t="shared" si="101"/>
        <v>0.17857142857142858</v>
      </c>
      <c r="K603" s="126">
        <v>413</v>
      </c>
      <c r="L603" s="126">
        <v>3</v>
      </c>
      <c r="M603" s="108">
        <f t="shared" si="102"/>
        <v>7.2639225181598066E-3</v>
      </c>
      <c r="N603" s="107">
        <v>9</v>
      </c>
      <c r="O603" s="131">
        <f t="shared" si="103"/>
        <v>6.6964285714285711E-3</v>
      </c>
      <c r="P603" s="126">
        <v>6</v>
      </c>
      <c r="Q603" s="108">
        <f t="shared" si="104"/>
        <v>1.4527845036319613E-2</v>
      </c>
      <c r="R603" s="107">
        <v>11</v>
      </c>
      <c r="S603" s="131">
        <f t="shared" si="105"/>
        <v>8.1845238095238099E-3</v>
      </c>
      <c r="T603" s="126">
        <v>43</v>
      </c>
      <c r="U603" s="108">
        <f t="shared" si="106"/>
        <v>0.10411622276029056</v>
      </c>
      <c r="V603" s="107">
        <v>141</v>
      </c>
      <c r="W603" s="131">
        <f t="shared" si="107"/>
        <v>0.10491071428571429</v>
      </c>
      <c r="X603" s="126">
        <v>47</v>
      </c>
      <c r="Y603" s="108">
        <f t="shared" si="108"/>
        <v>0.11380145278450363</v>
      </c>
      <c r="Z603" s="107">
        <v>149</v>
      </c>
      <c r="AA603" s="131">
        <f t="shared" si="109"/>
        <v>0.11086309523809523</v>
      </c>
    </row>
    <row r="604" spans="1:27" x14ac:dyDescent="0.25">
      <c r="A604" s="115" t="s">
        <v>606</v>
      </c>
      <c r="B604" s="200" t="s">
        <v>417</v>
      </c>
      <c r="C604" s="101" t="s">
        <v>418</v>
      </c>
      <c r="D604" s="102" t="s">
        <v>26</v>
      </c>
      <c r="E604" s="121" t="s">
        <v>554</v>
      </c>
      <c r="F604" s="125">
        <v>1090</v>
      </c>
      <c r="G604" s="103">
        <v>1051</v>
      </c>
      <c r="H604" s="104">
        <f t="shared" si="99"/>
        <v>0.9642201834862385</v>
      </c>
      <c r="I604" s="103">
        <f t="shared" si="100"/>
        <v>39</v>
      </c>
      <c r="J604" s="130">
        <f t="shared" si="101"/>
        <v>3.577981651376147E-2</v>
      </c>
      <c r="K604" s="125">
        <v>351</v>
      </c>
      <c r="L604" s="125">
        <v>8</v>
      </c>
      <c r="M604" s="104">
        <f t="shared" si="102"/>
        <v>2.2792022792022793E-2</v>
      </c>
      <c r="N604" s="103">
        <v>20</v>
      </c>
      <c r="O604" s="130">
        <f t="shared" si="103"/>
        <v>1.834862385321101E-2</v>
      </c>
      <c r="P604" s="125">
        <v>5</v>
      </c>
      <c r="Q604" s="104">
        <f t="shared" si="104"/>
        <v>1.4245014245014245E-2</v>
      </c>
      <c r="R604" s="103">
        <v>13</v>
      </c>
      <c r="S604" s="130">
        <f t="shared" si="105"/>
        <v>1.1926605504587157E-2</v>
      </c>
      <c r="T604" s="125">
        <v>32</v>
      </c>
      <c r="U604" s="104">
        <f t="shared" si="106"/>
        <v>9.1168091168091173E-2</v>
      </c>
      <c r="V604" s="103">
        <v>93</v>
      </c>
      <c r="W604" s="130">
        <f t="shared" si="107"/>
        <v>8.5321100917431197E-2</v>
      </c>
      <c r="X604" s="125">
        <v>34</v>
      </c>
      <c r="Y604" s="104">
        <f t="shared" si="108"/>
        <v>9.686609686609686E-2</v>
      </c>
      <c r="Z604" s="103">
        <v>98</v>
      </c>
      <c r="AA604" s="130">
        <f t="shared" si="109"/>
        <v>8.990825688073395E-2</v>
      </c>
    </row>
    <row r="605" spans="1:27" ht="24" x14ac:dyDescent="0.25">
      <c r="A605" s="116" t="s">
        <v>606</v>
      </c>
      <c r="B605" s="201" t="s">
        <v>444</v>
      </c>
      <c r="C605" s="105" t="s">
        <v>340</v>
      </c>
      <c r="D605" s="106" t="s">
        <v>21</v>
      </c>
      <c r="E605" s="122" t="s">
        <v>556</v>
      </c>
      <c r="F605" s="126">
        <v>2465</v>
      </c>
      <c r="G605" s="107">
        <v>2337</v>
      </c>
      <c r="H605" s="108">
        <f t="shared" si="99"/>
        <v>0.94807302231237323</v>
      </c>
      <c r="I605" s="107">
        <f t="shared" si="100"/>
        <v>128</v>
      </c>
      <c r="J605" s="131">
        <f t="shared" si="101"/>
        <v>5.1926977687626774E-2</v>
      </c>
      <c r="K605" s="126">
        <v>603</v>
      </c>
      <c r="L605" s="126">
        <v>13</v>
      </c>
      <c r="M605" s="108">
        <f t="shared" si="102"/>
        <v>2.1558872305140961E-2</v>
      </c>
      <c r="N605" s="107">
        <v>29</v>
      </c>
      <c r="O605" s="131">
        <f t="shared" si="103"/>
        <v>1.1764705882352941E-2</v>
      </c>
      <c r="P605" s="126">
        <v>3</v>
      </c>
      <c r="Q605" s="108">
        <f t="shared" si="104"/>
        <v>4.9751243781094526E-3</v>
      </c>
      <c r="R605" s="107">
        <v>10</v>
      </c>
      <c r="S605" s="131">
        <f t="shared" si="105"/>
        <v>4.0567951318458417E-3</v>
      </c>
      <c r="T605" s="126">
        <v>53</v>
      </c>
      <c r="U605" s="108">
        <f t="shared" si="106"/>
        <v>8.7893864013267001E-2</v>
      </c>
      <c r="V605" s="107">
        <v>158</v>
      </c>
      <c r="W605" s="131">
        <f t="shared" si="107"/>
        <v>6.4097363083164299E-2</v>
      </c>
      <c r="X605" s="126">
        <v>54</v>
      </c>
      <c r="Y605" s="108">
        <f t="shared" si="108"/>
        <v>8.9552238805970144E-2</v>
      </c>
      <c r="Z605" s="107">
        <v>160</v>
      </c>
      <c r="AA605" s="131">
        <f t="shared" si="109"/>
        <v>6.4908722109533468E-2</v>
      </c>
    </row>
    <row r="606" spans="1:27" ht="24" x14ac:dyDescent="0.25">
      <c r="A606" s="115" t="s">
        <v>606</v>
      </c>
      <c r="B606" s="200" t="s">
        <v>347</v>
      </c>
      <c r="C606" s="101" t="s">
        <v>348</v>
      </c>
      <c r="D606" s="102" t="s">
        <v>22</v>
      </c>
      <c r="E606" s="121" t="s">
        <v>557</v>
      </c>
      <c r="F606" s="125">
        <v>6334</v>
      </c>
      <c r="G606" s="103">
        <v>6090</v>
      </c>
      <c r="H606" s="104">
        <f t="shared" si="99"/>
        <v>0.96147773918534896</v>
      </c>
      <c r="I606" s="103">
        <f t="shared" si="100"/>
        <v>244</v>
      </c>
      <c r="J606" s="130">
        <f t="shared" si="101"/>
        <v>3.8522260814651092E-2</v>
      </c>
      <c r="K606" s="125">
        <v>1356</v>
      </c>
      <c r="L606" s="125">
        <v>25</v>
      </c>
      <c r="M606" s="104">
        <f t="shared" si="102"/>
        <v>1.8436578171091445E-2</v>
      </c>
      <c r="N606" s="103">
        <v>56</v>
      </c>
      <c r="O606" s="130">
        <f t="shared" si="103"/>
        <v>8.8411746131986102E-3</v>
      </c>
      <c r="P606" s="125">
        <v>4</v>
      </c>
      <c r="Q606" s="104">
        <f t="shared" si="104"/>
        <v>2.9498525073746312E-3</v>
      </c>
      <c r="R606" s="103">
        <v>9</v>
      </c>
      <c r="S606" s="130">
        <f t="shared" si="105"/>
        <v>1.420903062835491E-3</v>
      </c>
      <c r="T606" s="125">
        <v>136</v>
      </c>
      <c r="U606" s="104">
        <f t="shared" si="106"/>
        <v>0.10029498525073746</v>
      </c>
      <c r="V606" s="103">
        <v>528</v>
      </c>
      <c r="W606" s="130">
        <f t="shared" si="107"/>
        <v>8.3359646353015474E-2</v>
      </c>
      <c r="X606" s="125">
        <v>140</v>
      </c>
      <c r="Y606" s="104">
        <f t="shared" si="108"/>
        <v>0.10324483775811209</v>
      </c>
      <c r="Z606" s="103">
        <v>539</v>
      </c>
      <c r="AA606" s="130">
        <f t="shared" si="109"/>
        <v>8.509630565203663E-2</v>
      </c>
    </row>
    <row r="607" spans="1:27" x14ac:dyDescent="0.25">
      <c r="A607" s="116" t="s">
        <v>606</v>
      </c>
      <c r="B607" s="201" t="s">
        <v>433</v>
      </c>
      <c r="C607" s="105" t="s">
        <v>434</v>
      </c>
      <c r="D607" s="106" t="s">
        <v>27</v>
      </c>
      <c r="E607" s="122" t="s">
        <v>555</v>
      </c>
      <c r="F607" s="126">
        <v>7691</v>
      </c>
      <c r="G607" s="107">
        <v>7414</v>
      </c>
      <c r="H607" s="108">
        <f t="shared" si="99"/>
        <v>0.96398387725913404</v>
      </c>
      <c r="I607" s="107">
        <f t="shared" si="100"/>
        <v>277</v>
      </c>
      <c r="J607" s="131">
        <f t="shared" si="101"/>
        <v>3.601612274086595E-2</v>
      </c>
      <c r="K607" s="126">
        <v>2622</v>
      </c>
      <c r="L607" s="126">
        <v>31</v>
      </c>
      <c r="M607" s="108">
        <f t="shared" si="102"/>
        <v>1.1823035850495805E-2</v>
      </c>
      <c r="N607" s="107">
        <v>78</v>
      </c>
      <c r="O607" s="131">
        <f t="shared" si="103"/>
        <v>1.0141724093095826E-2</v>
      </c>
      <c r="P607" s="126">
        <v>15</v>
      </c>
      <c r="Q607" s="108">
        <f t="shared" si="104"/>
        <v>5.7208237986270021E-3</v>
      </c>
      <c r="R607" s="107">
        <v>32</v>
      </c>
      <c r="S607" s="131">
        <f t="shared" si="105"/>
        <v>4.1607073202444417E-3</v>
      </c>
      <c r="T607" s="126">
        <v>200</v>
      </c>
      <c r="U607" s="108">
        <f t="shared" si="106"/>
        <v>7.6277650648360035E-2</v>
      </c>
      <c r="V607" s="107">
        <v>537</v>
      </c>
      <c r="W607" s="131">
        <f t="shared" si="107"/>
        <v>6.9821869717852036E-2</v>
      </c>
      <c r="X607" s="126">
        <v>206</v>
      </c>
      <c r="Y607" s="108">
        <f t="shared" si="108"/>
        <v>7.8565980167810828E-2</v>
      </c>
      <c r="Z607" s="107">
        <v>549</v>
      </c>
      <c r="AA607" s="131">
        <f t="shared" si="109"/>
        <v>7.1382134962943697E-2</v>
      </c>
    </row>
    <row r="608" spans="1:27" ht="24" x14ac:dyDescent="0.25">
      <c r="A608" s="115" t="s">
        <v>606</v>
      </c>
      <c r="B608" s="200" t="s">
        <v>341</v>
      </c>
      <c r="C608" s="101" t="s">
        <v>342</v>
      </c>
      <c r="D608" s="102" t="s">
        <v>21</v>
      </c>
      <c r="E608" s="121" t="s">
        <v>556</v>
      </c>
      <c r="F608" s="125">
        <v>9082</v>
      </c>
      <c r="G608" s="103">
        <v>8716</v>
      </c>
      <c r="H608" s="104">
        <f t="shared" si="99"/>
        <v>0.9597005064963664</v>
      </c>
      <c r="I608" s="103">
        <f t="shared" si="100"/>
        <v>366</v>
      </c>
      <c r="J608" s="130">
        <f t="shared" si="101"/>
        <v>4.0299493503633564E-2</v>
      </c>
      <c r="K608" s="125">
        <v>2458</v>
      </c>
      <c r="L608" s="125">
        <v>44</v>
      </c>
      <c r="M608" s="104">
        <f t="shared" si="102"/>
        <v>1.7900732302685109E-2</v>
      </c>
      <c r="N608" s="103">
        <v>106</v>
      </c>
      <c r="O608" s="130">
        <f t="shared" si="103"/>
        <v>1.1671438009249064E-2</v>
      </c>
      <c r="P608" s="125">
        <v>19</v>
      </c>
      <c r="Q608" s="104">
        <f t="shared" si="104"/>
        <v>7.7298616761594793E-3</v>
      </c>
      <c r="R608" s="103">
        <v>55</v>
      </c>
      <c r="S608" s="130">
        <f t="shared" si="105"/>
        <v>6.0559348161197974E-3</v>
      </c>
      <c r="T608" s="125">
        <v>212</v>
      </c>
      <c r="U608" s="104">
        <f t="shared" si="106"/>
        <v>8.6248982912937353E-2</v>
      </c>
      <c r="V608" s="103">
        <v>674</v>
      </c>
      <c r="W608" s="130">
        <f t="shared" si="107"/>
        <v>7.4212728473904421E-2</v>
      </c>
      <c r="X608" s="125">
        <v>223</v>
      </c>
      <c r="Y608" s="104">
        <f t="shared" si="108"/>
        <v>9.0724165988608621E-2</v>
      </c>
      <c r="Z608" s="103">
        <v>707</v>
      </c>
      <c r="AA608" s="130">
        <f t="shared" si="109"/>
        <v>7.7846289363576307E-2</v>
      </c>
    </row>
    <row r="609" spans="1:27" ht="24" x14ac:dyDescent="0.25">
      <c r="A609" s="116" t="s">
        <v>606</v>
      </c>
      <c r="B609" s="201" t="s">
        <v>355</v>
      </c>
      <c r="C609" s="105" t="s">
        <v>356</v>
      </c>
      <c r="D609" s="106" t="s">
        <v>23</v>
      </c>
      <c r="E609" s="122" t="s">
        <v>558</v>
      </c>
      <c r="F609" s="126">
        <v>8494</v>
      </c>
      <c r="G609" s="107">
        <v>6564</v>
      </c>
      <c r="H609" s="108">
        <f t="shared" si="99"/>
        <v>0.77278078643748527</v>
      </c>
      <c r="I609" s="107">
        <f t="shared" si="100"/>
        <v>1930</v>
      </c>
      <c r="J609" s="131">
        <f t="shared" si="101"/>
        <v>0.2272192135625147</v>
      </c>
      <c r="K609" s="126">
        <v>2220</v>
      </c>
      <c r="L609" s="126">
        <v>49</v>
      </c>
      <c r="M609" s="108">
        <f t="shared" si="102"/>
        <v>2.2072072072072072E-2</v>
      </c>
      <c r="N609" s="107">
        <v>133</v>
      </c>
      <c r="O609" s="131">
        <f t="shared" si="103"/>
        <v>1.5658111608194018E-2</v>
      </c>
      <c r="P609" s="126">
        <v>20</v>
      </c>
      <c r="Q609" s="108">
        <f t="shared" si="104"/>
        <v>9.0090090090090089E-3</v>
      </c>
      <c r="R609" s="107">
        <v>40</v>
      </c>
      <c r="S609" s="131">
        <f t="shared" si="105"/>
        <v>4.7092064987049684E-3</v>
      </c>
      <c r="T609" s="126">
        <v>225</v>
      </c>
      <c r="U609" s="108">
        <f t="shared" si="106"/>
        <v>0.10135135135135136</v>
      </c>
      <c r="V609" s="107">
        <v>577</v>
      </c>
      <c r="W609" s="131">
        <f t="shared" si="107"/>
        <v>6.793030374381917E-2</v>
      </c>
      <c r="X609" s="126">
        <v>236</v>
      </c>
      <c r="Y609" s="108">
        <f t="shared" si="108"/>
        <v>0.1063063063063063</v>
      </c>
      <c r="Z609" s="107">
        <v>598</v>
      </c>
      <c r="AA609" s="131">
        <f t="shared" si="109"/>
        <v>7.0402637155639269E-2</v>
      </c>
    </row>
    <row r="610" spans="1:27" ht="24" x14ac:dyDescent="0.25">
      <c r="A610" s="115" t="s">
        <v>606</v>
      </c>
      <c r="B610" s="200" t="s">
        <v>349</v>
      </c>
      <c r="C610" s="101" t="s">
        <v>350</v>
      </c>
      <c r="D610" s="102" t="s">
        <v>22</v>
      </c>
      <c r="E610" s="121" t="s">
        <v>557</v>
      </c>
      <c r="F610" s="125">
        <v>3568</v>
      </c>
      <c r="G610" s="103">
        <v>3478</v>
      </c>
      <c r="H610" s="104">
        <f t="shared" si="99"/>
        <v>0.97477578475336324</v>
      </c>
      <c r="I610" s="103">
        <f t="shared" si="100"/>
        <v>90</v>
      </c>
      <c r="J610" s="130">
        <f t="shared" si="101"/>
        <v>2.5224215246636771E-2</v>
      </c>
      <c r="K610" s="125">
        <v>869</v>
      </c>
      <c r="L610" s="125">
        <v>13</v>
      </c>
      <c r="M610" s="104">
        <f t="shared" si="102"/>
        <v>1.4959723820483314E-2</v>
      </c>
      <c r="N610" s="103">
        <v>35</v>
      </c>
      <c r="O610" s="130">
        <f t="shared" si="103"/>
        <v>9.809417040358745E-3</v>
      </c>
      <c r="P610" s="125">
        <v>4</v>
      </c>
      <c r="Q610" s="104">
        <f t="shared" si="104"/>
        <v>4.6029919447640967E-3</v>
      </c>
      <c r="R610" s="103">
        <v>10</v>
      </c>
      <c r="S610" s="130">
        <f t="shared" si="105"/>
        <v>2.8026905829596411E-3</v>
      </c>
      <c r="T610" s="125">
        <v>72</v>
      </c>
      <c r="U610" s="104">
        <f t="shared" si="106"/>
        <v>8.2853855005753735E-2</v>
      </c>
      <c r="V610" s="103">
        <v>337</v>
      </c>
      <c r="W610" s="130">
        <f t="shared" si="107"/>
        <v>9.4450672645739905E-2</v>
      </c>
      <c r="X610" s="125">
        <v>74</v>
      </c>
      <c r="Y610" s="104">
        <f t="shared" si="108"/>
        <v>8.5155350978135785E-2</v>
      </c>
      <c r="Z610" s="103">
        <v>341</v>
      </c>
      <c r="AA610" s="130">
        <f t="shared" si="109"/>
        <v>9.5571748878923765E-2</v>
      </c>
    </row>
    <row r="611" spans="1:27" ht="24" x14ac:dyDescent="0.25">
      <c r="A611" s="116" t="s">
        <v>606</v>
      </c>
      <c r="B611" s="201" t="s">
        <v>351</v>
      </c>
      <c r="C611" s="105" t="s">
        <v>352</v>
      </c>
      <c r="D611" s="106" t="s">
        <v>22</v>
      </c>
      <c r="E611" s="122" t="s">
        <v>557</v>
      </c>
      <c r="F611" s="126">
        <v>5549</v>
      </c>
      <c r="G611" s="107">
        <v>5320</v>
      </c>
      <c r="H611" s="108">
        <f t="shared" si="99"/>
        <v>0.95873130293746622</v>
      </c>
      <c r="I611" s="107">
        <f t="shared" si="100"/>
        <v>229</v>
      </c>
      <c r="J611" s="131">
        <f t="shared" si="101"/>
        <v>4.1268697062533791E-2</v>
      </c>
      <c r="K611" s="126">
        <v>1911</v>
      </c>
      <c r="L611" s="126">
        <v>25</v>
      </c>
      <c r="M611" s="108">
        <f t="shared" si="102"/>
        <v>1.3082155939298797E-2</v>
      </c>
      <c r="N611" s="107">
        <v>59</v>
      </c>
      <c r="O611" s="131">
        <f t="shared" si="103"/>
        <v>1.0632546404757614E-2</v>
      </c>
      <c r="P611" s="126">
        <v>13</v>
      </c>
      <c r="Q611" s="108">
        <f t="shared" si="104"/>
        <v>6.8027210884353739E-3</v>
      </c>
      <c r="R611" s="107">
        <v>32</v>
      </c>
      <c r="S611" s="131">
        <f t="shared" si="105"/>
        <v>5.7668048296990451E-3</v>
      </c>
      <c r="T611" s="126">
        <v>171</v>
      </c>
      <c r="U611" s="108">
        <f t="shared" si="106"/>
        <v>8.9481946624803771E-2</v>
      </c>
      <c r="V611" s="107">
        <v>477</v>
      </c>
      <c r="W611" s="131">
        <f t="shared" si="107"/>
        <v>8.5961434492701383E-2</v>
      </c>
      <c r="X611" s="126">
        <v>180</v>
      </c>
      <c r="Y611" s="108">
        <f t="shared" si="108"/>
        <v>9.4191522762951341E-2</v>
      </c>
      <c r="Z611" s="107">
        <v>499</v>
      </c>
      <c r="AA611" s="131">
        <f t="shared" si="109"/>
        <v>8.9926112813119477E-2</v>
      </c>
    </row>
    <row r="612" spans="1:27" ht="24" x14ac:dyDescent="0.25">
      <c r="A612" s="115" t="s">
        <v>606</v>
      </c>
      <c r="B612" s="200" t="s">
        <v>353</v>
      </c>
      <c r="C612" s="101" t="s">
        <v>354</v>
      </c>
      <c r="D612" s="102" t="s">
        <v>22</v>
      </c>
      <c r="E612" s="121" t="s">
        <v>557</v>
      </c>
      <c r="F612" s="125">
        <v>2351</v>
      </c>
      <c r="G612" s="103">
        <v>2251</v>
      </c>
      <c r="H612" s="104">
        <f t="shared" si="99"/>
        <v>0.95746490854955335</v>
      </c>
      <c r="I612" s="103">
        <f t="shared" si="100"/>
        <v>100</v>
      </c>
      <c r="J612" s="130">
        <f t="shared" si="101"/>
        <v>4.2535091450446622E-2</v>
      </c>
      <c r="K612" s="125">
        <v>738</v>
      </c>
      <c r="L612" s="125">
        <v>11</v>
      </c>
      <c r="M612" s="104">
        <f t="shared" si="102"/>
        <v>1.4905149051490514E-2</v>
      </c>
      <c r="N612" s="103">
        <v>27</v>
      </c>
      <c r="O612" s="130">
        <f t="shared" si="103"/>
        <v>1.1484474691620587E-2</v>
      </c>
      <c r="P612" s="125">
        <v>4</v>
      </c>
      <c r="Q612" s="104">
        <f t="shared" si="104"/>
        <v>5.4200542005420054E-3</v>
      </c>
      <c r="R612" s="103">
        <v>10</v>
      </c>
      <c r="S612" s="130">
        <f t="shared" si="105"/>
        <v>4.253509145044662E-3</v>
      </c>
      <c r="T612" s="125">
        <v>79</v>
      </c>
      <c r="U612" s="104">
        <f t="shared" si="106"/>
        <v>0.10704607046070461</v>
      </c>
      <c r="V612" s="103">
        <v>227</v>
      </c>
      <c r="W612" s="130">
        <f t="shared" si="107"/>
        <v>9.6554657592513818E-2</v>
      </c>
      <c r="X612" s="125">
        <v>81</v>
      </c>
      <c r="Y612" s="104">
        <f t="shared" si="108"/>
        <v>0.10975609756097561</v>
      </c>
      <c r="Z612" s="103">
        <v>232</v>
      </c>
      <c r="AA612" s="130">
        <f t="shared" si="109"/>
        <v>9.8681412165036161E-2</v>
      </c>
    </row>
    <row r="613" spans="1:27" ht="24" x14ac:dyDescent="0.25">
      <c r="A613" s="116" t="s">
        <v>606</v>
      </c>
      <c r="B613" s="201" t="s">
        <v>343</v>
      </c>
      <c r="C613" s="105" t="s">
        <v>344</v>
      </c>
      <c r="D613" s="106" t="s">
        <v>21</v>
      </c>
      <c r="E613" s="122" t="s">
        <v>556</v>
      </c>
      <c r="F613" s="126">
        <v>3278</v>
      </c>
      <c r="G613" s="107">
        <v>3161</v>
      </c>
      <c r="H613" s="108">
        <f t="shared" si="99"/>
        <v>0.96430750457596093</v>
      </c>
      <c r="I613" s="107">
        <f t="shared" si="100"/>
        <v>117</v>
      </c>
      <c r="J613" s="131">
        <f t="shared" si="101"/>
        <v>3.5692495424039052E-2</v>
      </c>
      <c r="K613" s="126">
        <v>834</v>
      </c>
      <c r="L613" s="126">
        <v>29</v>
      </c>
      <c r="M613" s="108">
        <f t="shared" si="102"/>
        <v>3.4772182254196642E-2</v>
      </c>
      <c r="N613" s="107">
        <v>76</v>
      </c>
      <c r="O613" s="131">
        <f t="shared" si="103"/>
        <v>2.3184868822452714E-2</v>
      </c>
      <c r="P613" s="126">
        <v>15</v>
      </c>
      <c r="Q613" s="108">
        <f t="shared" si="104"/>
        <v>1.7985611510791366E-2</v>
      </c>
      <c r="R613" s="107">
        <v>62</v>
      </c>
      <c r="S613" s="131">
        <f t="shared" si="105"/>
        <v>1.8913971934106162E-2</v>
      </c>
      <c r="T613" s="126">
        <v>97</v>
      </c>
      <c r="U613" s="108">
        <f t="shared" si="106"/>
        <v>0.11630695443645084</v>
      </c>
      <c r="V613" s="107">
        <v>309</v>
      </c>
      <c r="W613" s="131">
        <f t="shared" si="107"/>
        <v>9.4264795607077484E-2</v>
      </c>
      <c r="X613" s="126">
        <v>107</v>
      </c>
      <c r="Y613" s="108">
        <f t="shared" si="108"/>
        <v>0.12829736211031176</v>
      </c>
      <c r="Z613" s="107">
        <v>359</v>
      </c>
      <c r="AA613" s="131">
        <f t="shared" si="109"/>
        <v>0.10951799877974375</v>
      </c>
    </row>
    <row r="614" spans="1:27" ht="24" x14ac:dyDescent="0.25">
      <c r="A614" s="115" t="s">
        <v>606</v>
      </c>
      <c r="B614" s="200" t="s">
        <v>37</v>
      </c>
      <c r="C614" s="101" t="s">
        <v>38</v>
      </c>
      <c r="D614" s="102" t="s">
        <v>1</v>
      </c>
      <c r="E614" s="121" t="s">
        <v>534</v>
      </c>
      <c r="F614" s="125">
        <v>5706</v>
      </c>
      <c r="G614" s="103">
        <v>5530</v>
      </c>
      <c r="H614" s="104">
        <f t="shared" si="99"/>
        <v>0.96915527514896604</v>
      </c>
      <c r="I614" s="103">
        <f t="shared" si="100"/>
        <v>176</v>
      </c>
      <c r="J614" s="130">
        <f t="shared" si="101"/>
        <v>3.0844724851034001E-2</v>
      </c>
      <c r="K614" s="125">
        <v>1751</v>
      </c>
      <c r="L614" s="125">
        <v>18</v>
      </c>
      <c r="M614" s="104">
        <f t="shared" si="102"/>
        <v>1.0279840091376356E-2</v>
      </c>
      <c r="N614" s="103">
        <v>55</v>
      </c>
      <c r="O614" s="130">
        <f t="shared" si="103"/>
        <v>9.638976515948125E-3</v>
      </c>
      <c r="P614" s="125">
        <v>12</v>
      </c>
      <c r="Q614" s="104">
        <f t="shared" si="104"/>
        <v>6.8532267275842372E-3</v>
      </c>
      <c r="R614" s="103">
        <v>36</v>
      </c>
      <c r="S614" s="130">
        <f t="shared" si="105"/>
        <v>6.3091482649842269E-3</v>
      </c>
      <c r="T614" s="125">
        <v>151</v>
      </c>
      <c r="U614" s="104">
        <f t="shared" si="106"/>
        <v>8.6236436322101651E-2</v>
      </c>
      <c r="V614" s="103">
        <v>456</v>
      </c>
      <c r="W614" s="130">
        <f t="shared" si="107"/>
        <v>7.9915878023133546E-2</v>
      </c>
      <c r="X614" s="125">
        <v>159</v>
      </c>
      <c r="Y614" s="104">
        <f t="shared" si="108"/>
        <v>9.0805254140491148E-2</v>
      </c>
      <c r="Z614" s="103">
        <v>480</v>
      </c>
      <c r="AA614" s="130">
        <f t="shared" si="109"/>
        <v>8.4121976866456366E-2</v>
      </c>
    </row>
    <row r="615" spans="1:27" ht="24" x14ac:dyDescent="0.25">
      <c r="A615" s="116" t="s">
        <v>606</v>
      </c>
      <c r="B615" s="201" t="s">
        <v>183</v>
      </c>
      <c r="C615" s="105" t="s">
        <v>184</v>
      </c>
      <c r="D615" s="106" t="s">
        <v>11</v>
      </c>
      <c r="E615" s="122" t="s">
        <v>544</v>
      </c>
      <c r="F615" s="126">
        <v>8276</v>
      </c>
      <c r="G615" s="107">
        <v>7930</v>
      </c>
      <c r="H615" s="108">
        <f t="shared" si="99"/>
        <v>0.95819236346060899</v>
      </c>
      <c r="I615" s="107">
        <f t="shared" si="100"/>
        <v>346</v>
      </c>
      <c r="J615" s="131">
        <f t="shared" si="101"/>
        <v>4.1807636539391013E-2</v>
      </c>
      <c r="K615" s="126">
        <v>2930</v>
      </c>
      <c r="L615" s="126">
        <v>72</v>
      </c>
      <c r="M615" s="108">
        <f t="shared" si="102"/>
        <v>2.4573378839590442E-2</v>
      </c>
      <c r="N615" s="107">
        <v>167</v>
      </c>
      <c r="O615" s="131">
        <f t="shared" si="103"/>
        <v>2.0178830352827453E-2</v>
      </c>
      <c r="P615" s="126">
        <v>30</v>
      </c>
      <c r="Q615" s="108">
        <f t="shared" si="104"/>
        <v>1.0238907849829351E-2</v>
      </c>
      <c r="R615" s="107">
        <v>67</v>
      </c>
      <c r="S615" s="131">
        <f t="shared" si="105"/>
        <v>8.0956984050265836E-3</v>
      </c>
      <c r="T615" s="126">
        <v>319</v>
      </c>
      <c r="U615" s="108">
        <f t="shared" si="106"/>
        <v>0.10887372013651878</v>
      </c>
      <c r="V615" s="107">
        <v>834</v>
      </c>
      <c r="W615" s="131">
        <f t="shared" si="107"/>
        <v>0.10077332044465925</v>
      </c>
      <c r="X615" s="126">
        <v>334</v>
      </c>
      <c r="Y615" s="108">
        <f t="shared" si="108"/>
        <v>0.11399317406143344</v>
      </c>
      <c r="Z615" s="107">
        <v>869</v>
      </c>
      <c r="AA615" s="131">
        <f t="shared" si="109"/>
        <v>0.10500241662638957</v>
      </c>
    </row>
    <row r="616" spans="1:27" ht="24" x14ac:dyDescent="0.25">
      <c r="A616" s="115" t="s">
        <v>606</v>
      </c>
      <c r="B616" s="200" t="s">
        <v>108</v>
      </c>
      <c r="C616" s="101" t="s">
        <v>109</v>
      </c>
      <c r="D616" s="102" t="s">
        <v>6</v>
      </c>
      <c r="E616" s="121" t="s">
        <v>531</v>
      </c>
      <c r="F616" s="125">
        <v>10936</v>
      </c>
      <c r="G616" s="103">
        <v>10716</v>
      </c>
      <c r="H616" s="104">
        <f t="shared" si="99"/>
        <v>0.97988295537673742</v>
      </c>
      <c r="I616" s="103">
        <f t="shared" si="100"/>
        <v>220</v>
      </c>
      <c r="J616" s="130">
        <f t="shared" si="101"/>
        <v>2.0117044623262619E-2</v>
      </c>
      <c r="K616" s="125">
        <v>2145</v>
      </c>
      <c r="L616" s="125">
        <v>22</v>
      </c>
      <c r="M616" s="104">
        <f t="shared" si="102"/>
        <v>1.0256410256410256E-2</v>
      </c>
      <c r="N616" s="103">
        <v>64</v>
      </c>
      <c r="O616" s="130">
        <f t="shared" si="103"/>
        <v>5.8522311631309439E-3</v>
      </c>
      <c r="P616" s="125">
        <v>15</v>
      </c>
      <c r="Q616" s="104">
        <f t="shared" si="104"/>
        <v>6.993006993006993E-3</v>
      </c>
      <c r="R616" s="103">
        <v>36</v>
      </c>
      <c r="S616" s="130">
        <f t="shared" si="105"/>
        <v>3.2918800292611556E-3</v>
      </c>
      <c r="T616" s="125">
        <v>188</v>
      </c>
      <c r="U616" s="104">
        <f t="shared" si="106"/>
        <v>8.7645687645687642E-2</v>
      </c>
      <c r="V616" s="103">
        <v>881</v>
      </c>
      <c r="W616" s="130">
        <f t="shared" si="107"/>
        <v>8.0559619604974403E-2</v>
      </c>
      <c r="X616" s="125">
        <v>199</v>
      </c>
      <c r="Y616" s="104">
        <f t="shared" si="108"/>
        <v>9.277389277389278E-2</v>
      </c>
      <c r="Z616" s="103">
        <v>910</v>
      </c>
      <c r="AA616" s="130">
        <f t="shared" si="109"/>
        <v>8.3211411850768108E-2</v>
      </c>
    </row>
    <row r="617" spans="1:27" x14ac:dyDescent="0.25">
      <c r="A617" s="116" t="s">
        <v>606</v>
      </c>
      <c r="B617" s="201" t="s">
        <v>98</v>
      </c>
      <c r="C617" s="105" t="s">
        <v>99</v>
      </c>
      <c r="D617" s="106" t="s">
        <v>5</v>
      </c>
      <c r="E617" s="122" t="s">
        <v>535</v>
      </c>
      <c r="F617" s="126">
        <v>8806</v>
      </c>
      <c r="G617" s="107">
        <v>8553</v>
      </c>
      <c r="H617" s="108">
        <f t="shared" si="99"/>
        <v>0.97126958891664772</v>
      </c>
      <c r="I617" s="107">
        <f t="shared" si="100"/>
        <v>253</v>
      </c>
      <c r="J617" s="131">
        <f t="shared" si="101"/>
        <v>2.873041108335226E-2</v>
      </c>
      <c r="K617" s="126">
        <v>2504</v>
      </c>
      <c r="L617" s="126">
        <v>38</v>
      </c>
      <c r="M617" s="108">
        <f t="shared" si="102"/>
        <v>1.5175718849840255E-2</v>
      </c>
      <c r="N617" s="107">
        <v>84</v>
      </c>
      <c r="O617" s="131">
        <f t="shared" si="103"/>
        <v>9.538950715421303E-3</v>
      </c>
      <c r="P617" s="126">
        <v>30</v>
      </c>
      <c r="Q617" s="108">
        <f t="shared" si="104"/>
        <v>1.1980830670926517E-2</v>
      </c>
      <c r="R617" s="107">
        <v>82</v>
      </c>
      <c r="S617" s="131">
        <f t="shared" si="105"/>
        <v>9.311832841244606E-3</v>
      </c>
      <c r="T617" s="126">
        <v>309</v>
      </c>
      <c r="U617" s="108">
        <f t="shared" si="106"/>
        <v>0.12340255591054312</v>
      </c>
      <c r="V617" s="107">
        <v>1269</v>
      </c>
      <c r="W617" s="131">
        <f t="shared" si="107"/>
        <v>0.1441062911651147</v>
      </c>
      <c r="X617" s="126">
        <v>330</v>
      </c>
      <c r="Y617" s="108">
        <f t="shared" si="108"/>
        <v>0.13178913738019168</v>
      </c>
      <c r="Z617" s="107">
        <v>1326</v>
      </c>
      <c r="AA617" s="131">
        <f t="shared" si="109"/>
        <v>0.15057915057915058</v>
      </c>
    </row>
    <row r="618" spans="1:27" ht="24" x14ac:dyDescent="0.25">
      <c r="A618" s="115" t="s">
        <v>606</v>
      </c>
      <c r="B618" s="200" t="s">
        <v>110</v>
      </c>
      <c r="C618" s="101" t="s">
        <v>111</v>
      </c>
      <c r="D618" s="102" t="s">
        <v>6</v>
      </c>
      <c r="E618" s="121" t="s">
        <v>531</v>
      </c>
      <c r="F618" s="125">
        <v>4019</v>
      </c>
      <c r="G618" s="103">
        <v>3952</v>
      </c>
      <c r="H618" s="104">
        <f t="shared" si="99"/>
        <v>0.9833291863647674</v>
      </c>
      <c r="I618" s="103">
        <f t="shared" si="100"/>
        <v>67</v>
      </c>
      <c r="J618" s="130">
        <f t="shared" si="101"/>
        <v>1.6670813635232644E-2</v>
      </c>
      <c r="K618" s="125">
        <v>848</v>
      </c>
      <c r="L618" s="125">
        <v>13</v>
      </c>
      <c r="M618" s="104">
        <f t="shared" si="102"/>
        <v>1.5330188679245283E-2</v>
      </c>
      <c r="N618" s="103">
        <v>29</v>
      </c>
      <c r="O618" s="130">
        <f t="shared" si="103"/>
        <v>7.2157253048021897E-3</v>
      </c>
      <c r="P618" s="125">
        <v>6</v>
      </c>
      <c r="Q618" s="104">
        <f t="shared" si="104"/>
        <v>7.0754716981132077E-3</v>
      </c>
      <c r="R618" s="103">
        <v>17</v>
      </c>
      <c r="S618" s="130">
        <f t="shared" si="105"/>
        <v>4.2299079372978355E-3</v>
      </c>
      <c r="T618" s="125">
        <v>91</v>
      </c>
      <c r="U618" s="104">
        <f t="shared" si="106"/>
        <v>0.10731132075471699</v>
      </c>
      <c r="V618" s="103">
        <v>425</v>
      </c>
      <c r="W618" s="130">
        <f t="shared" si="107"/>
        <v>0.10574769843244589</v>
      </c>
      <c r="X618" s="125">
        <v>95</v>
      </c>
      <c r="Y618" s="104">
        <f t="shared" si="108"/>
        <v>0.11202830188679246</v>
      </c>
      <c r="Z618" s="103">
        <v>435</v>
      </c>
      <c r="AA618" s="130">
        <f t="shared" si="109"/>
        <v>0.10823587957203284</v>
      </c>
    </row>
    <row r="619" spans="1:27" ht="24" x14ac:dyDescent="0.25">
      <c r="A619" s="116" t="s">
        <v>606</v>
      </c>
      <c r="B619" s="201" t="s">
        <v>259</v>
      </c>
      <c r="C619" s="105" t="s">
        <v>260</v>
      </c>
      <c r="D619" s="106" t="s">
        <v>16</v>
      </c>
      <c r="E619" s="122" t="s">
        <v>541</v>
      </c>
      <c r="F619" s="126">
        <v>2176</v>
      </c>
      <c r="G619" s="107">
        <v>2072</v>
      </c>
      <c r="H619" s="108">
        <f t="shared" si="99"/>
        <v>0.95220588235294112</v>
      </c>
      <c r="I619" s="107">
        <f t="shared" si="100"/>
        <v>104</v>
      </c>
      <c r="J619" s="131">
        <f t="shared" si="101"/>
        <v>4.779411764705882E-2</v>
      </c>
      <c r="K619" s="126">
        <v>555</v>
      </c>
      <c r="L619" s="126">
        <v>14</v>
      </c>
      <c r="M619" s="108">
        <f t="shared" si="102"/>
        <v>2.5225225225225224E-2</v>
      </c>
      <c r="N619" s="107">
        <v>32</v>
      </c>
      <c r="O619" s="131">
        <f t="shared" si="103"/>
        <v>1.4705882352941176E-2</v>
      </c>
      <c r="P619" s="126">
        <v>1</v>
      </c>
      <c r="Q619" s="108">
        <f t="shared" si="104"/>
        <v>1.8018018018018018E-3</v>
      </c>
      <c r="R619" s="107">
        <v>2</v>
      </c>
      <c r="S619" s="131">
        <f t="shared" si="105"/>
        <v>9.1911764705882352E-4</v>
      </c>
      <c r="T619" s="126">
        <v>58</v>
      </c>
      <c r="U619" s="108">
        <f t="shared" si="106"/>
        <v>0.10450450450450451</v>
      </c>
      <c r="V619" s="107">
        <v>181</v>
      </c>
      <c r="W619" s="131">
        <f t="shared" si="107"/>
        <v>8.3180147058823525E-2</v>
      </c>
      <c r="X619" s="126">
        <v>58</v>
      </c>
      <c r="Y619" s="108">
        <f t="shared" si="108"/>
        <v>0.10450450450450451</v>
      </c>
      <c r="Z619" s="107">
        <v>183</v>
      </c>
      <c r="AA619" s="131">
        <f t="shared" si="109"/>
        <v>8.4099264705882359E-2</v>
      </c>
    </row>
    <row r="620" spans="1:27" ht="24" x14ac:dyDescent="0.25">
      <c r="A620" s="115" t="s">
        <v>606</v>
      </c>
      <c r="B620" s="200" t="s">
        <v>443</v>
      </c>
      <c r="C620" s="101" t="s">
        <v>228</v>
      </c>
      <c r="D620" s="102" t="s">
        <v>14</v>
      </c>
      <c r="E620" s="121" t="s">
        <v>548</v>
      </c>
      <c r="F620" s="125">
        <v>2847</v>
      </c>
      <c r="G620" s="103">
        <v>2786</v>
      </c>
      <c r="H620" s="104">
        <f t="shared" si="99"/>
        <v>0.97857393747804711</v>
      </c>
      <c r="I620" s="103">
        <f t="shared" si="100"/>
        <v>61</v>
      </c>
      <c r="J620" s="130">
        <f t="shared" si="101"/>
        <v>2.1426062521952931E-2</v>
      </c>
      <c r="K620" s="125">
        <v>967</v>
      </c>
      <c r="L620" s="125">
        <v>21</v>
      </c>
      <c r="M620" s="104">
        <f t="shared" si="102"/>
        <v>2.1716649431230611E-2</v>
      </c>
      <c r="N620" s="103">
        <v>55</v>
      </c>
      <c r="O620" s="130">
        <f t="shared" si="103"/>
        <v>1.9318580962416579E-2</v>
      </c>
      <c r="P620" s="125">
        <v>12</v>
      </c>
      <c r="Q620" s="104">
        <f t="shared" si="104"/>
        <v>1.2409513960703205E-2</v>
      </c>
      <c r="R620" s="103">
        <v>27</v>
      </c>
      <c r="S620" s="130">
        <f t="shared" si="105"/>
        <v>9.4836670179135937E-3</v>
      </c>
      <c r="T620" s="125">
        <v>114</v>
      </c>
      <c r="U620" s="104">
        <f t="shared" si="106"/>
        <v>0.11789038262668046</v>
      </c>
      <c r="V620" s="103">
        <v>354</v>
      </c>
      <c r="W620" s="130">
        <f t="shared" si="107"/>
        <v>0.12434141201264488</v>
      </c>
      <c r="X620" s="125">
        <v>121</v>
      </c>
      <c r="Y620" s="104">
        <f t="shared" si="108"/>
        <v>0.12512926577042399</v>
      </c>
      <c r="Z620" s="103">
        <v>368</v>
      </c>
      <c r="AA620" s="130">
        <f t="shared" si="109"/>
        <v>0.12925886898489639</v>
      </c>
    </row>
    <row r="621" spans="1:27" ht="24" x14ac:dyDescent="0.25">
      <c r="A621" s="116" t="s">
        <v>606</v>
      </c>
      <c r="B621" s="201" t="s">
        <v>229</v>
      </c>
      <c r="C621" s="105" t="s">
        <v>230</v>
      </c>
      <c r="D621" s="106" t="s">
        <v>14</v>
      </c>
      <c r="E621" s="122" t="s">
        <v>548</v>
      </c>
      <c r="F621" s="126">
        <v>1858</v>
      </c>
      <c r="G621" s="107">
        <v>1790</v>
      </c>
      <c r="H621" s="108">
        <f t="shared" si="99"/>
        <v>0.96340150699677074</v>
      </c>
      <c r="I621" s="107">
        <f t="shared" si="100"/>
        <v>68</v>
      </c>
      <c r="J621" s="131">
        <f t="shared" si="101"/>
        <v>3.6598493003229281E-2</v>
      </c>
      <c r="K621" s="126">
        <v>614</v>
      </c>
      <c r="L621" s="126">
        <v>20</v>
      </c>
      <c r="M621" s="108">
        <f t="shared" si="102"/>
        <v>3.2573289902280131E-2</v>
      </c>
      <c r="N621" s="107">
        <v>49</v>
      </c>
      <c r="O621" s="131">
        <f t="shared" si="103"/>
        <v>2.6372443487621099E-2</v>
      </c>
      <c r="P621" s="126">
        <v>8</v>
      </c>
      <c r="Q621" s="108">
        <f t="shared" si="104"/>
        <v>1.3029315960912053E-2</v>
      </c>
      <c r="R621" s="107">
        <v>17</v>
      </c>
      <c r="S621" s="131">
        <f t="shared" si="105"/>
        <v>9.1496232508073202E-3</v>
      </c>
      <c r="T621" s="126">
        <v>66</v>
      </c>
      <c r="U621" s="108">
        <f t="shared" si="106"/>
        <v>0.10749185667752444</v>
      </c>
      <c r="V621" s="107">
        <v>165</v>
      </c>
      <c r="W621" s="131">
        <f t="shared" si="107"/>
        <v>8.8805166846071038E-2</v>
      </c>
      <c r="X621" s="126">
        <v>70</v>
      </c>
      <c r="Y621" s="108">
        <f t="shared" si="108"/>
        <v>0.11400651465798045</v>
      </c>
      <c r="Z621" s="107">
        <v>172</v>
      </c>
      <c r="AA621" s="131">
        <f t="shared" si="109"/>
        <v>9.2572658772874059E-2</v>
      </c>
    </row>
    <row r="622" spans="1:27" x14ac:dyDescent="0.25">
      <c r="A622" s="115" t="s">
        <v>606</v>
      </c>
      <c r="B622" s="200" t="s">
        <v>231</v>
      </c>
      <c r="C622" s="101" t="s">
        <v>232</v>
      </c>
      <c r="D622" s="102" t="s">
        <v>14</v>
      </c>
      <c r="E622" s="121" t="s">
        <v>548</v>
      </c>
      <c r="F622" s="125">
        <v>1990</v>
      </c>
      <c r="G622" s="103">
        <v>1877</v>
      </c>
      <c r="H622" s="104">
        <f t="shared" si="99"/>
        <v>0.9432160804020101</v>
      </c>
      <c r="I622" s="103">
        <f t="shared" si="100"/>
        <v>113</v>
      </c>
      <c r="J622" s="130">
        <f t="shared" si="101"/>
        <v>5.6783919597989951E-2</v>
      </c>
      <c r="K622" s="125">
        <v>742</v>
      </c>
      <c r="L622" s="125">
        <v>13</v>
      </c>
      <c r="M622" s="104">
        <f t="shared" si="102"/>
        <v>1.7520215633423181E-2</v>
      </c>
      <c r="N622" s="103">
        <v>30</v>
      </c>
      <c r="O622" s="130">
        <f t="shared" si="103"/>
        <v>1.507537688442211E-2</v>
      </c>
      <c r="P622" s="125">
        <v>9</v>
      </c>
      <c r="Q622" s="104">
        <f t="shared" si="104"/>
        <v>1.2129380053908356E-2</v>
      </c>
      <c r="R622" s="103">
        <v>26</v>
      </c>
      <c r="S622" s="130">
        <f t="shared" si="105"/>
        <v>1.3065326633165829E-2</v>
      </c>
      <c r="T622" s="125">
        <v>78</v>
      </c>
      <c r="U622" s="104">
        <f t="shared" si="106"/>
        <v>0.10512129380053908</v>
      </c>
      <c r="V622" s="103">
        <v>169</v>
      </c>
      <c r="W622" s="130">
        <f t="shared" si="107"/>
        <v>8.4924623115577885E-2</v>
      </c>
      <c r="X622" s="125">
        <v>85</v>
      </c>
      <c r="Y622" s="104">
        <f t="shared" si="108"/>
        <v>0.11455525606469003</v>
      </c>
      <c r="Z622" s="103">
        <v>186</v>
      </c>
      <c r="AA622" s="130">
        <f t="shared" si="109"/>
        <v>9.3467336683417085E-2</v>
      </c>
    </row>
    <row r="623" spans="1:27" x14ac:dyDescent="0.25">
      <c r="A623" s="116" t="s">
        <v>606</v>
      </c>
      <c r="B623" s="201" t="s">
        <v>395</v>
      </c>
      <c r="C623" s="105" t="s">
        <v>396</v>
      </c>
      <c r="D623" s="106" t="s">
        <v>25</v>
      </c>
      <c r="E623" s="122" t="s">
        <v>553</v>
      </c>
      <c r="F623" s="126">
        <v>2342</v>
      </c>
      <c r="G623" s="107">
        <v>2264</v>
      </c>
      <c r="H623" s="108">
        <f t="shared" si="99"/>
        <v>0.96669513236549953</v>
      </c>
      <c r="I623" s="107">
        <f t="shared" si="100"/>
        <v>78</v>
      </c>
      <c r="J623" s="131">
        <f t="shared" si="101"/>
        <v>3.3304867634500426E-2</v>
      </c>
      <c r="K623" s="126">
        <v>802</v>
      </c>
      <c r="L623" s="126">
        <v>12</v>
      </c>
      <c r="M623" s="108">
        <f t="shared" si="102"/>
        <v>1.4962593516209476E-2</v>
      </c>
      <c r="N623" s="107">
        <v>24</v>
      </c>
      <c r="O623" s="131">
        <f t="shared" si="103"/>
        <v>1.0247651579846286E-2</v>
      </c>
      <c r="P623" s="126">
        <v>14</v>
      </c>
      <c r="Q623" s="108">
        <f t="shared" si="104"/>
        <v>1.7456359102244388E-2</v>
      </c>
      <c r="R623" s="107">
        <v>29</v>
      </c>
      <c r="S623" s="131">
        <f t="shared" si="105"/>
        <v>1.2382578992314262E-2</v>
      </c>
      <c r="T623" s="126">
        <v>74</v>
      </c>
      <c r="U623" s="108">
        <f t="shared" si="106"/>
        <v>9.2269326683291769E-2</v>
      </c>
      <c r="V623" s="107">
        <v>200</v>
      </c>
      <c r="W623" s="131">
        <f t="shared" si="107"/>
        <v>8.5397096498719044E-2</v>
      </c>
      <c r="X623" s="126">
        <v>85</v>
      </c>
      <c r="Y623" s="108">
        <f t="shared" si="108"/>
        <v>0.1059850374064838</v>
      </c>
      <c r="Z623" s="107">
        <v>224</v>
      </c>
      <c r="AA623" s="131">
        <f t="shared" si="109"/>
        <v>9.5644748078565323E-2</v>
      </c>
    </row>
    <row r="624" spans="1:27" x14ac:dyDescent="0.25">
      <c r="A624" s="116" t="s">
        <v>606</v>
      </c>
      <c r="B624" s="201" t="s">
        <v>373</v>
      </c>
      <c r="C624" s="105" t="s">
        <v>374</v>
      </c>
      <c r="D624" s="106" t="s">
        <v>24</v>
      </c>
      <c r="E624" s="122" t="s">
        <v>552</v>
      </c>
      <c r="F624" s="126">
        <v>5727</v>
      </c>
      <c r="G624" s="107">
        <v>5490</v>
      </c>
      <c r="H624" s="108">
        <f t="shared" si="99"/>
        <v>0.95861707700366683</v>
      </c>
      <c r="I624" s="107">
        <f t="shared" si="100"/>
        <v>237</v>
      </c>
      <c r="J624" s="131">
        <f t="shared" si="101"/>
        <v>4.1382922996333157E-2</v>
      </c>
      <c r="K624" s="126">
        <v>1553</v>
      </c>
      <c r="L624" s="126">
        <v>22</v>
      </c>
      <c r="M624" s="108">
        <f t="shared" si="102"/>
        <v>1.4166130070830651E-2</v>
      </c>
      <c r="N624" s="107">
        <v>46</v>
      </c>
      <c r="O624" s="131">
        <f t="shared" si="103"/>
        <v>8.0321285140562242E-3</v>
      </c>
      <c r="P624" s="126">
        <v>17</v>
      </c>
      <c r="Q624" s="108">
        <f t="shared" si="104"/>
        <v>1.0946555054732776E-2</v>
      </c>
      <c r="R624" s="107">
        <v>47</v>
      </c>
      <c r="S624" s="131">
        <f t="shared" si="105"/>
        <v>8.2067400034922296E-3</v>
      </c>
      <c r="T624" s="126">
        <v>154</v>
      </c>
      <c r="U624" s="108">
        <f t="shared" si="106"/>
        <v>9.9162910495814549E-2</v>
      </c>
      <c r="V624" s="107">
        <v>493</v>
      </c>
      <c r="W624" s="131">
        <f t="shared" si="107"/>
        <v>8.6083464291950407E-2</v>
      </c>
      <c r="X624" s="126">
        <v>166</v>
      </c>
      <c r="Y624" s="108">
        <f t="shared" si="108"/>
        <v>0.10688989053444946</v>
      </c>
      <c r="Z624" s="107">
        <v>523</v>
      </c>
      <c r="AA624" s="131">
        <f t="shared" si="109"/>
        <v>9.1321808975030561E-2</v>
      </c>
    </row>
    <row r="625" spans="1:27" ht="24" x14ac:dyDescent="0.25">
      <c r="A625" s="115" t="s">
        <v>606</v>
      </c>
      <c r="B625" s="200" t="s">
        <v>397</v>
      </c>
      <c r="C625" s="101" t="s">
        <v>398</v>
      </c>
      <c r="D625" s="102" t="s">
        <v>25</v>
      </c>
      <c r="E625" s="121" t="s">
        <v>553</v>
      </c>
      <c r="F625" s="125">
        <v>1861</v>
      </c>
      <c r="G625" s="103">
        <v>1814</v>
      </c>
      <c r="H625" s="104">
        <f t="shared" si="99"/>
        <v>0.97474476088124662</v>
      </c>
      <c r="I625" s="103">
        <f t="shared" si="100"/>
        <v>47</v>
      </c>
      <c r="J625" s="130">
        <f t="shared" si="101"/>
        <v>2.525523911875336E-2</v>
      </c>
      <c r="K625" s="125">
        <v>566</v>
      </c>
      <c r="L625" s="125">
        <v>12</v>
      </c>
      <c r="M625" s="104">
        <f t="shared" si="102"/>
        <v>2.1201413427561839E-2</v>
      </c>
      <c r="N625" s="103">
        <v>30</v>
      </c>
      <c r="O625" s="130">
        <f t="shared" si="103"/>
        <v>1.6120365394948953E-2</v>
      </c>
      <c r="P625" s="125">
        <v>11</v>
      </c>
      <c r="Q625" s="104">
        <f t="shared" si="104"/>
        <v>1.9434628975265017E-2</v>
      </c>
      <c r="R625" s="103">
        <v>24</v>
      </c>
      <c r="S625" s="130">
        <f t="shared" si="105"/>
        <v>1.2896292315959162E-2</v>
      </c>
      <c r="T625" s="125">
        <v>52</v>
      </c>
      <c r="U625" s="104">
        <f t="shared" si="106"/>
        <v>9.187279151943463E-2</v>
      </c>
      <c r="V625" s="103">
        <v>157</v>
      </c>
      <c r="W625" s="130">
        <f t="shared" si="107"/>
        <v>8.4363245566899517E-2</v>
      </c>
      <c r="X625" s="125">
        <v>60</v>
      </c>
      <c r="Y625" s="104">
        <f t="shared" si="108"/>
        <v>0.10600706713780919</v>
      </c>
      <c r="Z625" s="103">
        <v>175</v>
      </c>
      <c r="AA625" s="130">
        <f t="shared" si="109"/>
        <v>9.4035464803868887E-2</v>
      </c>
    </row>
    <row r="626" spans="1:27" ht="24" x14ac:dyDescent="0.25">
      <c r="A626" s="116" t="s">
        <v>606</v>
      </c>
      <c r="B626" s="201" t="s">
        <v>435</v>
      </c>
      <c r="C626" s="105" t="s">
        <v>436</v>
      </c>
      <c r="D626" s="106" t="s">
        <v>27</v>
      </c>
      <c r="E626" s="122" t="s">
        <v>555</v>
      </c>
      <c r="F626" s="126">
        <v>2300</v>
      </c>
      <c r="G626" s="107">
        <v>2246</v>
      </c>
      <c r="H626" s="108">
        <f t="shared" si="99"/>
        <v>0.97652173913043483</v>
      </c>
      <c r="I626" s="107">
        <f t="shared" si="100"/>
        <v>54</v>
      </c>
      <c r="J626" s="131">
        <f t="shared" si="101"/>
        <v>2.3478260869565216E-2</v>
      </c>
      <c r="K626" s="126">
        <v>662</v>
      </c>
      <c r="L626" s="126">
        <v>24</v>
      </c>
      <c r="M626" s="108">
        <f t="shared" si="102"/>
        <v>3.6253776435045321E-2</v>
      </c>
      <c r="N626" s="107">
        <v>65</v>
      </c>
      <c r="O626" s="131">
        <f t="shared" si="103"/>
        <v>2.8260869565217391E-2</v>
      </c>
      <c r="P626" s="126">
        <v>9</v>
      </c>
      <c r="Q626" s="108">
        <f t="shared" si="104"/>
        <v>1.3595166163141994E-2</v>
      </c>
      <c r="R626" s="107">
        <v>20</v>
      </c>
      <c r="S626" s="131">
        <f t="shared" si="105"/>
        <v>8.6956521739130436E-3</v>
      </c>
      <c r="T626" s="126">
        <v>65</v>
      </c>
      <c r="U626" s="108">
        <f t="shared" si="106"/>
        <v>9.8187311178247735E-2</v>
      </c>
      <c r="V626" s="107">
        <v>208</v>
      </c>
      <c r="W626" s="131">
        <f t="shared" si="107"/>
        <v>9.0434782608695655E-2</v>
      </c>
      <c r="X626" s="126">
        <v>71</v>
      </c>
      <c r="Y626" s="108">
        <f t="shared" si="108"/>
        <v>0.10725075528700906</v>
      </c>
      <c r="Z626" s="107">
        <v>223</v>
      </c>
      <c r="AA626" s="131">
        <f t="shared" si="109"/>
        <v>9.6956521739130441E-2</v>
      </c>
    </row>
    <row r="627" spans="1:27" ht="24" x14ac:dyDescent="0.25">
      <c r="A627" s="115" t="s">
        <v>606</v>
      </c>
      <c r="B627" s="200" t="s">
        <v>345</v>
      </c>
      <c r="C627" s="101" t="s">
        <v>346</v>
      </c>
      <c r="D627" s="102" t="s">
        <v>21</v>
      </c>
      <c r="E627" s="121" t="s">
        <v>556</v>
      </c>
      <c r="F627" s="125">
        <v>5166</v>
      </c>
      <c r="G627" s="103">
        <v>5047</v>
      </c>
      <c r="H627" s="104">
        <f t="shared" si="99"/>
        <v>0.97696476964769652</v>
      </c>
      <c r="I627" s="103">
        <f t="shared" si="100"/>
        <v>119</v>
      </c>
      <c r="J627" s="130">
        <f t="shared" si="101"/>
        <v>2.3035230352303523E-2</v>
      </c>
      <c r="K627" s="125">
        <v>1699</v>
      </c>
      <c r="L627" s="125">
        <v>41</v>
      </c>
      <c r="M627" s="104">
        <f t="shared" si="102"/>
        <v>2.4131842260153032E-2</v>
      </c>
      <c r="N627" s="103">
        <v>101</v>
      </c>
      <c r="O627" s="130">
        <f t="shared" si="103"/>
        <v>1.9550909794812235E-2</v>
      </c>
      <c r="P627" s="125">
        <v>12</v>
      </c>
      <c r="Q627" s="104">
        <f t="shared" si="104"/>
        <v>7.0629782224838136E-3</v>
      </c>
      <c r="R627" s="103">
        <v>21</v>
      </c>
      <c r="S627" s="130">
        <f t="shared" si="105"/>
        <v>4.0650406504065045E-3</v>
      </c>
      <c r="T627" s="125">
        <v>171</v>
      </c>
      <c r="U627" s="104">
        <f t="shared" si="106"/>
        <v>0.10064743967039436</v>
      </c>
      <c r="V627" s="103">
        <v>453</v>
      </c>
      <c r="W627" s="130">
        <f t="shared" si="107"/>
        <v>8.7688734030197446E-2</v>
      </c>
      <c r="X627" s="125">
        <v>178</v>
      </c>
      <c r="Y627" s="104">
        <f t="shared" si="108"/>
        <v>0.10476751030017657</v>
      </c>
      <c r="Z627" s="103">
        <v>466</v>
      </c>
      <c r="AA627" s="130">
        <f t="shared" si="109"/>
        <v>9.0205187766163375E-2</v>
      </c>
    </row>
    <row r="628" spans="1:27" ht="24" x14ac:dyDescent="0.25">
      <c r="A628" s="116" t="s">
        <v>606</v>
      </c>
      <c r="B628" s="201" t="s">
        <v>357</v>
      </c>
      <c r="C628" s="105" t="s">
        <v>358</v>
      </c>
      <c r="D628" s="106" t="s">
        <v>23</v>
      </c>
      <c r="E628" s="122" t="s">
        <v>558</v>
      </c>
      <c r="F628" s="126">
        <v>14395</v>
      </c>
      <c r="G628" s="107">
        <v>13654</v>
      </c>
      <c r="H628" s="108">
        <f t="shared" si="99"/>
        <v>0.94852379298367484</v>
      </c>
      <c r="I628" s="107">
        <f t="shared" si="100"/>
        <v>741</v>
      </c>
      <c r="J628" s="131">
        <f t="shared" si="101"/>
        <v>5.1476207016325111E-2</v>
      </c>
      <c r="K628" s="126">
        <v>4041</v>
      </c>
      <c r="L628" s="126">
        <v>40</v>
      </c>
      <c r="M628" s="108">
        <f t="shared" si="102"/>
        <v>9.8985399653551097E-3</v>
      </c>
      <c r="N628" s="107">
        <v>103</v>
      </c>
      <c r="O628" s="131">
        <f t="shared" si="103"/>
        <v>7.155262243834665E-3</v>
      </c>
      <c r="P628" s="126">
        <v>30</v>
      </c>
      <c r="Q628" s="108">
        <f t="shared" si="104"/>
        <v>7.4239049740163323E-3</v>
      </c>
      <c r="R628" s="107">
        <v>67</v>
      </c>
      <c r="S628" s="131">
        <f t="shared" si="105"/>
        <v>4.6543938867662383E-3</v>
      </c>
      <c r="T628" s="126">
        <v>411</v>
      </c>
      <c r="U628" s="108">
        <f t="shared" si="106"/>
        <v>0.10170749814402376</v>
      </c>
      <c r="V628" s="107">
        <v>1344</v>
      </c>
      <c r="W628" s="131">
        <f t="shared" si="107"/>
        <v>9.3365751997221261E-2</v>
      </c>
      <c r="X628" s="126">
        <v>430</v>
      </c>
      <c r="Y628" s="108">
        <f t="shared" si="108"/>
        <v>0.10640930462756744</v>
      </c>
      <c r="Z628" s="107">
        <v>1389</v>
      </c>
      <c r="AA628" s="131">
        <f t="shared" si="109"/>
        <v>9.6491837443556785E-2</v>
      </c>
    </row>
    <row r="629" spans="1:27" ht="24" x14ac:dyDescent="0.25">
      <c r="A629" s="115" t="s">
        <v>606</v>
      </c>
      <c r="B629" s="200" t="s">
        <v>359</v>
      </c>
      <c r="C629" s="101" t="s">
        <v>360</v>
      </c>
      <c r="D629" s="102" t="s">
        <v>23</v>
      </c>
      <c r="E629" s="121" t="s">
        <v>558</v>
      </c>
      <c r="F629" s="125">
        <v>4072</v>
      </c>
      <c r="G629" s="103">
        <v>3963</v>
      </c>
      <c r="H629" s="104">
        <f t="shared" si="99"/>
        <v>0.9732318271119843</v>
      </c>
      <c r="I629" s="103">
        <f t="shared" si="100"/>
        <v>109</v>
      </c>
      <c r="J629" s="130">
        <f t="shared" si="101"/>
        <v>2.6768172888015716E-2</v>
      </c>
      <c r="K629" s="125">
        <v>1352</v>
      </c>
      <c r="L629" s="125">
        <v>26</v>
      </c>
      <c r="M629" s="104">
        <f t="shared" si="102"/>
        <v>1.9230769230769232E-2</v>
      </c>
      <c r="N629" s="103">
        <v>64</v>
      </c>
      <c r="O629" s="130">
        <f t="shared" si="103"/>
        <v>1.5717092337917484E-2</v>
      </c>
      <c r="P629" s="125">
        <v>5</v>
      </c>
      <c r="Q629" s="104">
        <f t="shared" si="104"/>
        <v>3.6982248520710057E-3</v>
      </c>
      <c r="R629" s="103">
        <v>16</v>
      </c>
      <c r="S629" s="130">
        <f t="shared" si="105"/>
        <v>3.929273084479371E-3</v>
      </c>
      <c r="T629" s="125">
        <v>145</v>
      </c>
      <c r="U629" s="104">
        <f t="shared" si="106"/>
        <v>0.10724852071005918</v>
      </c>
      <c r="V629" s="103">
        <v>475</v>
      </c>
      <c r="W629" s="130">
        <f t="shared" si="107"/>
        <v>0.11665029469548134</v>
      </c>
      <c r="X629" s="125">
        <v>147</v>
      </c>
      <c r="Y629" s="104">
        <f t="shared" si="108"/>
        <v>0.10872781065088757</v>
      </c>
      <c r="Z629" s="103">
        <v>485</v>
      </c>
      <c r="AA629" s="130">
        <f t="shared" si="109"/>
        <v>0.11910609037328095</v>
      </c>
    </row>
    <row r="630" spans="1:27" ht="24" x14ac:dyDescent="0.25">
      <c r="A630" s="116" t="s">
        <v>605</v>
      </c>
      <c r="B630" s="201" t="s">
        <v>39</v>
      </c>
      <c r="C630" s="105" t="s">
        <v>40</v>
      </c>
      <c r="D630" s="106" t="s">
        <v>2</v>
      </c>
      <c r="E630" s="122" t="s">
        <v>530</v>
      </c>
      <c r="F630" s="126">
        <v>2211</v>
      </c>
      <c r="G630" s="107">
        <v>2189</v>
      </c>
      <c r="H630" s="108">
        <f t="shared" si="99"/>
        <v>0.99004975124378114</v>
      </c>
      <c r="I630" s="107">
        <f t="shared" si="100"/>
        <v>22</v>
      </c>
      <c r="J630" s="131">
        <f t="shared" si="101"/>
        <v>9.9502487562189053E-3</v>
      </c>
      <c r="K630" s="126">
        <v>461</v>
      </c>
      <c r="L630" s="126">
        <v>6</v>
      </c>
      <c r="M630" s="108">
        <f t="shared" si="102"/>
        <v>1.3015184381778741E-2</v>
      </c>
      <c r="N630" s="107">
        <v>17</v>
      </c>
      <c r="O630" s="131">
        <f t="shared" si="103"/>
        <v>7.6888285843509721E-3</v>
      </c>
      <c r="P630" s="126">
        <v>2</v>
      </c>
      <c r="Q630" s="108">
        <f t="shared" si="104"/>
        <v>4.3383947939262474E-3</v>
      </c>
      <c r="R630" s="107">
        <v>3</v>
      </c>
      <c r="S630" s="131">
        <f t="shared" si="105"/>
        <v>1.3568521031207597E-3</v>
      </c>
      <c r="T630" s="126">
        <v>54</v>
      </c>
      <c r="U630" s="108">
        <f t="shared" si="106"/>
        <v>0.11713665943600868</v>
      </c>
      <c r="V630" s="107">
        <v>326</v>
      </c>
      <c r="W630" s="131">
        <f t="shared" si="107"/>
        <v>0.14744459520578923</v>
      </c>
      <c r="X630" s="126">
        <v>56</v>
      </c>
      <c r="Y630" s="108">
        <f t="shared" si="108"/>
        <v>0.12147505422993492</v>
      </c>
      <c r="Z630" s="107">
        <v>329</v>
      </c>
      <c r="AA630" s="131">
        <f t="shared" si="109"/>
        <v>0.14880144730890998</v>
      </c>
    </row>
    <row r="631" spans="1:27" ht="24" x14ac:dyDescent="0.25">
      <c r="A631" s="115" t="s">
        <v>605</v>
      </c>
      <c r="B631" s="200" t="s">
        <v>41</v>
      </c>
      <c r="C631" s="101" t="s">
        <v>42</v>
      </c>
      <c r="D631" s="102" t="s">
        <v>2</v>
      </c>
      <c r="E631" s="121" t="s">
        <v>530</v>
      </c>
      <c r="F631" s="125">
        <v>7085</v>
      </c>
      <c r="G631" s="103">
        <v>6997</v>
      </c>
      <c r="H631" s="104">
        <f t="shared" si="99"/>
        <v>0.98757939308398024</v>
      </c>
      <c r="I631" s="103">
        <f t="shared" si="100"/>
        <v>88</v>
      </c>
      <c r="J631" s="130">
        <f t="shared" si="101"/>
        <v>1.2420606916019761E-2</v>
      </c>
      <c r="K631" s="125">
        <v>1472</v>
      </c>
      <c r="L631" s="125">
        <v>25</v>
      </c>
      <c r="M631" s="104">
        <f t="shared" si="102"/>
        <v>1.6983695652173912E-2</v>
      </c>
      <c r="N631" s="103">
        <v>66</v>
      </c>
      <c r="O631" s="130">
        <f t="shared" si="103"/>
        <v>9.3154551870148206E-3</v>
      </c>
      <c r="P631" s="125">
        <v>11</v>
      </c>
      <c r="Q631" s="104">
        <f t="shared" si="104"/>
        <v>7.472826086956522E-3</v>
      </c>
      <c r="R631" s="103">
        <v>30</v>
      </c>
      <c r="S631" s="130">
        <f t="shared" si="105"/>
        <v>4.2342978122794639E-3</v>
      </c>
      <c r="T631" s="125">
        <v>159</v>
      </c>
      <c r="U631" s="104">
        <f t="shared" si="106"/>
        <v>0.10801630434782608</v>
      </c>
      <c r="V631" s="103">
        <v>767</v>
      </c>
      <c r="W631" s="130">
        <f t="shared" si="107"/>
        <v>0.10825688073394496</v>
      </c>
      <c r="X631" s="125">
        <v>165</v>
      </c>
      <c r="Y631" s="104">
        <f t="shared" si="108"/>
        <v>0.11209239130434782</v>
      </c>
      <c r="Z631" s="103">
        <v>785</v>
      </c>
      <c r="AA631" s="130">
        <f t="shared" si="109"/>
        <v>0.11079745942131264</v>
      </c>
    </row>
    <row r="632" spans="1:27" ht="24" x14ac:dyDescent="0.25">
      <c r="A632" s="116" t="s">
        <v>605</v>
      </c>
      <c r="B632" s="201" t="s">
        <v>43</v>
      </c>
      <c r="C632" s="105" t="s">
        <v>44</v>
      </c>
      <c r="D632" s="106" t="s">
        <v>2</v>
      </c>
      <c r="E632" s="122" t="s">
        <v>530</v>
      </c>
      <c r="F632" s="126">
        <v>4756</v>
      </c>
      <c r="G632" s="107">
        <v>4680</v>
      </c>
      <c r="H632" s="108">
        <f t="shared" si="99"/>
        <v>0.98402018502943656</v>
      </c>
      <c r="I632" s="107">
        <f t="shared" si="100"/>
        <v>76</v>
      </c>
      <c r="J632" s="131">
        <f t="shared" si="101"/>
        <v>1.59798149705635E-2</v>
      </c>
      <c r="K632" s="126">
        <v>1010</v>
      </c>
      <c r="L632" s="126">
        <v>24</v>
      </c>
      <c r="M632" s="108">
        <f t="shared" si="102"/>
        <v>2.3762376237623763E-2</v>
      </c>
      <c r="N632" s="107">
        <v>82</v>
      </c>
      <c r="O632" s="131">
        <f t="shared" si="103"/>
        <v>1.7241379310344827E-2</v>
      </c>
      <c r="P632" s="126">
        <v>1</v>
      </c>
      <c r="Q632" s="108">
        <f t="shared" si="104"/>
        <v>9.9009900990099011E-4</v>
      </c>
      <c r="R632" s="107">
        <v>3</v>
      </c>
      <c r="S632" s="131">
        <f t="shared" si="105"/>
        <v>6.3078216989066445E-4</v>
      </c>
      <c r="T632" s="126">
        <v>119</v>
      </c>
      <c r="U632" s="108">
        <f t="shared" si="106"/>
        <v>0.11782178217821782</v>
      </c>
      <c r="V632" s="107">
        <v>505</v>
      </c>
      <c r="W632" s="131">
        <f t="shared" si="107"/>
        <v>0.10618166526492852</v>
      </c>
      <c r="X632" s="126">
        <v>120</v>
      </c>
      <c r="Y632" s="108">
        <f t="shared" si="108"/>
        <v>0.11881188118811881</v>
      </c>
      <c r="Z632" s="107">
        <v>508</v>
      </c>
      <c r="AA632" s="131">
        <f t="shared" si="109"/>
        <v>0.10681244743481917</v>
      </c>
    </row>
    <row r="633" spans="1:27" ht="24" x14ac:dyDescent="0.25">
      <c r="A633" s="115" t="s">
        <v>605</v>
      </c>
      <c r="B633" s="200" t="s">
        <v>45</v>
      </c>
      <c r="C633" s="101" t="s">
        <v>46</v>
      </c>
      <c r="D633" s="102" t="s">
        <v>2</v>
      </c>
      <c r="E633" s="121" t="s">
        <v>530</v>
      </c>
      <c r="F633" s="125">
        <v>3774</v>
      </c>
      <c r="G633" s="103">
        <v>3741</v>
      </c>
      <c r="H633" s="104">
        <f t="shared" si="99"/>
        <v>0.99125596184419718</v>
      </c>
      <c r="I633" s="103">
        <f t="shared" si="100"/>
        <v>33</v>
      </c>
      <c r="J633" s="130">
        <f t="shared" si="101"/>
        <v>8.744038155802861E-3</v>
      </c>
      <c r="K633" s="125">
        <v>1153</v>
      </c>
      <c r="L633" s="125">
        <v>23</v>
      </c>
      <c r="M633" s="104">
        <f t="shared" si="102"/>
        <v>1.9947961838681701E-2</v>
      </c>
      <c r="N633" s="103">
        <v>68</v>
      </c>
      <c r="O633" s="130">
        <f t="shared" si="103"/>
        <v>1.8018018018018018E-2</v>
      </c>
      <c r="P633" s="125">
        <v>10</v>
      </c>
      <c r="Q633" s="104">
        <f t="shared" si="104"/>
        <v>8.6730268863833473E-3</v>
      </c>
      <c r="R633" s="103">
        <v>26</v>
      </c>
      <c r="S633" s="130">
        <f t="shared" si="105"/>
        <v>6.8892421833598302E-3</v>
      </c>
      <c r="T633" s="125">
        <v>119</v>
      </c>
      <c r="U633" s="104">
        <f t="shared" si="106"/>
        <v>0.10320901994796183</v>
      </c>
      <c r="V633" s="103">
        <v>338</v>
      </c>
      <c r="W633" s="130">
        <f t="shared" si="107"/>
        <v>8.956014838367779E-2</v>
      </c>
      <c r="X633" s="125">
        <v>126</v>
      </c>
      <c r="Y633" s="104">
        <f t="shared" si="108"/>
        <v>0.10928013876843018</v>
      </c>
      <c r="Z633" s="103">
        <v>359</v>
      </c>
      <c r="AA633" s="130">
        <f t="shared" si="109"/>
        <v>9.5124536301006896E-2</v>
      </c>
    </row>
    <row r="634" spans="1:27" ht="24" x14ac:dyDescent="0.25">
      <c r="A634" s="116" t="s">
        <v>605</v>
      </c>
      <c r="B634" s="201" t="s">
        <v>100</v>
      </c>
      <c r="C634" s="105" t="s">
        <v>101</v>
      </c>
      <c r="D634" s="106" t="s">
        <v>6</v>
      </c>
      <c r="E634" s="122" t="s">
        <v>531</v>
      </c>
      <c r="F634" s="126">
        <v>5465</v>
      </c>
      <c r="G634" s="107">
        <v>5287</v>
      </c>
      <c r="H634" s="108">
        <f t="shared" si="99"/>
        <v>0.96742909423604762</v>
      </c>
      <c r="I634" s="107">
        <f t="shared" si="100"/>
        <v>178</v>
      </c>
      <c r="J634" s="131">
        <f t="shared" si="101"/>
        <v>3.2570905763952426E-2</v>
      </c>
      <c r="K634" s="126">
        <v>1275</v>
      </c>
      <c r="L634" s="126">
        <v>19</v>
      </c>
      <c r="M634" s="108">
        <f t="shared" si="102"/>
        <v>1.4901960784313726E-2</v>
      </c>
      <c r="N634" s="107">
        <v>48</v>
      </c>
      <c r="O634" s="131">
        <f t="shared" si="103"/>
        <v>8.78316559926807E-3</v>
      </c>
      <c r="P634" s="126">
        <v>12</v>
      </c>
      <c r="Q634" s="108">
        <f t="shared" si="104"/>
        <v>9.4117647058823521E-3</v>
      </c>
      <c r="R634" s="107">
        <v>30</v>
      </c>
      <c r="S634" s="131">
        <f t="shared" si="105"/>
        <v>5.4894784995425435E-3</v>
      </c>
      <c r="T634" s="126">
        <v>139</v>
      </c>
      <c r="U634" s="108">
        <f t="shared" si="106"/>
        <v>0.10901960784313726</v>
      </c>
      <c r="V634" s="107">
        <v>546</v>
      </c>
      <c r="W634" s="131">
        <f t="shared" si="107"/>
        <v>9.9908508691674294E-2</v>
      </c>
      <c r="X634" s="126">
        <v>144</v>
      </c>
      <c r="Y634" s="108">
        <f t="shared" si="108"/>
        <v>0.11294117647058824</v>
      </c>
      <c r="Z634" s="107">
        <v>561</v>
      </c>
      <c r="AA634" s="131">
        <f t="shared" si="109"/>
        <v>0.10265324794144556</v>
      </c>
    </row>
    <row r="635" spans="1:27" ht="24" x14ac:dyDescent="0.25">
      <c r="A635" s="115" t="s">
        <v>605</v>
      </c>
      <c r="B635" s="200" t="s">
        <v>47</v>
      </c>
      <c r="C635" s="101" t="s">
        <v>48</v>
      </c>
      <c r="D635" s="102" t="s">
        <v>2</v>
      </c>
      <c r="E635" s="121" t="s">
        <v>530</v>
      </c>
      <c r="F635" s="125">
        <v>5447</v>
      </c>
      <c r="G635" s="103">
        <v>5319</v>
      </c>
      <c r="H635" s="104">
        <f t="shared" si="99"/>
        <v>0.97650082614283096</v>
      </c>
      <c r="I635" s="103">
        <f t="shared" si="100"/>
        <v>128</v>
      </c>
      <c r="J635" s="130">
        <f t="shared" si="101"/>
        <v>2.3499173857169084E-2</v>
      </c>
      <c r="K635" s="125">
        <v>1364</v>
      </c>
      <c r="L635" s="125">
        <v>25</v>
      </c>
      <c r="M635" s="104">
        <f t="shared" si="102"/>
        <v>1.8328445747800588E-2</v>
      </c>
      <c r="N635" s="103">
        <v>68</v>
      </c>
      <c r="O635" s="130">
        <f t="shared" si="103"/>
        <v>1.2483936111621076E-2</v>
      </c>
      <c r="P635" s="125">
        <v>19</v>
      </c>
      <c r="Q635" s="104">
        <f t="shared" si="104"/>
        <v>1.3929618768328446E-2</v>
      </c>
      <c r="R635" s="103">
        <v>62</v>
      </c>
      <c r="S635" s="130">
        <f t="shared" si="105"/>
        <v>1.1382412337066276E-2</v>
      </c>
      <c r="T635" s="125">
        <v>147</v>
      </c>
      <c r="U635" s="104">
        <f t="shared" si="106"/>
        <v>0.10777126099706745</v>
      </c>
      <c r="V635" s="103">
        <v>522</v>
      </c>
      <c r="W635" s="130">
        <f t="shared" si="107"/>
        <v>9.5832568386267664E-2</v>
      </c>
      <c r="X635" s="125">
        <v>162</v>
      </c>
      <c r="Y635" s="104">
        <f t="shared" si="108"/>
        <v>0.11876832844574781</v>
      </c>
      <c r="Z635" s="103">
        <v>570</v>
      </c>
      <c r="AA635" s="130">
        <f t="shared" si="109"/>
        <v>0.10464475858270608</v>
      </c>
    </row>
    <row r="636" spans="1:27" ht="24" x14ac:dyDescent="0.25">
      <c r="A636" s="116" t="s">
        <v>605</v>
      </c>
      <c r="B636" s="201" t="s">
        <v>102</v>
      </c>
      <c r="C636" s="105" t="s">
        <v>103</v>
      </c>
      <c r="D636" s="106" t="s">
        <v>6</v>
      </c>
      <c r="E636" s="122" t="s">
        <v>531</v>
      </c>
      <c r="F636" s="126">
        <v>3894</v>
      </c>
      <c r="G636" s="107">
        <v>3833</v>
      </c>
      <c r="H636" s="108">
        <f t="shared" si="99"/>
        <v>0.98433487416538268</v>
      </c>
      <c r="I636" s="107">
        <f t="shared" si="100"/>
        <v>61</v>
      </c>
      <c r="J636" s="131">
        <f t="shared" si="101"/>
        <v>1.566512583461736E-2</v>
      </c>
      <c r="K636" s="126">
        <v>778</v>
      </c>
      <c r="L636" s="126">
        <v>6</v>
      </c>
      <c r="M636" s="108">
        <f t="shared" si="102"/>
        <v>7.7120822622107968E-3</v>
      </c>
      <c r="N636" s="107">
        <v>13</v>
      </c>
      <c r="O636" s="131">
        <f t="shared" si="103"/>
        <v>3.3384694401643552E-3</v>
      </c>
      <c r="P636" s="126">
        <v>7</v>
      </c>
      <c r="Q636" s="108">
        <f t="shared" si="104"/>
        <v>8.9974293059125968E-3</v>
      </c>
      <c r="R636" s="107">
        <v>21</v>
      </c>
      <c r="S636" s="131">
        <f t="shared" si="105"/>
        <v>5.3929121725731898E-3</v>
      </c>
      <c r="T636" s="126">
        <v>72</v>
      </c>
      <c r="U636" s="108">
        <f t="shared" si="106"/>
        <v>9.2544987146529561E-2</v>
      </c>
      <c r="V636" s="107">
        <v>324</v>
      </c>
      <c r="W636" s="131">
        <f t="shared" si="107"/>
        <v>8.3204930662557783E-2</v>
      </c>
      <c r="X636" s="126">
        <v>77</v>
      </c>
      <c r="Y636" s="108">
        <f t="shared" si="108"/>
        <v>9.8971722365038567E-2</v>
      </c>
      <c r="Z636" s="107">
        <v>339</v>
      </c>
      <c r="AA636" s="131">
        <f t="shared" si="109"/>
        <v>8.705701078582434E-2</v>
      </c>
    </row>
    <row r="637" spans="1:27" ht="24" x14ac:dyDescent="0.25">
      <c r="A637" s="115" t="s">
        <v>605</v>
      </c>
      <c r="B637" s="200" t="s">
        <v>104</v>
      </c>
      <c r="C637" s="101" t="s">
        <v>105</v>
      </c>
      <c r="D637" s="102" t="s">
        <v>6</v>
      </c>
      <c r="E637" s="121" t="s">
        <v>531</v>
      </c>
      <c r="F637" s="125">
        <v>7891</v>
      </c>
      <c r="G637" s="103">
        <v>7773</v>
      </c>
      <c r="H637" s="104">
        <f t="shared" si="99"/>
        <v>0.98504625522747435</v>
      </c>
      <c r="I637" s="103">
        <f t="shared" si="100"/>
        <v>118</v>
      </c>
      <c r="J637" s="130">
        <f t="shared" si="101"/>
        <v>1.4953744772525663E-2</v>
      </c>
      <c r="K637" s="125">
        <v>1491</v>
      </c>
      <c r="L637" s="125">
        <v>24</v>
      </c>
      <c r="M637" s="104">
        <f t="shared" si="102"/>
        <v>1.6096579476861168E-2</v>
      </c>
      <c r="N637" s="103">
        <v>71</v>
      </c>
      <c r="O637" s="130">
        <f t="shared" si="103"/>
        <v>8.9975921936383228E-3</v>
      </c>
      <c r="P637" s="125">
        <v>5</v>
      </c>
      <c r="Q637" s="104">
        <f t="shared" si="104"/>
        <v>3.3534540576794099E-3</v>
      </c>
      <c r="R637" s="103">
        <v>23</v>
      </c>
      <c r="S637" s="130">
        <f t="shared" si="105"/>
        <v>2.9147129641363578E-3</v>
      </c>
      <c r="T637" s="125">
        <v>139</v>
      </c>
      <c r="U637" s="104">
        <f t="shared" si="106"/>
        <v>9.3226022803487588E-2</v>
      </c>
      <c r="V637" s="103">
        <v>634</v>
      </c>
      <c r="W637" s="130">
        <f t="shared" si="107"/>
        <v>8.0344696489671782E-2</v>
      </c>
      <c r="X637" s="125">
        <v>142</v>
      </c>
      <c r="Y637" s="104">
        <f t="shared" si="108"/>
        <v>9.5238095238095233E-2</v>
      </c>
      <c r="Z637" s="103">
        <v>651</v>
      </c>
      <c r="AA637" s="130">
        <f t="shared" si="109"/>
        <v>8.2499049550120385E-2</v>
      </c>
    </row>
    <row r="638" spans="1:27" ht="24" x14ac:dyDescent="0.25">
      <c r="A638" s="116" t="s">
        <v>605</v>
      </c>
      <c r="B638" s="201" t="s">
        <v>73</v>
      </c>
      <c r="C638" s="105" t="s">
        <v>74</v>
      </c>
      <c r="D638" s="106" t="s">
        <v>4</v>
      </c>
      <c r="E638" s="122" t="s">
        <v>532</v>
      </c>
      <c r="F638" s="126">
        <v>2609</v>
      </c>
      <c r="G638" s="107">
        <v>2588</v>
      </c>
      <c r="H638" s="108">
        <f t="shared" si="99"/>
        <v>0.99195093905710996</v>
      </c>
      <c r="I638" s="107">
        <f t="shared" si="100"/>
        <v>21</v>
      </c>
      <c r="J638" s="131">
        <f t="shared" si="101"/>
        <v>8.0490609428899955E-3</v>
      </c>
      <c r="K638" s="126">
        <v>802</v>
      </c>
      <c r="L638" s="126">
        <v>17</v>
      </c>
      <c r="M638" s="108">
        <f t="shared" si="102"/>
        <v>2.119700748129676E-2</v>
      </c>
      <c r="N638" s="107">
        <v>39</v>
      </c>
      <c r="O638" s="131">
        <f t="shared" si="103"/>
        <v>1.4948256036795707E-2</v>
      </c>
      <c r="P638" s="126">
        <v>8</v>
      </c>
      <c r="Q638" s="108">
        <f t="shared" si="104"/>
        <v>9.9750623441396506E-3</v>
      </c>
      <c r="R638" s="107">
        <v>27</v>
      </c>
      <c r="S638" s="131">
        <f t="shared" si="105"/>
        <v>1.0348792640858567E-2</v>
      </c>
      <c r="T638" s="126">
        <v>94</v>
      </c>
      <c r="U638" s="108">
        <f t="shared" si="106"/>
        <v>0.1172069825436409</v>
      </c>
      <c r="V638" s="107">
        <v>296</v>
      </c>
      <c r="W638" s="131">
        <f t="shared" si="107"/>
        <v>0.11345343043311613</v>
      </c>
      <c r="X638" s="126">
        <v>101</v>
      </c>
      <c r="Y638" s="108">
        <f t="shared" si="108"/>
        <v>0.1259351620947631</v>
      </c>
      <c r="Z638" s="107">
        <v>320</v>
      </c>
      <c r="AA638" s="131">
        <f t="shared" si="109"/>
        <v>0.12265235722499042</v>
      </c>
    </row>
    <row r="639" spans="1:27" x14ac:dyDescent="0.25">
      <c r="A639" s="115" t="s">
        <v>605</v>
      </c>
      <c r="B639" s="200" t="s">
        <v>75</v>
      </c>
      <c r="C639" s="101" t="s">
        <v>76</v>
      </c>
      <c r="D639" s="102" t="s">
        <v>4</v>
      </c>
      <c r="E639" s="121" t="s">
        <v>532</v>
      </c>
      <c r="F639" s="125">
        <v>4433</v>
      </c>
      <c r="G639" s="103">
        <v>4316</v>
      </c>
      <c r="H639" s="104">
        <f t="shared" si="99"/>
        <v>0.97360703812316718</v>
      </c>
      <c r="I639" s="103">
        <f t="shared" si="100"/>
        <v>117</v>
      </c>
      <c r="J639" s="130">
        <f t="shared" si="101"/>
        <v>2.6392961876832845E-2</v>
      </c>
      <c r="K639" s="125">
        <v>1098</v>
      </c>
      <c r="L639" s="125">
        <v>13</v>
      </c>
      <c r="M639" s="104">
        <f t="shared" si="102"/>
        <v>1.1839708561020037E-2</v>
      </c>
      <c r="N639" s="103">
        <v>35</v>
      </c>
      <c r="O639" s="130">
        <f t="shared" si="103"/>
        <v>7.8953304759756381E-3</v>
      </c>
      <c r="P639" s="125">
        <v>7</v>
      </c>
      <c r="Q639" s="104">
        <f t="shared" si="104"/>
        <v>6.375227686703097E-3</v>
      </c>
      <c r="R639" s="103">
        <v>22</v>
      </c>
      <c r="S639" s="130">
        <f t="shared" si="105"/>
        <v>4.9627791563275434E-3</v>
      </c>
      <c r="T639" s="125">
        <v>125</v>
      </c>
      <c r="U639" s="104">
        <f t="shared" si="106"/>
        <v>0.11384335154826958</v>
      </c>
      <c r="V639" s="103">
        <v>472</v>
      </c>
      <c r="W639" s="130">
        <f t="shared" si="107"/>
        <v>0.10647417099030003</v>
      </c>
      <c r="X639" s="125">
        <v>129</v>
      </c>
      <c r="Y639" s="104">
        <f t="shared" si="108"/>
        <v>0.11748633879781421</v>
      </c>
      <c r="Z639" s="103">
        <v>483</v>
      </c>
      <c r="AA639" s="130">
        <f t="shared" si="109"/>
        <v>0.1089555605684638</v>
      </c>
    </row>
    <row r="640" spans="1:27" x14ac:dyDescent="0.25">
      <c r="A640" s="116" t="s">
        <v>605</v>
      </c>
      <c r="B640" s="201" t="s">
        <v>49</v>
      </c>
      <c r="C640" s="105" t="s">
        <v>50</v>
      </c>
      <c r="D640" s="106" t="s">
        <v>3</v>
      </c>
      <c r="E640" s="122" t="s">
        <v>533</v>
      </c>
      <c r="F640" s="126">
        <v>4207</v>
      </c>
      <c r="G640" s="107">
        <v>4111</v>
      </c>
      <c r="H640" s="108">
        <f t="shared" si="99"/>
        <v>0.97718088899453293</v>
      </c>
      <c r="I640" s="107">
        <f t="shared" si="100"/>
        <v>96</v>
      </c>
      <c r="J640" s="131">
        <f t="shared" si="101"/>
        <v>2.2819111005467078E-2</v>
      </c>
      <c r="K640" s="126">
        <v>1191</v>
      </c>
      <c r="L640" s="126">
        <v>30</v>
      </c>
      <c r="M640" s="108">
        <f t="shared" si="102"/>
        <v>2.5188916876574308E-2</v>
      </c>
      <c r="N640" s="107">
        <v>77</v>
      </c>
      <c r="O640" s="131">
        <f t="shared" si="103"/>
        <v>1.8302828618968387E-2</v>
      </c>
      <c r="P640" s="126">
        <v>7</v>
      </c>
      <c r="Q640" s="108">
        <f t="shared" si="104"/>
        <v>5.8774139378673382E-3</v>
      </c>
      <c r="R640" s="107">
        <v>18</v>
      </c>
      <c r="S640" s="131">
        <f t="shared" si="105"/>
        <v>4.2785833135250773E-3</v>
      </c>
      <c r="T640" s="126">
        <v>116</v>
      </c>
      <c r="U640" s="108">
        <f t="shared" si="106"/>
        <v>9.7397145256087322E-2</v>
      </c>
      <c r="V640" s="107">
        <v>365</v>
      </c>
      <c r="W640" s="131">
        <f t="shared" si="107"/>
        <v>8.676016163536962E-2</v>
      </c>
      <c r="X640" s="126">
        <v>122</v>
      </c>
      <c r="Y640" s="108">
        <f t="shared" si="108"/>
        <v>0.10243492863140219</v>
      </c>
      <c r="Z640" s="107">
        <v>381</v>
      </c>
      <c r="AA640" s="131">
        <f t="shared" si="109"/>
        <v>9.0563346802947475E-2</v>
      </c>
    </row>
    <row r="641" spans="1:27" x14ac:dyDescent="0.25">
      <c r="A641" s="115" t="s">
        <v>605</v>
      </c>
      <c r="B641" s="200" t="s">
        <v>51</v>
      </c>
      <c r="C641" s="101" t="s">
        <v>52</v>
      </c>
      <c r="D641" s="102" t="s">
        <v>3</v>
      </c>
      <c r="E641" s="121" t="s">
        <v>533</v>
      </c>
      <c r="F641" s="125">
        <v>3162</v>
      </c>
      <c r="G641" s="103">
        <v>3075</v>
      </c>
      <c r="H641" s="104">
        <f t="shared" si="99"/>
        <v>0.97248576850094881</v>
      </c>
      <c r="I641" s="103">
        <f t="shared" si="100"/>
        <v>87</v>
      </c>
      <c r="J641" s="130">
        <f t="shared" si="101"/>
        <v>2.7514231499051234E-2</v>
      </c>
      <c r="K641" s="125">
        <v>1028</v>
      </c>
      <c r="L641" s="125">
        <v>19</v>
      </c>
      <c r="M641" s="104">
        <f t="shared" si="102"/>
        <v>1.8482490272373541E-2</v>
      </c>
      <c r="N641" s="103">
        <v>59</v>
      </c>
      <c r="O641" s="130">
        <f t="shared" si="103"/>
        <v>1.8659076533839341E-2</v>
      </c>
      <c r="P641" s="125">
        <v>8</v>
      </c>
      <c r="Q641" s="104">
        <f t="shared" si="104"/>
        <v>7.7821011673151752E-3</v>
      </c>
      <c r="R641" s="103">
        <v>20</v>
      </c>
      <c r="S641" s="130">
        <f t="shared" si="105"/>
        <v>6.3251106894370648E-3</v>
      </c>
      <c r="T641" s="125">
        <v>96</v>
      </c>
      <c r="U641" s="104">
        <f t="shared" si="106"/>
        <v>9.3385214007782102E-2</v>
      </c>
      <c r="V641" s="103">
        <v>278</v>
      </c>
      <c r="W641" s="130">
        <f t="shared" si="107"/>
        <v>8.7919038583175207E-2</v>
      </c>
      <c r="X641" s="125">
        <v>102</v>
      </c>
      <c r="Y641" s="104">
        <f t="shared" si="108"/>
        <v>9.9221789883268477E-2</v>
      </c>
      <c r="Z641" s="103">
        <v>293</v>
      </c>
      <c r="AA641" s="130">
        <f t="shared" si="109"/>
        <v>9.2662871600253008E-2</v>
      </c>
    </row>
    <row r="642" spans="1:27" x14ac:dyDescent="0.25">
      <c r="A642" s="116" t="s">
        <v>605</v>
      </c>
      <c r="B642" s="201" t="s">
        <v>53</v>
      </c>
      <c r="C642" s="105" t="s">
        <v>54</v>
      </c>
      <c r="D642" s="106" t="s">
        <v>3</v>
      </c>
      <c r="E642" s="122" t="s">
        <v>533</v>
      </c>
      <c r="F642" s="126">
        <v>3249</v>
      </c>
      <c r="G642" s="107">
        <v>3199</v>
      </c>
      <c r="H642" s="108">
        <f t="shared" si="99"/>
        <v>0.98461064943059406</v>
      </c>
      <c r="I642" s="107">
        <f t="shared" si="100"/>
        <v>50</v>
      </c>
      <c r="J642" s="131">
        <f t="shared" si="101"/>
        <v>1.5389350569405972E-2</v>
      </c>
      <c r="K642" s="126">
        <v>901</v>
      </c>
      <c r="L642" s="126">
        <v>17</v>
      </c>
      <c r="M642" s="108">
        <f t="shared" si="102"/>
        <v>1.8867924528301886E-2</v>
      </c>
      <c r="N642" s="107">
        <v>40</v>
      </c>
      <c r="O642" s="131">
        <f t="shared" si="103"/>
        <v>1.2311480455524777E-2</v>
      </c>
      <c r="P642" s="126">
        <v>8</v>
      </c>
      <c r="Q642" s="108">
        <f t="shared" si="104"/>
        <v>8.8790233074361822E-3</v>
      </c>
      <c r="R642" s="107">
        <v>21</v>
      </c>
      <c r="S642" s="131">
        <f t="shared" si="105"/>
        <v>6.4635272391505077E-3</v>
      </c>
      <c r="T642" s="126">
        <v>106</v>
      </c>
      <c r="U642" s="108">
        <f t="shared" si="106"/>
        <v>0.11764705882352941</v>
      </c>
      <c r="V642" s="107">
        <v>405</v>
      </c>
      <c r="W642" s="131">
        <f t="shared" si="107"/>
        <v>0.12465373961218837</v>
      </c>
      <c r="X642" s="126">
        <v>110</v>
      </c>
      <c r="Y642" s="108">
        <f t="shared" si="108"/>
        <v>0.1220865704772475</v>
      </c>
      <c r="Z642" s="107">
        <v>415</v>
      </c>
      <c r="AA642" s="131">
        <f t="shared" si="109"/>
        <v>0.12773160972606956</v>
      </c>
    </row>
    <row r="643" spans="1:27" ht="24" x14ac:dyDescent="0.25">
      <c r="A643" s="115" t="s">
        <v>605</v>
      </c>
      <c r="B643" s="200" t="s">
        <v>77</v>
      </c>
      <c r="C643" s="101" t="s">
        <v>78</v>
      </c>
      <c r="D643" s="102" t="s">
        <v>4</v>
      </c>
      <c r="E643" s="121" t="s">
        <v>532</v>
      </c>
      <c r="F643" s="125">
        <v>2085</v>
      </c>
      <c r="G643" s="103">
        <v>2072</v>
      </c>
      <c r="H643" s="104">
        <f t="shared" ref="H643:H706" si="110">G643/F643</f>
        <v>0.99376498800959234</v>
      </c>
      <c r="I643" s="103">
        <f t="shared" ref="I643:I706" si="111">F643-G643</f>
        <v>13</v>
      </c>
      <c r="J643" s="130">
        <f t="shared" ref="J643:J706" si="112">I643/F643</f>
        <v>6.2350119904076738E-3</v>
      </c>
      <c r="K643" s="125">
        <v>673</v>
      </c>
      <c r="L643" s="125">
        <v>18</v>
      </c>
      <c r="M643" s="104">
        <f t="shared" si="102"/>
        <v>2.6745913818722138E-2</v>
      </c>
      <c r="N643" s="103">
        <v>45</v>
      </c>
      <c r="O643" s="130">
        <f t="shared" si="103"/>
        <v>2.1582733812949641E-2</v>
      </c>
      <c r="P643" s="125">
        <v>10</v>
      </c>
      <c r="Q643" s="104">
        <f t="shared" si="104"/>
        <v>1.4858841010401188E-2</v>
      </c>
      <c r="R643" s="103">
        <v>26</v>
      </c>
      <c r="S643" s="130">
        <f t="shared" si="105"/>
        <v>1.2470023980815348E-2</v>
      </c>
      <c r="T643" s="125">
        <v>71</v>
      </c>
      <c r="U643" s="104">
        <f t="shared" si="106"/>
        <v>0.10549777117384844</v>
      </c>
      <c r="V643" s="103">
        <v>192</v>
      </c>
      <c r="W643" s="130">
        <f t="shared" si="107"/>
        <v>9.2086330935251801E-2</v>
      </c>
      <c r="X643" s="125">
        <v>76</v>
      </c>
      <c r="Y643" s="104">
        <f t="shared" si="108"/>
        <v>0.11292719167904904</v>
      </c>
      <c r="Z643" s="103">
        <v>204</v>
      </c>
      <c r="AA643" s="130">
        <f t="shared" si="109"/>
        <v>9.7841726618705036E-2</v>
      </c>
    </row>
    <row r="644" spans="1:27" x14ac:dyDescent="0.25">
      <c r="A644" s="116" t="s">
        <v>605</v>
      </c>
      <c r="B644" s="201" t="s">
        <v>55</v>
      </c>
      <c r="C644" s="105" t="s">
        <v>56</v>
      </c>
      <c r="D644" s="106" t="s">
        <v>3</v>
      </c>
      <c r="E644" s="122" t="s">
        <v>533</v>
      </c>
      <c r="F644" s="126">
        <v>4807</v>
      </c>
      <c r="G644" s="107">
        <v>4696</v>
      </c>
      <c r="H644" s="108">
        <f t="shared" si="110"/>
        <v>0.97690867484917832</v>
      </c>
      <c r="I644" s="107">
        <f t="shared" si="111"/>
        <v>111</v>
      </c>
      <c r="J644" s="131">
        <f t="shared" si="112"/>
        <v>2.3091325150821719E-2</v>
      </c>
      <c r="K644" s="126">
        <v>1390</v>
      </c>
      <c r="L644" s="126">
        <v>25</v>
      </c>
      <c r="M644" s="108">
        <f t="shared" ref="M644:M707" si="113">L644/K644</f>
        <v>1.7985611510791366E-2</v>
      </c>
      <c r="N644" s="107">
        <v>67</v>
      </c>
      <c r="O644" s="131">
        <f t="shared" ref="O644:O707" si="114">N644/F644</f>
        <v>1.3938007073018515E-2</v>
      </c>
      <c r="P644" s="126">
        <v>10</v>
      </c>
      <c r="Q644" s="108">
        <f t="shared" ref="Q644:Q707" si="115">P644/K644</f>
        <v>7.1942446043165471E-3</v>
      </c>
      <c r="R644" s="107">
        <v>29</v>
      </c>
      <c r="S644" s="131">
        <f t="shared" ref="S644:S707" si="116">R644/F644</f>
        <v>6.0328687330975664E-3</v>
      </c>
      <c r="T644" s="126">
        <v>140</v>
      </c>
      <c r="U644" s="108">
        <f t="shared" ref="U644:U707" si="117">T644/K644</f>
        <v>0.10071942446043165</v>
      </c>
      <c r="V644" s="107">
        <v>465</v>
      </c>
      <c r="W644" s="131">
        <f t="shared" ref="W644:W707" si="118">V644/F644</f>
        <v>9.673392968587477E-2</v>
      </c>
      <c r="X644" s="126">
        <v>149</v>
      </c>
      <c r="Y644" s="108">
        <f t="shared" ref="Y644:Y707" si="119">X644/K644</f>
        <v>0.10719424460431655</v>
      </c>
      <c r="Z644" s="107">
        <v>490</v>
      </c>
      <c r="AA644" s="131">
        <f t="shared" ref="AA644:AA707" si="120">Z644/F644</f>
        <v>0.10193467859371749</v>
      </c>
    </row>
    <row r="645" spans="1:27" x14ac:dyDescent="0.25">
      <c r="A645" s="115" t="s">
        <v>605</v>
      </c>
      <c r="B645" s="200" t="s">
        <v>79</v>
      </c>
      <c r="C645" s="101" t="s">
        <v>80</v>
      </c>
      <c r="D645" s="102" t="s">
        <v>4</v>
      </c>
      <c r="E645" s="121" t="s">
        <v>532</v>
      </c>
      <c r="F645" s="125">
        <v>6450</v>
      </c>
      <c r="G645" s="103">
        <v>6379</v>
      </c>
      <c r="H645" s="104">
        <f t="shared" si="110"/>
        <v>0.98899224806201547</v>
      </c>
      <c r="I645" s="103">
        <f t="shared" si="111"/>
        <v>71</v>
      </c>
      <c r="J645" s="130">
        <f t="shared" si="112"/>
        <v>1.1007751937984495E-2</v>
      </c>
      <c r="K645" s="125">
        <v>1914</v>
      </c>
      <c r="L645" s="125">
        <v>37</v>
      </c>
      <c r="M645" s="104">
        <f t="shared" si="113"/>
        <v>1.9331243469174503E-2</v>
      </c>
      <c r="N645" s="103">
        <v>118</v>
      </c>
      <c r="O645" s="130">
        <f t="shared" si="114"/>
        <v>1.8294573643410854E-2</v>
      </c>
      <c r="P645" s="125">
        <v>15</v>
      </c>
      <c r="Q645" s="104">
        <f t="shared" si="115"/>
        <v>7.8369905956112845E-3</v>
      </c>
      <c r="R645" s="103">
        <v>37</v>
      </c>
      <c r="S645" s="130">
        <f t="shared" si="116"/>
        <v>5.7364341085271321E-3</v>
      </c>
      <c r="T645" s="125">
        <v>208</v>
      </c>
      <c r="U645" s="104">
        <f t="shared" si="117"/>
        <v>0.10867293625914315</v>
      </c>
      <c r="V645" s="103">
        <v>646</v>
      </c>
      <c r="W645" s="130">
        <f t="shared" si="118"/>
        <v>0.10015503875968992</v>
      </c>
      <c r="X645" s="125">
        <v>217</v>
      </c>
      <c r="Y645" s="104">
        <f t="shared" si="119"/>
        <v>0.11337513061650993</v>
      </c>
      <c r="Z645" s="103">
        <v>671</v>
      </c>
      <c r="AA645" s="130">
        <f t="shared" si="120"/>
        <v>0.10403100775193798</v>
      </c>
    </row>
    <row r="646" spans="1:27" ht="24" x14ac:dyDescent="0.25">
      <c r="A646" s="116" t="s">
        <v>605</v>
      </c>
      <c r="B646" s="201" t="s">
        <v>28</v>
      </c>
      <c r="C646" s="105" t="s">
        <v>29</v>
      </c>
      <c r="D646" s="106" t="s">
        <v>1</v>
      </c>
      <c r="E646" s="122" t="s">
        <v>534</v>
      </c>
      <c r="F646" s="126">
        <v>3171</v>
      </c>
      <c r="G646" s="107">
        <v>3081</v>
      </c>
      <c r="H646" s="108">
        <f t="shared" si="110"/>
        <v>0.97161778618732264</v>
      </c>
      <c r="I646" s="107">
        <f t="shared" si="111"/>
        <v>90</v>
      </c>
      <c r="J646" s="131">
        <f t="shared" si="112"/>
        <v>2.8382213812677391E-2</v>
      </c>
      <c r="K646" s="126">
        <v>838</v>
      </c>
      <c r="L646" s="126">
        <v>18</v>
      </c>
      <c r="M646" s="108">
        <f t="shared" si="113"/>
        <v>2.1479713603818614E-2</v>
      </c>
      <c r="N646" s="107">
        <v>46</v>
      </c>
      <c r="O646" s="131">
        <f t="shared" si="114"/>
        <v>1.4506464837590665E-2</v>
      </c>
      <c r="P646" s="126">
        <v>9</v>
      </c>
      <c r="Q646" s="108">
        <f t="shared" si="115"/>
        <v>1.0739856801909307E-2</v>
      </c>
      <c r="R646" s="107">
        <v>21</v>
      </c>
      <c r="S646" s="131">
        <f t="shared" si="116"/>
        <v>6.6225165562913907E-3</v>
      </c>
      <c r="T646" s="126">
        <v>77</v>
      </c>
      <c r="U646" s="108">
        <f t="shared" si="117"/>
        <v>9.1885441527446307E-2</v>
      </c>
      <c r="V646" s="107">
        <v>282</v>
      </c>
      <c r="W646" s="131">
        <f t="shared" si="118"/>
        <v>8.8930936613055817E-2</v>
      </c>
      <c r="X646" s="126">
        <v>82</v>
      </c>
      <c r="Y646" s="108">
        <f t="shared" si="119"/>
        <v>9.7852028639618144E-2</v>
      </c>
      <c r="Z646" s="107">
        <v>292</v>
      </c>
      <c r="AA646" s="131">
        <f t="shared" si="120"/>
        <v>9.2084515925575525E-2</v>
      </c>
    </row>
    <row r="647" spans="1:27" ht="24" x14ac:dyDescent="0.25">
      <c r="A647" s="115" t="s">
        <v>605</v>
      </c>
      <c r="B647" s="200" t="s">
        <v>57</v>
      </c>
      <c r="C647" s="101" t="s">
        <v>58</v>
      </c>
      <c r="D647" s="102" t="s">
        <v>3</v>
      </c>
      <c r="E647" s="121" t="s">
        <v>533</v>
      </c>
      <c r="F647" s="125">
        <v>3667</v>
      </c>
      <c r="G647" s="103">
        <v>3566</v>
      </c>
      <c r="H647" s="104">
        <f t="shared" si="110"/>
        <v>0.97245704935914912</v>
      </c>
      <c r="I647" s="103">
        <f t="shared" si="111"/>
        <v>101</v>
      </c>
      <c r="J647" s="130">
        <f t="shared" si="112"/>
        <v>2.7542950640850831E-2</v>
      </c>
      <c r="K647" s="125">
        <v>1137</v>
      </c>
      <c r="L647" s="125">
        <v>23</v>
      </c>
      <c r="M647" s="104">
        <f t="shared" si="113"/>
        <v>2.0228671943711522E-2</v>
      </c>
      <c r="N647" s="103">
        <v>68</v>
      </c>
      <c r="O647" s="130">
        <f t="shared" si="114"/>
        <v>1.8543768748295608E-2</v>
      </c>
      <c r="P647" s="125">
        <v>9</v>
      </c>
      <c r="Q647" s="104">
        <f t="shared" si="115"/>
        <v>7.9155672823219003E-3</v>
      </c>
      <c r="R647" s="103">
        <v>25</v>
      </c>
      <c r="S647" s="130">
        <f t="shared" si="116"/>
        <v>6.8175620398145623E-3</v>
      </c>
      <c r="T647" s="125">
        <v>120</v>
      </c>
      <c r="U647" s="104">
        <f t="shared" si="117"/>
        <v>0.10554089709762533</v>
      </c>
      <c r="V647" s="103">
        <v>402</v>
      </c>
      <c r="W647" s="130">
        <f t="shared" si="118"/>
        <v>0.10962639760021817</v>
      </c>
      <c r="X647" s="125">
        <v>126</v>
      </c>
      <c r="Y647" s="104">
        <f t="shared" si="119"/>
        <v>0.11081794195250659</v>
      </c>
      <c r="Z647" s="103">
        <v>418</v>
      </c>
      <c r="AA647" s="130">
        <f t="shared" si="120"/>
        <v>0.11398963730569948</v>
      </c>
    </row>
    <row r="648" spans="1:27" x14ac:dyDescent="0.25">
      <c r="A648" s="116" t="s">
        <v>605</v>
      </c>
      <c r="B648" s="201" t="s">
        <v>438</v>
      </c>
      <c r="C648" s="105" t="s">
        <v>81</v>
      </c>
      <c r="D648" s="106" t="s">
        <v>4</v>
      </c>
      <c r="E648" s="122" t="s">
        <v>532</v>
      </c>
      <c r="F648" s="126">
        <v>3144</v>
      </c>
      <c r="G648" s="107">
        <v>3114</v>
      </c>
      <c r="H648" s="108">
        <f t="shared" si="110"/>
        <v>0.99045801526717558</v>
      </c>
      <c r="I648" s="107">
        <f t="shared" si="111"/>
        <v>30</v>
      </c>
      <c r="J648" s="131">
        <f t="shared" si="112"/>
        <v>9.5419847328244278E-3</v>
      </c>
      <c r="K648" s="126">
        <v>832</v>
      </c>
      <c r="L648" s="126">
        <v>16</v>
      </c>
      <c r="M648" s="108">
        <f t="shared" si="113"/>
        <v>1.9230769230769232E-2</v>
      </c>
      <c r="N648" s="107">
        <v>40</v>
      </c>
      <c r="O648" s="131">
        <f t="shared" si="114"/>
        <v>1.2722646310432569E-2</v>
      </c>
      <c r="P648" s="126">
        <v>8</v>
      </c>
      <c r="Q648" s="108">
        <f t="shared" si="115"/>
        <v>9.6153846153846159E-3</v>
      </c>
      <c r="R648" s="107">
        <v>24</v>
      </c>
      <c r="S648" s="131">
        <f t="shared" si="116"/>
        <v>7.6335877862595417E-3</v>
      </c>
      <c r="T648" s="126">
        <v>96</v>
      </c>
      <c r="U648" s="108">
        <f t="shared" si="117"/>
        <v>0.11538461538461539</v>
      </c>
      <c r="V648" s="107">
        <v>375</v>
      </c>
      <c r="W648" s="131">
        <f t="shared" si="118"/>
        <v>0.11927480916030535</v>
      </c>
      <c r="X648" s="126">
        <v>100</v>
      </c>
      <c r="Y648" s="108">
        <f t="shared" si="119"/>
        <v>0.1201923076923077</v>
      </c>
      <c r="Z648" s="107">
        <v>386</v>
      </c>
      <c r="AA648" s="131">
        <f t="shared" si="120"/>
        <v>0.1227735368956743</v>
      </c>
    </row>
    <row r="649" spans="1:27" x14ac:dyDescent="0.25">
      <c r="A649" s="115" t="s">
        <v>605</v>
      </c>
      <c r="B649" s="200" t="s">
        <v>88</v>
      </c>
      <c r="C649" s="101" t="s">
        <v>89</v>
      </c>
      <c r="D649" s="102" t="s">
        <v>5</v>
      </c>
      <c r="E649" s="121" t="s">
        <v>535</v>
      </c>
      <c r="F649" s="125">
        <v>2091</v>
      </c>
      <c r="G649" s="103">
        <v>2053</v>
      </c>
      <c r="H649" s="104">
        <f t="shared" si="110"/>
        <v>0.98182687709230032</v>
      </c>
      <c r="I649" s="103">
        <f t="shared" si="111"/>
        <v>38</v>
      </c>
      <c r="J649" s="130">
        <f t="shared" si="112"/>
        <v>1.8173122907699665E-2</v>
      </c>
      <c r="K649" s="125">
        <v>615</v>
      </c>
      <c r="L649" s="125">
        <v>9</v>
      </c>
      <c r="M649" s="104">
        <f t="shared" si="113"/>
        <v>1.4634146341463415E-2</v>
      </c>
      <c r="N649" s="103">
        <v>27</v>
      </c>
      <c r="O649" s="130">
        <f t="shared" si="114"/>
        <v>1.2912482065997131E-2</v>
      </c>
      <c r="P649" s="125">
        <v>6</v>
      </c>
      <c r="Q649" s="104">
        <f t="shared" si="115"/>
        <v>9.7560975609756097E-3</v>
      </c>
      <c r="R649" s="103">
        <v>19</v>
      </c>
      <c r="S649" s="130">
        <f t="shared" si="116"/>
        <v>9.0865614538498327E-3</v>
      </c>
      <c r="T649" s="125">
        <v>76</v>
      </c>
      <c r="U649" s="104">
        <f t="shared" si="117"/>
        <v>0.12357723577235773</v>
      </c>
      <c r="V649" s="103">
        <v>233</v>
      </c>
      <c r="W649" s="130">
        <f t="shared" si="118"/>
        <v>0.11142993782879006</v>
      </c>
      <c r="X649" s="125">
        <v>79</v>
      </c>
      <c r="Y649" s="104">
        <f t="shared" si="119"/>
        <v>0.12845528455284552</v>
      </c>
      <c r="Z649" s="103">
        <v>241</v>
      </c>
      <c r="AA649" s="130">
        <f t="shared" si="120"/>
        <v>0.11525585844093734</v>
      </c>
    </row>
    <row r="650" spans="1:27" x14ac:dyDescent="0.25">
      <c r="A650" s="116" t="s">
        <v>605</v>
      </c>
      <c r="B650" s="201" t="s">
        <v>59</v>
      </c>
      <c r="C650" s="105" t="s">
        <v>60</v>
      </c>
      <c r="D650" s="106" t="s">
        <v>3</v>
      </c>
      <c r="E650" s="122" t="s">
        <v>533</v>
      </c>
      <c r="F650" s="126">
        <v>4913</v>
      </c>
      <c r="G650" s="107">
        <v>4746</v>
      </c>
      <c r="H650" s="108">
        <f t="shared" si="110"/>
        <v>0.96600854874821906</v>
      </c>
      <c r="I650" s="107">
        <f t="shared" si="111"/>
        <v>167</v>
      </c>
      <c r="J650" s="131">
        <f t="shared" si="112"/>
        <v>3.3991451251780991E-2</v>
      </c>
      <c r="K650" s="126">
        <v>1071</v>
      </c>
      <c r="L650" s="126">
        <v>22</v>
      </c>
      <c r="M650" s="108">
        <f t="shared" si="113"/>
        <v>2.0541549953314659E-2</v>
      </c>
      <c r="N650" s="107">
        <v>47</v>
      </c>
      <c r="O650" s="131">
        <f t="shared" si="114"/>
        <v>9.5664563403215965E-3</v>
      </c>
      <c r="P650" s="126">
        <v>5</v>
      </c>
      <c r="Q650" s="108">
        <f t="shared" si="115"/>
        <v>4.6685340802987861E-3</v>
      </c>
      <c r="R650" s="107">
        <v>9</v>
      </c>
      <c r="S650" s="131">
        <f t="shared" si="116"/>
        <v>1.8318746183594546E-3</v>
      </c>
      <c r="T650" s="126">
        <v>117</v>
      </c>
      <c r="U650" s="108">
        <f t="shared" si="117"/>
        <v>0.1092436974789916</v>
      </c>
      <c r="V650" s="107">
        <v>534</v>
      </c>
      <c r="W650" s="131">
        <f t="shared" si="118"/>
        <v>0.1086912273559943</v>
      </c>
      <c r="X650" s="126">
        <v>119</v>
      </c>
      <c r="Y650" s="108">
        <f t="shared" si="119"/>
        <v>0.1111111111111111</v>
      </c>
      <c r="Z650" s="107">
        <v>537</v>
      </c>
      <c r="AA650" s="131">
        <f t="shared" si="120"/>
        <v>0.10930185222878079</v>
      </c>
    </row>
    <row r="651" spans="1:27" ht="24" x14ac:dyDescent="0.25">
      <c r="A651" s="115" t="s">
        <v>605</v>
      </c>
      <c r="B651" s="200" t="s">
        <v>106</v>
      </c>
      <c r="C651" s="101" t="s">
        <v>107</v>
      </c>
      <c r="D651" s="102" t="s">
        <v>6</v>
      </c>
      <c r="E651" s="121" t="s">
        <v>531</v>
      </c>
      <c r="F651" s="125">
        <v>8589</v>
      </c>
      <c r="G651" s="103">
        <v>8392</v>
      </c>
      <c r="H651" s="104">
        <f t="shared" si="110"/>
        <v>0.97706368611014083</v>
      </c>
      <c r="I651" s="103">
        <f t="shared" si="111"/>
        <v>197</v>
      </c>
      <c r="J651" s="130">
        <f t="shared" si="112"/>
        <v>2.2936313889859124E-2</v>
      </c>
      <c r="K651" s="125">
        <v>2403</v>
      </c>
      <c r="L651" s="125">
        <v>39</v>
      </c>
      <c r="M651" s="104">
        <f t="shared" si="113"/>
        <v>1.6229712858926344E-2</v>
      </c>
      <c r="N651" s="103">
        <v>105</v>
      </c>
      <c r="O651" s="130">
        <f t="shared" si="114"/>
        <v>1.2224938875305624E-2</v>
      </c>
      <c r="P651" s="125">
        <v>18</v>
      </c>
      <c r="Q651" s="104">
        <f t="shared" si="115"/>
        <v>7.4906367041198503E-3</v>
      </c>
      <c r="R651" s="103">
        <v>52</v>
      </c>
      <c r="S651" s="130">
        <f t="shared" si="116"/>
        <v>6.0542554430084994E-3</v>
      </c>
      <c r="T651" s="125">
        <v>239</v>
      </c>
      <c r="U651" s="104">
        <f t="shared" si="117"/>
        <v>9.945900957136912E-2</v>
      </c>
      <c r="V651" s="103">
        <v>822</v>
      </c>
      <c r="W651" s="130">
        <f t="shared" si="118"/>
        <v>9.5703807195249735E-2</v>
      </c>
      <c r="X651" s="125">
        <v>250</v>
      </c>
      <c r="Y651" s="104">
        <f t="shared" si="119"/>
        <v>0.10403662089055347</v>
      </c>
      <c r="Z651" s="103">
        <v>857</v>
      </c>
      <c r="AA651" s="130">
        <f t="shared" si="120"/>
        <v>9.9778786820351614E-2</v>
      </c>
    </row>
    <row r="652" spans="1:27" x14ac:dyDescent="0.25">
      <c r="A652" s="116" t="s">
        <v>605</v>
      </c>
      <c r="B652" s="201" t="s">
        <v>90</v>
      </c>
      <c r="C652" s="105" t="s">
        <v>91</v>
      </c>
      <c r="D652" s="106" t="s">
        <v>5</v>
      </c>
      <c r="E652" s="122" t="s">
        <v>535</v>
      </c>
      <c r="F652" s="126">
        <v>2954</v>
      </c>
      <c r="G652" s="107">
        <v>2899</v>
      </c>
      <c r="H652" s="108">
        <f t="shared" si="110"/>
        <v>0.98138117806364256</v>
      </c>
      <c r="I652" s="107">
        <f t="shared" si="111"/>
        <v>55</v>
      </c>
      <c r="J652" s="131">
        <f t="shared" si="112"/>
        <v>1.8618821936357482E-2</v>
      </c>
      <c r="K652" s="126">
        <v>855</v>
      </c>
      <c r="L652" s="126">
        <v>12</v>
      </c>
      <c r="M652" s="108">
        <f t="shared" si="113"/>
        <v>1.4035087719298246E-2</v>
      </c>
      <c r="N652" s="107">
        <v>37</v>
      </c>
      <c r="O652" s="131">
        <f t="shared" si="114"/>
        <v>1.2525389302640487E-2</v>
      </c>
      <c r="P652" s="126">
        <v>7</v>
      </c>
      <c r="Q652" s="108">
        <f t="shared" si="115"/>
        <v>8.1871345029239772E-3</v>
      </c>
      <c r="R652" s="107">
        <v>16</v>
      </c>
      <c r="S652" s="131">
        <f t="shared" si="116"/>
        <v>5.4163845633039944E-3</v>
      </c>
      <c r="T652" s="126">
        <v>113</v>
      </c>
      <c r="U652" s="108">
        <f t="shared" si="117"/>
        <v>0.13216374269005848</v>
      </c>
      <c r="V652" s="107">
        <v>374</v>
      </c>
      <c r="W652" s="131">
        <f t="shared" si="118"/>
        <v>0.12660798916723087</v>
      </c>
      <c r="X652" s="126">
        <v>117</v>
      </c>
      <c r="Y652" s="108">
        <f t="shared" si="119"/>
        <v>0.1368421052631579</v>
      </c>
      <c r="Z652" s="107">
        <v>381</v>
      </c>
      <c r="AA652" s="131">
        <f t="shared" si="120"/>
        <v>0.12897765741367637</v>
      </c>
    </row>
    <row r="653" spans="1:27" x14ac:dyDescent="0.25">
      <c r="A653" s="115" t="s">
        <v>605</v>
      </c>
      <c r="B653" s="200" t="s">
        <v>82</v>
      </c>
      <c r="C653" s="101" t="s">
        <v>83</v>
      </c>
      <c r="D653" s="102" t="s">
        <v>4</v>
      </c>
      <c r="E653" s="121" t="s">
        <v>532</v>
      </c>
      <c r="F653" s="125">
        <v>2227</v>
      </c>
      <c r="G653" s="103">
        <v>2194</v>
      </c>
      <c r="H653" s="104">
        <f t="shared" si="110"/>
        <v>0.98518185900314326</v>
      </c>
      <c r="I653" s="103">
        <f t="shared" si="111"/>
        <v>33</v>
      </c>
      <c r="J653" s="130">
        <f t="shared" si="112"/>
        <v>1.4818140996856757E-2</v>
      </c>
      <c r="K653" s="125">
        <v>679</v>
      </c>
      <c r="L653" s="125">
        <v>13</v>
      </c>
      <c r="M653" s="104">
        <f t="shared" si="113"/>
        <v>1.9145802650957292E-2</v>
      </c>
      <c r="N653" s="103">
        <v>27</v>
      </c>
      <c r="O653" s="130">
        <f t="shared" si="114"/>
        <v>1.2123933542882801E-2</v>
      </c>
      <c r="P653" s="125">
        <v>6</v>
      </c>
      <c r="Q653" s="104">
        <f t="shared" si="115"/>
        <v>8.836524300441826E-3</v>
      </c>
      <c r="R653" s="103">
        <v>16</v>
      </c>
      <c r="S653" s="130">
        <f t="shared" si="116"/>
        <v>7.1845532105972157E-3</v>
      </c>
      <c r="T653" s="125">
        <v>68</v>
      </c>
      <c r="U653" s="104">
        <f t="shared" si="117"/>
        <v>0.10014727540500737</v>
      </c>
      <c r="V653" s="103">
        <v>259</v>
      </c>
      <c r="W653" s="130">
        <f t="shared" si="118"/>
        <v>0.11629995509654244</v>
      </c>
      <c r="X653" s="125">
        <v>69</v>
      </c>
      <c r="Y653" s="104">
        <f t="shared" si="119"/>
        <v>0.101620029455081</v>
      </c>
      <c r="Z653" s="103">
        <v>261</v>
      </c>
      <c r="AA653" s="130">
        <f t="shared" si="120"/>
        <v>0.11719802424786709</v>
      </c>
    </row>
    <row r="654" spans="1:27" x14ac:dyDescent="0.25">
      <c r="A654" s="116" t="s">
        <v>605</v>
      </c>
      <c r="B654" s="201" t="s">
        <v>61</v>
      </c>
      <c r="C654" s="105" t="s">
        <v>62</v>
      </c>
      <c r="D654" s="106" t="s">
        <v>3</v>
      </c>
      <c r="E654" s="122" t="s">
        <v>533</v>
      </c>
      <c r="F654" s="126">
        <v>3977</v>
      </c>
      <c r="G654" s="107">
        <v>3845</v>
      </c>
      <c r="H654" s="108">
        <f t="shared" si="110"/>
        <v>0.9668091526276088</v>
      </c>
      <c r="I654" s="107">
        <f t="shared" si="111"/>
        <v>132</v>
      </c>
      <c r="J654" s="131">
        <f t="shared" si="112"/>
        <v>3.3190847372391252E-2</v>
      </c>
      <c r="K654" s="126">
        <v>1012</v>
      </c>
      <c r="L654" s="126">
        <v>22</v>
      </c>
      <c r="M654" s="108">
        <f t="shared" si="113"/>
        <v>2.1739130434782608E-2</v>
      </c>
      <c r="N654" s="107">
        <v>71</v>
      </c>
      <c r="O654" s="131">
        <f t="shared" si="114"/>
        <v>1.7852652753331658E-2</v>
      </c>
      <c r="P654" s="126">
        <v>3</v>
      </c>
      <c r="Q654" s="108">
        <f t="shared" si="115"/>
        <v>2.9644268774703555E-3</v>
      </c>
      <c r="R654" s="107">
        <v>5</v>
      </c>
      <c r="S654" s="131">
        <f t="shared" si="116"/>
        <v>1.2572290671360321E-3</v>
      </c>
      <c r="T654" s="126">
        <v>81</v>
      </c>
      <c r="U654" s="108">
        <f t="shared" si="117"/>
        <v>8.0039525691699601E-2</v>
      </c>
      <c r="V654" s="107">
        <v>296</v>
      </c>
      <c r="W654" s="131">
        <f t="shared" si="118"/>
        <v>7.44279607744531E-2</v>
      </c>
      <c r="X654" s="126">
        <v>83</v>
      </c>
      <c r="Y654" s="108">
        <f t="shared" si="119"/>
        <v>8.201581027667984E-2</v>
      </c>
      <c r="Z654" s="107">
        <v>300</v>
      </c>
      <c r="AA654" s="131">
        <f t="shared" si="120"/>
        <v>7.5433744028161928E-2</v>
      </c>
    </row>
    <row r="655" spans="1:27" x14ac:dyDescent="0.25">
      <c r="A655" s="115" t="s">
        <v>605</v>
      </c>
      <c r="B655" s="200" t="s">
        <v>63</v>
      </c>
      <c r="C655" s="101" t="s">
        <v>64</v>
      </c>
      <c r="D655" s="102" t="s">
        <v>3</v>
      </c>
      <c r="E655" s="121" t="s">
        <v>533</v>
      </c>
      <c r="F655" s="125">
        <v>3351</v>
      </c>
      <c r="G655" s="103">
        <v>3291</v>
      </c>
      <c r="H655" s="104">
        <f t="shared" si="110"/>
        <v>0.982094897045658</v>
      </c>
      <c r="I655" s="103">
        <f t="shared" si="111"/>
        <v>60</v>
      </c>
      <c r="J655" s="130">
        <f t="shared" si="112"/>
        <v>1.7905102954341987E-2</v>
      </c>
      <c r="K655" s="125">
        <v>790</v>
      </c>
      <c r="L655" s="125">
        <v>15</v>
      </c>
      <c r="M655" s="104">
        <f t="shared" si="113"/>
        <v>1.8987341772151899E-2</v>
      </c>
      <c r="N655" s="103">
        <v>37</v>
      </c>
      <c r="O655" s="130">
        <f t="shared" si="114"/>
        <v>1.1041480155177559E-2</v>
      </c>
      <c r="P655" s="125">
        <v>7</v>
      </c>
      <c r="Q655" s="104">
        <f t="shared" si="115"/>
        <v>8.8607594936708865E-3</v>
      </c>
      <c r="R655" s="103">
        <v>17</v>
      </c>
      <c r="S655" s="130">
        <f t="shared" si="116"/>
        <v>5.0731125037302297E-3</v>
      </c>
      <c r="T655" s="125">
        <v>95</v>
      </c>
      <c r="U655" s="104">
        <f t="shared" si="117"/>
        <v>0.12025316455696203</v>
      </c>
      <c r="V655" s="103">
        <v>344</v>
      </c>
      <c r="W655" s="130">
        <f t="shared" si="118"/>
        <v>0.10265592360489406</v>
      </c>
      <c r="X655" s="125">
        <v>100</v>
      </c>
      <c r="Y655" s="104">
        <f t="shared" si="119"/>
        <v>0.12658227848101267</v>
      </c>
      <c r="Z655" s="103">
        <v>357</v>
      </c>
      <c r="AA655" s="130">
        <f t="shared" si="120"/>
        <v>0.10653536257833482</v>
      </c>
    </row>
    <row r="656" spans="1:27" ht="24" x14ac:dyDescent="0.25">
      <c r="A656" s="116" t="s">
        <v>605</v>
      </c>
      <c r="B656" s="201" t="s">
        <v>30</v>
      </c>
      <c r="C656" s="105" t="s">
        <v>31</v>
      </c>
      <c r="D656" s="106" t="s">
        <v>1</v>
      </c>
      <c r="E656" s="122" t="s">
        <v>534</v>
      </c>
      <c r="F656" s="126">
        <v>2607</v>
      </c>
      <c r="G656" s="107">
        <v>2583</v>
      </c>
      <c r="H656" s="108">
        <f t="shared" si="110"/>
        <v>0.9907940161104718</v>
      </c>
      <c r="I656" s="107">
        <f t="shared" si="111"/>
        <v>24</v>
      </c>
      <c r="J656" s="131">
        <f t="shared" si="112"/>
        <v>9.2059838895281933E-3</v>
      </c>
      <c r="K656" s="126">
        <v>757</v>
      </c>
      <c r="L656" s="126">
        <v>14</v>
      </c>
      <c r="M656" s="108">
        <f t="shared" si="113"/>
        <v>1.8494055482166448E-2</v>
      </c>
      <c r="N656" s="107">
        <v>29</v>
      </c>
      <c r="O656" s="131">
        <f t="shared" si="114"/>
        <v>1.1123897199846567E-2</v>
      </c>
      <c r="P656" s="126">
        <v>5</v>
      </c>
      <c r="Q656" s="108">
        <f t="shared" si="115"/>
        <v>6.6050198150594455E-3</v>
      </c>
      <c r="R656" s="107">
        <v>13</v>
      </c>
      <c r="S656" s="131">
        <f t="shared" si="116"/>
        <v>4.9865746068277718E-3</v>
      </c>
      <c r="T656" s="126">
        <v>87</v>
      </c>
      <c r="U656" s="108">
        <f t="shared" si="117"/>
        <v>0.11492734478203434</v>
      </c>
      <c r="V656" s="107">
        <v>329</v>
      </c>
      <c r="W656" s="131">
        <f t="shared" si="118"/>
        <v>0.12619869581894899</v>
      </c>
      <c r="X656" s="126">
        <v>90</v>
      </c>
      <c r="Y656" s="108">
        <f t="shared" si="119"/>
        <v>0.11889035667107001</v>
      </c>
      <c r="Z656" s="107">
        <v>338</v>
      </c>
      <c r="AA656" s="131">
        <f t="shared" si="120"/>
        <v>0.12965093977752207</v>
      </c>
    </row>
    <row r="657" spans="1:27" x14ac:dyDescent="0.25">
      <c r="A657" s="115" t="s">
        <v>605</v>
      </c>
      <c r="B657" s="200" t="s">
        <v>92</v>
      </c>
      <c r="C657" s="101" t="s">
        <v>93</v>
      </c>
      <c r="D657" s="102" t="s">
        <v>5</v>
      </c>
      <c r="E657" s="121" t="s">
        <v>535</v>
      </c>
      <c r="F657" s="125">
        <v>2472</v>
      </c>
      <c r="G657" s="103">
        <v>2436</v>
      </c>
      <c r="H657" s="104">
        <f t="shared" si="110"/>
        <v>0.9854368932038835</v>
      </c>
      <c r="I657" s="103">
        <f t="shared" si="111"/>
        <v>36</v>
      </c>
      <c r="J657" s="130">
        <f t="shared" si="112"/>
        <v>1.4563106796116505E-2</v>
      </c>
      <c r="K657" s="125">
        <v>700</v>
      </c>
      <c r="L657" s="125">
        <v>4</v>
      </c>
      <c r="M657" s="104">
        <f t="shared" si="113"/>
        <v>5.7142857142857143E-3</v>
      </c>
      <c r="N657" s="103">
        <v>7</v>
      </c>
      <c r="O657" s="130">
        <f t="shared" si="114"/>
        <v>2.8317152103559872E-3</v>
      </c>
      <c r="P657" s="125">
        <v>5</v>
      </c>
      <c r="Q657" s="104">
        <f t="shared" si="115"/>
        <v>7.1428571428571426E-3</v>
      </c>
      <c r="R657" s="103">
        <v>13</v>
      </c>
      <c r="S657" s="130">
        <f t="shared" si="116"/>
        <v>5.2588996763754045E-3</v>
      </c>
      <c r="T657" s="125">
        <v>90</v>
      </c>
      <c r="U657" s="104">
        <f t="shared" si="117"/>
        <v>0.12857142857142856</v>
      </c>
      <c r="V657" s="103">
        <v>335</v>
      </c>
      <c r="W657" s="130">
        <f t="shared" si="118"/>
        <v>0.13551779935275082</v>
      </c>
      <c r="X657" s="125">
        <v>91</v>
      </c>
      <c r="Y657" s="104">
        <f t="shared" si="119"/>
        <v>0.13</v>
      </c>
      <c r="Z657" s="103">
        <v>339</v>
      </c>
      <c r="AA657" s="130">
        <f t="shared" si="120"/>
        <v>0.13713592233009708</v>
      </c>
    </row>
    <row r="658" spans="1:27" x14ac:dyDescent="0.25">
      <c r="A658" s="116" t="s">
        <v>605</v>
      </c>
      <c r="B658" s="201" t="s">
        <v>94</v>
      </c>
      <c r="C658" s="105" t="s">
        <v>95</v>
      </c>
      <c r="D658" s="106" t="s">
        <v>5</v>
      </c>
      <c r="E658" s="122" t="s">
        <v>535</v>
      </c>
      <c r="F658" s="126">
        <v>2022</v>
      </c>
      <c r="G658" s="107">
        <v>1945</v>
      </c>
      <c r="H658" s="108">
        <f t="shared" si="110"/>
        <v>0.9619188921859545</v>
      </c>
      <c r="I658" s="107">
        <f t="shared" si="111"/>
        <v>77</v>
      </c>
      <c r="J658" s="131">
        <f t="shared" si="112"/>
        <v>3.8081107814045501E-2</v>
      </c>
      <c r="K658" s="126">
        <v>510</v>
      </c>
      <c r="L658" s="126">
        <v>9</v>
      </c>
      <c r="M658" s="108">
        <f t="shared" si="113"/>
        <v>1.7647058823529412E-2</v>
      </c>
      <c r="N658" s="107">
        <v>25</v>
      </c>
      <c r="O658" s="131">
        <f t="shared" si="114"/>
        <v>1.2363996043521267E-2</v>
      </c>
      <c r="P658" s="126">
        <v>8</v>
      </c>
      <c r="Q658" s="108">
        <f t="shared" si="115"/>
        <v>1.5686274509803921E-2</v>
      </c>
      <c r="R658" s="107">
        <v>20</v>
      </c>
      <c r="S658" s="131">
        <f t="shared" si="116"/>
        <v>9.8911968348170121E-3</v>
      </c>
      <c r="T658" s="126">
        <v>53</v>
      </c>
      <c r="U658" s="108">
        <f t="shared" si="117"/>
        <v>0.10392156862745099</v>
      </c>
      <c r="V658" s="107">
        <v>230</v>
      </c>
      <c r="W658" s="131">
        <f t="shared" si="118"/>
        <v>0.11374876360039565</v>
      </c>
      <c r="X658" s="126">
        <v>60</v>
      </c>
      <c r="Y658" s="108">
        <f t="shared" si="119"/>
        <v>0.11764705882352941</v>
      </c>
      <c r="Z658" s="107">
        <v>248</v>
      </c>
      <c r="AA658" s="131">
        <f t="shared" si="120"/>
        <v>0.12265084075173097</v>
      </c>
    </row>
    <row r="659" spans="1:27" x14ac:dyDescent="0.25">
      <c r="A659" s="115" t="s">
        <v>605</v>
      </c>
      <c r="B659" s="200" t="s">
        <v>65</v>
      </c>
      <c r="C659" s="101" t="s">
        <v>66</v>
      </c>
      <c r="D659" s="102" t="s">
        <v>3</v>
      </c>
      <c r="E659" s="121" t="s">
        <v>533</v>
      </c>
      <c r="F659" s="125">
        <v>5793</v>
      </c>
      <c r="G659" s="103">
        <v>5576</v>
      </c>
      <c r="H659" s="104">
        <f t="shared" si="110"/>
        <v>0.96254099775591229</v>
      </c>
      <c r="I659" s="103">
        <f t="shared" si="111"/>
        <v>217</v>
      </c>
      <c r="J659" s="130">
        <f t="shared" si="112"/>
        <v>3.7459002244087693E-2</v>
      </c>
      <c r="K659" s="125">
        <v>1525</v>
      </c>
      <c r="L659" s="125">
        <v>32</v>
      </c>
      <c r="M659" s="104">
        <f t="shared" si="113"/>
        <v>2.0983606557377049E-2</v>
      </c>
      <c r="N659" s="103">
        <v>81</v>
      </c>
      <c r="O659" s="130">
        <f t="shared" si="114"/>
        <v>1.3982392542723977E-2</v>
      </c>
      <c r="P659" s="125">
        <v>16</v>
      </c>
      <c r="Q659" s="104">
        <f t="shared" si="115"/>
        <v>1.0491803278688525E-2</v>
      </c>
      <c r="R659" s="103">
        <v>45</v>
      </c>
      <c r="S659" s="130">
        <f t="shared" si="116"/>
        <v>7.7679958570688766E-3</v>
      </c>
      <c r="T659" s="125">
        <v>145</v>
      </c>
      <c r="U659" s="104">
        <f t="shared" si="117"/>
        <v>9.5081967213114751E-2</v>
      </c>
      <c r="V659" s="103">
        <v>528</v>
      </c>
      <c r="W659" s="130">
        <f t="shared" si="118"/>
        <v>9.1144484722941482E-2</v>
      </c>
      <c r="X659" s="125">
        <v>157</v>
      </c>
      <c r="Y659" s="104">
        <f t="shared" si="119"/>
        <v>0.10295081967213114</v>
      </c>
      <c r="Z659" s="103">
        <v>565</v>
      </c>
      <c r="AA659" s="130">
        <f t="shared" si="120"/>
        <v>9.7531503538753672E-2</v>
      </c>
    </row>
    <row r="660" spans="1:27" x14ac:dyDescent="0.25">
      <c r="A660" s="116" t="s">
        <v>605</v>
      </c>
      <c r="B660" s="201" t="s">
        <v>96</v>
      </c>
      <c r="C660" s="105" t="s">
        <v>97</v>
      </c>
      <c r="D660" s="106" t="s">
        <v>5</v>
      </c>
      <c r="E660" s="122" t="s">
        <v>535</v>
      </c>
      <c r="F660" s="126">
        <v>3332</v>
      </c>
      <c r="G660" s="107">
        <v>3297</v>
      </c>
      <c r="H660" s="108">
        <f t="shared" si="110"/>
        <v>0.98949579831932777</v>
      </c>
      <c r="I660" s="107">
        <f t="shared" si="111"/>
        <v>35</v>
      </c>
      <c r="J660" s="131">
        <f t="shared" si="112"/>
        <v>1.050420168067227E-2</v>
      </c>
      <c r="K660" s="126">
        <v>1001</v>
      </c>
      <c r="L660" s="126">
        <v>9</v>
      </c>
      <c r="M660" s="108">
        <f t="shared" si="113"/>
        <v>8.9910089910089919E-3</v>
      </c>
      <c r="N660" s="107">
        <v>34</v>
      </c>
      <c r="O660" s="131">
        <f t="shared" si="114"/>
        <v>1.020408163265306E-2</v>
      </c>
      <c r="P660" s="126">
        <v>9</v>
      </c>
      <c r="Q660" s="108">
        <f t="shared" si="115"/>
        <v>8.9910089910089919E-3</v>
      </c>
      <c r="R660" s="107">
        <v>27</v>
      </c>
      <c r="S660" s="131">
        <f t="shared" si="116"/>
        <v>8.1032412965186072E-3</v>
      </c>
      <c r="T660" s="126">
        <v>135</v>
      </c>
      <c r="U660" s="108">
        <f t="shared" si="117"/>
        <v>0.13486513486513488</v>
      </c>
      <c r="V660" s="107">
        <v>485</v>
      </c>
      <c r="W660" s="131">
        <f t="shared" si="118"/>
        <v>0.14555822328931572</v>
      </c>
      <c r="X660" s="126">
        <v>141</v>
      </c>
      <c r="Y660" s="108">
        <f t="shared" si="119"/>
        <v>0.14085914085914086</v>
      </c>
      <c r="Z660" s="107">
        <v>500</v>
      </c>
      <c r="AA660" s="131">
        <f t="shared" si="120"/>
        <v>0.15006002400960383</v>
      </c>
    </row>
    <row r="661" spans="1:27" x14ac:dyDescent="0.25">
      <c r="A661" s="115" t="s">
        <v>605</v>
      </c>
      <c r="B661" s="200" t="s">
        <v>67</v>
      </c>
      <c r="C661" s="101" t="s">
        <v>68</v>
      </c>
      <c r="D661" s="102" t="s">
        <v>3</v>
      </c>
      <c r="E661" s="121" t="s">
        <v>533</v>
      </c>
      <c r="F661" s="125">
        <v>5210</v>
      </c>
      <c r="G661" s="103">
        <v>5153</v>
      </c>
      <c r="H661" s="104">
        <f t="shared" si="110"/>
        <v>0.98905950095969286</v>
      </c>
      <c r="I661" s="103">
        <f t="shared" si="111"/>
        <v>57</v>
      </c>
      <c r="J661" s="130">
        <f t="shared" si="112"/>
        <v>1.0940499040307103E-2</v>
      </c>
      <c r="K661" s="125">
        <v>1423</v>
      </c>
      <c r="L661" s="125">
        <v>18</v>
      </c>
      <c r="M661" s="104">
        <f t="shared" si="113"/>
        <v>1.2649332396345749E-2</v>
      </c>
      <c r="N661" s="103">
        <v>49</v>
      </c>
      <c r="O661" s="130">
        <f t="shared" si="114"/>
        <v>9.4049904030710178E-3</v>
      </c>
      <c r="P661" s="125">
        <v>15</v>
      </c>
      <c r="Q661" s="104">
        <f t="shared" si="115"/>
        <v>1.0541110330288124E-2</v>
      </c>
      <c r="R661" s="103">
        <v>44</v>
      </c>
      <c r="S661" s="130">
        <f t="shared" si="116"/>
        <v>8.4452975047984644E-3</v>
      </c>
      <c r="T661" s="125">
        <v>134</v>
      </c>
      <c r="U661" s="104">
        <f t="shared" si="117"/>
        <v>9.4167252283907238E-2</v>
      </c>
      <c r="V661" s="103">
        <v>461</v>
      </c>
      <c r="W661" s="130">
        <f t="shared" si="118"/>
        <v>8.8483685220729372E-2</v>
      </c>
      <c r="X661" s="125">
        <v>143</v>
      </c>
      <c r="Y661" s="104">
        <f t="shared" si="119"/>
        <v>0.10049191848208011</v>
      </c>
      <c r="Z661" s="103">
        <v>492</v>
      </c>
      <c r="AA661" s="130">
        <f t="shared" si="120"/>
        <v>9.4433781190019189E-2</v>
      </c>
    </row>
    <row r="662" spans="1:27" x14ac:dyDescent="0.25">
      <c r="A662" s="116" t="s">
        <v>605</v>
      </c>
      <c r="B662" s="201" t="s">
        <v>69</v>
      </c>
      <c r="C662" s="105" t="s">
        <v>70</v>
      </c>
      <c r="D662" s="106" t="s">
        <v>3</v>
      </c>
      <c r="E662" s="122" t="s">
        <v>533</v>
      </c>
      <c r="F662" s="126">
        <v>3700</v>
      </c>
      <c r="G662" s="107">
        <v>3645</v>
      </c>
      <c r="H662" s="108">
        <f t="shared" si="110"/>
        <v>0.98513513513513518</v>
      </c>
      <c r="I662" s="107">
        <f t="shared" si="111"/>
        <v>55</v>
      </c>
      <c r="J662" s="131">
        <f t="shared" si="112"/>
        <v>1.4864864864864866E-2</v>
      </c>
      <c r="K662" s="126">
        <v>905</v>
      </c>
      <c r="L662" s="126">
        <v>12</v>
      </c>
      <c r="M662" s="108">
        <f t="shared" si="113"/>
        <v>1.3259668508287293E-2</v>
      </c>
      <c r="N662" s="107">
        <v>29</v>
      </c>
      <c r="O662" s="131">
        <f t="shared" si="114"/>
        <v>7.8378378378378376E-3</v>
      </c>
      <c r="P662" s="126">
        <v>8</v>
      </c>
      <c r="Q662" s="108">
        <f t="shared" si="115"/>
        <v>8.8397790055248626E-3</v>
      </c>
      <c r="R662" s="107">
        <v>12</v>
      </c>
      <c r="S662" s="131">
        <f t="shared" si="116"/>
        <v>3.2432432432432431E-3</v>
      </c>
      <c r="T662" s="126">
        <v>82</v>
      </c>
      <c r="U662" s="108">
        <f t="shared" si="117"/>
        <v>9.0607734806629828E-2</v>
      </c>
      <c r="V662" s="107">
        <v>335</v>
      </c>
      <c r="W662" s="131">
        <f t="shared" si="118"/>
        <v>9.0540540540540546E-2</v>
      </c>
      <c r="X662" s="126">
        <v>87</v>
      </c>
      <c r="Y662" s="108">
        <f t="shared" si="119"/>
        <v>9.6132596685082866E-2</v>
      </c>
      <c r="Z662" s="107">
        <v>342</v>
      </c>
      <c r="AA662" s="131">
        <f t="shared" si="120"/>
        <v>9.2432432432432432E-2</v>
      </c>
    </row>
    <row r="663" spans="1:27" ht="24" x14ac:dyDescent="0.25">
      <c r="A663" s="115" t="s">
        <v>605</v>
      </c>
      <c r="B663" s="200" t="s">
        <v>32</v>
      </c>
      <c r="C663" s="101" t="s">
        <v>33</v>
      </c>
      <c r="D663" s="102" t="s">
        <v>1</v>
      </c>
      <c r="E663" s="121" t="s">
        <v>534</v>
      </c>
      <c r="F663" s="125">
        <v>2015</v>
      </c>
      <c r="G663" s="103">
        <v>2001</v>
      </c>
      <c r="H663" s="104">
        <f t="shared" si="110"/>
        <v>0.9930521091811414</v>
      </c>
      <c r="I663" s="103">
        <f t="shared" si="111"/>
        <v>14</v>
      </c>
      <c r="J663" s="130">
        <f t="shared" si="112"/>
        <v>6.9478908188585608E-3</v>
      </c>
      <c r="K663" s="125">
        <v>485</v>
      </c>
      <c r="L663" s="125">
        <v>7</v>
      </c>
      <c r="M663" s="104">
        <f t="shared" si="113"/>
        <v>1.443298969072165E-2</v>
      </c>
      <c r="N663" s="103">
        <v>22</v>
      </c>
      <c r="O663" s="130">
        <f t="shared" si="114"/>
        <v>1.0918114143920596E-2</v>
      </c>
      <c r="P663" s="125">
        <v>3</v>
      </c>
      <c r="Q663" s="104">
        <f t="shared" si="115"/>
        <v>6.1855670103092781E-3</v>
      </c>
      <c r="R663" s="103">
        <v>8</v>
      </c>
      <c r="S663" s="130">
        <f t="shared" si="116"/>
        <v>3.9702233250620347E-3</v>
      </c>
      <c r="T663" s="125">
        <v>39</v>
      </c>
      <c r="U663" s="104">
        <f t="shared" si="117"/>
        <v>8.0412371134020624E-2</v>
      </c>
      <c r="V663" s="103">
        <v>172</v>
      </c>
      <c r="W663" s="130">
        <f t="shared" si="118"/>
        <v>8.535980148883375E-2</v>
      </c>
      <c r="X663" s="125">
        <v>40</v>
      </c>
      <c r="Y663" s="104">
        <f t="shared" si="119"/>
        <v>8.247422680412371E-2</v>
      </c>
      <c r="Z663" s="103">
        <v>174</v>
      </c>
      <c r="AA663" s="130">
        <f t="shared" si="120"/>
        <v>8.6352357320099257E-2</v>
      </c>
    </row>
    <row r="664" spans="1:27" ht="24" x14ac:dyDescent="0.25">
      <c r="A664" s="116" t="s">
        <v>605</v>
      </c>
      <c r="B664" s="201" t="s">
        <v>437</v>
      </c>
      <c r="C664" s="105" t="s">
        <v>34</v>
      </c>
      <c r="D664" s="106" t="s">
        <v>1</v>
      </c>
      <c r="E664" s="122" t="s">
        <v>534</v>
      </c>
      <c r="F664" s="126">
        <v>2419</v>
      </c>
      <c r="G664" s="107">
        <v>2408</v>
      </c>
      <c r="H664" s="108">
        <f t="shared" si="110"/>
        <v>0.99545266639107066</v>
      </c>
      <c r="I664" s="107">
        <f t="shared" si="111"/>
        <v>11</v>
      </c>
      <c r="J664" s="131">
        <f t="shared" si="112"/>
        <v>4.5473336089293095E-3</v>
      </c>
      <c r="K664" s="126">
        <v>812</v>
      </c>
      <c r="L664" s="126">
        <v>20</v>
      </c>
      <c r="M664" s="108">
        <f t="shared" si="113"/>
        <v>2.4630541871921183E-2</v>
      </c>
      <c r="N664" s="107">
        <v>56</v>
      </c>
      <c r="O664" s="131">
        <f t="shared" si="114"/>
        <v>2.3150062009094668E-2</v>
      </c>
      <c r="P664" s="126">
        <v>8</v>
      </c>
      <c r="Q664" s="108">
        <f t="shared" si="115"/>
        <v>9.852216748768473E-3</v>
      </c>
      <c r="R664" s="107">
        <v>29</v>
      </c>
      <c r="S664" s="131">
        <f t="shared" si="116"/>
        <v>1.1988424968995453E-2</v>
      </c>
      <c r="T664" s="126">
        <v>93</v>
      </c>
      <c r="U664" s="108">
        <f t="shared" si="117"/>
        <v>0.1145320197044335</v>
      </c>
      <c r="V664" s="107">
        <v>260</v>
      </c>
      <c r="W664" s="131">
        <f t="shared" si="118"/>
        <v>0.10748243075651095</v>
      </c>
      <c r="X664" s="126">
        <v>96</v>
      </c>
      <c r="Y664" s="108">
        <f t="shared" si="119"/>
        <v>0.11822660098522167</v>
      </c>
      <c r="Z664" s="107">
        <v>271</v>
      </c>
      <c r="AA664" s="131">
        <f t="shared" si="120"/>
        <v>0.11202976436544027</v>
      </c>
    </row>
    <row r="665" spans="1:27" ht="24" x14ac:dyDescent="0.25">
      <c r="A665" s="115" t="s">
        <v>605</v>
      </c>
      <c r="B665" s="200" t="s">
        <v>35</v>
      </c>
      <c r="C665" s="101" t="s">
        <v>36</v>
      </c>
      <c r="D665" s="102" t="s">
        <v>1</v>
      </c>
      <c r="E665" s="121" t="s">
        <v>534</v>
      </c>
      <c r="F665" s="125">
        <v>2791</v>
      </c>
      <c r="G665" s="103">
        <v>2654</v>
      </c>
      <c r="H665" s="104">
        <f t="shared" si="110"/>
        <v>0.95091365102113934</v>
      </c>
      <c r="I665" s="103">
        <f t="shared" si="111"/>
        <v>137</v>
      </c>
      <c r="J665" s="130">
        <f t="shared" si="112"/>
        <v>4.9086348978860626E-2</v>
      </c>
      <c r="K665" s="125">
        <v>866</v>
      </c>
      <c r="L665" s="125">
        <v>9</v>
      </c>
      <c r="M665" s="104">
        <f t="shared" si="113"/>
        <v>1.0392609699769052E-2</v>
      </c>
      <c r="N665" s="103">
        <v>22</v>
      </c>
      <c r="O665" s="130">
        <f t="shared" si="114"/>
        <v>7.8824793980652088E-3</v>
      </c>
      <c r="P665" s="125">
        <v>9</v>
      </c>
      <c r="Q665" s="104">
        <f t="shared" si="115"/>
        <v>1.0392609699769052E-2</v>
      </c>
      <c r="R665" s="103">
        <v>24</v>
      </c>
      <c r="S665" s="130">
        <f t="shared" si="116"/>
        <v>8.5990684342529562E-3</v>
      </c>
      <c r="T665" s="125">
        <v>72</v>
      </c>
      <c r="U665" s="104">
        <f t="shared" si="117"/>
        <v>8.3140877598152418E-2</v>
      </c>
      <c r="V665" s="103">
        <v>238</v>
      </c>
      <c r="W665" s="130">
        <f t="shared" si="118"/>
        <v>8.5274095306341807E-2</v>
      </c>
      <c r="X665" s="125">
        <v>76</v>
      </c>
      <c r="Y665" s="104">
        <f t="shared" si="119"/>
        <v>8.7759815242494224E-2</v>
      </c>
      <c r="Z665" s="103">
        <v>248</v>
      </c>
      <c r="AA665" s="130">
        <f t="shared" si="120"/>
        <v>8.8857040487280547E-2</v>
      </c>
    </row>
    <row r="666" spans="1:27" x14ac:dyDescent="0.25">
      <c r="A666" s="116" t="s">
        <v>605</v>
      </c>
      <c r="B666" s="201" t="s">
        <v>84</v>
      </c>
      <c r="C666" s="105" t="s">
        <v>85</v>
      </c>
      <c r="D666" s="106" t="s">
        <v>4</v>
      </c>
      <c r="E666" s="122" t="s">
        <v>532</v>
      </c>
      <c r="F666" s="126">
        <v>1525</v>
      </c>
      <c r="G666" s="107">
        <v>1505</v>
      </c>
      <c r="H666" s="108">
        <f t="shared" si="110"/>
        <v>0.9868852459016394</v>
      </c>
      <c r="I666" s="107">
        <f t="shared" si="111"/>
        <v>20</v>
      </c>
      <c r="J666" s="131">
        <f t="shared" si="112"/>
        <v>1.3114754098360656E-2</v>
      </c>
      <c r="K666" s="126">
        <v>433</v>
      </c>
      <c r="L666" s="126">
        <v>7</v>
      </c>
      <c r="M666" s="108">
        <f t="shared" si="113"/>
        <v>1.6166281755196306E-2</v>
      </c>
      <c r="N666" s="107">
        <v>13</v>
      </c>
      <c r="O666" s="131">
        <f t="shared" si="114"/>
        <v>8.5245901639344271E-3</v>
      </c>
      <c r="P666" s="126">
        <v>4</v>
      </c>
      <c r="Q666" s="108">
        <f t="shared" si="115"/>
        <v>9.2378752886836026E-3</v>
      </c>
      <c r="R666" s="107">
        <v>13</v>
      </c>
      <c r="S666" s="131">
        <f t="shared" si="116"/>
        <v>8.5245901639344271E-3</v>
      </c>
      <c r="T666" s="126">
        <v>47</v>
      </c>
      <c r="U666" s="108">
        <f t="shared" si="117"/>
        <v>0.10854503464203233</v>
      </c>
      <c r="V666" s="107">
        <v>165</v>
      </c>
      <c r="W666" s="131">
        <f t="shared" si="118"/>
        <v>0.10819672131147541</v>
      </c>
      <c r="X666" s="126">
        <v>48</v>
      </c>
      <c r="Y666" s="108">
        <f t="shared" si="119"/>
        <v>0.11085450346420324</v>
      </c>
      <c r="Z666" s="107">
        <v>167</v>
      </c>
      <c r="AA666" s="131">
        <f t="shared" si="120"/>
        <v>0.10950819672131147</v>
      </c>
    </row>
    <row r="667" spans="1:27" x14ac:dyDescent="0.25">
      <c r="A667" s="115" t="s">
        <v>605</v>
      </c>
      <c r="B667" s="200" t="s">
        <v>71</v>
      </c>
      <c r="C667" s="101" t="s">
        <v>72</v>
      </c>
      <c r="D667" s="102" t="s">
        <v>3</v>
      </c>
      <c r="E667" s="121" t="s">
        <v>533</v>
      </c>
      <c r="F667" s="125">
        <v>4328</v>
      </c>
      <c r="G667" s="103">
        <v>4176</v>
      </c>
      <c r="H667" s="104">
        <f t="shared" si="110"/>
        <v>0.96487985212569316</v>
      </c>
      <c r="I667" s="103">
        <f t="shared" si="111"/>
        <v>152</v>
      </c>
      <c r="J667" s="130">
        <f t="shared" si="112"/>
        <v>3.512014787430684E-2</v>
      </c>
      <c r="K667" s="125">
        <v>1466</v>
      </c>
      <c r="L667" s="125">
        <v>22</v>
      </c>
      <c r="M667" s="104">
        <f t="shared" si="113"/>
        <v>1.5006821282401092E-2</v>
      </c>
      <c r="N667" s="103">
        <v>53</v>
      </c>
      <c r="O667" s="130">
        <f t="shared" si="114"/>
        <v>1.2245841035120148E-2</v>
      </c>
      <c r="P667" s="125">
        <v>5</v>
      </c>
      <c r="Q667" s="104">
        <f t="shared" si="115"/>
        <v>3.4106412005457027E-3</v>
      </c>
      <c r="R667" s="103">
        <v>11</v>
      </c>
      <c r="S667" s="130">
        <f t="shared" si="116"/>
        <v>2.5415896487985213E-3</v>
      </c>
      <c r="T667" s="125">
        <v>146</v>
      </c>
      <c r="U667" s="104">
        <f t="shared" si="117"/>
        <v>9.9590723055934513E-2</v>
      </c>
      <c r="V667" s="103">
        <v>421</v>
      </c>
      <c r="W667" s="130">
        <f t="shared" si="118"/>
        <v>9.7273567467652491E-2</v>
      </c>
      <c r="X667" s="125">
        <v>148</v>
      </c>
      <c r="Y667" s="104">
        <f t="shared" si="119"/>
        <v>0.1009549795361528</v>
      </c>
      <c r="Z667" s="103">
        <v>425</v>
      </c>
      <c r="AA667" s="130">
        <f t="shared" si="120"/>
        <v>9.8197781885397406E-2</v>
      </c>
    </row>
    <row r="668" spans="1:27" x14ac:dyDescent="0.25">
      <c r="A668" s="116" t="s">
        <v>605</v>
      </c>
      <c r="B668" s="201" t="s">
        <v>86</v>
      </c>
      <c r="C668" s="105" t="s">
        <v>87</v>
      </c>
      <c r="D668" s="106" t="s">
        <v>4</v>
      </c>
      <c r="E668" s="122" t="s">
        <v>532</v>
      </c>
      <c r="F668" s="126">
        <v>3082</v>
      </c>
      <c r="G668" s="107">
        <v>3040</v>
      </c>
      <c r="H668" s="108">
        <f t="shared" si="110"/>
        <v>0.9863724853990915</v>
      </c>
      <c r="I668" s="107">
        <f t="shared" si="111"/>
        <v>42</v>
      </c>
      <c r="J668" s="131">
        <f t="shared" si="112"/>
        <v>1.36275146009085E-2</v>
      </c>
      <c r="K668" s="126">
        <v>788</v>
      </c>
      <c r="L668" s="126">
        <v>7</v>
      </c>
      <c r="M668" s="108">
        <f t="shared" si="113"/>
        <v>8.8832487309644676E-3</v>
      </c>
      <c r="N668" s="107">
        <v>18</v>
      </c>
      <c r="O668" s="131">
        <f t="shared" si="114"/>
        <v>5.8403634003893574E-3</v>
      </c>
      <c r="P668" s="126">
        <v>5</v>
      </c>
      <c r="Q668" s="108">
        <f t="shared" si="115"/>
        <v>6.3451776649746192E-3</v>
      </c>
      <c r="R668" s="107">
        <v>11</v>
      </c>
      <c r="S668" s="131">
        <f t="shared" si="116"/>
        <v>3.5691109669046075E-3</v>
      </c>
      <c r="T668" s="126">
        <v>68</v>
      </c>
      <c r="U668" s="108">
        <f t="shared" si="117"/>
        <v>8.6294416243654817E-2</v>
      </c>
      <c r="V668" s="107">
        <v>251</v>
      </c>
      <c r="W668" s="131">
        <f t="shared" si="118"/>
        <v>8.1440622972096047E-2</v>
      </c>
      <c r="X668" s="126">
        <v>71</v>
      </c>
      <c r="Y668" s="108">
        <f t="shared" si="119"/>
        <v>9.01015228426396E-2</v>
      </c>
      <c r="Z668" s="107">
        <v>258</v>
      </c>
      <c r="AA668" s="131">
        <f t="shared" si="120"/>
        <v>8.3711875405580796E-2</v>
      </c>
    </row>
    <row r="669" spans="1:27" ht="24" x14ac:dyDescent="0.25">
      <c r="A669" s="115" t="s">
        <v>605</v>
      </c>
      <c r="B669" s="200" t="s">
        <v>137</v>
      </c>
      <c r="C669" s="101" t="s">
        <v>138</v>
      </c>
      <c r="D669" s="102" t="s">
        <v>9</v>
      </c>
      <c r="E669" s="121" t="s">
        <v>538</v>
      </c>
      <c r="F669" s="125">
        <v>2315</v>
      </c>
      <c r="G669" s="103">
        <v>2266</v>
      </c>
      <c r="H669" s="104">
        <f t="shared" si="110"/>
        <v>0.97883369330453562</v>
      </c>
      <c r="I669" s="103">
        <f t="shared" si="111"/>
        <v>49</v>
      </c>
      <c r="J669" s="130">
        <f t="shared" si="112"/>
        <v>2.1166306695464362E-2</v>
      </c>
      <c r="K669" s="125">
        <v>671</v>
      </c>
      <c r="L669" s="125">
        <v>15</v>
      </c>
      <c r="M669" s="104">
        <f t="shared" si="113"/>
        <v>2.2354694485842028E-2</v>
      </c>
      <c r="N669" s="103">
        <v>27</v>
      </c>
      <c r="O669" s="130">
        <f t="shared" si="114"/>
        <v>1.1663066954643628E-2</v>
      </c>
      <c r="P669" s="125">
        <v>6</v>
      </c>
      <c r="Q669" s="104">
        <f t="shared" si="115"/>
        <v>8.9418777943368107E-3</v>
      </c>
      <c r="R669" s="103">
        <v>14</v>
      </c>
      <c r="S669" s="130">
        <f t="shared" si="116"/>
        <v>6.0475161987041037E-3</v>
      </c>
      <c r="T669" s="125">
        <v>65</v>
      </c>
      <c r="U669" s="104">
        <f t="shared" si="117"/>
        <v>9.6870342771982115E-2</v>
      </c>
      <c r="V669" s="103">
        <v>293</v>
      </c>
      <c r="W669" s="130">
        <f t="shared" si="118"/>
        <v>0.12656587473002159</v>
      </c>
      <c r="X669" s="125">
        <v>69</v>
      </c>
      <c r="Y669" s="104">
        <f t="shared" si="119"/>
        <v>0.10283159463487332</v>
      </c>
      <c r="Z669" s="103">
        <v>302</v>
      </c>
      <c r="AA669" s="130">
        <f t="shared" si="120"/>
        <v>0.1304535637149028</v>
      </c>
    </row>
    <row r="670" spans="1:27" ht="24" x14ac:dyDescent="0.25">
      <c r="A670" s="116" t="s">
        <v>605</v>
      </c>
      <c r="B670" s="201" t="s">
        <v>127</v>
      </c>
      <c r="C670" s="105" t="s">
        <v>128</v>
      </c>
      <c r="D670" s="106" t="s">
        <v>8</v>
      </c>
      <c r="E670" s="122" t="s">
        <v>539</v>
      </c>
      <c r="F670" s="126">
        <v>2982</v>
      </c>
      <c r="G670" s="107">
        <v>2926</v>
      </c>
      <c r="H670" s="108">
        <f t="shared" si="110"/>
        <v>0.98122065727699526</v>
      </c>
      <c r="I670" s="107">
        <f t="shared" si="111"/>
        <v>56</v>
      </c>
      <c r="J670" s="131">
        <f t="shared" si="112"/>
        <v>1.8779342723004695E-2</v>
      </c>
      <c r="K670" s="126">
        <v>743</v>
      </c>
      <c r="L670" s="126">
        <v>19</v>
      </c>
      <c r="M670" s="108">
        <f t="shared" si="113"/>
        <v>2.5572005383580079E-2</v>
      </c>
      <c r="N670" s="107">
        <v>48</v>
      </c>
      <c r="O670" s="131">
        <f t="shared" si="114"/>
        <v>1.6096579476861168E-2</v>
      </c>
      <c r="P670" s="126">
        <v>2</v>
      </c>
      <c r="Q670" s="108">
        <f t="shared" si="115"/>
        <v>2.6917900403768506E-3</v>
      </c>
      <c r="R670" s="107">
        <v>5</v>
      </c>
      <c r="S670" s="131">
        <f t="shared" si="116"/>
        <v>1.676727028839705E-3</v>
      </c>
      <c r="T670" s="126">
        <v>82</v>
      </c>
      <c r="U670" s="108">
        <f t="shared" si="117"/>
        <v>0.11036339165545088</v>
      </c>
      <c r="V670" s="107">
        <v>299</v>
      </c>
      <c r="W670" s="131">
        <f t="shared" si="118"/>
        <v>0.10026827632461435</v>
      </c>
      <c r="X670" s="126">
        <v>83</v>
      </c>
      <c r="Y670" s="108">
        <f t="shared" si="119"/>
        <v>0.1117092866756393</v>
      </c>
      <c r="Z670" s="107">
        <v>303</v>
      </c>
      <c r="AA670" s="131">
        <f t="shared" si="120"/>
        <v>0.10160965794768612</v>
      </c>
    </row>
    <row r="671" spans="1:27" ht="24" x14ac:dyDescent="0.25">
      <c r="A671" s="115" t="s">
        <v>605</v>
      </c>
      <c r="B671" s="200" t="s">
        <v>129</v>
      </c>
      <c r="C671" s="101" t="s">
        <v>130</v>
      </c>
      <c r="D671" s="102" t="s">
        <v>8</v>
      </c>
      <c r="E671" s="121" t="s">
        <v>539</v>
      </c>
      <c r="F671" s="125">
        <v>1374</v>
      </c>
      <c r="G671" s="103">
        <v>1321</v>
      </c>
      <c r="H671" s="104">
        <f t="shared" si="110"/>
        <v>0.96142649199417762</v>
      </c>
      <c r="I671" s="103">
        <f t="shared" si="111"/>
        <v>53</v>
      </c>
      <c r="J671" s="130">
        <f t="shared" si="112"/>
        <v>3.8573508005822418E-2</v>
      </c>
      <c r="K671" s="125">
        <v>437</v>
      </c>
      <c r="L671" s="125">
        <v>16</v>
      </c>
      <c r="M671" s="104">
        <f t="shared" si="113"/>
        <v>3.6613272311212815E-2</v>
      </c>
      <c r="N671" s="103">
        <v>40</v>
      </c>
      <c r="O671" s="130">
        <f t="shared" si="114"/>
        <v>2.9112081513828238E-2</v>
      </c>
      <c r="P671" s="125">
        <v>4</v>
      </c>
      <c r="Q671" s="104">
        <f t="shared" si="115"/>
        <v>9.1533180778032037E-3</v>
      </c>
      <c r="R671" s="103">
        <v>10</v>
      </c>
      <c r="S671" s="130">
        <f t="shared" si="116"/>
        <v>7.2780203784570596E-3</v>
      </c>
      <c r="T671" s="125">
        <v>54</v>
      </c>
      <c r="U671" s="104">
        <f t="shared" si="117"/>
        <v>0.12356979405034325</v>
      </c>
      <c r="V671" s="103">
        <v>163</v>
      </c>
      <c r="W671" s="130">
        <f t="shared" si="118"/>
        <v>0.11863173216885008</v>
      </c>
      <c r="X671" s="125">
        <v>56</v>
      </c>
      <c r="Y671" s="104">
        <f t="shared" si="119"/>
        <v>0.12814645308924486</v>
      </c>
      <c r="Z671" s="103">
        <v>166</v>
      </c>
      <c r="AA671" s="130">
        <f t="shared" si="120"/>
        <v>0.12081513828238719</v>
      </c>
    </row>
    <row r="672" spans="1:27" x14ac:dyDescent="0.25">
      <c r="A672" s="116" t="s">
        <v>605</v>
      </c>
      <c r="B672" s="201" t="s">
        <v>139</v>
      </c>
      <c r="C672" s="105" t="s">
        <v>140</v>
      </c>
      <c r="D672" s="106" t="s">
        <v>9</v>
      </c>
      <c r="E672" s="122" t="s">
        <v>538</v>
      </c>
      <c r="F672" s="126">
        <v>6256</v>
      </c>
      <c r="G672" s="107">
        <v>5983</v>
      </c>
      <c r="H672" s="108">
        <f t="shared" si="110"/>
        <v>0.95636189258312021</v>
      </c>
      <c r="I672" s="107">
        <f t="shared" si="111"/>
        <v>273</v>
      </c>
      <c r="J672" s="131">
        <f t="shared" si="112"/>
        <v>4.3638107416879797E-2</v>
      </c>
      <c r="K672" s="126">
        <v>1514</v>
      </c>
      <c r="L672" s="126">
        <v>41</v>
      </c>
      <c r="M672" s="108">
        <f t="shared" si="113"/>
        <v>2.7080581241743725E-2</v>
      </c>
      <c r="N672" s="107">
        <v>105</v>
      </c>
      <c r="O672" s="131">
        <f t="shared" si="114"/>
        <v>1.6783887468030691E-2</v>
      </c>
      <c r="P672" s="126">
        <v>17</v>
      </c>
      <c r="Q672" s="108">
        <f t="shared" si="115"/>
        <v>1.1228533685601057E-2</v>
      </c>
      <c r="R672" s="107">
        <v>41</v>
      </c>
      <c r="S672" s="131">
        <f t="shared" si="116"/>
        <v>6.5537084398976982E-3</v>
      </c>
      <c r="T672" s="126">
        <v>149</v>
      </c>
      <c r="U672" s="108">
        <f t="shared" si="117"/>
        <v>9.8414795244385733E-2</v>
      </c>
      <c r="V672" s="107">
        <v>578</v>
      </c>
      <c r="W672" s="131">
        <f t="shared" si="118"/>
        <v>9.2391304347826081E-2</v>
      </c>
      <c r="X672" s="126">
        <v>158</v>
      </c>
      <c r="Y672" s="108">
        <f t="shared" si="119"/>
        <v>0.10435931307793923</v>
      </c>
      <c r="Z672" s="107">
        <v>601</v>
      </c>
      <c r="AA672" s="131">
        <f t="shared" si="120"/>
        <v>9.6067774936061376E-2</v>
      </c>
    </row>
    <row r="673" spans="1:27" x14ac:dyDescent="0.25">
      <c r="A673" s="115" t="s">
        <v>605</v>
      </c>
      <c r="B673" s="200" t="s">
        <v>141</v>
      </c>
      <c r="C673" s="101" t="s">
        <v>142</v>
      </c>
      <c r="D673" s="102" t="s">
        <v>9</v>
      </c>
      <c r="E673" s="121" t="s">
        <v>538</v>
      </c>
      <c r="F673" s="125">
        <v>3771</v>
      </c>
      <c r="G673" s="103">
        <v>3705</v>
      </c>
      <c r="H673" s="104">
        <f t="shared" si="110"/>
        <v>0.98249801113762925</v>
      </c>
      <c r="I673" s="103">
        <f t="shared" si="111"/>
        <v>66</v>
      </c>
      <c r="J673" s="130">
        <f t="shared" si="112"/>
        <v>1.7501988862370723E-2</v>
      </c>
      <c r="K673" s="125">
        <v>994</v>
      </c>
      <c r="L673" s="125">
        <v>17</v>
      </c>
      <c r="M673" s="104">
        <f t="shared" si="113"/>
        <v>1.7102615694164991E-2</v>
      </c>
      <c r="N673" s="103">
        <v>44</v>
      </c>
      <c r="O673" s="130">
        <f t="shared" si="114"/>
        <v>1.1667992574913817E-2</v>
      </c>
      <c r="P673" s="125">
        <v>13</v>
      </c>
      <c r="Q673" s="104">
        <f t="shared" si="115"/>
        <v>1.3078470824949699E-2</v>
      </c>
      <c r="R673" s="103">
        <v>38</v>
      </c>
      <c r="S673" s="130">
        <f t="shared" si="116"/>
        <v>1.007690267833466E-2</v>
      </c>
      <c r="T673" s="125">
        <v>102</v>
      </c>
      <c r="U673" s="104">
        <f t="shared" si="117"/>
        <v>0.10261569416498995</v>
      </c>
      <c r="V673" s="103">
        <v>344</v>
      </c>
      <c r="W673" s="130">
        <f t="shared" si="118"/>
        <v>9.1222487403871649E-2</v>
      </c>
      <c r="X673" s="125">
        <v>111</v>
      </c>
      <c r="Y673" s="104">
        <f t="shared" si="119"/>
        <v>0.11167002012072434</v>
      </c>
      <c r="Z673" s="103">
        <v>370</v>
      </c>
      <c r="AA673" s="130">
        <f t="shared" si="120"/>
        <v>9.8117210289048004E-2</v>
      </c>
    </row>
    <row r="674" spans="1:27" x14ac:dyDescent="0.25">
      <c r="A674" s="116" t="s">
        <v>605</v>
      </c>
      <c r="B674" s="201" t="s">
        <v>143</v>
      </c>
      <c r="C674" s="105" t="s">
        <v>144</v>
      </c>
      <c r="D674" s="106" t="s">
        <v>9</v>
      </c>
      <c r="E674" s="122" t="s">
        <v>538</v>
      </c>
      <c r="F674" s="126">
        <v>2767</v>
      </c>
      <c r="G674" s="107">
        <v>2733</v>
      </c>
      <c r="H674" s="108">
        <f t="shared" si="110"/>
        <v>0.98771232381640761</v>
      </c>
      <c r="I674" s="107">
        <f t="shared" si="111"/>
        <v>34</v>
      </c>
      <c r="J674" s="131">
        <f t="shared" si="112"/>
        <v>1.2287676183592338E-2</v>
      </c>
      <c r="K674" s="126">
        <v>656</v>
      </c>
      <c r="L674" s="126">
        <v>15</v>
      </c>
      <c r="M674" s="108">
        <f t="shared" si="113"/>
        <v>2.2865853658536585E-2</v>
      </c>
      <c r="N674" s="107">
        <v>38</v>
      </c>
      <c r="O674" s="131">
        <f t="shared" si="114"/>
        <v>1.3733285146367907E-2</v>
      </c>
      <c r="P674" s="126">
        <v>6</v>
      </c>
      <c r="Q674" s="108">
        <f t="shared" si="115"/>
        <v>9.1463414634146336E-3</v>
      </c>
      <c r="R674" s="107">
        <v>15</v>
      </c>
      <c r="S674" s="131">
        <f t="shared" si="116"/>
        <v>5.4210336104083849E-3</v>
      </c>
      <c r="T674" s="126">
        <v>68</v>
      </c>
      <c r="U674" s="108">
        <f t="shared" si="117"/>
        <v>0.10365853658536585</v>
      </c>
      <c r="V674" s="107">
        <v>304</v>
      </c>
      <c r="W674" s="131">
        <f t="shared" si="118"/>
        <v>0.10986628117094326</v>
      </c>
      <c r="X674" s="126">
        <v>73</v>
      </c>
      <c r="Y674" s="108">
        <f t="shared" si="119"/>
        <v>0.11128048780487805</v>
      </c>
      <c r="Z674" s="107">
        <v>319</v>
      </c>
      <c r="AA674" s="131">
        <f t="shared" si="120"/>
        <v>0.11528731478135164</v>
      </c>
    </row>
    <row r="675" spans="1:27" x14ac:dyDescent="0.25">
      <c r="A675" s="115" t="s">
        <v>605</v>
      </c>
      <c r="B675" s="200" t="s">
        <v>145</v>
      </c>
      <c r="C675" s="101" t="s">
        <v>146</v>
      </c>
      <c r="D675" s="102" t="s">
        <v>9</v>
      </c>
      <c r="E675" s="121" t="s">
        <v>538</v>
      </c>
      <c r="F675" s="125">
        <v>1703</v>
      </c>
      <c r="G675" s="103">
        <v>1658</v>
      </c>
      <c r="H675" s="104">
        <f t="shared" si="110"/>
        <v>0.97357604227833239</v>
      </c>
      <c r="I675" s="103">
        <f t="shared" si="111"/>
        <v>45</v>
      </c>
      <c r="J675" s="130">
        <f t="shared" si="112"/>
        <v>2.6423957721667644E-2</v>
      </c>
      <c r="K675" s="125">
        <v>431</v>
      </c>
      <c r="L675" s="125">
        <v>26</v>
      </c>
      <c r="M675" s="104">
        <f t="shared" si="113"/>
        <v>6.0324825986078884E-2</v>
      </c>
      <c r="N675" s="103">
        <v>73</v>
      </c>
      <c r="O675" s="130">
        <f t="shared" si="114"/>
        <v>4.2865531415149732E-2</v>
      </c>
      <c r="P675" s="125">
        <v>14</v>
      </c>
      <c r="Q675" s="104">
        <f t="shared" si="115"/>
        <v>3.248259860788863E-2</v>
      </c>
      <c r="R675" s="103">
        <v>38</v>
      </c>
      <c r="S675" s="130">
        <f t="shared" si="116"/>
        <v>2.2313564298297124E-2</v>
      </c>
      <c r="T675" s="125">
        <v>53</v>
      </c>
      <c r="U675" s="104">
        <f t="shared" si="117"/>
        <v>0.12296983758700696</v>
      </c>
      <c r="V675" s="103">
        <v>172</v>
      </c>
      <c r="W675" s="130">
        <f t="shared" si="118"/>
        <v>0.10099823840281856</v>
      </c>
      <c r="X675" s="125">
        <v>59</v>
      </c>
      <c r="Y675" s="104">
        <f t="shared" si="119"/>
        <v>0.1368909512761021</v>
      </c>
      <c r="Z675" s="103">
        <v>191</v>
      </c>
      <c r="AA675" s="130">
        <f t="shared" si="120"/>
        <v>0.11215502055196712</v>
      </c>
    </row>
    <row r="676" spans="1:27" ht="24" x14ac:dyDescent="0.25">
      <c r="A676" s="116" t="s">
        <v>605</v>
      </c>
      <c r="B676" s="201" t="s">
        <v>131</v>
      </c>
      <c r="C676" s="105" t="s">
        <v>132</v>
      </c>
      <c r="D676" s="106" t="s">
        <v>8</v>
      </c>
      <c r="E676" s="122" t="s">
        <v>539</v>
      </c>
      <c r="F676" s="126">
        <v>3042</v>
      </c>
      <c r="G676" s="107">
        <v>2996</v>
      </c>
      <c r="H676" s="108">
        <f t="shared" si="110"/>
        <v>0.98487836949375407</v>
      </c>
      <c r="I676" s="107">
        <f t="shared" si="111"/>
        <v>46</v>
      </c>
      <c r="J676" s="131">
        <f t="shared" si="112"/>
        <v>1.5121630506245891E-2</v>
      </c>
      <c r="K676" s="126">
        <v>969</v>
      </c>
      <c r="L676" s="126">
        <v>22</v>
      </c>
      <c r="M676" s="108">
        <f t="shared" si="113"/>
        <v>2.2703818369453045E-2</v>
      </c>
      <c r="N676" s="107">
        <v>53</v>
      </c>
      <c r="O676" s="131">
        <f t="shared" si="114"/>
        <v>1.7422748191978962E-2</v>
      </c>
      <c r="P676" s="126">
        <v>12</v>
      </c>
      <c r="Q676" s="108">
        <f t="shared" si="115"/>
        <v>1.238390092879257E-2</v>
      </c>
      <c r="R676" s="107">
        <v>34</v>
      </c>
      <c r="S676" s="131">
        <f t="shared" si="116"/>
        <v>1.1176857330703484E-2</v>
      </c>
      <c r="T676" s="126">
        <v>97</v>
      </c>
      <c r="U676" s="108">
        <f t="shared" si="117"/>
        <v>0.1001031991744066</v>
      </c>
      <c r="V676" s="107">
        <v>294</v>
      </c>
      <c r="W676" s="131">
        <f t="shared" si="118"/>
        <v>9.6646942800788949E-2</v>
      </c>
      <c r="X676" s="126">
        <v>103</v>
      </c>
      <c r="Y676" s="108">
        <f t="shared" si="119"/>
        <v>0.10629514963880289</v>
      </c>
      <c r="Z676" s="107">
        <v>311</v>
      </c>
      <c r="AA676" s="131">
        <f t="shared" si="120"/>
        <v>0.1022353714661407</v>
      </c>
    </row>
    <row r="677" spans="1:27" ht="24" x14ac:dyDescent="0.25">
      <c r="A677" s="115" t="s">
        <v>605</v>
      </c>
      <c r="B677" s="200" t="s">
        <v>112</v>
      </c>
      <c r="C677" s="101" t="s">
        <v>113</v>
      </c>
      <c r="D677" s="102" t="s">
        <v>7</v>
      </c>
      <c r="E677" s="121" t="s">
        <v>540</v>
      </c>
      <c r="F677" s="125">
        <v>3656</v>
      </c>
      <c r="G677" s="103">
        <v>3515</v>
      </c>
      <c r="H677" s="104">
        <f t="shared" si="110"/>
        <v>0.96143326039387311</v>
      </c>
      <c r="I677" s="103">
        <f t="shared" si="111"/>
        <v>141</v>
      </c>
      <c r="J677" s="130">
        <f t="shared" si="112"/>
        <v>3.8566739606126915E-2</v>
      </c>
      <c r="K677" s="125">
        <v>1102</v>
      </c>
      <c r="L677" s="125">
        <v>11</v>
      </c>
      <c r="M677" s="104">
        <f t="shared" si="113"/>
        <v>9.9818511796733213E-3</v>
      </c>
      <c r="N677" s="103">
        <v>35</v>
      </c>
      <c r="O677" s="130">
        <f t="shared" si="114"/>
        <v>9.5733041575492336E-3</v>
      </c>
      <c r="P677" s="125">
        <v>9</v>
      </c>
      <c r="Q677" s="104">
        <f t="shared" si="115"/>
        <v>8.1669691470054439E-3</v>
      </c>
      <c r="R677" s="103">
        <v>21</v>
      </c>
      <c r="S677" s="130">
        <f t="shared" si="116"/>
        <v>5.7439824945295405E-3</v>
      </c>
      <c r="T677" s="125">
        <v>95</v>
      </c>
      <c r="U677" s="104">
        <f t="shared" si="117"/>
        <v>8.6206896551724144E-2</v>
      </c>
      <c r="V677" s="103">
        <v>278</v>
      </c>
      <c r="W677" s="130">
        <f t="shared" si="118"/>
        <v>7.6039387308533921E-2</v>
      </c>
      <c r="X677" s="125">
        <v>101</v>
      </c>
      <c r="Y677" s="104">
        <f t="shared" si="119"/>
        <v>9.1651542649727774E-2</v>
      </c>
      <c r="Z677" s="103">
        <v>292</v>
      </c>
      <c r="AA677" s="130">
        <f t="shared" si="120"/>
        <v>7.9868708971553612E-2</v>
      </c>
    </row>
    <row r="678" spans="1:27" x14ac:dyDescent="0.25">
      <c r="A678" s="116" t="s">
        <v>605</v>
      </c>
      <c r="B678" s="201" t="s">
        <v>147</v>
      </c>
      <c r="C678" s="105" t="s">
        <v>148</v>
      </c>
      <c r="D678" s="106" t="s">
        <v>9</v>
      </c>
      <c r="E678" s="122" t="s">
        <v>538</v>
      </c>
      <c r="F678" s="126">
        <v>3931</v>
      </c>
      <c r="G678" s="107">
        <v>3831</v>
      </c>
      <c r="H678" s="108">
        <f t="shared" si="110"/>
        <v>0.97456118036123129</v>
      </c>
      <c r="I678" s="107">
        <f t="shared" si="111"/>
        <v>100</v>
      </c>
      <c r="J678" s="131">
        <f t="shared" si="112"/>
        <v>2.5438819638768762E-2</v>
      </c>
      <c r="K678" s="126">
        <v>916</v>
      </c>
      <c r="L678" s="126">
        <v>14</v>
      </c>
      <c r="M678" s="108">
        <f t="shared" si="113"/>
        <v>1.5283842794759825E-2</v>
      </c>
      <c r="N678" s="107">
        <v>37</v>
      </c>
      <c r="O678" s="131">
        <f t="shared" si="114"/>
        <v>9.4123632663444413E-3</v>
      </c>
      <c r="P678" s="126">
        <v>12</v>
      </c>
      <c r="Q678" s="108">
        <f t="shared" si="115"/>
        <v>1.3100436681222707E-2</v>
      </c>
      <c r="R678" s="107">
        <v>29</v>
      </c>
      <c r="S678" s="131">
        <f t="shared" si="116"/>
        <v>7.3772576952429404E-3</v>
      </c>
      <c r="T678" s="126">
        <v>102</v>
      </c>
      <c r="U678" s="108">
        <f t="shared" si="117"/>
        <v>0.11135371179039301</v>
      </c>
      <c r="V678" s="107">
        <v>470</v>
      </c>
      <c r="W678" s="131">
        <f t="shared" si="118"/>
        <v>0.11956245230221317</v>
      </c>
      <c r="X678" s="126">
        <v>107</v>
      </c>
      <c r="Y678" s="108">
        <f t="shared" si="119"/>
        <v>0.1168122270742358</v>
      </c>
      <c r="Z678" s="107">
        <v>485</v>
      </c>
      <c r="AA678" s="131">
        <f t="shared" si="120"/>
        <v>0.1233782752480285</v>
      </c>
    </row>
    <row r="679" spans="1:27" x14ac:dyDescent="0.25">
      <c r="A679" s="115" t="s">
        <v>605</v>
      </c>
      <c r="B679" s="200" t="s">
        <v>149</v>
      </c>
      <c r="C679" s="101" t="s">
        <v>150</v>
      </c>
      <c r="D679" s="102" t="s">
        <v>9</v>
      </c>
      <c r="E679" s="121" t="s">
        <v>538</v>
      </c>
      <c r="F679" s="125">
        <v>4372</v>
      </c>
      <c r="G679" s="103">
        <v>4288</v>
      </c>
      <c r="H679" s="104">
        <f t="shared" si="110"/>
        <v>0.9807868252516011</v>
      </c>
      <c r="I679" s="103">
        <f t="shared" si="111"/>
        <v>84</v>
      </c>
      <c r="J679" s="130">
        <f t="shared" si="112"/>
        <v>1.9213174748398901E-2</v>
      </c>
      <c r="K679" s="125">
        <v>1075</v>
      </c>
      <c r="L679" s="125">
        <v>21</v>
      </c>
      <c r="M679" s="104">
        <f t="shared" si="113"/>
        <v>1.9534883720930232E-2</v>
      </c>
      <c r="N679" s="103">
        <v>57</v>
      </c>
      <c r="O679" s="130">
        <f t="shared" si="114"/>
        <v>1.3037511436413541E-2</v>
      </c>
      <c r="P679" s="125">
        <v>12</v>
      </c>
      <c r="Q679" s="104">
        <f t="shared" si="115"/>
        <v>1.1162790697674419E-2</v>
      </c>
      <c r="R679" s="103">
        <v>35</v>
      </c>
      <c r="S679" s="130">
        <f t="shared" si="116"/>
        <v>8.0054894784995431E-3</v>
      </c>
      <c r="T679" s="125">
        <v>129</v>
      </c>
      <c r="U679" s="104">
        <f t="shared" si="117"/>
        <v>0.12</v>
      </c>
      <c r="V679" s="103">
        <v>558</v>
      </c>
      <c r="W679" s="130">
        <f t="shared" si="118"/>
        <v>0.12763037511436415</v>
      </c>
      <c r="X679" s="125">
        <v>137</v>
      </c>
      <c r="Y679" s="104">
        <f t="shared" si="119"/>
        <v>0.12744186046511627</v>
      </c>
      <c r="Z679" s="103">
        <v>580</v>
      </c>
      <c r="AA679" s="130">
        <f t="shared" si="120"/>
        <v>0.13266239707227814</v>
      </c>
    </row>
    <row r="680" spans="1:27" ht="24" x14ac:dyDescent="0.25">
      <c r="A680" s="116" t="s">
        <v>605</v>
      </c>
      <c r="B680" s="201" t="s">
        <v>114</v>
      </c>
      <c r="C680" s="105" t="s">
        <v>115</v>
      </c>
      <c r="D680" s="106" t="s">
        <v>7</v>
      </c>
      <c r="E680" s="122" t="s">
        <v>540</v>
      </c>
      <c r="F680" s="126">
        <v>1308</v>
      </c>
      <c r="G680" s="107">
        <v>1277</v>
      </c>
      <c r="H680" s="108">
        <f t="shared" si="110"/>
        <v>0.9762996941896025</v>
      </c>
      <c r="I680" s="107">
        <f t="shared" si="111"/>
        <v>31</v>
      </c>
      <c r="J680" s="131">
        <f t="shared" si="112"/>
        <v>2.3700305810397553E-2</v>
      </c>
      <c r="K680" s="126">
        <v>426</v>
      </c>
      <c r="L680" s="126">
        <v>8</v>
      </c>
      <c r="M680" s="108">
        <f t="shared" si="113"/>
        <v>1.8779342723004695E-2</v>
      </c>
      <c r="N680" s="107">
        <v>21</v>
      </c>
      <c r="O680" s="131">
        <f t="shared" si="114"/>
        <v>1.6055045871559634E-2</v>
      </c>
      <c r="P680" s="126">
        <v>3</v>
      </c>
      <c r="Q680" s="108">
        <f t="shared" si="115"/>
        <v>7.0422535211267607E-3</v>
      </c>
      <c r="R680" s="107">
        <v>10</v>
      </c>
      <c r="S680" s="131">
        <f t="shared" si="116"/>
        <v>7.6452599388379203E-3</v>
      </c>
      <c r="T680" s="126">
        <v>44</v>
      </c>
      <c r="U680" s="108">
        <f t="shared" si="117"/>
        <v>0.10328638497652583</v>
      </c>
      <c r="V680" s="107">
        <v>149</v>
      </c>
      <c r="W680" s="131">
        <f t="shared" si="118"/>
        <v>0.11391437308868502</v>
      </c>
      <c r="X680" s="126">
        <v>47</v>
      </c>
      <c r="Y680" s="108">
        <f t="shared" si="119"/>
        <v>0.11032863849765258</v>
      </c>
      <c r="Z680" s="107">
        <v>159</v>
      </c>
      <c r="AA680" s="131">
        <f t="shared" si="120"/>
        <v>0.12155963302752294</v>
      </c>
    </row>
    <row r="681" spans="1:27" ht="24" x14ac:dyDescent="0.25">
      <c r="A681" s="115" t="s">
        <v>605</v>
      </c>
      <c r="B681" s="200" t="s">
        <v>439</v>
      </c>
      <c r="C681" s="101" t="s">
        <v>116</v>
      </c>
      <c r="D681" s="102" t="s">
        <v>7</v>
      </c>
      <c r="E681" s="121" t="s">
        <v>540</v>
      </c>
      <c r="F681" s="125">
        <v>1400</v>
      </c>
      <c r="G681" s="103">
        <v>1366</v>
      </c>
      <c r="H681" s="104">
        <f t="shared" si="110"/>
        <v>0.97571428571428576</v>
      </c>
      <c r="I681" s="103">
        <f t="shared" si="111"/>
        <v>34</v>
      </c>
      <c r="J681" s="130">
        <f t="shared" si="112"/>
        <v>2.4285714285714285E-2</v>
      </c>
      <c r="K681" s="125">
        <v>490</v>
      </c>
      <c r="L681" s="125">
        <v>8</v>
      </c>
      <c r="M681" s="104">
        <f t="shared" si="113"/>
        <v>1.6326530612244899E-2</v>
      </c>
      <c r="N681" s="103">
        <v>23</v>
      </c>
      <c r="O681" s="130">
        <f t="shared" si="114"/>
        <v>1.6428571428571428E-2</v>
      </c>
      <c r="P681" s="125">
        <v>0</v>
      </c>
      <c r="Q681" s="104">
        <f t="shared" si="115"/>
        <v>0</v>
      </c>
      <c r="R681" s="103">
        <v>0</v>
      </c>
      <c r="S681" s="130">
        <f t="shared" si="116"/>
        <v>0</v>
      </c>
      <c r="T681" s="125">
        <v>45</v>
      </c>
      <c r="U681" s="104">
        <f t="shared" si="117"/>
        <v>9.1836734693877556E-2</v>
      </c>
      <c r="V681" s="103">
        <v>119</v>
      </c>
      <c r="W681" s="130">
        <f t="shared" si="118"/>
        <v>8.5000000000000006E-2</v>
      </c>
      <c r="X681" s="125">
        <v>45</v>
      </c>
      <c r="Y681" s="104">
        <f t="shared" si="119"/>
        <v>9.1836734693877556E-2</v>
      </c>
      <c r="Z681" s="103">
        <v>119</v>
      </c>
      <c r="AA681" s="130">
        <f t="shared" si="120"/>
        <v>8.5000000000000006E-2</v>
      </c>
    </row>
    <row r="682" spans="1:27" ht="24" x14ac:dyDescent="0.25">
      <c r="A682" s="116" t="s">
        <v>605</v>
      </c>
      <c r="B682" s="201" t="s">
        <v>117</v>
      </c>
      <c r="C682" s="105" t="s">
        <v>118</v>
      </c>
      <c r="D682" s="106" t="s">
        <v>7</v>
      </c>
      <c r="E682" s="122" t="s">
        <v>540</v>
      </c>
      <c r="F682" s="126">
        <v>5479</v>
      </c>
      <c r="G682" s="107">
        <v>5234</v>
      </c>
      <c r="H682" s="108">
        <f t="shared" si="110"/>
        <v>0.9552838109144004</v>
      </c>
      <c r="I682" s="107">
        <f t="shared" si="111"/>
        <v>245</v>
      </c>
      <c r="J682" s="131">
        <f t="shared" si="112"/>
        <v>4.4716189085599559E-2</v>
      </c>
      <c r="K682" s="126">
        <v>1307</v>
      </c>
      <c r="L682" s="126">
        <v>29</v>
      </c>
      <c r="M682" s="108">
        <f t="shared" si="113"/>
        <v>2.2188217291507269E-2</v>
      </c>
      <c r="N682" s="107">
        <v>73</v>
      </c>
      <c r="O682" s="131">
        <f t="shared" si="114"/>
        <v>1.3323599196933747E-2</v>
      </c>
      <c r="P682" s="126">
        <v>9</v>
      </c>
      <c r="Q682" s="108">
        <f t="shared" si="115"/>
        <v>6.8859984697781174E-3</v>
      </c>
      <c r="R682" s="107">
        <v>25</v>
      </c>
      <c r="S682" s="131">
        <f t="shared" si="116"/>
        <v>4.5628764373060781E-3</v>
      </c>
      <c r="T682" s="126">
        <v>148</v>
      </c>
      <c r="U682" s="108">
        <f t="shared" si="117"/>
        <v>0.11323641928079571</v>
      </c>
      <c r="V682" s="107">
        <v>532</v>
      </c>
      <c r="W682" s="131">
        <f t="shared" si="118"/>
        <v>9.7098010585873334E-2</v>
      </c>
      <c r="X682" s="126">
        <v>155</v>
      </c>
      <c r="Y682" s="108">
        <f t="shared" si="119"/>
        <v>0.11859219586840092</v>
      </c>
      <c r="Z682" s="107">
        <v>548</v>
      </c>
      <c r="AA682" s="131">
        <f t="shared" si="120"/>
        <v>0.10001825150574922</v>
      </c>
    </row>
    <row r="683" spans="1:27" x14ac:dyDescent="0.25">
      <c r="A683" s="115" t="s">
        <v>605</v>
      </c>
      <c r="B683" s="200" t="s">
        <v>151</v>
      </c>
      <c r="C683" s="101" t="s">
        <v>152</v>
      </c>
      <c r="D683" s="102" t="s">
        <v>9</v>
      </c>
      <c r="E683" s="121" t="s">
        <v>538</v>
      </c>
      <c r="F683" s="125">
        <v>3811</v>
      </c>
      <c r="G683" s="103">
        <v>3738</v>
      </c>
      <c r="H683" s="104">
        <f t="shared" si="110"/>
        <v>0.98084492259249545</v>
      </c>
      <c r="I683" s="103">
        <f t="shared" si="111"/>
        <v>73</v>
      </c>
      <c r="J683" s="130">
        <f t="shared" si="112"/>
        <v>1.9155077407504592E-2</v>
      </c>
      <c r="K683" s="125">
        <v>961</v>
      </c>
      <c r="L683" s="125">
        <v>16</v>
      </c>
      <c r="M683" s="104">
        <f t="shared" si="113"/>
        <v>1.6649323621227889E-2</v>
      </c>
      <c r="N683" s="103">
        <v>45</v>
      </c>
      <c r="O683" s="130">
        <f t="shared" si="114"/>
        <v>1.1807924429283653E-2</v>
      </c>
      <c r="P683" s="125">
        <v>6</v>
      </c>
      <c r="Q683" s="104">
        <f t="shared" si="115"/>
        <v>6.2434963579604576E-3</v>
      </c>
      <c r="R683" s="103">
        <v>20</v>
      </c>
      <c r="S683" s="130">
        <f t="shared" si="116"/>
        <v>5.247966413014957E-3</v>
      </c>
      <c r="T683" s="125">
        <v>85</v>
      </c>
      <c r="U683" s="104">
        <f t="shared" si="117"/>
        <v>8.8449531737773146E-2</v>
      </c>
      <c r="V683" s="103">
        <v>297</v>
      </c>
      <c r="W683" s="130">
        <f t="shared" si="118"/>
        <v>7.7932301233272105E-2</v>
      </c>
      <c r="X683" s="125">
        <v>88</v>
      </c>
      <c r="Y683" s="104">
        <f t="shared" si="119"/>
        <v>9.1571279916753387E-2</v>
      </c>
      <c r="Z683" s="103">
        <v>304</v>
      </c>
      <c r="AA683" s="130">
        <f t="shared" si="120"/>
        <v>7.9769089477827348E-2</v>
      </c>
    </row>
    <row r="684" spans="1:27" ht="24" x14ac:dyDescent="0.25">
      <c r="A684" s="116" t="s">
        <v>605</v>
      </c>
      <c r="B684" s="201" t="s">
        <v>119</v>
      </c>
      <c r="C684" s="105" t="s">
        <v>120</v>
      </c>
      <c r="D684" s="106" t="s">
        <v>7</v>
      </c>
      <c r="E684" s="122" t="s">
        <v>540</v>
      </c>
      <c r="F684" s="126">
        <v>3128</v>
      </c>
      <c r="G684" s="107">
        <v>3052</v>
      </c>
      <c r="H684" s="108">
        <f t="shared" si="110"/>
        <v>0.97570332480818411</v>
      </c>
      <c r="I684" s="107">
        <f t="shared" si="111"/>
        <v>76</v>
      </c>
      <c r="J684" s="131">
        <f t="shared" si="112"/>
        <v>2.4296675191815855E-2</v>
      </c>
      <c r="K684" s="126">
        <v>851</v>
      </c>
      <c r="L684" s="126">
        <v>10</v>
      </c>
      <c r="M684" s="108">
        <f t="shared" si="113"/>
        <v>1.1750881316098707E-2</v>
      </c>
      <c r="N684" s="107">
        <v>28</v>
      </c>
      <c r="O684" s="131">
        <f t="shared" si="114"/>
        <v>8.9514066496163679E-3</v>
      </c>
      <c r="P684" s="126">
        <v>2</v>
      </c>
      <c r="Q684" s="108">
        <f t="shared" si="115"/>
        <v>2.3501762632197414E-3</v>
      </c>
      <c r="R684" s="107">
        <v>5</v>
      </c>
      <c r="S684" s="131">
        <f t="shared" si="116"/>
        <v>1.59846547314578E-3</v>
      </c>
      <c r="T684" s="126">
        <v>110</v>
      </c>
      <c r="U684" s="108">
        <f t="shared" si="117"/>
        <v>0.12925969447708577</v>
      </c>
      <c r="V684" s="107">
        <v>374</v>
      </c>
      <c r="W684" s="131">
        <f t="shared" si="118"/>
        <v>0.11956521739130435</v>
      </c>
      <c r="X684" s="126">
        <v>111</v>
      </c>
      <c r="Y684" s="108">
        <f t="shared" si="119"/>
        <v>0.13043478260869565</v>
      </c>
      <c r="Z684" s="107">
        <v>377</v>
      </c>
      <c r="AA684" s="131">
        <f t="shared" si="120"/>
        <v>0.12052429667519182</v>
      </c>
    </row>
    <row r="685" spans="1:27" x14ac:dyDescent="0.25">
      <c r="A685" s="115" t="s">
        <v>605</v>
      </c>
      <c r="B685" s="200" t="s">
        <v>153</v>
      </c>
      <c r="C685" s="101" t="s">
        <v>154</v>
      </c>
      <c r="D685" s="102" t="s">
        <v>9</v>
      </c>
      <c r="E685" s="121" t="s">
        <v>538</v>
      </c>
      <c r="F685" s="125">
        <v>2930</v>
      </c>
      <c r="G685" s="103">
        <v>2842</v>
      </c>
      <c r="H685" s="104">
        <f t="shared" si="110"/>
        <v>0.96996587030716719</v>
      </c>
      <c r="I685" s="103">
        <f t="shared" si="111"/>
        <v>88</v>
      </c>
      <c r="J685" s="130">
        <f t="shared" si="112"/>
        <v>3.0034129692832763E-2</v>
      </c>
      <c r="K685" s="125">
        <v>798</v>
      </c>
      <c r="L685" s="125">
        <v>26</v>
      </c>
      <c r="M685" s="104">
        <f t="shared" si="113"/>
        <v>3.2581453634085211E-2</v>
      </c>
      <c r="N685" s="103">
        <v>65</v>
      </c>
      <c r="O685" s="130">
        <f t="shared" si="114"/>
        <v>2.2184300341296929E-2</v>
      </c>
      <c r="P685" s="125">
        <v>13</v>
      </c>
      <c r="Q685" s="104">
        <f t="shared" si="115"/>
        <v>1.6290726817042606E-2</v>
      </c>
      <c r="R685" s="103">
        <v>31</v>
      </c>
      <c r="S685" s="130">
        <f t="shared" si="116"/>
        <v>1.0580204778156996E-2</v>
      </c>
      <c r="T685" s="125">
        <v>87</v>
      </c>
      <c r="U685" s="104">
        <f t="shared" si="117"/>
        <v>0.10902255639097744</v>
      </c>
      <c r="V685" s="103">
        <v>313</v>
      </c>
      <c r="W685" s="130">
        <f t="shared" si="118"/>
        <v>0.1068259385665529</v>
      </c>
      <c r="X685" s="125">
        <v>95</v>
      </c>
      <c r="Y685" s="104">
        <f t="shared" si="119"/>
        <v>0.11904761904761904</v>
      </c>
      <c r="Z685" s="103">
        <v>330</v>
      </c>
      <c r="AA685" s="130">
        <f t="shared" si="120"/>
        <v>0.11262798634812286</v>
      </c>
    </row>
    <row r="686" spans="1:27" ht="24" x14ac:dyDescent="0.25">
      <c r="A686" s="116" t="s">
        <v>605</v>
      </c>
      <c r="B686" s="201" t="s">
        <v>121</v>
      </c>
      <c r="C686" s="105" t="s">
        <v>122</v>
      </c>
      <c r="D686" s="106" t="s">
        <v>7</v>
      </c>
      <c r="E686" s="122" t="s">
        <v>540</v>
      </c>
      <c r="F686" s="126">
        <v>2485</v>
      </c>
      <c r="G686" s="107">
        <v>2411</v>
      </c>
      <c r="H686" s="108">
        <f t="shared" si="110"/>
        <v>0.9702213279678068</v>
      </c>
      <c r="I686" s="107">
        <f t="shared" si="111"/>
        <v>74</v>
      </c>
      <c r="J686" s="131">
        <f t="shared" si="112"/>
        <v>2.977867203219316E-2</v>
      </c>
      <c r="K686" s="126">
        <v>718</v>
      </c>
      <c r="L686" s="126">
        <v>15</v>
      </c>
      <c r="M686" s="108">
        <f t="shared" si="113"/>
        <v>2.0891364902506964E-2</v>
      </c>
      <c r="N686" s="107">
        <v>37</v>
      </c>
      <c r="O686" s="131">
        <f t="shared" si="114"/>
        <v>1.488933601609658E-2</v>
      </c>
      <c r="P686" s="126">
        <v>9</v>
      </c>
      <c r="Q686" s="108">
        <f t="shared" si="115"/>
        <v>1.2534818941504178E-2</v>
      </c>
      <c r="R686" s="107">
        <v>26</v>
      </c>
      <c r="S686" s="131">
        <f t="shared" si="116"/>
        <v>1.0462776659959759E-2</v>
      </c>
      <c r="T686" s="126">
        <v>77</v>
      </c>
      <c r="U686" s="108">
        <f t="shared" si="117"/>
        <v>0.10724233983286909</v>
      </c>
      <c r="V686" s="107">
        <v>245</v>
      </c>
      <c r="W686" s="131">
        <f t="shared" si="118"/>
        <v>9.8591549295774641E-2</v>
      </c>
      <c r="X686" s="126">
        <v>81</v>
      </c>
      <c r="Y686" s="108">
        <f t="shared" si="119"/>
        <v>0.11281337047353761</v>
      </c>
      <c r="Z686" s="107">
        <v>256</v>
      </c>
      <c r="AA686" s="131">
        <f t="shared" si="120"/>
        <v>0.10301810865191147</v>
      </c>
    </row>
    <row r="687" spans="1:27" ht="24" x14ac:dyDescent="0.25">
      <c r="A687" s="115" t="s">
        <v>605</v>
      </c>
      <c r="B687" s="200" t="s">
        <v>133</v>
      </c>
      <c r="C687" s="101" t="s">
        <v>134</v>
      </c>
      <c r="D687" s="102" t="s">
        <v>8</v>
      </c>
      <c r="E687" s="121" t="s">
        <v>539</v>
      </c>
      <c r="F687" s="125">
        <v>3137</v>
      </c>
      <c r="G687" s="103">
        <v>3061</v>
      </c>
      <c r="H687" s="104">
        <f t="shared" si="110"/>
        <v>0.97577303155881412</v>
      </c>
      <c r="I687" s="103">
        <f t="shared" si="111"/>
        <v>76</v>
      </c>
      <c r="J687" s="130">
        <f t="shared" si="112"/>
        <v>2.4226968441185846E-2</v>
      </c>
      <c r="K687" s="125">
        <v>986</v>
      </c>
      <c r="L687" s="125">
        <v>23</v>
      </c>
      <c r="M687" s="104">
        <f t="shared" si="113"/>
        <v>2.332657200811359E-2</v>
      </c>
      <c r="N687" s="103">
        <v>67</v>
      </c>
      <c r="O687" s="130">
        <f t="shared" si="114"/>
        <v>2.1357985336308574E-2</v>
      </c>
      <c r="P687" s="125">
        <v>15</v>
      </c>
      <c r="Q687" s="104">
        <f t="shared" si="115"/>
        <v>1.5212981744421906E-2</v>
      </c>
      <c r="R687" s="103">
        <v>39</v>
      </c>
      <c r="S687" s="130">
        <f t="shared" si="116"/>
        <v>1.2432260121134842E-2</v>
      </c>
      <c r="T687" s="125">
        <v>121</v>
      </c>
      <c r="U687" s="104">
        <f t="shared" si="117"/>
        <v>0.12271805273833672</v>
      </c>
      <c r="V687" s="103">
        <v>410</v>
      </c>
      <c r="W687" s="130">
        <f t="shared" si="118"/>
        <v>0.1306981192221868</v>
      </c>
      <c r="X687" s="125">
        <v>131</v>
      </c>
      <c r="Y687" s="104">
        <f t="shared" si="119"/>
        <v>0.13286004056795131</v>
      </c>
      <c r="Z687" s="103">
        <v>433</v>
      </c>
      <c r="AA687" s="130">
        <f t="shared" si="120"/>
        <v>0.13802996493465094</v>
      </c>
    </row>
    <row r="688" spans="1:27" ht="24" x14ac:dyDescent="0.25">
      <c r="A688" s="116" t="s">
        <v>605</v>
      </c>
      <c r="B688" s="201" t="s">
        <v>123</v>
      </c>
      <c r="C688" s="105" t="s">
        <v>124</v>
      </c>
      <c r="D688" s="106" t="s">
        <v>7</v>
      </c>
      <c r="E688" s="122" t="s">
        <v>540</v>
      </c>
      <c r="F688" s="126">
        <v>1741</v>
      </c>
      <c r="G688" s="107">
        <v>1701</v>
      </c>
      <c r="H688" s="108">
        <f t="shared" si="110"/>
        <v>0.97702469844916717</v>
      </c>
      <c r="I688" s="107">
        <f t="shared" si="111"/>
        <v>40</v>
      </c>
      <c r="J688" s="131">
        <f t="shared" si="112"/>
        <v>2.2975301550832855E-2</v>
      </c>
      <c r="K688" s="126">
        <v>462</v>
      </c>
      <c r="L688" s="126">
        <v>6</v>
      </c>
      <c r="M688" s="108">
        <f t="shared" si="113"/>
        <v>1.2987012987012988E-2</v>
      </c>
      <c r="N688" s="107">
        <v>17</v>
      </c>
      <c r="O688" s="131">
        <f t="shared" si="114"/>
        <v>9.7645031591039634E-3</v>
      </c>
      <c r="P688" s="126">
        <v>4</v>
      </c>
      <c r="Q688" s="108">
        <f t="shared" si="115"/>
        <v>8.658008658008658E-3</v>
      </c>
      <c r="R688" s="107">
        <v>8</v>
      </c>
      <c r="S688" s="131">
        <f t="shared" si="116"/>
        <v>4.595060310166571E-3</v>
      </c>
      <c r="T688" s="126">
        <v>47</v>
      </c>
      <c r="U688" s="108">
        <f t="shared" si="117"/>
        <v>0.10173160173160173</v>
      </c>
      <c r="V688" s="107">
        <v>186</v>
      </c>
      <c r="W688" s="131">
        <f t="shared" si="118"/>
        <v>0.10683515221137277</v>
      </c>
      <c r="X688" s="126">
        <v>49</v>
      </c>
      <c r="Y688" s="108">
        <f t="shared" si="119"/>
        <v>0.10606060606060606</v>
      </c>
      <c r="Z688" s="107">
        <v>192</v>
      </c>
      <c r="AA688" s="131">
        <f t="shared" si="120"/>
        <v>0.1102814474439977</v>
      </c>
    </row>
    <row r="689" spans="1:27" ht="24" x14ac:dyDescent="0.25">
      <c r="A689" s="115" t="s">
        <v>605</v>
      </c>
      <c r="B689" s="200" t="s">
        <v>135</v>
      </c>
      <c r="C689" s="101" t="s">
        <v>136</v>
      </c>
      <c r="D689" s="102" t="s">
        <v>8</v>
      </c>
      <c r="E689" s="121" t="s">
        <v>539</v>
      </c>
      <c r="F689" s="125">
        <v>5386</v>
      </c>
      <c r="G689" s="103">
        <v>5234</v>
      </c>
      <c r="H689" s="104">
        <f t="shared" si="110"/>
        <v>0.97177868548087631</v>
      </c>
      <c r="I689" s="103">
        <f t="shared" si="111"/>
        <v>152</v>
      </c>
      <c r="J689" s="130">
        <f t="shared" si="112"/>
        <v>2.8221314519123655E-2</v>
      </c>
      <c r="K689" s="125">
        <v>1402</v>
      </c>
      <c r="L689" s="125">
        <v>34</v>
      </c>
      <c r="M689" s="104">
        <f t="shared" si="113"/>
        <v>2.4251069900142655E-2</v>
      </c>
      <c r="N689" s="103">
        <v>91</v>
      </c>
      <c r="O689" s="130">
        <f t="shared" si="114"/>
        <v>1.6895655402896399E-2</v>
      </c>
      <c r="P689" s="125">
        <v>16</v>
      </c>
      <c r="Q689" s="104">
        <f t="shared" si="115"/>
        <v>1.1412268188302425E-2</v>
      </c>
      <c r="R689" s="103">
        <v>42</v>
      </c>
      <c r="S689" s="130">
        <f t="shared" si="116"/>
        <v>7.7979948013367989E-3</v>
      </c>
      <c r="T689" s="125">
        <v>170</v>
      </c>
      <c r="U689" s="104">
        <f t="shared" si="117"/>
        <v>0.12125534950071326</v>
      </c>
      <c r="V689" s="103">
        <v>589</v>
      </c>
      <c r="W689" s="130">
        <f t="shared" si="118"/>
        <v>0.10935759376160416</v>
      </c>
      <c r="X689" s="125">
        <v>185</v>
      </c>
      <c r="Y689" s="104">
        <f t="shared" si="119"/>
        <v>0.13195435092724678</v>
      </c>
      <c r="Z689" s="103">
        <v>628</v>
      </c>
      <c r="AA689" s="130">
        <f t="shared" si="120"/>
        <v>0.11659858893427405</v>
      </c>
    </row>
    <row r="690" spans="1:27" ht="24" x14ac:dyDescent="0.25">
      <c r="A690" s="116" t="s">
        <v>605</v>
      </c>
      <c r="B690" s="201" t="s">
        <v>125</v>
      </c>
      <c r="C690" s="105" t="s">
        <v>126</v>
      </c>
      <c r="D690" s="106" t="s">
        <v>7</v>
      </c>
      <c r="E690" s="122" t="s">
        <v>540</v>
      </c>
      <c r="F690" s="126">
        <v>3080</v>
      </c>
      <c r="G690" s="107">
        <v>3012</v>
      </c>
      <c r="H690" s="108">
        <f t="shared" si="110"/>
        <v>0.97792207792207797</v>
      </c>
      <c r="I690" s="107">
        <f t="shared" si="111"/>
        <v>68</v>
      </c>
      <c r="J690" s="131">
        <f t="shared" si="112"/>
        <v>2.2077922077922078E-2</v>
      </c>
      <c r="K690" s="126">
        <v>1038</v>
      </c>
      <c r="L690" s="126">
        <v>32</v>
      </c>
      <c r="M690" s="108">
        <f t="shared" si="113"/>
        <v>3.0828516377649325E-2</v>
      </c>
      <c r="N690" s="107">
        <v>84</v>
      </c>
      <c r="O690" s="131">
        <f t="shared" si="114"/>
        <v>2.7272727272727271E-2</v>
      </c>
      <c r="P690" s="126">
        <v>10</v>
      </c>
      <c r="Q690" s="108">
        <f t="shared" si="115"/>
        <v>9.6339113680154135E-3</v>
      </c>
      <c r="R690" s="107">
        <v>16</v>
      </c>
      <c r="S690" s="131">
        <f t="shared" si="116"/>
        <v>5.1948051948051948E-3</v>
      </c>
      <c r="T690" s="126">
        <v>87</v>
      </c>
      <c r="U690" s="108">
        <f t="shared" si="117"/>
        <v>8.3815028901734104E-2</v>
      </c>
      <c r="V690" s="107">
        <v>220</v>
      </c>
      <c r="W690" s="131">
        <f t="shared" si="118"/>
        <v>7.1428571428571425E-2</v>
      </c>
      <c r="X690" s="126">
        <v>95</v>
      </c>
      <c r="Y690" s="108">
        <f t="shared" si="119"/>
        <v>9.1522157996146436E-2</v>
      </c>
      <c r="Z690" s="107">
        <v>233</v>
      </c>
      <c r="AA690" s="131">
        <f t="shared" si="120"/>
        <v>7.5649350649350647E-2</v>
      </c>
    </row>
    <row r="691" spans="1:27" x14ac:dyDescent="0.25">
      <c r="A691" s="115" t="s">
        <v>605</v>
      </c>
      <c r="B691" s="200" t="s">
        <v>155</v>
      </c>
      <c r="C691" s="101" t="s">
        <v>156</v>
      </c>
      <c r="D691" s="102" t="s">
        <v>9</v>
      </c>
      <c r="E691" s="121" t="s">
        <v>538</v>
      </c>
      <c r="F691" s="125">
        <v>4700</v>
      </c>
      <c r="G691" s="103">
        <v>4539</v>
      </c>
      <c r="H691" s="104">
        <f t="shared" si="110"/>
        <v>0.9657446808510638</v>
      </c>
      <c r="I691" s="103">
        <f t="shared" si="111"/>
        <v>161</v>
      </c>
      <c r="J691" s="130">
        <f t="shared" si="112"/>
        <v>3.4255319148936168E-2</v>
      </c>
      <c r="K691" s="125">
        <v>1463</v>
      </c>
      <c r="L691" s="125">
        <v>25</v>
      </c>
      <c r="M691" s="104">
        <f t="shared" si="113"/>
        <v>1.7088174982911826E-2</v>
      </c>
      <c r="N691" s="103">
        <v>65</v>
      </c>
      <c r="O691" s="130">
        <f t="shared" si="114"/>
        <v>1.3829787234042552E-2</v>
      </c>
      <c r="P691" s="125">
        <v>12</v>
      </c>
      <c r="Q691" s="104">
        <f t="shared" si="115"/>
        <v>8.2023239917976762E-3</v>
      </c>
      <c r="R691" s="103">
        <v>31</v>
      </c>
      <c r="S691" s="130">
        <f t="shared" si="116"/>
        <v>6.5957446808510636E-3</v>
      </c>
      <c r="T691" s="125">
        <v>153</v>
      </c>
      <c r="U691" s="104">
        <f t="shared" si="117"/>
        <v>0.10457963089542037</v>
      </c>
      <c r="V691" s="103">
        <v>446</v>
      </c>
      <c r="W691" s="130">
        <f t="shared" si="118"/>
        <v>9.4893617021276591E-2</v>
      </c>
      <c r="X691" s="125">
        <v>161</v>
      </c>
      <c r="Y691" s="104">
        <f t="shared" si="119"/>
        <v>0.11004784688995216</v>
      </c>
      <c r="Z691" s="103">
        <v>467</v>
      </c>
      <c r="AA691" s="130">
        <f t="shared" si="120"/>
        <v>9.9361702127659574E-2</v>
      </c>
    </row>
    <row r="692" spans="1:27" ht="24" x14ac:dyDescent="0.25">
      <c r="A692" s="116" t="s">
        <v>605</v>
      </c>
      <c r="B692" s="201" t="s">
        <v>247</v>
      </c>
      <c r="C692" s="105" t="s">
        <v>248</v>
      </c>
      <c r="D692" s="106" t="s">
        <v>16</v>
      </c>
      <c r="E692" s="122" t="s">
        <v>541</v>
      </c>
      <c r="F692" s="126">
        <v>4052</v>
      </c>
      <c r="G692" s="107">
        <v>3917</v>
      </c>
      <c r="H692" s="108">
        <f t="shared" si="110"/>
        <v>0.96668311944718655</v>
      </c>
      <c r="I692" s="107">
        <f t="shared" si="111"/>
        <v>135</v>
      </c>
      <c r="J692" s="131">
        <f t="shared" si="112"/>
        <v>3.3316880552813427E-2</v>
      </c>
      <c r="K692" s="126">
        <v>1134</v>
      </c>
      <c r="L692" s="126">
        <v>21</v>
      </c>
      <c r="M692" s="108">
        <f t="shared" si="113"/>
        <v>1.8518518518518517E-2</v>
      </c>
      <c r="N692" s="107">
        <v>56</v>
      </c>
      <c r="O692" s="131">
        <f t="shared" si="114"/>
        <v>1.3820335636722606E-2</v>
      </c>
      <c r="P692" s="126">
        <v>11</v>
      </c>
      <c r="Q692" s="108">
        <f t="shared" si="115"/>
        <v>9.700176366843033E-3</v>
      </c>
      <c r="R692" s="107">
        <v>28</v>
      </c>
      <c r="S692" s="131">
        <f t="shared" si="116"/>
        <v>6.9101678183613032E-3</v>
      </c>
      <c r="T692" s="126">
        <v>106</v>
      </c>
      <c r="U692" s="108">
        <f t="shared" si="117"/>
        <v>9.3474426807760136E-2</v>
      </c>
      <c r="V692" s="107">
        <v>369</v>
      </c>
      <c r="W692" s="131">
        <f t="shared" si="118"/>
        <v>9.1066140177690033E-2</v>
      </c>
      <c r="X692" s="126">
        <v>114</v>
      </c>
      <c r="Y692" s="108">
        <f t="shared" si="119"/>
        <v>0.10052910052910052</v>
      </c>
      <c r="Z692" s="107">
        <v>387</v>
      </c>
      <c r="AA692" s="131">
        <f t="shared" si="120"/>
        <v>9.550839091806515E-2</v>
      </c>
    </row>
    <row r="693" spans="1:27" ht="24" x14ac:dyDescent="0.25">
      <c r="A693" s="115" t="s">
        <v>605</v>
      </c>
      <c r="B693" s="200" t="s">
        <v>233</v>
      </c>
      <c r="C693" s="101" t="s">
        <v>234</v>
      </c>
      <c r="D693" s="102" t="s">
        <v>15</v>
      </c>
      <c r="E693" s="121" t="s">
        <v>542</v>
      </c>
      <c r="F693" s="125">
        <v>1005</v>
      </c>
      <c r="G693" s="103">
        <v>991</v>
      </c>
      <c r="H693" s="104">
        <f t="shared" si="110"/>
        <v>0.98606965174129357</v>
      </c>
      <c r="I693" s="103">
        <f t="shared" si="111"/>
        <v>14</v>
      </c>
      <c r="J693" s="130">
        <f t="shared" si="112"/>
        <v>1.3930348258706468E-2</v>
      </c>
      <c r="K693" s="125">
        <v>308</v>
      </c>
      <c r="L693" s="125">
        <v>6</v>
      </c>
      <c r="M693" s="104">
        <f t="shared" si="113"/>
        <v>1.948051948051948E-2</v>
      </c>
      <c r="N693" s="103">
        <v>24</v>
      </c>
      <c r="O693" s="130">
        <f t="shared" si="114"/>
        <v>2.3880597014925373E-2</v>
      </c>
      <c r="P693" s="125">
        <v>6</v>
      </c>
      <c r="Q693" s="104">
        <f t="shared" si="115"/>
        <v>1.948051948051948E-2</v>
      </c>
      <c r="R693" s="103">
        <v>14</v>
      </c>
      <c r="S693" s="130">
        <f t="shared" si="116"/>
        <v>1.3930348258706468E-2</v>
      </c>
      <c r="T693" s="125">
        <v>37</v>
      </c>
      <c r="U693" s="104">
        <f t="shared" si="117"/>
        <v>0.12012987012987013</v>
      </c>
      <c r="V693" s="103">
        <v>118</v>
      </c>
      <c r="W693" s="130">
        <f t="shared" si="118"/>
        <v>0.11741293532338308</v>
      </c>
      <c r="X693" s="125">
        <v>40</v>
      </c>
      <c r="Y693" s="104">
        <f t="shared" si="119"/>
        <v>0.12987012987012986</v>
      </c>
      <c r="Z693" s="103">
        <v>124</v>
      </c>
      <c r="AA693" s="130">
        <f t="shared" si="120"/>
        <v>0.12338308457711443</v>
      </c>
    </row>
    <row r="694" spans="1:27" ht="24" x14ac:dyDescent="0.25">
      <c r="A694" s="116" t="s">
        <v>605</v>
      </c>
      <c r="B694" s="201" t="s">
        <v>249</v>
      </c>
      <c r="C694" s="105" t="s">
        <v>250</v>
      </c>
      <c r="D694" s="106" t="s">
        <v>16</v>
      </c>
      <c r="E694" s="122" t="s">
        <v>541</v>
      </c>
      <c r="F694" s="126">
        <v>3041</v>
      </c>
      <c r="G694" s="107">
        <v>2948</v>
      </c>
      <c r="H694" s="108">
        <f t="shared" si="110"/>
        <v>0.96941795462019076</v>
      </c>
      <c r="I694" s="107">
        <f t="shared" si="111"/>
        <v>93</v>
      </c>
      <c r="J694" s="131">
        <f t="shared" si="112"/>
        <v>3.0582045379809273E-2</v>
      </c>
      <c r="K694" s="126">
        <v>978</v>
      </c>
      <c r="L694" s="126">
        <v>22</v>
      </c>
      <c r="M694" s="108">
        <f t="shared" si="113"/>
        <v>2.2494887525562373E-2</v>
      </c>
      <c r="N694" s="107">
        <v>57</v>
      </c>
      <c r="O694" s="131">
        <f t="shared" si="114"/>
        <v>1.8743834265044394E-2</v>
      </c>
      <c r="P694" s="126">
        <v>6</v>
      </c>
      <c r="Q694" s="108">
        <f t="shared" si="115"/>
        <v>6.1349693251533744E-3</v>
      </c>
      <c r="R694" s="107">
        <v>17</v>
      </c>
      <c r="S694" s="131">
        <f t="shared" si="116"/>
        <v>5.5902663597500821E-3</v>
      </c>
      <c r="T694" s="126">
        <v>75</v>
      </c>
      <c r="U694" s="108">
        <f t="shared" si="117"/>
        <v>7.6687116564417179E-2</v>
      </c>
      <c r="V694" s="107">
        <v>223</v>
      </c>
      <c r="W694" s="131">
        <f t="shared" si="118"/>
        <v>7.3331141072015785E-2</v>
      </c>
      <c r="X694" s="126">
        <v>78</v>
      </c>
      <c r="Y694" s="108">
        <f t="shared" si="119"/>
        <v>7.9754601226993863E-2</v>
      </c>
      <c r="Z694" s="107">
        <v>231</v>
      </c>
      <c r="AA694" s="131">
        <f t="shared" si="120"/>
        <v>7.5961854653074645E-2</v>
      </c>
    </row>
    <row r="695" spans="1:27" ht="24" x14ac:dyDescent="0.25">
      <c r="A695" s="115" t="s">
        <v>605</v>
      </c>
      <c r="B695" s="200" t="s">
        <v>185</v>
      </c>
      <c r="C695" s="101" t="s">
        <v>186</v>
      </c>
      <c r="D695" s="102" t="s">
        <v>12</v>
      </c>
      <c r="E695" s="121" t="s">
        <v>543</v>
      </c>
      <c r="F695" s="125">
        <v>927</v>
      </c>
      <c r="G695" s="103">
        <v>921</v>
      </c>
      <c r="H695" s="104">
        <f t="shared" si="110"/>
        <v>0.99352750809061485</v>
      </c>
      <c r="I695" s="103">
        <f t="shared" si="111"/>
        <v>6</v>
      </c>
      <c r="J695" s="130">
        <f t="shared" si="112"/>
        <v>6.4724919093851136E-3</v>
      </c>
      <c r="K695" s="125">
        <v>345</v>
      </c>
      <c r="L695" s="125">
        <v>8</v>
      </c>
      <c r="M695" s="104">
        <f t="shared" si="113"/>
        <v>2.318840579710145E-2</v>
      </c>
      <c r="N695" s="103">
        <v>25</v>
      </c>
      <c r="O695" s="130">
        <f t="shared" si="114"/>
        <v>2.696871628910464E-2</v>
      </c>
      <c r="P695" s="125">
        <v>1</v>
      </c>
      <c r="Q695" s="104">
        <f t="shared" si="115"/>
        <v>2.8985507246376812E-3</v>
      </c>
      <c r="R695" s="103">
        <v>4</v>
      </c>
      <c r="S695" s="130">
        <f t="shared" si="116"/>
        <v>4.3149946062567418E-3</v>
      </c>
      <c r="T695" s="125">
        <v>39</v>
      </c>
      <c r="U695" s="104">
        <f t="shared" si="117"/>
        <v>0.11304347826086956</v>
      </c>
      <c r="V695" s="103">
        <v>100</v>
      </c>
      <c r="W695" s="130">
        <f t="shared" si="118"/>
        <v>0.10787486515641856</v>
      </c>
      <c r="X695" s="125">
        <v>39</v>
      </c>
      <c r="Y695" s="104">
        <f t="shared" si="119"/>
        <v>0.11304347826086956</v>
      </c>
      <c r="Z695" s="103">
        <v>100</v>
      </c>
      <c r="AA695" s="130">
        <f t="shared" si="120"/>
        <v>0.10787486515641856</v>
      </c>
    </row>
    <row r="696" spans="1:27" ht="24" x14ac:dyDescent="0.25">
      <c r="A696" s="116" t="s">
        <v>605</v>
      </c>
      <c r="B696" s="201" t="s">
        <v>187</v>
      </c>
      <c r="C696" s="105" t="s">
        <v>188</v>
      </c>
      <c r="D696" s="106" t="s">
        <v>12</v>
      </c>
      <c r="E696" s="122" t="s">
        <v>543</v>
      </c>
      <c r="F696" s="126">
        <v>1510</v>
      </c>
      <c r="G696" s="107">
        <v>1453</v>
      </c>
      <c r="H696" s="108">
        <f t="shared" si="110"/>
        <v>0.96225165562913906</v>
      </c>
      <c r="I696" s="107">
        <f t="shared" si="111"/>
        <v>57</v>
      </c>
      <c r="J696" s="131">
        <f t="shared" si="112"/>
        <v>3.7748344370860928E-2</v>
      </c>
      <c r="K696" s="126">
        <v>391</v>
      </c>
      <c r="L696" s="126">
        <v>8</v>
      </c>
      <c r="M696" s="108">
        <f t="shared" si="113"/>
        <v>2.0460358056265986E-2</v>
      </c>
      <c r="N696" s="107">
        <v>21</v>
      </c>
      <c r="O696" s="131">
        <f t="shared" si="114"/>
        <v>1.390728476821192E-2</v>
      </c>
      <c r="P696" s="126">
        <v>2</v>
      </c>
      <c r="Q696" s="108">
        <f t="shared" si="115"/>
        <v>5.1150895140664966E-3</v>
      </c>
      <c r="R696" s="107">
        <v>3</v>
      </c>
      <c r="S696" s="131">
        <f t="shared" si="116"/>
        <v>1.9867549668874172E-3</v>
      </c>
      <c r="T696" s="126">
        <v>52</v>
      </c>
      <c r="U696" s="108">
        <f t="shared" si="117"/>
        <v>0.13299232736572891</v>
      </c>
      <c r="V696" s="107">
        <v>189</v>
      </c>
      <c r="W696" s="131">
        <f t="shared" si="118"/>
        <v>0.12516556291390729</v>
      </c>
      <c r="X696" s="126">
        <v>52</v>
      </c>
      <c r="Y696" s="108">
        <f t="shared" si="119"/>
        <v>0.13299232736572891</v>
      </c>
      <c r="Z696" s="107">
        <v>189</v>
      </c>
      <c r="AA696" s="131">
        <f t="shared" si="120"/>
        <v>0.12516556291390729</v>
      </c>
    </row>
    <row r="697" spans="1:27" ht="24" x14ac:dyDescent="0.25">
      <c r="A697" s="115" t="s">
        <v>605</v>
      </c>
      <c r="B697" s="200" t="s">
        <v>251</v>
      </c>
      <c r="C697" s="101" t="s">
        <v>252</v>
      </c>
      <c r="D697" s="102" t="s">
        <v>16</v>
      </c>
      <c r="E697" s="121" t="s">
        <v>541</v>
      </c>
      <c r="F697" s="125">
        <v>4507</v>
      </c>
      <c r="G697" s="103">
        <v>4277</v>
      </c>
      <c r="H697" s="104">
        <f t="shared" si="110"/>
        <v>0.94896827157754604</v>
      </c>
      <c r="I697" s="103">
        <f t="shared" si="111"/>
        <v>230</v>
      </c>
      <c r="J697" s="130">
        <f t="shared" si="112"/>
        <v>5.1031728422453959E-2</v>
      </c>
      <c r="K697" s="125">
        <v>1397</v>
      </c>
      <c r="L697" s="125">
        <v>40</v>
      </c>
      <c r="M697" s="104">
        <f t="shared" si="113"/>
        <v>2.863278453829635E-2</v>
      </c>
      <c r="N697" s="103">
        <v>93</v>
      </c>
      <c r="O697" s="130">
        <f t="shared" si="114"/>
        <v>2.063456844907921E-2</v>
      </c>
      <c r="P697" s="125">
        <v>16</v>
      </c>
      <c r="Q697" s="104">
        <f t="shared" si="115"/>
        <v>1.1453113815318539E-2</v>
      </c>
      <c r="R697" s="103">
        <v>44</v>
      </c>
      <c r="S697" s="130">
        <f t="shared" si="116"/>
        <v>9.7625915242955403E-3</v>
      </c>
      <c r="T697" s="125">
        <v>129</v>
      </c>
      <c r="U697" s="104">
        <f t="shared" si="117"/>
        <v>9.234073013600573E-2</v>
      </c>
      <c r="V697" s="103">
        <v>383</v>
      </c>
      <c r="W697" s="130">
        <f t="shared" si="118"/>
        <v>8.4978921677390726E-2</v>
      </c>
      <c r="X697" s="125">
        <v>139</v>
      </c>
      <c r="Y697" s="104">
        <f t="shared" si="119"/>
        <v>9.949892627057981E-2</v>
      </c>
      <c r="Z697" s="103">
        <v>409</v>
      </c>
      <c r="AA697" s="130">
        <f t="shared" si="120"/>
        <v>9.0747725759928996E-2</v>
      </c>
    </row>
    <row r="698" spans="1:27" ht="24" x14ac:dyDescent="0.25">
      <c r="A698" s="116" t="s">
        <v>605</v>
      </c>
      <c r="B698" s="201" t="s">
        <v>253</v>
      </c>
      <c r="C698" s="105" t="s">
        <v>254</v>
      </c>
      <c r="D698" s="106" t="s">
        <v>16</v>
      </c>
      <c r="E698" s="122" t="s">
        <v>541</v>
      </c>
      <c r="F698" s="126">
        <v>3440</v>
      </c>
      <c r="G698" s="107">
        <v>3352</v>
      </c>
      <c r="H698" s="108">
        <f t="shared" si="110"/>
        <v>0.97441860465116281</v>
      </c>
      <c r="I698" s="107">
        <f t="shared" si="111"/>
        <v>88</v>
      </c>
      <c r="J698" s="131">
        <f t="shared" si="112"/>
        <v>2.5581395348837209E-2</v>
      </c>
      <c r="K698" s="126">
        <v>871</v>
      </c>
      <c r="L698" s="126">
        <v>22</v>
      </c>
      <c r="M698" s="108">
        <f t="shared" si="113"/>
        <v>2.5258323765786451E-2</v>
      </c>
      <c r="N698" s="107">
        <v>66</v>
      </c>
      <c r="O698" s="131">
        <f t="shared" si="114"/>
        <v>1.9186046511627908E-2</v>
      </c>
      <c r="P698" s="126">
        <v>8</v>
      </c>
      <c r="Q698" s="108">
        <f t="shared" si="115"/>
        <v>9.1848450057405284E-3</v>
      </c>
      <c r="R698" s="107">
        <v>20</v>
      </c>
      <c r="S698" s="131">
        <f t="shared" si="116"/>
        <v>5.8139534883720929E-3</v>
      </c>
      <c r="T698" s="126">
        <v>94</v>
      </c>
      <c r="U698" s="108">
        <f t="shared" si="117"/>
        <v>0.1079219288174512</v>
      </c>
      <c r="V698" s="107">
        <v>342</v>
      </c>
      <c r="W698" s="131">
        <f t="shared" si="118"/>
        <v>9.9418604651162784E-2</v>
      </c>
      <c r="X698" s="126">
        <v>100</v>
      </c>
      <c r="Y698" s="108">
        <f t="shared" si="119"/>
        <v>0.11481056257175661</v>
      </c>
      <c r="Z698" s="107">
        <v>359</v>
      </c>
      <c r="AA698" s="131">
        <f t="shared" si="120"/>
        <v>0.10436046511627907</v>
      </c>
    </row>
    <row r="699" spans="1:27" ht="24" x14ac:dyDescent="0.25">
      <c r="A699" s="115" t="s">
        <v>605</v>
      </c>
      <c r="B699" s="200" t="s">
        <v>440</v>
      </c>
      <c r="C699" s="101" t="s">
        <v>189</v>
      </c>
      <c r="D699" s="102" t="s">
        <v>12</v>
      </c>
      <c r="E699" s="121" t="s">
        <v>543</v>
      </c>
      <c r="F699" s="125">
        <v>2872</v>
      </c>
      <c r="G699" s="103">
        <v>2755</v>
      </c>
      <c r="H699" s="104">
        <f t="shared" si="110"/>
        <v>0.95926183844011137</v>
      </c>
      <c r="I699" s="103">
        <f t="shared" si="111"/>
        <v>117</v>
      </c>
      <c r="J699" s="130">
        <f t="shared" si="112"/>
        <v>4.0738161559888582E-2</v>
      </c>
      <c r="K699" s="125">
        <v>878</v>
      </c>
      <c r="L699" s="125">
        <v>12</v>
      </c>
      <c r="M699" s="104">
        <f t="shared" si="113"/>
        <v>1.366742596810934E-2</v>
      </c>
      <c r="N699" s="103">
        <v>39</v>
      </c>
      <c r="O699" s="130">
        <f t="shared" si="114"/>
        <v>1.3579387186629526E-2</v>
      </c>
      <c r="P699" s="125">
        <v>2</v>
      </c>
      <c r="Q699" s="104">
        <f t="shared" si="115"/>
        <v>2.2779043280182231E-3</v>
      </c>
      <c r="R699" s="103">
        <v>6</v>
      </c>
      <c r="S699" s="130">
        <f t="shared" si="116"/>
        <v>2.0891364902506965E-3</v>
      </c>
      <c r="T699" s="125">
        <v>106</v>
      </c>
      <c r="U699" s="104">
        <f t="shared" si="117"/>
        <v>0.12072892938496584</v>
      </c>
      <c r="V699" s="103">
        <v>274</v>
      </c>
      <c r="W699" s="130">
        <f t="shared" si="118"/>
        <v>9.5403899721448471E-2</v>
      </c>
      <c r="X699" s="125">
        <v>108</v>
      </c>
      <c r="Y699" s="104">
        <f t="shared" si="119"/>
        <v>0.12300683371298406</v>
      </c>
      <c r="Z699" s="103">
        <v>280</v>
      </c>
      <c r="AA699" s="130">
        <f t="shared" si="120"/>
        <v>9.7493036211699163E-2</v>
      </c>
    </row>
    <row r="700" spans="1:27" ht="24" x14ac:dyDescent="0.25">
      <c r="A700" s="116" t="s">
        <v>605</v>
      </c>
      <c r="B700" s="201" t="s">
        <v>235</v>
      </c>
      <c r="C700" s="105" t="s">
        <v>236</v>
      </c>
      <c r="D700" s="106" t="s">
        <v>15</v>
      </c>
      <c r="E700" s="122" t="s">
        <v>542</v>
      </c>
      <c r="F700" s="126">
        <v>1783</v>
      </c>
      <c r="G700" s="107">
        <v>1760</v>
      </c>
      <c r="H700" s="108">
        <f t="shared" si="110"/>
        <v>0.98710039259674709</v>
      </c>
      <c r="I700" s="107">
        <f t="shared" si="111"/>
        <v>23</v>
      </c>
      <c r="J700" s="131">
        <f t="shared" si="112"/>
        <v>1.2899607403252944E-2</v>
      </c>
      <c r="K700" s="126">
        <v>670</v>
      </c>
      <c r="L700" s="126">
        <v>24</v>
      </c>
      <c r="M700" s="108">
        <f t="shared" si="113"/>
        <v>3.5820895522388062E-2</v>
      </c>
      <c r="N700" s="107">
        <v>49</v>
      </c>
      <c r="O700" s="131">
        <f t="shared" si="114"/>
        <v>2.7481772293886708E-2</v>
      </c>
      <c r="P700" s="126">
        <v>8</v>
      </c>
      <c r="Q700" s="108">
        <f t="shared" si="115"/>
        <v>1.1940298507462687E-2</v>
      </c>
      <c r="R700" s="107">
        <v>22</v>
      </c>
      <c r="S700" s="131">
        <f t="shared" si="116"/>
        <v>1.2338754907459339E-2</v>
      </c>
      <c r="T700" s="126">
        <v>76</v>
      </c>
      <c r="U700" s="108">
        <f t="shared" si="117"/>
        <v>0.11343283582089553</v>
      </c>
      <c r="V700" s="107">
        <v>155</v>
      </c>
      <c r="W700" s="131">
        <f t="shared" si="118"/>
        <v>8.6932136848008976E-2</v>
      </c>
      <c r="X700" s="126">
        <v>82</v>
      </c>
      <c r="Y700" s="108">
        <f t="shared" si="119"/>
        <v>0.12238805970149254</v>
      </c>
      <c r="Z700" s="107">
        <v>171</v>
      </c>
      <c r="AA700" s="131">
        <f t="shared" si="120"/>
        <v>9.5905776780706678E-2</v>
      </c>
    </row>
    <row r="701" spans="1:27" ht="24" x14ac:dyDescent="0.25">
      <c r="A701" s="115" t="s">
        <v>605</v>
      </c>
      <c r="B701" s="200" t="s">
        <v>237</v>
      </c>
      <c r="C701" s="101" t="s">
        <v>238</v>
      </c>
      <c r="D701" s="102" t="s">
        <v>15</v>
      </c>
      <c r="E701" s="121" t="s">
        <v>542</v>
      </c>
      <c r="F701" s="125">
        <v>9887</v>
      </c>
      <c r="G701" s="103">
        <v>9586</v>
      </c>
      <c r="H701" s="104">
        <f t="shared" si="110"/>
        <v>0.96955598260341858</v>
      </c>
      <c r="I701" s="103">
        <f t="shared" si="111"/>
        <v>301</v>
      </c>
      <c r="J701" s="130">
        <f t="shared" si="112"/>
        <v>3.0444017396581369E-2</v>
      </c>
      <c r="K701" s="125">
        <v>2742</v>
      </c>
      <c r="L701" s="125">
        <v>35</v>
      </c>
      <c r="M701" s="104">
        <f t="shared" si="113"/>
        <v>1.2764405543398978E-2</v>
      </c>
      <c r="N701" s="103">
        <v>92</v>
      </c>
      <c r="O701" s="130">
        <f t="shared" si="114"/>
        <v>9.3051481743703854E-3</v>
      </c>
      <c r="P701" s="125">
        <v>26</v>
      </c>
      <c r="Q701" s="104">
        <f t="shared" si="115"/>
        <v>9.4821298322392417E-3</v>
      </c>
      <c r="R701" s="103">
        <v>72</v>
      </c>
      <c r="S701" s="130">
        <f t="shared" si="116"/>
        <v>7.2822898755942143E-3</v>
      </c>
      <c r="T701" s="125">
        <v>262</v>
      </c>
      <c r="U701" s="104">
        <f t="shared" si="117"/>
        <v>9.5550692924872352E-2</v>
      </c>
      <c r="V701" s="103">
        <v>827</v>
      </c>
      <c r="W701" s="130">
        <f t="shared" si="118"/>
        <v>8.3645190654394658E-2</v>
      </c>
      <c r="X701" s="125">
        <v>277</v>
      </c>
      <c r="Y701" s="104">
        <f t="shared" si="119"/>
        <v>0.10102115244347191</v>
      </c>
      <c r="Z701" s="103">
        <v>875</v>
      </c>
      <c r="AA701" s="130">
        <f t="shared" si="120"/>
        <v>8.8500050571457475E-2</v>
      </c>
    </row>
    <row r="702" spans="1:27" ht="24" x14ac:dyDescent="0.25">
      <c r="A702" s="116" t="s">
        <v>605</v>
      </c>
      <c r="B702" s="201" t="s">
        <v>190</v>
      </c>
      <c r="C702" s="105" t="s">
        <v>191</v>
      </c>
      <c r="D702" s="106" t="s">
        <v>12</v>
      </c>
      <c r="E702" s="122" t="s">
        <v>543</v>
      </c>
      <c r="F702" s="126">
        <v>1830</v>
      </c>
      <c r="G702" s="107">
        <v>1777</v>
      </c>
      <c r="H702" s="108">
        <f t="shared" si="110"/>
        <v>0.97103825136612021</v>
      </c>
      <c r="I702" s="107">
        <f t="shared" si="111"/>
        <v>53</v>
      </c>
      <c r="J702" s="131">
        <f t="shared" si="112"/>
        <v>2.8961748633879781E-2</v>
      </c>
      <c r="K702" s="126">
        <v>622</v>
      </c>
      <c r="L702" s="126">
        <v>10</v>
      </c>
      <c r="M702" s="108">
        <f t="shared" si="113"/>
        <v>1.607717041800643E-2</v>
      </c>
      <c r="N702" s="107">
        <v>23</v>
      </c>
      <c r="O702" s="131">
        <f t="shared" si="114"/>
        <v>1.2568306010928962E-2</v>
      </c>
      <c r="P702" s="126">
        <v>14</v>
      </c>
      <c r="Q702" s="108">
        <f t="shared" si="115"/>
        <v>2.2508038585209004E-2</v>
      </c>
      <c r="R702" s="107">
        <v>35</v>
      </c>
      <c r="S702" s="131">
        <f t="shared" si="116"/>
        <v>1.912568306010929E-2</v>
      </c>
      <c r="T702" s="126">
        <v>59</v>
      </c>
      <c r="U702" s="108">
        <f t="shared" si="117"/>
        <v>9.4855305466237938E-2</v>
      </c>
      <c r="V702" s="107">
        <v>175</v>
      </c>
      <c r="W702" s="131">
        <f t="shared" si="118"/>
        <v>9.5628415300546443E-2</v>
      </c>
      <c r="X702" s="126">
        <v>65</v>
      </c>
      <c r="Y702" s="108">
        <f t="shared" si="119"/>
        <v>0.1045016077170418</v>
      </c>
      <c r="Z702" s="107">
        <v>188</v>
      </c>
      <c r="AA702" s="131">
        <f t="shared" si="120"/>
        <v>0.10273224043715846</v>
      </c>
    </row>
    <row r="703" spans="1:27" ht="24" x14ac:dyDescent="0.25">
      <c r="A703" s="115" t="s">
        <v>605</v>
      </c>
      <c r="B703" s="200" t="s">
        <v>192</v>
      </c>
      <c r="C703" s="101" t="s">
        <v>193</v>
      </c>
      <c r="D703" s="102" t="s">
        <v>12</v>
      </c>
      <c r="E703" s="121" t="s">
        <v>543</v>
      </c>
      <c r="F703" s="125">
        <v>3411</v>
      </c>
      <c r="G703" s="103">
        <v>3334</v>
      </c>
      <c r="H703" s="104">
        <f t="shared" si="110"/>
        <v>0.97742597478745241</v>
      </c>
      <c r="I703" s="103">
        <f t="shared" si="111"/>
        <v>77</v>
      </c>
      <c r="J703" s="130">
        <f t="shared" si="112"/>
        <v>2.257402521254764E-2</v>
      </c>
      <c r="K703" s="125">
        <v>1000</v>
      </c>
      <c r="L703" s="125">
        <v>17</v>
      </c>
      <c r="M703" s="104">
        <f t="shared" si="113"/>
        <v>1.7000000000000001E-2</v>
      </c>
      <c r="N703" s="103">
        <v>47</v>
      </c>
      <c r="O703" s="130">
        <f t="shared" si="114"/>
        <v>1.3778950454412195E-2</v>
      </c>
      <c r="P703" s="125">
        <v>9</v>
      </c>
      <c r="Q703" s="104">
        <f t="shared" si="115"/>
        <v>8.9999999999999993E-3</v>
      </c>
      <c r="R703" s="103">
        <v>22</v>
      </c>
      <c r="S703" s="130">
        <f t="shared" si="116"/>
        <v>6.4497214892993253E-3</v>
      </c>
      <c r="T703" s="125">
        <v>108</v>
      </c>
      <c r="U703" s="104">
        <f t="shared" si="117"/>
        <v>0.108</v>
      </c>
      <c r="V703" s="103">
        <v>380</v>
      </c>
      <c r="W703" s="130">
        <f t="shared" si="118"/>
        <v>0.11140428026971562</v>
      </c>
      <c r="X703" s="125">
        <v>112</v>
      </c>
      <c r="Y703" s="104">
        <f t="shared" si="119"/>
        <v>0.112</v>
      </c>
      <c r="Z703" s="103">
        <v>387</v>
      </c>
      <c r="AA703" s="130">
        <f t="shared" si="120"/>
        <v>0.11345646437994723</v>
      </c>
    </row>
    <row r="704" spans="1:27" ht="24" x14ac:dyDescent="0.25">
      <c r="A704" s="116" t="s">
        <v>605</v>
      </c>
      <c r="B704" s="201" t="s">
        <v>194</v>
      </c>
      <c r="C704" s="105" t="s">
        <v>195</v>
      </c>
      <c r="D704" s="106" t="s">
        <v>12</v>
      </c>
      <c r="E704" s="122" t="s">
        <v>543</v>
      </c>
      <c r="F704" s="126">
        <v>3500</v>
      </c>
      <c r="G704" s="107">
        <v>3394</v>
      </c>
      <c r="H704" s="108">
        <f t="shared" si="110"/>
        <v>0.96971428571428575</v>
      </c>
      <c r="I704" s="107">
        <f t="shared" si="111"/>
        <v>106</v>
      </c>
      <c r="J704" s="131">
        <f t="shared" si="112"/>
        <v>3.0285714285714287E-2</v>
      </c>
      <c r="K704" s="126">
        <v>1161</v>
      </c>
      <c r="L704" s="126">
        <v>28</v>
      </c>
      <c r="M704" s="108">
        <f t="shared" si="113"/>
        <v>2.4117140396210164E-2</v>
      </c>
      <c r="N704" s="107">
        <v>69</v>
      </c>
      <c r="O704" s="131">
        <f t="shared" si="114"/>
        <v>1.9714285714285715E-2</v>
      </c>
      <c r="P704" s="126">
        <v>18</v>
      </c>
      <c r="Q704" s="108">
        <f t="shared" si="115"/>
        <v>1.5503875968992248E-2</v>
      </c>
      <c r="R704" s="107">
        <v>47</v>
      </c>
      <c r="S704" s="131">
        <f t="shared" si="116"/>
        <v>1.3428571428571429E-2</v>
      </c>
      <c r="T704" s="126">
        <v>124</v>
      </c>
      <c r="U704" s="108">
        <f t="shared" si="117"/>
        <v>0.10680447889750215</v>
      </c>
      <c r="V704" s="107">
        <v>326</v>
      </c>
      <c r="W704" s="131">
        <f t="shared" si="118"/>
        <v>9.3142857142857138E-2</v>
      </c>
      <c r="X704" s="126">
        <v>137</v>
      </c>
      <c r="Y704" s="108">
        <f t="shared" si="119"/>
        <v>0.11800172265288544</v>
      </c>
      <c r="Z704" s="107">
        <v>362</v>
      </c>
      <c r="AA704" s="131">
        <f t="shared" si="120"/>
        <v>0.10342857142857143</v>
      </c>
    </row>
    <row r="705" spans="1:27" ht="24" x14ac:dyDescent="0.25">
      <c r="A705" s="115" t="s">
        <v>605</v>
      </c>
      <c r="B705" s="200" t="s">
        <v>196</v>
      </c>
      <c r="C705" s="101" t="s">
        <v>197</v>
      </c>
      <c r="D705" s="102" t="s">
        <v>12</v>
      </c>
      <c r="E705" s="121" t="s">
        <v>543</v>
      </c>
      <c r="F705" s="125">
        <v>1410</v>
      </c>
      <c r="G705" s="103">
        <v>1371</v>
      </c>
      <c r="H705" s="104">
        <f t="shared" si="110"/>
        <v>0.97234042553191491</v>
      </c>
      <c r="I705" s="103">
        <f t="shared" si="111"/>
        <v>39</v>
      </c>
      <c r="J705" s="130">
        <f t="shared" si="112"/>
        <v>2.7659574468085105E-2</v>
      </c>
      <c r="K705" s="125">
        <v>514</v>
      </c>
      <c r="L705" s="125">
        <v>7</v>
      </c>
      <c r="M705" s="104">
        <f t="shared" si="113"/>
        <v>1.3618677042801557E-2</v>
      </c>
      <c r="N705" s="103">
        <v>22</v>
      </c>
      <c r="O705" s="130">
        <f t="shared" si="114"/>
        <v>1.5602836879432624E-2</v>
      </c>
      <c r="P705" s="125">
        <v>3</v>
      </c>
      <c r="Q705" s="104">
        <f t="shared" si="115"/>
        <v>5.8365758754863814E-3</v>
      </c>
      <c r="R705" s="103">
        <v>11</v>
      </c>
      <c r="S705" s="130">
        <f t="shared" si="116"/>
        <v>7.801418439716312E-3</v>
      </c>
      <c r="T705" s="125">
        <v>61</v>
      </c>
      <c r="U705" s="104">
        <f t="shared" si="117"/>
        <v>0.11867704280155641</v>
      </c>
      <c r="V705" s="103">
        <v>177</v>
      </c>
      <c r="W705" s="130">
        <f t="shared" si="118"/>
        <v>0.12553191489361701</v>
      </c>
      <c r="X705" s="125">
        <v>62</v>
      </c>
      <c r="Y705" s="104">
        <f t="shared" si="119"/>
        <v>0.12062256809338522</v>
      </c>
      <c r="Z705" s="103">
        <v>180</v>
      </c>
      <c r="AA705" s="130">
        <f t="shared" si="120"/>
        <v>0.1276595744680851</v>
      </c>
    </row>
    <row r="706" spans="1:27" ht="24" x14ac:dyDescent="0.25">
      <c r="A706" s="116" t="s">
        <v>605</v>
      </c>
      <c r="B706" s="201" t="s">
        <v>198</v>
      </c>
      <c r="C706" s="105" t="s">
        <v>199</v>
      </c>
      <c r="D706" s="106" t="s">
        <v>12</v>
      </c>
      <c r="E706" s="122" t="s">
        <v>543</v>
      </c>
      <c r="F706" s="126">
        <v>871</v>
      </c>
      <c r="G706" s="107">
        <v>850</v>
      </c>
      <c r="H706" s="108">
        <f t="shared" si="110"/>
        <v>0.97588978185993114</v>
      </c>
      <c r="I706" s="107">
        <f t="shared" si="111"/>
        <v>21</v>
      </c>
      <c r="J706" s="131">
        <f t="shared" si="112"/>
        <v>2.4110218140068886E-2</v>
      </c>
      <c r="K706" s="126">
        <v>308</v>
      </c>
      <c r="L706" s="126">
        <v>5</v>
      </c>
      <c r="M706" s="108">
        <f t="shared" si="113"/>
        <v>1.6233766233766232E-2</v>
      </c>
      <c r="N706" s="107">
        <v>16</v>
      </c>
      <c r="O706" s="131">
        <f t="shared" si="114"/>
        <v>1.8369690011481057E-2</v>
      </c>
      <c r="P706" s="126">
        <v>5</v>
      </c>
      <c r="Q706" s="108">
        <f t="shared" si="115"/>
        <v>1.6233766233766232E-2</v>
      </c>
      <c r="R706" s="107">
        <v>12</v>
      </c>
      <c r="S706" s="131">
        <f t="shared" si="116"/>
        <v>1.3777267508610792E-2</v>
      </c>
      <c r="T706" s="126">
        <v>28</v>
      </c>
      <c r="U706" s="108">
        <f t="shared" si="117"/>
        <v>9.0909090909090912E-2</v>
      </c>
      <c r="V706" s="107">
        <v>68</v>
      </c>
      <c r="W706" s="131">
        <f t="shared" si="118"/>
        <v>7.8071182548794485E-2</v>
      </c>
      <c r="X706" s="126">
        <v>31</v>
      </c>
      <c r="Y706" s="108">
        <f t="shared" si="119"/>
        <v>0.10064935064935066</v>
      </c>
      <c r="Z706" s="107">
        <v>79</v>
      </c>
      <c r="AA706" s="131">
        <f t="shared" si="120"/>
        <v>9.0700344431687716E-2</v>
      </c>
    </row>
    <row r="707" spans="1:27" ht="24" x14ac:dyDescent="0.25">
      <c r="A707" s="115" t="s">
        <v>605</v>
      </c>
      <c r="B707" s="200" t="s">
        <v>200</v>
      </c>
      <c r="C707" s="101" t="s">
        <v>201</v>
      </c>
      <c r="D707" s="102" t="s">
        <v>12</v>
      </c>
      <c r="E707" s="121" t="s">
        <v>543</v>
      </c>
      <c r="F707" s="125">
        <v>909</v>
      </c>
      <c r="G707" s="103">
        <v>787</v>
      </c>
      <c r="H707" s="104">
        <f t="shared" ref="H707:H770" si="121">G707/F707</f>
        <v>0.86578657865786579</v>
      </c>
      <c r="I707" s="103">
        <f t="shared" ref="I707:I770" si="122">F707-G707</f>
        <v>122</v>
      </c>
      <c r="J707" s="130">
        <f t="shared" ref="J707:J770" si="123">I707/F707</f>
        <v>0.13421342134213421</v>
      </c>
      <c r="K707" s="125">
        <v>296</v>
      </c>
      <c r="L707" s="125">
        <v>4</v>
      </c>
      <c r="M707" s="104">
        <f t="shared" si="113"/>
        <v>1.3513513513513514E-2</v>
      </c>
      <c r="N707" s="103">
        <v>8</v>
      </c>
      <c r="O707" s="130">
        <f t="shared" si="114"/>
        <v>8.8008800880088004E-3</v>
      </c>
      <c r="P707" s="125">
        <v>5</v>
      </c>
      <c r="Q707" s="104">
        <f t="shared" si="115"/>
        <v>1.6891891891891893E-2</v>
      </c>
      <c r="R707" s="103">
        <v>11</v>
      </c>
      <c r="S707" s="130">
        <f t="shared" si="116"/>
        <v>1.2101210121012101E-2</v>
      </c>
      <c r="T707" s="125">
        <v>27</v>
      </c>
      <c r="U707" s="104">
        <f t="shared" si="117"/>
        <v>9.1216216216216214E-2</v>
      </c>
      <c r="V707" s="103">
        <v>91</v>
      </c>
      <c r="W707" s="130">
        <f t="shared" si="118"/>
        <v>0.1001100110011001</v>
      </c>
      <c r="X707" s="125">
        <v>29</v>
      </c>
      <c r="Y707" s="104">
        <f t="shared" si="119"/>
        <v>9.7972972972972971E-2</v>
      </c>
      <c r="Z707" s="103">
        <v>97</v>
      </c>
      <c r="AA707" s="130">
        <f t="shared" si="120"/>
        <v>0.10671067106710672</v>
      </c>
    </row>
    <row r="708" spans="1:27" ht="24" x14ac:dyDescent="0.25">
      <c r="A708" s="116" t="s">
        <v>605</v>
      </c>
      <c r="B708" s="201" t="s">
        <v>255</v>
      </c>
      <c r="C708" s="105" t="s">
        <v>256</v>
      </c>
      <c r="D708" s="106" t="s">
        <v>16</v>
      </c>
      <c r="E708" s="122" t="s">
        <v>541</v>
      </c>
      <c r="F708" s="126">
        <v>1625</v>
      </c>
      <c r="G708" s="107">
        <v>1567</v>
      </c>
      <c r="H708" s="108">
        <f t="shared" si="121"/>
        <v>0.96430769230769231</v>
      </c>
      <c r="I708" s="107">
        <f t="shared" si="122"/>
        <v>58</v>
      </c>
      <c r="J708" s="131">
        <f t="shared" si="123"/>
        <v>3.569230769230769E-2</v>
      </c>
      <c r="K708" s="126">
        <v>495</v>
      </c>
      <c r="L708" s="126">
        <v>14</v>
      </c>
      <c r="M708" s="108">
        <f t="shared" ref="M708:M771" si="124">L708/K708</f>
        <v>2.8282828282828285E-2</v>
      </c>
      <c r="N708" s="107">
        <v>41</v>
      </c>
      <c r="O708" s="131">
        <f t="shared" ref="O708:O771" si="125">N708/F708</f>
        <v>2.523076923076923E-2</v>
      </c>
      <c r="P708" s="126">
        <v>2</v>
      </c>
      <c r="Q708" s="108">
        <f t="shared" ref="Q708:Q771" si="126">P708/K708</f>
        <v>4.0404040404040404E-3</v>
      </c>
      <c r="R708" s="107">
        <v>7</v>
      </c>
      <c r="S708" s="131">
        <f t="shared" ref="S708:S771" si="127">R708/F708</f>
        <v>4.3076923076923075E-3</v>
      </c>
      <c r="T708" s="126">
        <v>60</v>
      </c>
      <c r="U708" s="108">
        <f t="shared" ref="U708:U771" si="128">T708/K708</f>
        <v>0.12121212121212122</v>
      </c>
      <c r="V708" s="107">
        <v>187</v>
      </c>
      <c r="W708" s="131">
        <f t="shared" ref="W708:W771" si="129">V708/F708</f>
        <v>0.11507692307692308</v>
      </c>
      <c r="X708" s="126">
        <v>62</v>
      </c>
      <c r="Y708" s="108">
        <f t="shared" ref="Y708:Y771" si="130">X708/K708</f>
        <v>0.12525252525252525</v>
      </c>
      <c r="Z708" s="107">
        <v>194</v>
      </c>
      <c r="AA708" s="131">
        <f t="shared" ref="AA708:AA771" si="131">Z708/F708</f>
        <v>0.11938461538461538</v>
      </c>
    </row>
    <row r="709" spans="1:27" ht="24" x14ac:dyDescent="0.25">
      <c r="A709" s="115" t="s">
        <v>605</v>
      </c>
      <c r="B709" s="200" t="s">
        <v>202</v>
      </c>
      <c r="C709" s="101" t="s">
        <v>203</v>
      </c>
      <c r="D709" s="102" t="s">
        <v>12</v>
      </c>
      <c r="E709" s="121" t="s">
        <v>543</v>
      </c>
      <c r="F709" s="125">
        <v>4962</v>
      </c>
      <c r="G709" s="103">
        <v>4815</v>
      </c>
      <c r="H709" s="104">
        <f t="shared" si="121"/>
        <v>0.97037484885126968</v>
      </c>
      <c r="I709" s="103">
        <f t="shared" si="122"/>
        <v>147</v>
      </c>
      <c r="J709" s="130">
        <f t="shared" si="123"/>
        <v>2.962515114873035E-2</v>
      </c>
      <c r="K709" s="125">
        <v>1694</v>
      </c>
      <c r="L709" s="125">
        <v>50</v>
      </c>
      <c r="M709" s="104">
        <f t="shared" si="124"/>
        <v>2.9515938606847699E-2</v>
      </c>
      <c r="N709" s="103">
        <v>145</v>
      </c>
      <c r="O709" s="130">
        <f t="shared" si="125"/>
        <v>2.9222087867795243E-2</v>
      </c>
      <c r="P709" s="125">
        <v>12</v>
      </c>
      <c r="Q709" s="104">
        <f t="shared" si="126"/>
        <v>7.0838252656434475E-3</v>
      </c>
      <c r="R709" s="103">
        <v>36</v>
      </c>
      <c r="S709" s="130">
        <f t="shared" si="127"/>
        <v>7.2551390568319227E-3</v>
      </c>
      <c r="T709" s="125">
        <v>192</v>
      </c>
      <c r="U709" s="104">
        <f t="shared" si="128"/>
        <v>0.11334120425029516</v>
      </c>
      <c r="V709" s="103">
        <v>575</v>
      </c>
      <c r="W709" s="130">
        <f t="shared" si="129"/>
        <v>0.1158806932688432</v>
      </c>
      <c r="X709" s="125">
        <v>200</v>
      </c>
      <c r="Y709" s="104">
        <f t="shared" si="130"/>
        <v>0.1180637544273908</v>
      </c>
      <c r="Z709" s="103">
        <v>596</v>
      </c>
      <c r="AA709" s="130">
        <f t="shared" si="131"/>
        <v>0.12011285771866183</v>
      </c>
    </row>
    <row r="710" spans="1:27" ht="24" x14ac:dyDescent="0.25">
      <c r="A710" s="116" t="s">
        <v>605</v>
      </c>
      <c r="B710" s="201" t="s">
        <v>257</v>
      </c>
      <c r="C710" s="105" t="s">
        <v>258</v>
      </c>
      <c r="D710" s="106" t="s">
        <v>16</v>
      </c>
      <c r="E710" s="122" t="s">
        <v>541</v>
      </c>
      <c r="F710" s="126">
        <v>4148</v>
      </c>
      <c r="G710" s="107">
        <v>3940</v>
      </c>
      <c r="H710" s="108">
        <f t="shared" si="121"/>
        <v>0.94985535197685633</v>
      </c>
      <c r="I710" s="107">
        <f t="shared" si="122"/>
        <v>208</v>
      </c>
      <c r="J710" s="131">
        <f t="shared" si="123"/>
        <v>5.0144648023143681E-2</v>
      </c>
      <c r="K710" s="126">
        <v>1321</v>
      </c>
      <c r="L710" s="126">
        <v>30</v>
      </c>
      <c r="M710" s="108">
        <f t="shared" si="124"/>
        <v>2.2710068130204392E-2</v>
      </c>
      <c r="N710" s="107">
        <v>70</v>
      </c>
      <c r="O710" s="131">
        <f t="shared" si="125"/>
        <v>1.6875602700096432E-2</v>
      </c>
      <c r="P710" s="126">
        <v>11</v>
      </c>
      <c r="Q710" s="108">
        <f t="shared" si="126"/>
        <v>8.3270249810749441E-3</v>
      </c>
      <c r="R710" s="107">
        <v>30</v>
      </c>
      <c r="S710" s="131">
        <f t="shared" si="127"/>
        <v>7.2324011571841852E-3</v>
      </c>
      <c r="T710" s="126">
        <v>134</v>
      </c>
      <c r="U710" s="108">
        <f t="shared" si="128"/>
        <v>0.10143830431491295</v>
      </c>
      <c r="V710" s="107">
        <v>409</v>
      </c>
      <c r="W710" s="131">
        <f t="shared" si="129"/>
        <v>9.8601735776277719E-2</v>
      </c>
      <c r="X710" s="126">
        <v>138</v>
      </c>
      <c r="Y710" s="108">
        <f t="shared" si="130"/>
        <v>0.10446631339894019</v>
      </c>
      <c r="Z710" s="107">
        <v>420</v>
      </c>
      <c r="AA710" s="131">
        <f t="shared" si="131"/>
        <v>0.10125361620057859</v>
      </c>
    </row>
    <row r="711" spans="1:27" ht="24" x14ac:dyDescent="0.25">
      <c r="A711" s="115" t="s">
        <v>605</v>
      </c>
      <c r="B711" s="200" t="s">
        <v>171</v>
      </c>
      <c r="C711" s="101" t="s">
        <v>172</v>
      </c>
      <c r="D711" s="102" t="s">
        <v>11</v>
      </c>
      <c r="E711" s="121" t="s">
        <v>544</v>
      </c>
      <c r="F711" s="125">
        <v>2893</v>
      </c>
      <c r="G711" s="103">
        <v>2768</v>
      </c>
      <c r="H711" s="104">
        <f t="shared" si="121"/>
        <v>0.95679225717248528</v>
      </c>
      <c r="I711" s="103">
        <f t="shared" si="122"/>
        <v>125</v>
      </c>
      <c r="J711" s="130">
        <f t="shared" si="123"/>
        <v>4.3207742827514689E-2</v>
      </c>
      <c r="K711" s="125">
        <v>1065</v>
      </c>
      <c r="L711" s="125">
        <v>32</v>
      </c>
      <c r="M711" s="104">
        <f t="shared" si="124"/>
        <v>3.0046948356807511E-2</v>
      </c>
      <c r="N711" s="103">
        <v>77</v>
      </c>
      <c r="O711" s="130">
        <f t="shared" si="125"/>
        <v>2.6615969581749048E-2</v>
      </c>
      <c r="P711" s="125">
        <v>16</v>
      </c>
      <c r="Q711" s="104">
        <f t="shared" si="126"/>
        <v>1.5023474178403756E-2</v>
      </c>
      <c r="R711" s="103">
        <v>32</v>
      </c>
      <c r="S711" s="130">
        <f t="shared" si="127"/>
        <v>1.1061182163843761E-2</v>
      </c>
      <c r="T711" s="125">
        <v>109</v>
      </c>
      <c r="U711" s="104">
        <f t="shared" si="128"/>
        <v>0.10234741784037558</v>
      </c>
      <c r="V711" s="103">
        <v>266</v>
      </c>
      <c r="W711" s="130">
        <f t="shared" si="129"/>
        <v>9.1946076736951265E-2</v>
      </c>
      <c r="X711" s="125">
        <v>119</v>
      </c>
      <c r="Y711" s="104">
        <f t="shared" si="130"/>
        <v>0.11173708920187793</v>
      </c>
      <c r="Z711" s="103">
        <v>288</v>
      </c>
      <c r="AA711" s="130">
        <f t="shared" si="131"/>
        <v>9.9550639474593847E-2</v>
      </c>
    </row>
    <row r="712" spans="1:27" ht="24" x14ac:dyDescent="0.25">
      <c r="A712" s="116" t="s">
        <v>605</v>
      </c>
      <c r="B712" s="201" t="s">
        <v>261</v>
      </c>
      <c r="C712" s="105" t="s">
        <v>262</v>
      </c>
      <c r="D712" s="106" t="s">
        <v>17</v>
      </c>
      <c r="E712" s="122" t="s">
        <v>545</v>
      </c>
      <c r="F712" s="126">
        <v>1542</v>
      </c>
      <c r="G712" s="107">
        <v>1514</v>
      </c>
      <c r="H712" s="108">
        <f t="shared" si="121"/>
        <v>0.98184176394293121</v>
      </c>
      <c r="I712" s="107">
        <f t="shared" si="122"/>
        <v>28</v>
      </c>
      <c r="J712" s="131">
        <f t="shared" si="123"/>
        <v>1.8158236057068743E-2</v>
      </c>
      <c r="K712" s="126">
        <v>515</v>
      </c>
      <c r="L712" s="126">
        <v>10</v>
      </c>
      <c r="M712" s="108">
        <f t="shared" si="124"/>
        <v>1.9417475728155338E-2</v>
      </c>
      <c r="N712" s="107">
        <v>27</v>
      </c>
      <c r="O712" s="131">
        <f t="shared" si="125"/>
        <v>1.7509727626459144E-2</v>
      </c>
      <c r="P712" s="126">
        <v>6</v>
      </c>
      <c r="Q712" s="108">
        <f t="shared" si="126"/>
        <v>1.1650485436893204E-2</v>
      </c>
      <c r="R712" s="107">
        <v>24</v>
      </c>
      <c r="S712" s="131">
        <f t="shared" si="127"/>
        <v>1.556420233463035E-2</v>
      </c>
      <c r="T712" s="126">
        <v>55</v>
      </c>
      <c r="U712" s="108">
        <f t="shared" si="128"/>
        <v>0.10679611650485436</v>
      </c>
      <c r="V712" s="107">
        <v>141</v>
      </c>
      <c r="W712" s="131">
        <f t="shared" si="129"/>
        <v>9.1439688715953302E-2</v>
      </c>
      <c r="X712" s="126">
        <v>60</v>
      </c>
      <c r="Y712" s="108">
        <f t="shared" si="130"/>
        <v>0.11650485436893204</v>
      </c>
      <c r="Z712" s="107">
        <v>159</v>
      </c>
      <c r="AA712" s="131">
        <f t="shared" si="131"/>
        <v>0.10311284046692606</v>
      </c>
    </row>
    <row r="713" spans="1:27" ht="24" x14ac:dyDescent="0.25">
      <c r="A713" s="115" t="s">
        <v>605</v>
      </c>
      <c r="B713" s="200" t="s">
        <v>157</v>
      </c>
      <c r="C713" s="101" t="s">
        <v>158</v>
      </c>
      <c r="D713" s="102" t="s">
        <v>10</v>
      </c>
      <c r="E713" s="121" t="s">
        <v>546</v>
      </c>
      <c r="F713" s="125">
        <v>5492</v>
      </c>
      <c r="G713" s="103">
        <v>5434</v>
      </c>
      <c r="H713" s="104">
        <f t="shared" si="121"/>
        <v>0.98943918426802624</v>
      </c>
      <c r="I713" s="103">
        <f t="shared" si="122"/>
        <v>58</v>
      </c>
      <c r="J713" s="130">
        <f t="shared" si="123"/>
        <v>1.056081573197378E-2</v>
      </c>
      <c r="K713" s="125">
        <v>1678</v>
      </c>
      <c r="L713" s="125">
        <v>39</v>
      </c>
      <c r="M713" s="104">
        <f t="shared" si="124"/>
        <v>2.3241954707985697E-2</v>
      </c>
      <c r="N713" s="103">
        <v>102</v>
      </c>
      <c r="O713" s="130">
        <f t="shared" si="125"/>
        <v>1.8572469045884922E-2</v>
      </c>
      <c r="P713" s="125">
        <v>16</v>
      </c>
      <c r="Q713" s="104">
        <f t="shared" si="126"/>
        <v>9.5351609058402856E-3</v>
      </c>
      <c r="R713" s="103">
        <v>39</v>
      </c>
      <c r="S713" s="130">
        <f t="shared" si="127"/>
        <v>7.1012381646030588E-3</v>
      </c>
      <c r="T713" s="125">
        <v>178</v>
      </c>
      <c r="U713" s="104">
        <f t="shared" si="128"/>
        <v>0.10607866507747318</v>
      </c>
      <c r="V713" s="103">
        <v>519</v>
      </c>
      <c r="W713" s="130">
        <f t="shared" si="129"/>
        <v>9.4501092498179173E-2</v>
      </c>
      <c r="X713" s="125">
        <v>188</v>
      </c>
      <c r="Y713" s="104">
        <f t="shared" si="130"/>
        <v>0.11203814064362336</v>
      </c>
      <c r="Z713" s="103">
        <v>549</v>
      </c>
      <c r="AA713" s="130">
        <f t="shared" si="131"/>
        <v>9.996358339402768E-2</v>
      </c>
    </row>
    <row r="714" spans="1:27" ht="24" x14ac:dyDescent="0.25">
      <c r="A714" s="116" t="s">
        <v>605</v>
      </c>
      <c r="B714" s="201" t="s">
        <v>173</v>
      </c>
      <c r="C714" s="105" t="s">
        <v>174</v>
      </c>
      <c r="D714" s="106" t="s">
        <v>11</v>
      </c>
      <c r="E714" s="122" t="s">
        <v>544</v>
      </c>
      <c r="F714" s="126">
        <v>3912</v>
      </c>
      <c r="G714" s="107">
        <v>3844</v>
      </c>
      <c r="H714" s="108">
        <f t="shared" si="121"/>
        <v>0.98261758691206547</v>
      </c>
      <c r="I714" s="107">
        <f t="shared" si="122"/>
        <v>68</v>
      </c>
      <c r="J714" s="131">
        <f t="shared" si="123"/>
        <v>1.7382413087934562E-2</v>
      </c>
      <c r="K714" s="126">
        <v>1323</v>
      </c>
      <c r="L714" s="126">
        <v>25</v>
      </c>
      <c r="M714" s="108">
        <f t="shared" si="124"/>
        <v>1.889644746787604E-2</v>
      </c>
      <c r="N714" s="107">
        <v>66</v>
      </c>
      <c r="O714" s="131">
        <f t="shared" si="125"/>
        <v>1.6871165644171779E-2</v>
      </c>
      <c r="P714" s="126">
        <v>14</v>
      </c>
      <c r="Q714" s="108">
        <f t="shared" si="126"/>
        <v>1.0582010582010581E-2</v>
      </c>
      <c r="R714" s="107">
        <v>33</v>
      </c>
      <c r="S714" s="131">
        <f t="shared" si="127"/>
        <v>8.4355828220858894E-3</v>
      </c>
      <c r="T714" s="126">
        <v>135</v>
      </c>
      <c r="U714" s="108">
        <f t="shared" si="128"/>
        <v>0.10204081632653061</v>
      </c>
      <c r="V714" s="107">
        <v>402</v>
      </c>
      <c r="W714" s="131">
        <f t="shared" si="129"/>
        <v>0.10276073619631902</v>
      </c>
      <c r="X714" s="126">
        <v>142</v>
      </c>
      <c r="Y714" s="108">
        <f t="shared" si="130"/>
        <v>0.10733182161753591</v>
      </c>
      <c r="Z714" s="107">
        <v>424</v>
      </c>
      <c r="AA714" s="131">
        <f t="shared" si="131"/>
        <v>0.10838445807770961</v>
      </c>
    </row>
    <row r="715" spans="1:27" ht="24" x14ac:dyDescent="0.25">
      <c r="A715" s="115" t="s">
        <v>605</v>
      </c>
      <c r="B715" s="200" t="s">
        <v>263</v>
      </c>
      <c r="C715" s="101" t="s">
        <v>264</v>
      </c>
      <c r="D715" s="102" t="s">
        <v>17</v>
      </c>
      <c r="E715" s="121" t="s">
        <v>545</v>
      </c>
      <c r="F715" s="125">
        <v>1407</v>
      </c>
      <c r="G715" s="103">
        <v>1240</v>
      </c>
      <c r="H715" s="104">
        <f t="shared" si="121"/>
        <v>0.88130774697938874</v>
      </c>
      <c r="I715" s="103">
        <f t="shared" si="122"/>
        <v>167</v>
      </c>
      <c r="J715" s="130">
        <f t="shared" si="123"/>
        <v>0.11869225302061123</v>
      </c>
      <c r="K715" s="125">
        <v>404</v>
      </c>
      <c r="L715" s="125">
        <v>10</v>
      </c>
      <c r="M715" s="104">
        <f t="shared" si="124"/>
        <v>2.4752475247524754E-2</v>
      </c>
      <c r="N715" s="103">
        <v>22</v>
      </c>
      <c r="O715" s="130">
        <f t="shared" si="125"/>
        <v>1.5636105188343994E-2</v>
      </c>
      <c r="P715" s="125">
        <v>3</v>
      </c>
      <c r="Q715" s="104">
        <f t="shared" si="126"/>
        <v>7.4257425742574254E-3</v>
      </c>
      <c r="R715" s="103">
        <v>6</v>
      </c>
      <c r="S715" s="130">
        <f t="shared" si="127"/>
        <v>4.2643923240938165E-3</v>
      </c>
      <c r="T715" s="125">
        <v>47</v>
      </c>
      <c r="U715" s="104">
        <f t="shared" si="128"/>
        <v>0.11633663366336634</v>
      </c>
      <c r="V715" s="103">
        <v>145</v>
      </c>
      <c r="W715" s="130">
        <f t="shared" si="129"/>
        <v>0.10305614783226724</v>
      </c>
      <c r="X715" s="125">
        <v>49</v>
      </c>
      <c r="Y715" s="104">
        <f t="shared" si="130"/>
        <v>0.12128712871287128</v>
      </c>
      <c r="Z715" s="103">
        <v>150</v>
      </c>
      <c r="AA715" s="130">
        <f t="shared" si="131"/>
        <v>0.10660980810234541</v>
      </c>
    </row>
    <row r="716" spans="1:27" ht="24" x14ac:dyDescent="0.25">
      <c r="A716" s="116" t="s">
        <v>605</v>
      </c>
      <c r="B716" s="201" t="s">
        <v>159</v>
      </c>
      <c r="C716" s="105" t="s">
        <v>160</v>
      </c>
      <c r="D716" s="106" t="s">
        <v>10</v>
      </c>
      <c r="E716" s="122" t="s">
        <v>546</v>
      </c>
      <c r="F716" s="126">
        <v>2709</v>
      </c>
      <c r="G716" s="107">
        <v>2598</v>
      </c>
      <c r="H716" s="108">
        <f t="shared" si="121"/>
        <v>0.95902547065337762</v>
      </c>
      <c r="I716" s="107">
        <f t="shared" si="122"/>
        <v>111</v>
      </c>
      <c r="J716" s="131">
        <f t="shared" si="123"/>
        <v>4.0974529346622372E-2</v>
      </c>
      <c r="K716" s="126">
        <v>741</v>
      </c>
      <c r="L716" s="126">
        <v>7</v>
      </c>
      <c r="M716" s="108">
        <f t="shared" si="124"/>
        <v>9.4466936572199737E-3</v>
      </c>
      <c r="N716" s="107">
        <v>26</v>
      </c>
      <c r="O716" s="131">
        <f t="shared" si="125"/>
        <v>9.5976375046142488E-3</v>
      </c>
      <c r="P716" s="126">
        <v>5</v>
      </c>
      <c r="Q716" s="108">
        <f t="shared" si="126"/>
        <v>6.7476383265856954E-3</v>
      </c>
      <c r="R716" s="107">
        <v>16</v>
      </c>
      <c r="S716" s="131">
        <f t="shared" si="127"/>
        <v>5.906238464377999E-3</v>
      </c>
      <c r="T716" s="126">
        <v>64</v>
      </c>
      <c r="U716" s="108">
        <f t="shared" si="128"/>
        <v>8.6369770580296892E-2</v>
      </c>
      <c r="V716" s="107">
        <v>195</v>
      </c>
      <c r="W716" s="131">
        <f t="shared" si="129"/>
        <v>7.1982281284606861E-2</v>
      </c>
      <c r="X716" s="126">
        <v>68</v>
      </c>
      <c r="Y716" s="108">
        <f t="shared" si="130"/>
        <v>9.1767881241565458E-2</v>
      </c>
      <c r="Z716" s="107">
        <v>207</v>
      </c>
      <c r="AA716" s="131">
        <f t="shared" si="131"/>
        <v>7.6411960132890366E-2</v>
      </c>
    </row>
    <row r="717" spans="1:27" ht="24" x14ac:dyDescent="0.25">
      <c r="A717" s="115" t="s">
        <v>605</v>
      </c>
      <c r="B717" s="200" t="s">
        <v>265</v>
      </c>
      <c r="C717" s="101" t="s">
        <v>266</v>
      </c>
      <c r="D717" s="102" t="s">
        <v>17</v>
      </c>
      <c r="E717" s="121" t="s">
        <v>545</v>
      </c>
      <c r="F717" s="125">
        <v>2440</v>
      </c>
      <c r="G717" s="103">
        <v>2395</v>
      </c>
      <c r="H717" s="104">
        <f t="shared" si="121"/>
        <v>0.98155737704918034</v>
      </c>
      <c r="I717" s="103">
        <f t="shared" si="122"/>
        <v>45</v>
      </c>
      <c r="J717" s="130">
        <f t="shared" si="123"/>
        <v>1.8442622950819672E-2</v>
      </c>
      <c r="K717" s="125">
        <v>817</v>
      </c>
      <c r="L717" s="125">
        <v>12</v>
      </c>
      <c r="M717" s="104">
        <f t="shared" si="124"/>
        <v>1.4687882496940025E-2</v>
      </c>
      <c r="N717" s="103">
        <v>34</v>
      </c>
      <c r="O717" s="130">
        <f t="shared" si="125"/>
        <v>1.3934426229508197E-2</v>
      </c>
      <c r="P717" s="125">
        <v>5</v>
      </c>
      <c r="Q717" s="104">
        <f t="shared" si="126"/>
        <v>6.1199510403916772E-3</v>
      </c>
      <c r="R717" s="103">
        <v>16</v>
      </c>
      <c r="S717" s="130">
        <f t="shared" si="127"/>
        <v>6.5573770491803279E-3</v>
      </c>
      <c r="T717" s="125">
        <v>64</v>
      </c>
      <c r="U717" s="104">
        <f t="shared" si="128"/>
        <v>7.8335373317013457E-2</v>
      </c>
      <c r="V717" s="103">
        <v>179</v>
      </c>
      <c r="W717" s="130">
        <f t="shared" si="129"/>
        <v>7.3360655737704922E-2</v>
      </c>
      <c r="X717" s="125">
        <v>68</v>
      </c>
      <c r="Y717" s="104">
        <f t="shared" si="130"/>
        <v>8.3231334149326805E-2</v>
      </c>
      <c r="Z717" s="103">
        <v>192</v>
      </c>
      <c r="AA717" s="130">
        <f t="shared" si="131"/>
        <v>7.8688524590163941E-2</v>
      </c>
    </row>
    <row r="718" spans="1:27" ht="24" x14ac:dyDescent="0.25">
      <c r="A718" s="116" t="s">
        <v>605</v>
      </c>
      <c r="B718" s="201" t="s">
        <v>161</v>
      </c>
      <c r="C718" s="105" t="s">
        <v>162</v>
      </c>
      <c r="D718" s="106" t="s">
        <v>10</v>
      </c>
      <c r="E718" s="122" t="s">
        <v>546</v>
      </c>
      <c r="F718" s="126">
        <v>2558</v>
      </c>
      <c r="G718" s="107">
        <v>2470</v>
      </c>
      <c r="H718" s="108">
        <f t="shared" si="121"/>
        <v>0.96559812353401098</v>
      </c>
      <c r="I718" s="107">
        <f t="shared" si="122"/>
        <v>88</v>
      </c>
      <c r="J718" s="131">
        <f t="shared" si="123"/>
        <v>3.4401876465989051E-2</v>
      </c>
      <c r="K718" s="126">
        <v>791</v>
      </c>
      <c r="L718" s="126">
        <v>9</v>
      </c>
      <c r="M718" s="108">
        <f t="shared" si="124"/>
        <v>1.1378002528445006E-2</v>
      </c>
      <c r="N718" s="107">
        <v>24</v>
      </c>
      <c r="O718" s="131">
        <f t="shared" si="125"/>
        <v>9.3823299452697427E-3</v>
      </c>
      <c r="P718" s="126">
        <v>10</v>
      </c>
      <c r="Q718" s="108">
        <f t="shared" si="126"/>
        <v>1.2642225031605562E-2</v>
      </c>
      <c r="R718" s="107">
        <v>24</v>
      </c>
      <c r="S718" s="131">
        <f t="shared" si="127"/>
        <v>9.3823299452697427E-3</v>
      </c>
      <c r="T718" s="126">
        <v>80</v>
      </c>
      <c r="U718" s="108">
        <f t="shared" si="128"/>
        <v>0.1011378002528445</v>
      </c>
      <c r="V718" s="107">
        <v>279</v>
      </c>
      <c r="W718" s="131">
        <f t="shared" si="129"/>
        <v>0.10906958561376075</v>
      </c>
      <c r="X718" s="126">
        <v>86</v>
      </c>
      <c r="Y718" s="108">
        <f t="shared" si="130"/>
        <v>0.10872313527180784</v>
      </c>
      <c r="Z718" s="107">
        <v>294</v>
      </c>
      <c r="AA718" s="131">
        <f t="shared" si="131"/>
        <v>0.11493354182955434</v>
      </c>
    </row>
    <row r="719" spans="1:27" ht="24" x14ac:dyDescent="0.25">
      <c r="A719" s="115" t="s">
        <v>605</v>
      </c>
      <c r="B719" s="200" t="s">
        <v>163</v>
      </c>
      <c r="C719" s="101" t="s">
        <v>164</v>
      </c>
      <c r="D719" s="102" t="s">
        <v>10</v>
      </c>
      <c r="E719" s="121" t="s">
        <v>546</v>
      </c>
      <c r="F719" s="125">
        <v>1692</v>
      </c>
      <c r="G719" s="103">
        <v>1620</v>
      </c>
      <c r="H719" s="104">
        <f t="shared" si="121"/>
        <v>0.95744680851063835</v>
      </c>
      <c r="I719" s="103">
        <f t="shared" si="122"/>
        <v>72</v>
      </c>
      <c r="J719" s="130">
        <f t="shared" si="123"/>
        <v>4.2553191489361701E-2</v>
      </c>
      <c r="K719" s="125">
        <v>603</v>
      </c>
      <c r="L719" s="125">
        <v>9</v>
      </c>
      <c r="M719" s="104">
        <f t="shared" si="124"/>
        <v>1.4925373134328358E-2</v>
      </c>
      <c r="N719" s="103">
        <v>17</v>
      </c>
      <c r="O719" s="130">
        <f t="shared" si="125"/>
        <v>1.0047281323877069E-2</v>
      </c>
      <c r="P719" s="125">
        <v>2</v>
      </c>
      <c r="Q719" s="104">
        <f t="shared" si="126"/>
        <v>3.3167495854063019E-3</v>
      </c>
      <c r="R719" s="103">
        <v>3</v>
      </c>
      <c r="S719" s="130">
        <f t="shared" si="127"/>
        <v>1.7730496453900709E-3</v>
      </c>
      <c r="T719" s="125">
        <v>62</v>
      </c>
      <c r="U719" s="104">
        <f t="shared" si="128"/>
        <v>0.10281923714759536</v>
      </c>
      <c r="V719" s="103">
        <v>155</v>
      </c>
      <c r="W719" s="130">
        <f t="shared" si="129"/>
        <v>9.1607565011820324E-2</v>
      </c>
      <c r="X719" s="125">
        <v>63</v>
      </c>
      <c r="Y719" s="104">
        <f t="shared" si="130"/>
        <v>0.1044776119402985</v>
      </c>
      <c r="Z719" s="103">
        <v>157</v>
      </c>
      <c r="AA719" s="130">
        <f t="shared" si="131"/>
        <v>9.278959810874704E-2</v>
      </c>
    </row>
    <row r="720" spans="1:27" ht="24" x14ac:dyDescent="0.25">
      <c r="A720" s="116" t="s">
        <v>605</v>
      </c>
      <c r="B720" s="201" t="s">
        <v>175</v>
      </c>
      <c r="C720" s="105" t="s">
        <v>176</v>
      </c>
      <c r="D720" s="106" t="s">
        <v>11</v>
      </c>
      <c r="E720" s="122" t="s">
        <v>544</v>
      </c>
      <c r="F720" s="126">
        <v>6811</v>
      </c>
      <c r="G720" s="107">
        <v>6450</v>
      </c>
      <c r="H720" s="108">
        <f t="shared" si="121"/>
        <v>0.94699750403758631</v>
      </c>
      <c r="I720" s="107">
        <f t="shared" si="122"/>
        <v>361</v>
      </c>
      <c r="J720" s="131">
        <f t="shared" si="123"/>
        <v>5.3002495962413743E-2</v>
      </c>
      <c r="K720" s="126">
        <v>2166</v>
      </c>
      <c r="L720" s="126">
        <v>41</v>
      </c>
      <c r="M720" s="108">
        <f t="shared" si="124"/>
        <v>1.8928901200369344E-2</v>
      </c>
      <c r="N720" s="107">
        <v>92</v>
      </c>
      <c r="O720" s="131">
        <f t="shared" si="125"/>
        <v>1.3507561297900456E-2</v>
      </c>
      <c r="P720" s="126">
        <v>21</v>
      </c>
      <c r="Q720" s="108">
        <f t="shared" si="126"/>
        <v>9.6952908587257611E-3</v>
      </c>
      <c r="R720" s="107">
        <v>55</v>
      </c>
      <c r="S720" s="131">
        <f t="shared" si="127"/>
        <v>8.0751725150491858E-3</v>
      </c>
      <c r="T720" s="126">
        <v>255</v>
      </c>
      <c r="U720" s="108">
        <f t="shared" si="128"/>
        <v>0.11772853185595568</v>
      </c>
      <c r="V720" s="107">
        <v>691</v>
      </c>
      <c r="W720" s="131">
        <f t="shared" si="129"/>
        <v>0.10145353105270885</v>
      </c>
      <c r="X720" s="126">
        <v>268</v>
      </c>
      <c r="Y720" s="108">
        <f t="shared" si="130"/>
        <v>0.12373037857802401</v>
      </c>
      <c r="Z720" s="107">
        <v>722</v>
      </c>
      <c r="AA720" s="131">
        <f t="shared" si="131"/>
        <v>0.10600499192482749</v>
      </c>
    </row>
    <row r="721" spans="1:27" ht="24" x14ac:dyDescent="0.25">
      <c r="A721" s="115" t="s">
        <v>605</v>
      </c>
      <c r="B721" s="200" t="s">
        <v>267</v>
      </c>
      <c r="C721" s="101" t="s">
        <v>268</v>
      </c>
      <c r="D721" s="102" t="s">
        <v>17</v>
      </c>
      <c r="E721" s="121" t="s">
        <v>545</v>
      </c>
      <c r="F721" s="125">
        <v>3376</v>
      </c>
      <c r="G721" s="103">
        <v>3313</v>
      </c>
      <c r="H721" s="104">
        <f t="shared" si="121"/>
        <v>0.98133886255924174</v>
      </c>
      <c r="I721" s="103">
        <f t="shared" si="122"/>
        <v>63</v>
      </c>
      <c r="J721" s="130">
        <f t="shared" si="123"/>
        <v>1.8661137440758292E-2</v>
      </c>
      <c r="K721" s="125">
        <v>1034</v>
      </c>
      <c r="L721" s="125">
        <v>20</v>
      </c>
      <c r="M721" s="104">
        <f t="shared" si="124"/>
        <v>1.9342359767891684E-2</v>
      </c>
      <c r="N721" s="103">
        <v>56</v>
      </c>
      <c r="O721" s="130">
        <f t="shared" si="125"/>
        <v>1.6587677725118485E-2</v>
      </c>
      <c r="P721" s="125">
        <v>8</v>
      </c>
      <c r="Q721" s="104">
        <f t="shared" si="126"/>
        <v>7.7369439071566732E-3</v>
      </c>
      <c r="R721" s="103">
        <v>21</v>
      </c>
      <c r="S721" s="130">
        <f t="shared" si="127"/>
        <v>6.2203791469194313E-3</v>
      </c>
      <c r="T721" s="125">
        <v>89</v>
      </c>
      <c r="U721" s="104">
        <f t="shared" si="128"/>
        <v>8.6073500967117994E-2</v>
      </c>
      <c r="V721" s="103">
        <v>236</v>
      </c>
      <c r="W721" s="130">
        <f t="shared" si="129"/>
        <v>6.990521327014218E-2</v>
      </c>
      <c r="X721" s="125">
        <v>94</v>
      </c>
      <c r="Y721" s="104">
        <f t="shared" si="130"/>
        <v>9.0909090909090912E-2</v>
      </c>
      <c r="Z721" s="103">
        <v>247</v>
      </c>
      <c r="AA721" s="130">
        <f t="shared" si="131"/>
        <v>7.3163507109004738E-2</v>
      </c>
    </row>
    <row r="722" spans="1:27" ht="24" x14ac:dyDescent="0.25">
      <c r="A722" s="116" t="s">
        <v>605</v>
      </c>
      <c r="B722" s="201" t="s">
        <v>177</v>
      </c>
      <c r="C722" s="105" t="s">
        <v>178</v>
      </c>
      <c r="D722" s="106" t="s">
        <v>11</v>
      </c>
      <c r="E722" s="122" t="s">
        <v>544</v>
      </c>
      <c r="F722" s="126">
        <v>2958</v>
      </c>
      <c r="G722" s="107">
        <v>2864</v>
      </c>
      <c r="H722" s="108">
        <f t="shared" si="121"/>
        <v>0.96822177146720756</v>
      </c>
      <c r="I722" s="107">
        <f t="shared" si="122"/>
        <v>94</v>
      </c>
      <c r="J722" s="131">
        <f t="shared" si="123"/>
        <v>3.1778228532792427E-2</v>
      </c>
      <c r="K722" s="126">
        <v>975</v>
      </c>
      <c r="L722" s="126">
        <v>11</v>
      </c>
      <c r="M722" s="108">
        <f t="shared" si="124"/>
        <v>1.1282051282051283E-2</v>
      </c>
      <c r="N722" s="107">
        <v>27</v>
      </c>
      <c r="O722" s="131">
        <f t="shared" si="125"/>
        <v>9.1277890466531439E-3</v>
      </c>
      <c r="P722" s="126">
        <v>8</v>
      </c>
      <c r="Q722" s="108">
        <f t="shared" si="126"/>
        <v>8.2051282051282051E-3</v>
      </c>
      <c r="R722" s="107">
        <v>16</v>
      </c>
      <c r="S722" s="131">
        <f t="shared" si="127"/>
        <v>5.4090601757944556E-3</v>
      </c>
      <c r="T722" s="126">
        <v>98</v>
      </c>
      <c r="U722" s="108">
        <f t="shared" si="128"/>
        <v>0.10051282051282051</v>
      </c>
      <c r="V722" s="107">
        <v>286</v>
      </c>
      <c r="W722" s="131">
        <f t="shared" si="129"/>
        <v>9.6686950642325895E-2</v>
      </c>
      <c r="X722" s="126">
        <v>105</v>
      </c>
      <c r="Y722" s="108">
        <f t="shared" si="130"/>
        <v>0.1076923076923077</v>
      </c>
      <c r="Z722" s="107">
        <v>300</v>
      </c>
      <c r="AA722" s="131">
        <f t="shared" si="131"/>
        <v>0.10141987829614604</v>
      </c>
    </row>
    <row r="723" spans="1:27" ht="24" x14ac:dyDescent="0.25">
      <c r="A723" s="115" t="s">
        <v>605</v>
      </c>
      <c r="B723" s="200" t="s">
        <v>269</v>
      </c>
      <c r="C723" s="101" t="s">
        <v>270</v>
      </c>
      <c r="D723" s="102" t="s">
        <v>17</v>
      </c>
      <c r="E723" s="121" t="s">
        <v>545</v>
      </c>
      <c r="F723" s="125">
        <v>3094</v>
      </c>
      <c r="G723" s="103">
        <v>3053</v>
      </c>
      <c r="H723" s="104">
        <f t="shared" si="121"/>
        <v>0.98674854557207503</v>
      </c>
      <c r="I723" s="103">
        <f t="shared" si="122"/>
        <v>41</v>
      </c>
      <c r="J723" s="130">
        <f t="shared" si="123"/>
        <v>1.3251454427925016E-2</v>
      </c>
      <c r="K723" s="125">
        <v>866</v>
      </c>
      <c r="L723" s="125">
        <v>17</v>
      </c>
      <c r="M723" s="104">
        <f t="shared" si="124"/>
        <v>1.9630484988452657E-2</v>
      </c>
      <c r="N723" s="103">
        <v>46</v>
      </c>
      <c r="O723" s="130">
        <f t="shared" si="125"/>
        <v>1.4867485455720749E-2</v>
      </c>
      <c r="P723" s="125">
        <v>11</v>
      </c>
      <c r="Q723" s="104">
        <f t="shared" si="126"/>
        <v>1.2702078521939953E-2</v>
      </c>
      <c r="R723" s="103">
        <v>26</v>
      </c>
      <c r="S723" s="130">
        <f t="shared" si="127"/>
        <v>8.4033613445378148E-3</v>
      </c>
      <c r="T723" s="125">
        <v>96</v>
      </c>
      <c r="U723" s="104">
        <f t="shared" si="128"/>
        <v>0.11085450346420324</v>
      </c>
      <c r="V723" s="103">
        <v>365</v>
      </c>
      <c r="W723" s="130">
        <f t="shared" si="129"/>
        <v>0.11797026502908856</v>
      </c>
      <c r="X723" s="125">
        <v>101</v>
      </c>
      <c r="Y723" s="104">
        <f t="shared" si="130"/>
        <v>0.11662817551963048</v>
      </c>
      <c r="Z723" s="103">
        <v>377</v>
      </c>
      <c r="AA723" s="130">
        <f t="shared" si="131"/>
        <v>0.12184873949579832</v>
      </c>
    </row>
    <row r="724" spans="1:27" ht="24" x14ac:dyDescent="0.25">
      <c r="A724" s="116" t="s">
        <v>605</v>
      </c>
      <c r="B724" s="201" t="s">
        <v>165</v>
      </c>
      <c r="C724" s="105" t="s">
        <v>166</v>
      </c>
      <c r="D724" s="106" t="s">
        <v>10</v>
      </c>
      <c r="E724" s="122" t="s">
        <v>546</v>
      </c>
      <c r="F724" s="126">
        <v>2911</v>
      </c>
      <c r="G724" s="107">
        <v>2857</v>
      </c>
      <c r="H724" s="108">
        <f t="shared" si="121"/>
        <v>0.98144967365166613</v>
      </c>
      <c r="I724" s="107">
        <f t="shared" si="122"/>
        <v>54</v>
      </c>
      <c r="J724" s="131">
        <f t="shared" si="123"/>
        <v>1.8550326348333906E-2</v>
      </c>
      <c r="K724" s="126">
        <v>899</v>
      </c>
      <c r="L724" s="126">
        <v>16</v>
      </c>
      <c r="M724" s="108">
        <f t="shared" si="124"/>
        <v>1.7797552836484983E-2</v>
      </c>
      <c r="N724" s="107">
        <v>42</v>
      </c>
      <c r="O724" s="131">
        <f t="shared" si="125"/>
        <v>1.4428031604259704E-2</v>
      </c>
      <c r="P724" s="126">
        <v>3</v>
      </c>
      <c r="Q724" s="108">
        <f t="shared" si="126"/>
        <v>3.3370411568409346E-3</v>
      </c>
      <c r="R724" s="107">
        <v>10</v>
      </c>
      <c r="S724" s="131">
        <f t="shared" si="127"/>
        <v>3.4352456200618343E-3</v>
      </c>
      <c r="T724" s="126">
        <v>68</v>
      </c>
      <c r="U724" s="108">
        <f t="shared" si="128"/>
        <v>7.5639599555061179E-2</v>
      </c>
      <c r="V724" s="107">
        <v>296</v>
      </c>
      <c r="W724" s="131">
        <f t="shared" si="129"/>
        <v>0.1016832703538303</v>
      </c>
      <c r="X724" s="126">
        <v>71</v>
      </c>
      <c r="Y724" s="108">
        <f t="shared" si="130"/>
        <v>7.8976640711902107E-2</v>
      </c>
      <c r="Z724" s="107">
        <v>306</v>
      </c>
      <c r="AA724" s="131">
        <f t="shared" si="131"/>
        <v>0.10511851597389213</v>
      </c>
    </row>
    <row r="725" spans="1:27" ht="24" x14ac:dyDescent="0.25">
      <c r="A725" s="115" t="s">
        <v>605</v>
      </c>
      <c r="B725" s="200" t="s">
        <v>167</v>
      </c>
      <c r="C725" s="101" t="s">
        <v>168</v>
      </c>
      <c r="D725" s="102" t="s">
        <v>10</v>
      </c>
      <c r="E725" s="121" t="s">
        <v>546</v>
      </c>
      <c r="F725" s="125">
        <v>4368</v>
      </c>
      <c r="G725" s="103">
        <v>4192</v>
      </c>
      <c r="H725" s="104">
        <f t="shared" si="121"/>
        <v>0.95970695970695974</v>
      </c>
      <c r="I725" s="103">
        <f t="shared" si="122"/>
        <v>176</v>
      </c>
      <c r="J725" s="130">
        <f t="shared" si="123"/>
        <v>4.0293040293040296E-2</v>
      </c>
      <c r="K725" s="125">
        <v>1149</v>
      </c>
      <c r="L725" s="125">
        <v>18</v>
      </c>
      <c r="M725" s="104">
        <f t="shared" si="124"/>
        <v>1.5665796344647518E-2</v>
      </c>
      <c r="N725" s="103">
        <v>43</v>
      </c>
      <c r="O725" s="130">
        <f t="shared" si="125"/>
        <v>9.844322344322344E-3</v>
      </c>
      <c r="P725" s="125">
        <v>7</v>
      </c>
      <c r="Q725" s="104">
        <f t="shared" si="126"/>
        <v>6.0922541340295913E-3</v>
      </c>
      <c r="R725" s="103">
        <v>19</v>
      </c>
      <c r="S725" s="130">
        <f t="shared" si="127"/>
        <v>4.34981684981685E-3</v>
      </c>
      <c r="T725" s="125">
        <v>108</v>
      </c>
      <c r="U725" s="104">
        <f t="shared" si="128"/>
        <v>9.3994778067885115E-2</v>
      </c>
      <c r="V725" s="103">
        <v>362</v>
      </c>
      <c r="W725" s="130">
        <f t="shared" si="129"/>
        <v>8.2875457875457872E-2</v>
      </c>
      <c r="X725" s="125">
        <v>114</v>
      </c>
      <c r="Y725" s="104">
        <f t="shared" si="130"/>
        <v>9.921671018276762E-2</v>
      </c>
      <c r="Z725" s="103">
        <v>380</v>
      </c>
      <c r="AA725" s="130">
        <f t="shared" si="131"/>
        <v>8.6996336996336993E-2</v>
      </c>
    </row>
    <row r="726" spans="1:27" ht="24" x14ac:dyDescent="0.25">
      <c r="A726" s="116" t="s">
        <v>605</v>
      </c>
      <c r="B726" s="201" t="s">
        <v>271</v>
      </c>
      <c r="C726" s="105" t="s">
        <v>272</v>
      </c>
      <c r="D726" s="106" t="s">
        <v>17</v>
      </c>
      <c r="E726" s="122" t="s">
        <v>545</v>
      </c>
      <c r="F726" s="126">
        <v>1595</v>
      </c>
      <c r="G726" s="107">
        <v>1517</v>
      </c>
      <c r="H726" s="108">
        <f t="shared" si="121"/>
        <v>0.95109717868338561</v>
      </c>
      <c r="I726" s="107">
        <f t="shared" si="122"/>
        <v>78</v>
      </c>
      <c r="J726" s="131">
        <f t="shared" si="123"/>
        <v>4.8902821316614421E-2</v>
      </c>
      <c r="K726" s="126">
        <v>514</v>
      </c>
      <c r="L726" s="126">
        <v>14</v>
      </c>
      <c r="M726" s="108">
        <f t="shared" si="124"/>
        <v>2.7237354085603113E-2</v>
      </c>
      <c r="N726" s="107">
        <v>42</v>
      </c>
      <c r="O726" s="131">
        <f t="shared" si="125"/>
        <v>2.6332288401253918E-2</v>
      </c>
      <c r="P726" s="126">
        <v>6</v>
      </c>
      <c r="Q726" s="108">
        <f t="shared" si="126"/>
        <v>1.1673151750972763E-2</v>
      </c>
      <c r="R726" s="107">
        <v>17</v>
      </c>
      <c r="S726" s="131">
        <f t="shared" si="127"/>
        <v>1.0658307210031349E-2</v>
      </c>
      <c r="T726" s="126">
        <v>56</v>
      </c>
      <c r="U726" s="108">
        <f t="shared" si="128"/>
        <v>0.10894941634241245</v>
      </c>
      <c r="V726" s="107">
        <v>158</v>
      </c>
      <c r="W726" s="131">
        <f t="shared" si="129"/>
        <v>9.9059561128526652E-2</v>
      </c>
      <c r="X726" s="126">
        <v>62</v>
      </c>
      <c r="Y726" s="108">
        <f t="shared" si="130"/>
        <v>0.12062256809338522</v>
      </c>
      <c r="Z726" s="107">
        <v>175</v>
      </c>
      <c r="AA726" s="131">
        <f t="shared" si="131"/>
        <v>0.109717868338558</v>
      </c>
    </row>
    <row r="727" spans="1:27" ht="24" x14ac:dyDescent="0.25">
      <c r="A727" s="115" t="s">
        <v>605</v>
      </c>
      <c r="B727" s="200" t="s">
        <v>273</v>
      </c>
      <c r="C727" s="101" t="s">
        <v>274</v>
      </c>
      <c r="D727" s="102" t="s">
        <v>17</v>
      </c>
      <c r="E727" s="121" t="s">
        <v>545</v>
      </c>
      <c r="F727" s="125">
        <v>3690</v>
      </c>
      <c r="G727" s="103">
        <v>3607</v>
      </c>
      <c r="H727" s="104">
        <f t="shared" si="121"/>
        <v>0.97750677506775063</v>
      </c>
      <c r="I727" s="103">
        <f t="shared" si="122"/>
        <v>83</v>
      </c>
      <c r="J727" s="130">
        <f t="shared" si="123"/>
        <v>2.2493224932249322E-2</v>
      </c>
      <c r="K727" s="125">
        <v>1096</v>
      </c>
      <c r="L727" s="125">
        <v>21</v>
      </c>
      <c r="M727" s="104">
        <f t="shared" si="124"/>
        <v>1.916058394160584E-2</v>
      </c>
      <c r="N727" s="103">
        <v>46</v>
      </c>
      <c r="O727" s="130">
        <f t="shared" si="125"/>
        <v>1.2466124661246613E-2</v>
      </c>
      <c r="P727" s="125">
        <v>9</v>
      </c>
      <c r="Q727" s="104">
        <f t="shared" si="126"/>
        <v>8.2116788321167887E-3</v>
      </c>
      <c r="R727" s="103">
        <v>22</v>
      </c>
      <c r="S727" s="130">
        <f t="shared" si="127"/>
        <v>5.962059620596206E-3</v>
      </c>
      <c r="T727" s="125">
        <v>113</v>
      </c>
      <c r="U727" s="104">
        <f t="shared" si="128"/>
        <v>0.1031021897810219</v>
      </c>
      <c r="V727" s="103">
        <v>380</v>
      </c>
      <c r="W727" s="130">
        <f t="shared" si="129"/>
        <v>0.10298102981029811</v>
      </c>
      <c r="X727" s="125">
        <v>117</v>
      </c>
      <c r="Y727" s="104">
        <f t="shared" si="130"/>
        <v>0.10675182481751824</v>
      </c>
      <c r="Z727" s="103">
        <v>387</v>
      </c>
      <c r="AA727" s="130">
        <f t="shared" si="131"/>
        <v>0.1048780487804878</v>
      </c>
    </row>
    <row r="728" spans="1:27" ht="24" x14ac:dyDescent="0.25">
      <c r="A728" s="116" t="s">
        <v>605</v>
      </c>
      <c r="B728" s="201" t="s">
        <v>275</v>
      </c>
      <c r="C728" s="105" t="s">
        <v>276</v>
      </c>
      <c r="D728" s="106" t="s">
        <v>17</v>
      </c>
      <c r="E728" s="122" t="s">
        <v>545</v>
      </c>
      <c r="F728" s="126">
        <v>1817</v>
      </c>
      <c r="G728" s="107">
        <v>1800</v>
      </c>
      <c r="H728" s="108">
        <f t="shared" si="121"/>
        <v>0.99064391854705558</v>
      </c>
      <c r="I728" s="107">
        <f t="shared" si="122"/>
        <v>17</v>
      </c>
      <c r="J728" s="131">
        <f t="shared" si="123"/>
        <v>9.3560814529444133E-3</v>
      </c>
      <c r="K728" s="126">
        <v>598</v>
      </c>
      <c r="L728" s="126">
        <v>15</v>
      </c>
      <c r="M728" s="108">
        <f t="shared" si="124"/>
        <v>2.508361204013378E-2</v>
      </c>
      <c r="N728" s="107">
        <v>36</v>
      </c>
      <c r="O728" s="131">
        <f t="shared" si="125"/>
        <v>1.981287837094111E-2</v>
      </c>
      <c r="P728" s="126">
        <v>10</v>
      </c>
      <c r="Q728" s="108">
        <f t="shared" si="126"/>
        <v>1.6722408026755852E-2</v>
      </c>
      <c r="R728" s="107">
        <v>27</v>
      </c>
      <c r="S728" s="131">
        <f t="shared" si="127"/>
        <v>1.4859658778205834E-2</v>
      </c>
      <c r="T728" s="126">
        <v>62</v>
      </c>
      <c r="U728" s="108">
        <f t="shared" si="128"/>
        <v>0.10367892976588629</v>
      </c>
      <c r="V728" s="107">
        <v>191</v>
      </c>
      <c r="W728" s="131">
        <f t="shared" si="129"/>
        <v>0.10511832691249312</v>
      </c>
      <c r="X728" s="126">
        <v>67</v>
      </c>
      <c r="Y728" s="108">
        <f t="shared" si="130"/>
        <v>0.11204013377926421</v>
      </c>
      <c r="Z728" s="107">
        <v>208</v>
      </c>
      <c r="AA728" s="131">
        <f t="shared" si="131"/>
        <v>0.11447440836543754</v>
      </c>
    </row>
    <row r="729" spans="1:27" ht="24" x14ac:dyDescent="0.25">
      <c r="A729" s="115" t="s">
        <v>605</v>
      </c>
      <c r="B729" s="200" t="s">
        <v>179</v>
      </c>
      <c r="C729" s="101" t="s">
        <v>180</v>
      </c>
      <c r="D729" s="102" t="s">
        <v>11</v>
      </c>
      <c r="E729" s="121" t="s">
        <v>544</v>
      </c>
      <c r="F729" s="125">
        <v>4294</v>
      </c>
      <c r="G729" s="103">
        <v>4185</v>
      </c>
      <c r="H729" s="104">
        <f t="shared" si="121"/>
        <v>0.97461574289706565</v>
      </c>
      <c r="I729" s="103">
        <f t="shared" si="122"/>
        <v>109</v>
      </c>
      <c r="J729" s="130">
        <f t="shared" si="123"/>
        <v>2.5384257102934328E-2</v>
      </c>
      <c r="K729" s="125">
        <v>1396</v>
      </c>
      <c r="L729" s="125">
        <v>23</v>
      </c>
      <c r="M729" s="104">
        <f t="shared" si="124"/>
        <v>1.6475644699140399E-2</v>
      </c>
      <c r="N729" s="103">
        <v>54</v>
      </c>
      <c r="O729" s="130">
        <f t="shared" si="125"/>
        <v>1.2575687005123428E-2</v>
      </c>
      <c r="P729" s="125">
        <v>14</v>
      </c>
      <c r="Q729" s="104">
        <f t="shared" si="126"/>
        <v>1.0028653295128941E-2</v>
      </c>
      <c r="R729" s="103">
        <v>29</v>
      </c>
      <c r="S729" s="130">
        <f t="shared" si="127"/>
        <v>6.7536096879366554E-3</v>
      </c>
      <c r="T729" s="125">
        <v>144</v>
      </c>
      <c r="U729" s="104">
        <f t="shared" si="128"/>
        <v>0.10315186246418338</v>
      </c>
      <c r="V729" s="103">
        <v>458</v>
      </c>
      <c r="W729" s="130">
        <f t="shared" si="129"/>
        <v>0.10666045645086167</v>
      </c>
      <c r="X729" s="125">
        <v>154</v>
      </c>
      <c r="Y729" s="104">
        <f t="shared" si="130"/>
        <v>0.11031518624641834</v>
      </c>
      <c r="Z729" s="103">
        <v>478</v>
      </c>
      <c r="AA729" s="130">
        <f t="shared" si="131"/>
        <v>0.11131811830461108</v>
      </c>
    </row>
    <row r="730" spans="1:27" ht="24" x14ac:dyDescent="0.25">
      <c r="A730" s="116" t="s">
        <v>605</v>
      </c>
      <c r="B730" s="201" t="s">
        <v>181</v>
      </c>
      <c r="C730" s="105" t="s">
        <v>182</v>
      </c>
      <c r="D730" s="106" t="s">
        <v>11</v>
      </c>
      <c r="E730" s="122" t="s">
        <v>544</v>
      </c>
      <c r="F730" s="126">
        <v>5455</v>
      </c>
      <c r="G730" s="107">
        <v>5290</v>
      </c>
      <c r="H730" s="108">
        <f t="shared" si="121"/>
        <v>0.96975252062328143</v>
      </c>
      <c r="I730" s="107">
        <f t="shared" si="122"/>
        <v>165</v>
      </c>
      <c r="J730" s="131">
        <f t="shared" si="123"/>
        <v>3.0247479376718608E-2</v>
      </c>
      <c r="K730" s="126">
        <v>1295</v>
      </c>
      <c r="L730" s="126">
        <v>34</v>
      </c>
      <c r="M730" s="108">
        <f t="shared" si="124"/>
        <v>2.6254826254826256E-2</v>
      </c>
      <c r="N730" s="107">
        <v>90</v>
      </c>
      <c r="O730" s="131">
        <f t="shared" si="125"/>
        <v>1.6498625114573784E-2</v>
      </c>
      <c r="P730" s="126">
        <v>11</v>
      </c>
      <c r="Q730" s="108">
        <f t="shared" si="126"/>
        <v>8.4942084942084949E-3</v>
      </c>
      <c r="R730" s="107">
        <v>27</v>
      </c>
      <c r="S730" s="131">
        <f t="shared" si="127"/>
        <v>4.949587534372136E-3</v>
      </c>
      <c r="T730" s="126">
        <v>122</v>
      </c>
      <c r="U730" s="108">
        <f t="shared" si="128"/>
        <v>9.4208494208494212E-2</v>
      </c>
      <c r="V730" s="107">
        <v>407</v>
      </c>
      <c r="W730" s="131">
        <f t="shared" si="129"/>
        <v>7.4610449129239226E-2</v>
      </c>
      <c r="X730" s="126">
        <v>128</v>
      </c>
      <c r="Y730" s="108">
        <f t="shared" si="130"/>
        <v>9.8841698841698841E-2</v>
      </c>
      <c r="Z730" s="107">
        <v>419</v>
      </c>
      <c r="AA730" s="131">
        <f t="shared" si="131"/>
        <v>7.6810265811182402E-2</v>
      </c>
    </row>
    <row r="731" spans="1:27" ht="24" x14ac:dyDescent="0.25">
      <c r="A731" s="115" t="s">
        <v>605</v>
      </c>
      <c r="B731" s="200" t="s">
        <v>169</v>
      </c>
      <c r="C731" s="101" t="s">
        <v>170</v>
      </c>
      <c r="D731" s="102" t="s">
        <v>10</v>
      </c>
      <c r="E731" s="121" t="s">
        <v>546</v>
      </c>
      <c r="F731" s="125">
        <v>1407</v>
      </c>
      <c r="G731" s="103">
        <v>1389</v>
      </c>
      <c r="H731" s="104">
        <f t="shared" si="121"/>
        <v>0.98720682302771856</v>
      </c>
      <c r="I731" s="103">
        <f t="shared" si="122"/>
        <v>18</v>
      </c>
      <c r="J731" s="130">
        <f t="shared" si="123"/>
        <v>1.279317697228145E-2</v>
      </c>
      <c r="K731" s="125">
        <v>485</v>
      </c>
      <c r="L731" s="125">
        <v>8</v>
      </c>
      <c r="M731" s="104">
        <f t="shared" si="124"/>
        <v>1.6494845360824743E-2</v>
      </c>
      <c r="N731" s="103">
        <v>17</v>
      </c>
      <c r="O731" s="130">
        <f t="shared" si="125"/>
        <v>1.2082444918265814E-2</v>
      </c>
      <c r="P731" s="125">
        <v>7</v>
      </c>
      <c r="Q731" s="104">
        <f t="shared" si="126"/>
        <v>1.443298969072165E-2</v>
      </c>
      <c r="R731" s="103">
        <v>16</v>
      </c>
      <c r="S731" s="130">
        <f t="shared" si="127"/>
        <v>1.1371712864250177E-2</v>
      </c>
      <c r="T731" s="125">
        <v>50</v>
      </c>
      <c r="U731" s="104">
        <f t="shared" si="128"/>
        <v>0.10309278350515463</v>
      </c>
      <c r="V731" s="103">
        <v>178</v>
      </c>
      <c r="W731" s="130">
        <f t="shared" si="129"/>
        <v>0.12651030561478321</v>
      </c>
      <c r="X731" s="125">
        <v>54</v>
      </c>
      <c r="Y731" s="104">
        <f t="shared" si="130"/>
        <v>0.11134020618556702</v>
      </c>
      <c r="Z731" s="103">
        <v>188</v>
      </c>
      <c r="AA731" s="130">
        <f t="shared" si="131"/>
        <v>0.13361762615493958</v>
      </c>
    </row>
    <row r="732" spans="1:27" ht="24" x14ac:dyDescent="0.25">
      <c r="A732" s="116" t="s">
        <v>605</v>
      </c>
      <c r="B732" s="201" t="s">
        <v>239</v>
      </c>
      <c r="C732" s="105" t="s">
        <v>240</v>
      </c>
      <c r="D732" s="106" t="s">
        <v>15</v>
      </c>
      <c r="E732" s="122" t="s">
        <v>542</v>
      </c>
      <c r="F732" s="126">
        <v>5105</v>
      </c>
      <c r="G732" s="107">
        <v>5009</v>
      </c>
      <c r="H732" s="108">
        <f t="shared" si="121"/>
        <v>0.98119490695396672</v>
      </c>
      <c r="I732" s="107">
        <f t="shared" si="122"/>
        <v>96</v>
      </c>
      <c r="J732" s="131">
        <f t="shared" si="123"/>
        <v>1.8805093046033301E-2</v>
      </c>
      <c r="K732" s="126">
        <v>1668</v>
      </c>
      <c r="L732" s="126">
        <v>34</v>
      </c>
      <c r="M732" s="108">
        <f t="shared" si="124"/>
        <v>2.0383693045563551E-2</v>
      </c>
      <c r="N732" s="107">
        <v>87</v>
      </c>
      <c r="O732" s="131">
        <f t="shared" si="125"/>
        <v>1.704211557296768E-2</v>
      </c>
      <c r="P732" s="126">
        <v>15</v>
      </c>
      <c r="Q732" s="108">
        <f t="shared" si="126"/>
        <v>8.9928057553956831E-3</v>
      </c>
      <c r="R732" s="107">
        <v>40</v>
      </c>
      <c r="S732" s="131">
        <f t="shared" si="127"/>
        <v>7.8354554358472089E-3</v>
      </c>
      <c r="T732" s="126">
        <v>209</v>
      </c>
      <c r="U732" s="108">
        <f t="shared" si="128"/>
        <v>0.12529976019184652</v>
      </c>
      <c r="V732" s="107">
        <v>635</v>
      </c>
      <c r="W732" s="131">
        <f t="shared" si="129"/>
        <v>0.12438785504407443</v>
      </c>
      <c r="X732" s="126">
        <v>219</v>
      </c>
      <c r="Y732" s="108">
        <f t="shared" si="130"/>
        <v>0.13129496402877697</v>
      </c>
      <c r="Z732" s="107">
        <v>662</v>
      </c>
      <c r="AA732" s="131">
        <f t="shared" si="131"/>
        <v>0.1296767874632713</v>
      </c>
    </row>
    <row r="733" spans="1:27" ht="24" x14ac:dyDescent="0.25">
      <c r="A733" s="115" t="s">
        <v>605</v>
      </c>
      <c r="B733" s="200" t="s">
        <v>204</v>
      </c>
      <c r="C733" s="101" t="s">
        <v>205</v>
      </c>
      <c r="D733" s="102" t="s">
        <v>13</v>
      </c>
      <c r="E733" s="121" t="s">
        <v>547</v>
      </c>
      <c r="F733" s="125">
        <v>9157</v>
      </c>
      <c r="G733" s="103">
        <v>8810</v>
      </c>
      <c r="H733" s="104">
        <f t="shared" si="121"/>
        <v>0.96210549306541449</v>
      </c>
      <c r="I733" s="103">
        <f t="shared" si="122"/>
        <v>347</v>
      </c>
      <c r="J733" s="130">
        <f t="shared" si="123"/>
        <v>3.7894506934585563E-2</v>
      </c>
      <c r="K733" s="125">
        <v>2658</v>
      </c>
      <c r="L733" s="125">
        <v>48</v>
      </c>
      <c r="M733" s="104">
        <f t="shared" si="124"/>
        <v>1.8058690744920992E-2</v>
      </c>
      <c r="N733" s="103">
        <v>134</v>
      </c>
      <c r="O733" s="130">
        <f t="shared" si="125"/>
        <v>1.4633613628917767E-2</v>
      </c>
      <c r="P733" s="125">
        <v>23</v>
      </c>
      <c r="Q733" s="104">
        <f t="shared" si="126"/>
        <v>8.6531226486079756E-3</v>
      </c>
      <c r="R733" s="103">
        <v>55</v>
      </c>
      <c r="S733" s="130">
        <f t="shared" si="127"/>
        <v>6.0063339521677405E-3</v>
      </c>
      <c r="T733" s="125">
        <v>334</v>
      </c>
      <c r="U733" s="104">
        <f t="shared" si="128"/>
        <v>0.1256583897667419</v>
      </c>
      <c r="V733" s="103">
        <v>1035</v>
      </c>
      <c r="W733" s="130">
        <f t="shared" si="129"/>
        <v>0.11302828437261112</v>
      </c>
      <c r="X733" s="125">
        <v>346</v>
      </c>
      <c r="Y733" s="104">
        <f t="shared" si="130"/>
        <v>0.13017306245297217</v>
      </c>
      <c r="Z733" s="103">
        <v>1066</v>
      </c>
      <c r="AA733" s="130">
        <f t="shared" si="131"/>
        <v>0.11641367260019657</v>
      </c>
    </row>
    <row r="734" spans="1:27" ht="24" x14ac:dyDescent="0.25">
      <c r="A734" s="116" t="s">
        <v>605</v>
      </c>
      <c r="B734" s="201" t="s">
        <v>241</v>
      </c>
      <c r="C734" s="105" t="s">
        <v>242</v>
      </c>
      <c r="D734" s="106" t="s">
        <v>15</v>
      </c>
      <c r="E734" s="122" t="s">
        <v>542</v>
      </c>
      <c r="F734" s="126">
        <v>7423</v>
      </c>
      <c r="G734" s="107">
        <v>7236</v>
      </c>
      <c r="H734" s="108">
        <f t="shared" si="121"/>
        <v>0.97480802909874709</v>
      </c>
      <c r="I734" s="107">
        <f t="shared" si="122"/>
        <v>187</v>
      </c>
      <c r="J734" s="131">
        <f t="shared" si="123"/>
        <v>2.5191970901252862E-2</v>
      </c>
      <c r="K734" s="126">
        <v>2020</v>
      </c>
      <c r="L734" s="126">
        <v>32</v>
      </c>
      <c r="M734" s="108">
        <f t="shared" si="124"/>
        <v>1.5841584158415842E-2</v>
      </c>
      <c r="N734" s="107">
        <v>88</v>
      </c>
      <c r="O734" s="131">
        <f t="shared" si="125"/>
        <v>1.1855045130001346E-2</v>
      </c>
      <c r="P734" s="126">
        <v>26</v>
      </c>
      <c r="Q734" s="108">
        <f t="shared" si="126"/>
        <v>1.2871287128712871E-2</v>
      </c>
      <c r="R734" s="107">
        <v>73</v>
      </c>
      <c r="S734" s="131">
        <f t="shared" si="127"/>
        <v>9.8342988010238445E-3</v>
      </c>
      <c r="T734" s="126">
        <v>259</v>
      </c>
      <c r="U734" s="108">
        <f t="shared" si="128"/>
        <v>0.12821782178217822</v>
      </c>
      <c r="V734" s="107">
        <v>813</v>
      </c>
      <c r="W734" s="131">
        <f t="shared" si="129"/>
        <v>0.10952445103058063</v>
      </c>
      <c r="X734" s="126">
        <v>279</v>
      </c>
      <c r="Y734" s="108">
        <f t="shared" si="130"/>
        <v>0.13811881188118813</v>
      </c>
      <c r="Z734" s="107">
        <v>872</v>
      </c>
      <c r="AA734" s="131">
        <f t="shared" si="131"/>
        <v>0.11747271992455881</v>
      </c>
    </row>
    <row r="735" spans="1:27" ht="24" x14ac:dyDescent="0.25">
      <c r="A735" s="115" t="s">
        <v>605</v>
      </c>
      <c r="B735" s="200" t="s">
        <v>206</v>
      </c>
      <c r="C735" s="101" t="s">
        <v>207</v>
      </c>
      <c r="D735" s="102" t="s">
        <v>13</v>
      </c>
      <c r="E735" s="121" t="s">
        <v>547</v>
      </c>
      <c r="F735" s="125">
        <v>4631</v>
      </c>
      <c r="G735" s="103">
        <v>4444</v>
      </c>
      <c r="H735" s="104">
        <f t="shared" si="121"/>
        <v>0.95961995249406173</v>
      </c>
      <c r="I735" s="103">
        <f t="shared" si="122"/>
        <v>187</v>
      </c>
      <c r="J735" s="130">
        <f t="shared" si="123"/>
        <v>4.0380047505938245E-2</v>
      </c>
      <c r="K735" s="125">
        <v>1485</v>
      </c>
      <c r="L735" s="125">
        <v>25</v>
      </c>
      <c r="M735" s="104">
        <f t="shared" si="124"/>
        <v>1.6835016835016835E-2</v>
      </c>
      <c r="N735" s="103">
        <v>58</v>
      </c>
      <c r="O735" s="130">
        <f t="shared" si="125"/>
        <v>1.2524292809328439E-2</v>
      </c>
      <c r="P735" s="125">
        <v>18</v>
      </c>
      <c r="Q735" s="104">
        <f t="shared" si="126"/>
        <v>1.2121212121212121E-2</v>
      </c>
      <c r="R735" s="103">
        <v>38</v>
      </c>
      <c r="S735" s="130">
        <f t="shared" si="127"/>
        <v>8.2055711509393219E-3</v>
      </c>
      <c r="T735" s="125">
        <v>179</v>
      </c>
      <c r="U735" s="104">
        <f t="shared" si="128"/>
        <v>0.12053872053872054</v>
      </c>
      <c r="V735" s="103">
        <v>513</v>
      </c>
      <c r="W735" s="130">
        <f t="shared" si="129"/>
        <v>0.11077521053768084</v>
      </c>
      <c r="X735" s="125">
        <v>189</v>
      </c>
      <c r="Y735" s="104">
        <f t="shared" si="130"/>
        <v>0.12727272727272726</v>
      </c>
      <c r="Z735" s="103">
        <v>537</v>
      </c>
      <c r="AA735" s="130">
        <f t="shared" si="131"/>
        <v>0.11595767652774779</v>
      </c>
    </row>
    <row r="736" spans="1:27" ht="24" x14ac:dyDescent="0.25">
      <c r="A736" s="116" t="s">
        <v>605</v>
      </c>
      <c r="B736" s="201" t="s">
        <v>208</v>
      </c>
      <c r="C736" s="105" t="s">
        <v>209</v>
      </c>
      <c r="D736" s="106" t="s">
        <v>13</v>
      </c>
      <c r="E736" s="122" t="s">
        <v>547</v>
      </c>
      <c r="F736" s="126">
        <v>3526</v>
      </c>
      <c r="G736" s="107">
        <v>3471</v>
      </c>
      <c r="H736" s="108">
        <f t="shared" si="121"/>
        <v>0.98440158820192858</v>
      </c>
      <c r="I736" s="107">
        <f t="shared" si="122"/>
        <v>55</v>
      </c>
      <c r="J736" s="131">
        <f t="shared" si="123"/>
        <v>1.559841179807147E-2</v>
      </c>
      <c r="K736" s="126">
        <v>1120</v>
      </c>
      <c r="L736" s="126">
        <v>8</v>
      </c>
      <c r="M736" s="108">
        <f t="shared" si="124"/>
        <v>7.1428571428571426E-3</v>
      </c>
      <c r="N736" s="107">
        <v>19</v>
      </c>
      <c r="O736" s="131">
        <f t="shared" si="125"/>
        <v>5.3885422575155988E-3</v>
      </c>
      <c r="P736" s="126">
        <v>11</v>
      </c>
      <c r="Q736" s="108">
        <f t="shared" si="126"/>
        <v>9.8214285714285712E-3</v>
      </c>
      <c r="R736" s="107">
        <v>27</v>
      </c>
      <c r="S736" s="131">
        <f t="shared" si="127"/>
        <v>7.6574021554169031E-3</v>
      </c>
      <c r="T736" s="126">
        <v>140</v>
      </c>
      <c r="U736" s="108">
        <f t="shared" si="128"/>
        <v>0.125</v>
      </c>
      <c r="V736" s="107">
        <v>390</v>
      </c>
      <c r="W736" s="131">
        <f t="shared" si="129"/>
        <v>0.1106069200226886</v>
      </c>
      <c r="X736" s="126">
        <v>147</v>
      </c>
      <c r="Y736" s="108">
        <f t="shared" si="130"/>
        <v>0.13125000000000001</v>
      </c>
      <c r="Z736" s="107">
        <v>407</v>
      </c>
      <c r="AA736" s="131">
        <f t="shared" si="131"/>
        <v>0.11542824730572887</v>
      </c>
    </row>
    <row r="737" spans="1:27" ht="24" x14ac:dyDescent="0.25">
      <c r="A737" s="115" t="s">
        <v>605</v>
      </c>
      <c r="B737" s="200" t="s">
        <v>243</v>
      </c>
      <c r="C737" s="101" t="s">
        <v>244</v>
      </c>
      <c r="D737" s="102" t="s">
        <v>15</v>
      </c>
      <c r="E737" s="121" t="s">
        <v>542</v>
      </c>
      <c r="F737" s="125">
        <v>5855</v>
      </c>
      <c r="G737" s="103">
        <v>5747</v>
      </c>
      <c r="H737" s="104">
        <f t="shared" si="121"/>
        <v>0.98155422715627672</v>
      </c>
      <c r="I737" s="103">
        <f t="shared" si="122"/>
        <v>108</v>
      </c>
      <c r="J737" s="130">
        <f t="shared" si="123"/>
        <v>1.8445772843723313E-2</v>
      </c>
      <c r="K737" s="125">
        <v>1719</v>
      </c>
      <c r="L737" s="125">
        <v>32</v>
      </c>
      <c r="M737" s="104">
        <f t="shared" si="124"/>
        <v>1.8615474112856311E-2</v>
      </c>
      <c r="N737" s="103">
        <v>77</v>
      </c>
      <c r="O737" s="130">
        <f t="shared" si="125"/>
        <v>1.3151152860802732E-2</v>
      </c>
      <c r="P737" s="125">
        <v>14</v>
      </c>
      <c r="Q737" s="104">
        <f t="shared" si="126"/>
        <v>8.1442699243746367E-3</v>
      </c>
      <c r="R737" s="103">
        <v>36</v>
      </c>
      <c r="S737" s="130">
        <f t="shared" si="127"/>
        <v>6.1485909479077712E-3</v>
      </c>
      <c r="T737" s="125">
        <v>198</v>
      </c>
      <c r="U737" s="104">
        <f t="shared" si="128"/>
        <v>0.11518324607329843</v>
      </c>
      <c r="V737" s="103">
        <v>616</v>
      </c>
      <c r="W737" s="130">
        <f t="shared" si="129"/>
        <v>0.10520922288642186</v>
      </c>
      <c r="X737" s="125">
        <v>207</v>
      </c>
      <c r="Y737" s="104">
        <f t="shared" si="130"/>
        <v>0.12041884816753927</v>
      </c>
      <c r="Z737" s="103">
        <v>637</v>
      </c>
      <c r="AA737" s="130">
        <f t="shared" si="131"/>
        <v>0.10879590093936806</v>
      </c>
    </row>
    <row r="738" spans="1:27" ht="24" x14ac:dyDescent="0.25">
      <c r="A738" s="116" t="s">
        <v>605</v>
      </c>
      <c r="B738" s="201" t="s">
        <v>245</v>
      </c>
      <c r="C738" s="105" t="s">
        <v>246</v>
      </c>
      <c r="D738" s="106" t="s">
        <v>15</v>
      </c>
      <c r="E738" s="122" t="s">
        <v>542</v>
      </c>
      <c r="F738" s="126">
        <v>2221</v>
      </c>
      <c r="G738" s="107">
        <v>2192</v>
      </c>
      <c r="H738" s="108">
        <f t="shared" si="121"/>
        <v>0.98694281855020261</v>
      </c>
      <c r="I738" s="107">
        <f t="shared" si="122"/>
        <v>29</v>
      </c>
      <c r="J738" s="131">
        <f t="shared" si="123"/>
        <v>1.3057181449797388E-2</v>
      </c>
      <c r="K738" s="126">
        <v>766</v>
      </c>
      <c r="L738" s="126">
        <v>17</v>
      </c>
      <c r="M738" s="108">
        <f t="shared" si="124"/>
        <v>2.2193211488250653E-2</v>
      </c>
      <c r="N738" s="107">
        <v>39</v>
      </c>
      <c r="O738" s="131">
        <f t="shared" si="125"/>
        <v>1.7559657811796487E-2</v>
      </c>
      <c r="P738" s="126">
        <v>14</v>
      </c>
      <c r="Q738" s="108">
        <f t="shared" si="126"/>
        <v>1.8276762402088774E-2</v>
      </c>
      <c r="R738" s="107">
        <v>36</v>
      </c>
      <c r="S738" s="131">
        <f t="shared" si="127"/>
        <v>1.6208914903196758E-2</v>
      </c>
      <c r="T738" s="126">
        <v>101</v>
      </c>
      <c r="U738" s="108">
        <f t="shared" si="128"/>
        <v>0.13185378590078328</v>
      </c>
      <c r="V738" s="107">
        <v>245</v>
      </c>
      <c r="W738" s="131">
        <f t="shared" si="129"/>
        <v>0.11031067086897794</v>
      </c>
      <c r="X738" s="126">
        <v>110</v>
      </c>
      <c r="Y738" s="108">
        <f t="shared" si="130"/>
        <v>0.14360313315926893</v>
      </c>
      <c r="Z738" s="107">
        <v>271</v>
      </c>
      <c r="AA738" s="131">
        <f t="shared" si="131"/>
        <v>0.1220171094101756</v>
      </c>
    </row>
    <row r="739" spans="1:27" x14ac:dyDescent="0.25">
      <c r="A739" s="115" t="s">
        <v>605</v>
      </c>
      <c r="B739" s="200" t="s">
        <v>220</v>
      </c>
      <c r="C739" s="101" t="s">
        <v>221</v>
      </c>
      <c r="D739" s="102" t="s">
        <v>14</v>
      </c>
      <c r="E739" s="121" t="s">
        <v>548</v>
      </c>
      <c r="F739" s="125">
        <v>4393</v>
      </c>
      <c r="G739" s="103">
        <v>4309</v>
      </c>
      <c r="H739" s="104">
        <f t="shared" si="121"/>
        <v>0.9808786706123378</v>
      </c>
      <c r="I739" s="103">
        <f t="shared" si="122"/>
        <v>84</v>
      </c>
      <c r="J739" s="130">
        <f t="shared" si="123"/>
        <v>1.912132938766219E-2</v>
      </c>
      <c r="K739" s="125">
        <v>1282</v>
      </c>
      <c r="L739" s="125">
        <v>33</v>
      </c>
      <c r="M739" s="104">
        <f t="shared" si="124"/>
        <v>2.5741029641185648E-2</v>
      </c>
      <c r="N739" s="103">
        <v>74</v>
      </c>
      <c r="O739" s="130">
        <f t="shared" si="125"/>
        <v>1.6844980651035738E-2</v>
      </c>
      <c r="P739" s="125">
        <v>10</v>
      </c>
      <c r="Q739" s="104">
        <f t="shared" si="126"/>
        <v>7.8003120124804995E-3</v>
      </c>
      <c r="R739" s="103">
        <v>22</v>
      </c>
      <c r="S739" s="130">
        <f t="shared" si="127"/>
        <v>5.0079672205781923E-3</v>
      </c>
      <c r="T739" s="125">
        <v>145</v>
      </c>
      <c r="U739" s="104">
        <f t="shared" si="128"/>
        <v>0.11310452418096724</v>
      </c>
      <c r="V739" s="103">
        <v>475</v>
      </c>
      <c r="W739" s="130">
        <f t="shared" si="129"/>
        <v>0.10812656498975642</v>
      </c>
      <c r="X739" s="125">
        <v>152</v>
      </c>
      <c r="Y739" s="104">
        <f t="shared" si="130"/>
        <v>0.11856474258970359</v>
      </c>
      <c r="Z739" s="103">
        <v>493</v>
      </c>
      <c r="AA739" s="130">
        <f t="shared" si="131"/>
        <v>0.11222399271568405</v>
      </c>
    </row>
    <row r="740" spans="1:27" x14ac:dyDescent="0.25">
      <c r="A740" s="116" t="s">
        <v>605</v>
      </c>
      <c r="B740" s="201" t="s">
        <v>222</v>
      </c>
      <c r="C740" s="105" t="s">
        <v>223</v>
      </c>
      <c r="D740" s="106" t="s">
        <v>14</v>
      </c>
      <c r="E740" s="122" t="s">
        <v>548</v>
      </c>
      <c r="F740" s="126">
        <v>5669</v>
      </c>
      <c r="G740" s="107">
        <v>5365</v>
      </c>
      <c r="H740" s="108">
        <f t="shared" si="121"/>
        <v>0.94637502204974422</v>
      </c>
      <c r="I740" s="107">
        <f t="shared" si="122"/>
        <v>304</v>
      </c>
      <c r="J740" s="131">
        <f t="shared" si="123"/>
        <v>5.3624977950255774E-2</v>
      </c>
      <c r="K740" s="126">
        <v>1637</v>
      </c>
      <c r="L740" s="126">
        <v>35</v>
      </c>
      <c r="M740" s="108">
        <f t="shared" si="124"/>
        <v>2.1380574221136223E-2</v>
      </c>
      <c r="N740" s="107">
        <v>84</v>
      </c>
      <c r="O740" s="131">
        <f t="shared" si="125"/>
        <v>1.4817428117833834E-2</v>
      </c>
      <c r="P740" s="126">
        <v>11</v>
      </c>
      <c r="Q740" s="108">
        <f t="shared" si="126"/>
        <v>6.7196090409285276E-3</v>
      </c>
      <c r="R740" s="107">
        <v>22</v>
      </c>
      <c r="S740" s="131">
        <f t="shared" si="127"/>
        <v>3.8807549832421944E-3</v>
      </c>
      <c r="T740" s="126">
        <v>181</v>
      </c>
      <c r="U740" s="108">
        <f t="shared" si="128"/>
        <v>0.11056811240073305</v>
      </c>
      <c r="V740" s="107">
        <v>653</v>
      </c>
      <c r="W740" s="131">
        <f t="shared" si="129"/>
        <v>0.11518786382077968</v>
      </c>
      <c r="X740" s="126">
        <v>188</v>
      </c>
      <c r="Y740" s="108">
        <f t="shared" si="130"/>
        <v>0.1148442272449603</v>
      </c>
      <c r="Z740" s="107">
        <v>664</v>
      </c>
      <c r="AA740" s="131">
        <f t="shared" si="131"/>
        <v>0.11712824131240078</v>
      </c>
    </row>
    <row r="741" spans="1:27" x14ac:dyDescent="0.25">
      <c r="A741" s="115" t="s">
        <v>605</v>
      </c>
      <c r="B741" s="200" t="s">
        <v>210</v>
      </c>
      <c r="C741" s="101" t="s">
        <v>211</v>
      </c>
      <c r="D741" s="102" t="s">
        <v>13</v>
      </c>
      <c r="E741" s="121" t="s">
        <v>547</v>
      </c>
      <c r="F741" s="125">
        <v>2983</v>
      </c>
      <c r="G741" s="103">
        <v>2859</v>
      </c>
      <c r="H741" s="104">
        <f t="shared" si="121"/>
        <v>0.95843110962118672</v>
      </c>
      <c r="I741" s="103">
        <f t="shared" si="122"/>
        <v>124</v>
      </c>
      <c r="J741" s="130">
        <f t="shared" si="123"/>
        <v>4.1568890378813277E-2</v>
      </c>
      <c r="K741" s="125">
        <v>799</v>
      </c>
      <c r="L741" s="125">
        <v>14</v>
      </c>
      <c r="M741" s="104">
        <f t="shared" si="124"/>
        <v>1.7521902377972465E-2</v>
      </c>
      <c r="N741" s="103">
        <v>44</v>
      </c>
      <c r="O741" s="130">
        <f t="shared" si="125"/>
        <v>1.4750251424740195E-2</v>
      </c>
      <c r="P741" s="125">
        <v>8</v>
      </c>
      <c r="Q741" s="104">
        <f t="shared" si="126"/>
        <v>1.0012515644555695E-2</v>
      </c>
      <c r="R741" s="103">
        <v>22</v>
      </c>
      <c r="S741" s="130">
        <f t="shared" si="127"/>
        <v>7.3751257123700975E-3</v>
      </c>
      <c r="T741" s="125">
        <v>73</v>
      </c>
      <c r="U741" s="104">
        <f t="shared" si="128"/>
        <v>9.1364205256570713E-2</v>
      </c>
      <c r="V741" s="103">
        <v>227</v>
      </c>
      <c r="W741" s="130">
        <f t="shared" si="129"/>
        <v>7.609788803218237E-2</v>
      </c>
      <c r="X741" s="125">
        <v>78</v>
      </c>
      <c r="Y741" s="104">
        <f t="shared" si="130"/>
        <v>9.7622027534418024E-2</v>
      </c>
      <c r="Z741" s="103">
        <v>241</v>
      </c>
      <c r="AA741" s="130">
        <f t="shared" si="131"/>
        <v>8.079114984914515E-2</v>
      </c>
    </row>
    <row r="742" spans="1:27" x14ac:dyDescent="0.25">
      <c r="A742" s="116" t="s">
        <v>605</v>
      </c>
      <c r="B742" s="201" t="s">
        <v>212</v>
      </c>
      <c r="C742" s="105" t="s">
        <v>213</v>
      </c>
      <c r="D742" s="106" t="s">
        <v>13</v>
      </c>
      <c r="E742" s="122" t="s">
        <v>547</v>
      </c>
      <c r="F742" s="126">
        <v>3304</v>
      </c>
      <c r="G742" s="107">
        <v>3267</v>
      </c>
      <c r="H742" s="108">
        <f t="shared" si="121"/>
        <v>0.9888014527845036</v>
      </c>
      <c r="I742" s="107">
        <f t="shared" si="122"/>
        <v>37</v>
      </c>
      <c r="J742" s="131">
        <f t="shared" si="123"/>
        <v>1.1198547215496369E-2</v>
      </c>
      <c r="K742" s="126">
        <v>920</v>
      </c>
      <c r="L742" s="126">
        <v>18</v>
      </c>
      <c r="M742" s="108">
        <f t="shared" si="124"/>
        <v>1.9565217391304349E-2</v>
      </c>
      <c r="N742" s="107">
        <v>37</v>
      </c>
      <c r="O742" s="131">
        <f t="shared" si="125"/>
        <v>1.1198547215496369E-2</v>
      </c>
      <c r="P742" s="126">
        <v>7</v>
      </c>
      <c r="Q742" s="108">
        <f t="shared" si="126"/>
        <v>7.6086956521739134E-3</v>
      </c>
      <c r="R742" s="107">
        <v>19</v>
      </c>
      <c r="S742" s="131">
        <f t="shared" si="127"/>
        <v>5.7506053268765135E-3</v>
      </c>
      <c r="T742" s="126">
        <v>114</v>
      </c>
      <c r="U742" s="108">
        <f t="shared" si="128"/>
        <v>0.12391304347826088</v>
      </c>
      <c r="V742" s="107">
        <v>371</v>
      </c>
      <c r="W742" s="131">
        <f t="shared" si="129"/>
        <v>0.11228813559322035</v>
      </c>
      <c r="X742" s="126">
        <v>119</v>
      </c>
      <c r="Y742" s="108">
        <f t="shared" si="130"/>
        <v>0.12934782608695652</v>
      </c>
      <c r="Z742" s="107">
        <v>384</v>
      </c>
      <c r="AA742" s="131">
        <f t="shared" si="131"/>
        <v>0.11622276029055691</v>
      </c>
    </row>
    <row r="743" spans="1:27" x14ac:dyDescent="0.25">
      <c r="A743" s="115" t="s">
        <v>605</v>
      </c>
      <c r="B743" s="200" t="s">
        <v>214</v>
      </c>
      <c r="C743" s="101" t="s">
        <v>215</v>
      </c>
      <c r="D743" s="102" t="s">
        <v>13</v>
      </c>
      <c r="E743" s="121" t="s">
        <v>547</v>
      </c>
      <c r="F743" s="125">
        <v>3046</v>
      </c>
      <c r="G743" s="103">
        <v>2988</v>
      </c>
      <c r="H743" s="104">
        <f t="shared" si="121"/>
        <v>0.98095863427445829</v>
      </c>
      <c r="I743" s="103">
        <f t="shared" si="122"/>
        <v>58</v>
      </c>
      <c r="J743" s="130">
        <f t="shared" si="123"/>
        <v>1.9041365725541694E-2</v>
      </c>
      <c r="K743" s="125">
        <v>921</v>
      </c>
      <c r="L743" s="125">
        <v>19</v>
      </c>
      <c r="M743" s="104">
        <f t="shared" si="124"/>
        <v>2.0629750271444081E-2</v>
      </c>
      <c r="N743" s="103">
        <v>56</v>
      </c>
      <c r="O743" s="130">
        <f t="shared" si="125"/>
        <v>1.8384766907419567E-2</v>
      </c>
      <c r="P743" s="125">
        <v>9</v>
      </c>
      <c r="Q743" s="104">
        <f t="shared" si="126"/>
        <v>9.7719869706840382E-3</v>
      </c>
      <c r="R743" s="103">
        <v>21</v>
      </c>
      <c r="S743" s="130">
        <f t="shared" si="127"/>
        <v>6.8942875902823376E-3</v>
      </c>
      <c r="T743" s="125">
        <v>95</v>
      </c>
      <c r="U743" s="104">
        <f t="shared" si="128"/>
        <v>0.10314875135722042</v>
      </c>
      <c r="V743" s="103">
        <v>246</v>
      </c>
      <c r="W743" s="130">
        <f t="shared" si="129"/>
        <v>8.076165462902167E-2</v>
      </c>
      <c r="X743" s="125">
        <v>101</v>
      </c>
      <c r="Y743" s="104">
        <f t="shared" si="130"/>
        <v>0.10966340933767643</v>
      </c>
      <c r="Z743" s="103">
        <v>259</v>
      </c>
      <c r="AA743" s="130">
        <f t="shared" si="131"/>
        <v>8.5029546946815499E-2</v>
      </c>
    </row>
    <row r="744" spans="1:27" x14ac:dyDescent="0.25">
      <c r="A744" s="116" t="s">
        <v>605</v>
      </c>
      <c r="B744" s="201" t="s">
        <v>224</v>
      </c>
      <c r="C744" s="105" t="s">
        <v>225</v>
      </c>
      <c r="D744" s="106" t="s">
        <v>14</v>
      </c>
      <c r="E744" s="122" t="s">
        <v>548</v>
      </c>
      <c r="F744" s="126">
        <v>2138</v>
      </c>
      <c r="G744" s="107">
        <v>2046</v>
      </c>
      <c r="H744" s="108">
        <f t="shared" si="121"/>
        <v>0.95696913002806361</v>
      </c>
      <c r="I744" s="107">
        <f t="shared" si="122"/>
        <v>92</v>
      </c>
      <c r="J744" s="131">
        <f t="shared" si="123"/>
        <v>4.3030869971936392E-2</v>
      </c>
      <c r="K744" s="126">
        <v>568</v>
      </c>
      <c r="L744" s="126">
        <v>13</v>
      </c>
      <c r="M744" s="108">
        <f t="shared" si="124"/>
        <v>2.2887323943661973E-2</v>
      </c>
      <c r="N744" s="107">
        <v>37</v>
      </c>
      <c r="O744" s="131">
        <f t="shared" si="125"/>
        <v>1.7305893358278764E-2</v>
      </c>
      <c r="P744" s="126">
        <v>6</v>
      </c>
      <c r="Q744" s="108">
        <f t="shared" si="126"/>
        <v>1.0563380281690141E-2</v>
      </c>
      <c r="R744" s="107">
        <v>18</v>
      </c>
      <c r="S744" s="131">
        <f t="shared" si="127"/>
        <v>8.4190832553788595E-3</v>
      </c>
      <c r="T744" s="126">
        <v>83</v>
      </c>
      <c r="U744" s="108">
        <f t="shared" si="128"/>
        <v>0.14612676056338028</v>
      </c>
      <c r="V744" s="107">
        <v>271</v>
      </c>
      <c r="W744" s="131">
        <f t="shared" si="129"/>
        <v>0.12675397567820393</v>
      </c>
      <c r="X744" s="126">
        <v>87</v>
      </c>
      <c r="Y744" s="108">
        <f t="shared" si="130"/>
        <v>0.15316901408450703</v>
      </c>
      <c r="Z744" s="107">
        <v>281</v>
      </c>
      <c r="AA744" s="131">
        <f t="shared" si="131"/>
        <v>0.13143124415341439</v>
      </c>
    </row>
    <row r="745" spans="1:27" x14ac:dyDescent="0.25">
      <c r="A745" s="115" t="s">
        <v>605</v>
      </c>
      <c r="B745" s="200" t="s">
        <v>226</v>
      </c>
      <c r="C745" s="101" t="s">
        <v>227</v>
      </c>
      <c r="D745" s="102" t="s">
        <v>14</v>
      </c>
      <c r="E745" s="121" t="s">
        <v>548</v>
      </c>
      <c r="F745" s="125">
        <v>2991</v>
      </c>
      <c r="G745" s="103">
        <v>2921</v>
      </c>
      <c r="H745" s="104">
        <f t="shared" si="121"/>
        <v>0.97659645603477097</v>
      </c>
      <c r="I745" s="103">
        <f t="shared" si="122"/>
        <v>70</v>
      </c>
      <c r="J745" s="130">
        <f t="shared" si="123"/>
        <v>2.3403543965229021E-2</v>
      </c>
      <c r="K745" s="125">
        <v>921</v>
      </c>
      <c r="L745" s="125">
        <v>18</v>
      </c>
      <c r="M745" s="104">
        <f t="shared" si="124"/>
        <v>1.9543973941368076E-2</v>
      </c>
      <c r="N745" s="103">
        <v>53</v>
      </c>
      <c r="O745" s="130">
        <f t="shared" si="125"/>
        <v>1.7719826145101973E-2</v>
      </c>
      <c r="P745" s="125">
        <v>7</v>
      </c>
      <c r="Q745" s="104">
        <f t="shared" si="126"/>
        <v>7.6004343105320303E-3</v>
      </c>
      <c r="R745" s="103">
        <v>14</v>
      </c>
      <c r="S745" s="130">
        <f t="shared" si="127"/>
        <v>4.6807087930458039E-3</v>
      </c>
      <c r="T745" s="125">
        <v>92</v>
      </c>
      <c r="U745" s="104">
        <f t="shared" si="128"/>
        <v>9.9891422366992402E-2</v>
      </c>
      <c r="V745" s="103">
        <v>237</v>
      </c>
      <c r="W745" s="130">
        <f t="shared" si="129"/>
        <v>7.9237713139418256E-2</v>
      </c>
      <c r="X745" s="125">
        <v>95</v>
      </c>
      <c r="Y745" s="104">
        <f t="shared" si="130"/>
        <v>0.10314875135722042</v>
      </c>
      <c r="Z745" s="103">
        <v>242</v>
      </c>
      <c r="AA745" s="130">
        <f t="shared" si="131"/>
        <v>8.0909394851220326E-2</v>
      </c>
    </row>
    <row r="746" spans="1:27" x14ac:dyDescent="0.25">
      <c r="A746" s="116" t="s">
        <v>605</v>
      </c>
      <c r="B746" s="201" t="s">
        <v>216</v>
      </c>
      <c r="C746" s="105" t="s">
        <v>217</v>
      </c>
      <c r="D746" s="106" t="s">
        <v>13</v>
      </c>
      <c r="E746" s="122" t="s">
        <v>547</v>
      </c>
      <c r="F746" s="126">
        <v>2010</v>
      </c>
      <c r="G746" s="107">
        <v>1954</v>
      </c>
      <c r="H746" s="108">
        <f t="shared" si="121"/>
        <v>0.97213930348258704</v>
      </c>
      <c r="I746" s="107">
        <f t="shared" si="122"/>
        <v>56</v>
      </c>
      <c r="J746" s="131">
        <f t="shared" si="123"/>
        <v>2.7860696517412936E-2</v>
      </c>
      <c r="K746" s="126">
        <v>558</v>
      </c>
      <c r="L746" s="126">
        <v>4</v>
      </c>
      <c r="M746" s="108">
        <f t="shared" si="124"/>
        <v>7.1684587813620072E-3</v>
      </c>
      <c r="N746" s="107">
        <v>8</v>
      </c>
      <c r="O746" s="131">
        <f t="shared" si="125"/>
        <v>3.9800995024875619E-3</v>
      </c>
      <c r="P746" s="126">
        <v>3</v>
      </c>
      <c r="Q746" s="108">
        <f t="shared" si="126"/>
        <v>5.3763440860215058E-3</v>
      </c>
      <c r="R746" s="107">
        <v>5</v>
      </c>
      <c r="S746" s="131">
        <f t="shared" si="127"/>
        <v>2.4875621890547263E-3</v>
      </c>
      <c r="T746" s="126">
        <v>72</v>
      </c>
      <c r="U746" s="108">
        <f t="shared" si="128"/>
        <v>0.12903225806451613</v>
      </c>
      <c r="V746" s="107">
        <v>225</v>
      </c>
      <c r="W746" s="131">
        <f t="shared" si="129"/>
        <v>0.11194029850746269</v>
      </c>
      <c r="X746" s="126">
        <v>75</v>
      </c>
      <c r="Y746" s="108">
        <f t="shared" si="130"/>
        <v>0.13440860215053763</v>
      </c>
      <c r="Z746" s="107">
        <v>230</v>
      </c>
      <c r="AA746" s="131">
        <f t="shared" si="131"/>
        <v>0.11442786069651742</v>
      </c>
    </row>
    <row r="747" spans="1:27" x14ac:dyDescent="0.25">
      <c r="A747" s="115" t="s">
        <v>605</v>
      </c>
      <c r="B747" s="200" t="s">
        <v>218</v>
      </c>
      <c r="C747" s="101" t="s">
        <v>219</v>
      </c>
      <c r="D747" s="102" t="s">
        <v>13</v>
      </c>
      <c r="E747" s="121" t="s">
        <v>547</v>
      </c>
      <c r="F747" s="125">
        <v>2551</v>
      </c>
      <c r="G747" s="103">
        <v>2456</v>
      </c>
      <c r="H747" s="104">
        <f t="shared" si="121"/>
        <v>0.96275970207761663</v>
      </c>
      <c r="I747" s="103">
        <f t="shared" si="122"/>
        <v>95</v>
      </c>
      <c r="J747" s="130">
        <f t="shared" si="123"/>
        <v>3.7240297922383377E-2</v>
      </c>
      <c r="K747" s="125">
        <v>753</v>
      </c>
      <c r="L747" s="125">
        <v>14</v>
      </c>
      <c r="M747" s="104">
        <f t="shared" si="124"/>
        <v>1.8592297476759629E-2</v>
      </c>
      <c r="N747" s="103">
        <v>39</v>
      </c>
      <c r="O747" s="130">
        <f t="shared" si="125"/>
        <v>1.528812230497844E-2</v>
      </c>
      <c r="P747" s="125">
        <v>7</v>
      </c>
      <c r="Q747" s="104">
        <f t="shared" si="126"/>
        <v>9.2961487383798145E-3</v>
      </c>
      <c r="R747" s="103">
        <v>24</v>
      </c>
      <c r="S747" s="130">
        <f t="shared" si="127"/>
        <v>9.4080752646021164E-3</v>
      </c>
      <c r="T747" s="125">
        <v>66</v>
      </c>
      <c r="U747" s="104">
        <f t="shared" si="128"/>
        <v>8.7649402390438252E-2</v>
      </c>
      <c r="V747" s="103">
        <v>196</v>
      </c>
      <c r="W747" s="130">
        <f t="shared" si="129"/>
        <v>7.6832614660917287E-2</v>
      </c>
      <c r="X747" s="125">
        <v>70</v>
      </c>
      <c r="Y747" s="104">
        <f t="shared" si="130"/>
        <v>9.2961487383798141E-2</v>
      </c>
      <c r="Z747" s="103">
        <v>212</v>
      </c>
      <c r="AA747" s="130">
        <f t="shared" si="131"/>
        <v>8.3104664837318695E-2</v>
      </c>
    </row>
    <row r="748" spans="1:27" x14ac:dyDescent="0.25">
      <c r="A748" s="116" t="s">
        <v>605</v>
      </c>
      <c r="B748" s="201" t="s">
        <v>277</v>
      </c>
      <c r="C748" s="105" t="s">
        <v>278</v>
      </c>
      <c r="D748" s="106" t="s">
        <v>18</v>
      </c>
      <c r="E748" s="122" t="s">
        <v>549</v>
      </c>
      <c r="F748" s="126">
        <v>2445</v>
      </c>
      <c r="G748" s="107">
        <v>2417</v>
      </c>
      <c r="H748" s="108">
        <f t="shared" si="121"/>
        <v>0.98854805725971373</v>
      </c>
      <c r="I748" s="107">
        <f t="shared" si="122"/>
        <v>28</v>
      </c>
      <c r="J748" s="131">
        <f t="shared" si="123"/>
        <v>1.1451942740286299E-2</v>
      </c>
      <c r="K748" s="126">
        <v>599</v>
      </c>
      <c r="L748" s="126">
        <v>25</v>
      </c>
      <c r="M748" s="108">
        <f t="shared" si="124"/>
        <v>4.1736227045075125E-2</v>
      </c>
      <c r="N748" s="107">
        <v>67</v>
      </c>
      <c r="O748" s="131">
        <f t="shared" si="125"/>
        <v>2.7402862985685072E-2</v>
      </c>
      <c r="P748" s="126">
        <v>17</v>
      </c>
      <c r="Q748" s="108">
        <f t="shared" si="126"/>
        <v>2.8380634390651086E-2</v>
      </c>
      <c r="R748" s="107">
        <v>38</v>
      </c>
      <c r="S748" s="131">
        <f t="shared" si="127"/>
        <v>1.5541922290388548E-2</v>
      </c>
      <c r="T748" s="126">
        <v>73</v>
      </c>
      <c r="U748" s="108">
        <f t="shared" si="128"/>
        <v>0.12186978297161936</v>
      </c>
      <c r="V748" s="107">
        <v>299</v>
      </c>
      <c r="W748" s="131">
        <f t="shared" si="129"/>
        <v>0.12229038854805727</v>
      </c>
      <c r="X748" s="126">
        <v>79</v>
      </c>
      <c r="Y748" s="108">
        <f t="shared" si="130"/>
        <v>0.1318864774624374</v>
      </c>
      <c r="Z748" s="107">
        <v>308</v>
      </c>
      <c r="AA748" s="131">
        <f t="shared" si="131"/>
        <v>0.1259713701431493</v>
      </c>
    </row>
    <row r="749" spans="1:27" x14ac:dyDescent="0.25">
      <c r="A749" s="115" t="s">
        <v>605</v>
      </c>
      <c r="B749" s="200" t="s">
        <v>279</v>
      </c>
      <c r="C749" s="101" t="s">
        <v>280</v>
      </c>
      <c r="D749" s="102" t="s">
        <v>18</v>
      </c>
      <c r="E749" s="121" t="s">
        <v>549</v>
      </c>
      <c r="F749" s="125">
        <v>3319</v>
      </c>
      <c r="G749" s="103">
        <v>3249</v>
      </c>
      <c r="H749" s="104">
        <f t="shared" si="121"/>
        <v>0.97890931003314252</v>
      </c>
      <c r="I749" s="103">
        <f t="shared" si="122"/>
        <v>70</v>
      </c>
      <c r="J749" s="130">
        <f t="shared" si="123"/>
        <v>2.1090689966857486E-2</v>
      </c>
      <c r="K749" s="125">
        <v>1097</v>
      </c>
      <c r="L749" s="125">
        <v>22</v>
      </c>
      <c r="M749" s="104">
        <f t="shared" si="124"/>
        <v>2.0054694621695533E-2</v>
      </c>
      <c r="N749" s="103">
        <v>52</v>
      </c>
      <c r="O749" s="130">
        <f t="shared" si="125"/>
        <v>1.5667369689665561E-2</v>
      </c>
      <c r="P749" s="125">
        <v>9</v>
      </c>
      <c r="Q749" s="104">
        <f t="shared" si="126"/>
        <v>8.2041932543299913E-3</v>
      </c>
      <c r="R749" s="103">
        <v>23</v>
      </c>
      <c r="S749" s="130">
        <f t="shared" si="127"/>
        <v>6.9297981319674604E-3</v>
      </c>
      <c r="T749" s="125">
        <v>129</v>
      </c>
      <c r="U749" s="104">
        <f t="shared" si="128"/>
        <v>0.11759343664539654</v>
      </c>
      <c r="V749" s="103">
        <v>370</v>
      </c>
      <c r="W749" s="130">
        <f t="shared" si="129"/>
        <v>0.11147936125338957</v>
      </c>
      <c r="X749" s="125">
        <v>135</v>
      </c>
      <c r="Y749" s="104">
        <f t="shared" si="130"/>
        <v>0.12306289881494986</v>
      </c>
      <c r="Z749" s="103">
        <v>384</v>
      </c>
      <c r="AA749" s="130">
        <f t="shared" si="131"/>
        <v>0.11569749924676108</v>
      </c>
    </row>
    <row r="750" spans="1:27" x14ac:dyDescent="0.25">
      <c r="A750" s="116" t="s">
        <v>605</v>
      </c>
      <c r="B750" s="201" t="s">
        <v>316</v>
      </c>
      <c r="C750" s="105" t="s">
        <v>317</v>
      </c>
      <c r="D750" s="106" t="s">
        <v>20</v>
      </c>
      <c r="E750" s="122" t="s">
        <v>550</v>
      </c>
      <c r="F750" s="126">
        <v>2387</v>
      </c>
      <c r="G750" s="107">
        <v>2300</v>
      </c>
      <c r="H750" s="108">
        <f t="shared" si="121"/>
        <v>0.96355257645580228</v>
      </c>
      <c r="I750" s="107">
        <f t="shared" si="122"/>
        <v>87</v>
      </c>
      <c r="J750" s="131">
        <f t="shared" si="123"/>
        <v>3.6447423544197735E-2</v>
      </c>
      <c r="K750" s="126">
        <v>664</v>
      </c>
      <c r="L750" s="126">
        <v>17</v>
      </c>
      <c r="M750" s="108">
        <f t="shared" si="124"/>
        <v>2.5602409638554216E-2</v>
      </c>
      <c r="N750" s="107">
        <v>46</v>
      </c>
      <c r="O750" s="131">
        <f t="shared" si="125"/>
        <v>1.9271051529116047E-2</v>
      </c>
      <c r="P750" s="126">
        <v>10</v>
      </c>
      <c r="Q750" s="108">
        <f t="shared" si="126"/>
        <v>1.5060240963855422E-2</v>
      </c>
      <c r="R750" s="107">
        <v>17</v>
      </c>
      <c r="S750" s="131">
        <f t="shared" si="127"/>
        <v>7.1219103477167993E-3</v>
      </c>
      <c r="T750" s="126">
        <v>67</v>
      </c>
      <c r="U750" s="108">
        <f t="shared" si="128"/>
        <v>0.10090361445783133</v>
      </c>
      <c r="V750" s="107">
        <v>195</v>
      </c>
      <c r="W750" s="131">
        <f t="shared" si="129"/>
        <v>8.1692501047339758E-2</v>
      </c>
      <c r="X750" s="126">
        <v>75</v>
      </c>
      <c r="Y750" s="108">
        <f t="shared" si="130"/>
        <v>0.11295180722891567</v>
      </c>
      <c r="Z750" s="107">
        <v>208</v>
      </c>
      <c r="AA750" s="131">
        <f t="shared" si="131"/>
        <v>8.7138667783829074E-2</v>
      </c>
    </row>
    <row r="751" spans="1:27" x14ac:dyDescent="0.25">
      <c r="A751" s="115" t="s">
        <v>605</v>
      </c>
      <c r="B751" s="200" t="s">
        <v>301</v>
      </c>
      <c r="C751" s="101" t="s">
        <v>302</v>
      </c>
      <c r="D751" s="102" t="s">
        <v>19</v>
      </c>
      <c r="E751" s="121" t="s">
        <v>551</v>
      </c>
      <c r="F751" s="125">
        <v>4327</v>
      </c>
      <c r="G751" s="103">
        <v>4291</v>
      </c>
      <c r="H751" s="104">
        <f t="shared" si="121"/>
        <v>0.99168014790848158</v>
      </c>
      <c r="I751" s="103">
        <f t="shared" si="122"/>
        <v>36</v>
      </c>
      <c r="J751" s="130">
        <f t="shared" si="123"/>
        <v>8.3198520915183736E-3</v>
      </c>
      <c r="K751" s="125">
        <v>1051</v>
      </c>
      <c r="L751" s="125">
        <v>23</v>
      </c>
      <c r="M751" s="104">
        <f t="shared" si="124"/>
        <v>2.1883920076117985E-2</v>
      </c>
      <c r="N751" s="103">
        <v>57</v>
      </c>
      <c r="O751" s="130">
        <f t="shared" si="125"/>
        <v>1.3173099144904091E-2</v>
      </c>
      <c r="P751" s="125">
        <v>7</v>
      </c>
      <c r="Q751" s="104">
        <f t="shared" si="126"/>
        <v>6.6603235014272124E-3</v>
      </c>
      <c r="R751" s="103">
        <v>19</v>
      </c>
      <c r="S751" s="130">
        <f t="shared" si="127"/>
        <v>4.3910330483013637E-3</v>
      </c>
      <c r="T751" s="125">
        <v>114</v>
      </c>
      <c r="U751" s="104">
        <f t="shared" si="128"/>
        <v>0.10846812559467174</v>
      </c>
      <c r="V751" s="103">
        <v>338</v>
      </c>
      <c r="W751" s="130">
        <f t="shared" si="129"/>
        <v>7.8114166859255832E-2</v>
      </c>
      <c r="X751" s="125">
        <v>121</v>
      </c>
      <c r="Y751" s="104">
        <f t="shared" si="130"/>
        <v>0.11512844909609896</v>
      </c>
      <c r="Z751" s="103">
        <v>357</v>
      </c>
      <c r="AA751" s="130">
        <f t="shared" si="131"/>
        <v>8.2505199907557197E-2</v>
      </c>
    </row>
    <row r="752" spans="1:27" x14ac:dyDescent="0.25">
      <c r="A752" s="116" t="s">
        <v>605</v>
      </c>
      <c r="B752" s="201" t="s">
        <v>318</v>
      </c>
      <c r="C752" s="105" t="s">
        <v>319</v>
      </c>
      <c r="D752" s="106" t="s">
        <v>20</v>
      </c>
      <c r="E752" s="122" t="s">
        <v>550</v>
      </c>
      <c r="F752" s="126">
        <v>2459</v>
      </c>
      <c r="G752" s="107">
        <v>2396</v>
      </c>
      <c r="H752" s="108">
        <f t="shared" si="121"/>
        <v>0.97437982919886135</v>
      </c>
      <c r="I752" s="107">
        <f t="shared" si="122"/>
        <v>63</v>
      </c>
      <c r="J752" s="131">
        <f t="shared" si="123"/>
        <v>2.5620170801138674E-2</v>
      </c>
      <c r="K752" s="126">
        <v>990</v>
      </c>
      <c r="L752" s="126">
        <v>19</v>
      </c>
      <c r="M752" s="108">
        <f t="shared" si="124"/>
        <v>1.9191919191919191E-2</v>
      </c>
      <c r="N752" s="107">
        <v>43</v>
      </c>
      <c r="O752" s="131">
        <f t="shared" si="125"/>
        <v>1.7486783245221633E-2</v>
      </c>
      <c r="P752" s="126">
        <v>11</v>
      </c>
      <c r="Q752" s="108">
        <f t="shared" si="126"/>
        <v>1.1111111111111112E-2</v>
      </c>
      <c r="R752" s="107">
        <v>30</v>
      </c>
      <c r="S752" s="131">
        <f t="shared" si="127"/>
        <v>1.2200081333875559E-2</v>
      </c>
      <c r="T752" s="126">
        <v>97</v>
      </c>
      <c r="U752" s="108">
        <f t="shared" si="128"/>
        <v>9.7979797979797986E-2</v>
      </c>
      <c r="V752" s="107">
        <v>223</v>
      </c>
      <c r="W752" s="131">
        <f t="shared" si="129"/>
        <v>9.068727124847499E-2</v>
      </c>
      <c r="X752" s="126">
        <v>104</v>
      </c>
      <c r="Y752" s="108">
        <f t="shared" si="130"/>
        <v>0.10505050505050505</v>
      </c>
      <c r="Z752" s="107">
        <v>243</v>
      </c>
      <c r="AA752" s="131">
        <f t="shared" si="131"/>
        <v>9.8820658804392031E-2</v>
      </c>
    </row>
    <row r="753" spans="1:27" x14ac:dyDescent="0.25">
      <c r="A753" s="115" t="s">
        <v>605</v>
      </c>
      <c r="B753" s="200" t="s">
        <v>281</v>
      </c>
      <c r="C753" s="101" t="s">
        <v>282</v>
      </c>
      <c r="D753" s="102" t="s">
        <v>18</v>
      </c>
      <c r="E753" s="121" t="s">
        <v>549</v>
      </c>
      <c r="F753" s="125">
        <v>1826</v>
      </c>
      <c r="G753" s="103">
        <v>1777</v>
      </c>
      <c r="H753" s="104">
        <f t="shared" si="121"/>
        <v>0.97316538882803938</v>
      </c>
      <c r="I753" s="103">
        <f t="shared" si="122"/>
        <v>49</v>
      </c>
      <c r="J753" s="130">
        <f t="shared" si="123"/>
        <v>2.6834611171960569E-2</v>
      </c>
      <c r="K753" s="125">
        <v>626</v>
      </c>
      <c r="L753" s="125">
        <v>7</v>
      </c>
      <c r="M753" s="104">
        <f t="shared" si="124"/>
        <v>1.1182108626198083E-2</v>
      </c>
      <c r="N753" s="103">
        <v>13</v>
      </c>
      <c r="O753" s="130">
        <f t="shared" si="125"/>
        <v>7.1193866374589269E-3</v>
      </c>
      <c r="P753" s="125">
        <v>4</v>
      </c>
      <c r="Q753" s="104">
        <f t="shared" si="126"/>
        <v>6.3897763578274758E-3</v>
      </c>
      <c r="R753" s="103">
        <v>7</v>
      </c>
      <c r="S753" s="130">
        <f t="shared" si="127"/>
        <v>3.8335158817086527E-3</v>
      </c>
      <c r="T753" s="125">
        <v>80</v>
      </c>
      <c r="U753" s="104">
        <f t="shared" si="128"/>
        <v>0.12779552715654952</v>
      </c>
      <c r="V753" s="103">
        <v>169</v>
      </c>
      <c r="W753" s="130">
        <f t="shared" si="129"/>
        <v>9.2552026286966044E-2</v>
      </c>
      <c r="X753" s="125">
        <v>83</v>
      </c>
      <c r="Y753" s="104">
        <f t="shared" si="130"/>
        <v>0.13258785942492013</v>
      </c>
      <c r="Z753" s="103">
        <v>174</v>
      </c>
      <c r="AA753" s="130">
        <f t="shared" si="131"/>
        <v>9.529025191675794E-2</v>
      </c>
    </row>
    <row r="754" spans="1:27" x14ac:dyDescent="0.25">
      <c r="A754" s="116" t="s">
        <v>605</v>
      </c>
      <c r="B754" s="201" t="s">
        <v>283</v>
      </c>
      <c r="C754" s="105" t="s">
        <v>284</v>
      </c>
      <c r="D754" s="106" t="s">
        <v>18</v>
      </c>
      <c r="E754" s="122" t="s">
        <v>549</v>
      </c>
      <c r="F754" s="126">
        <v>1943</v>
      </c>
      <c r="G754" s="107">
        <v>1897</v>
      </c>
      <c r="H754" s="108">
        <f t="shared" si="121"/>
        <v>0.97632527020072057</v>
      </c>
      <c r="I754" s="107">
        <f t="shared" si="122"/>
        <v>46</v>
      </c>
      <c r="J754" s="131">
        <f t="shared" si="123"/>
        <v>2.3674729799279464E-2</v>
      </c>
      <c r="K754" s="126">
        <v>649</v>
      </c>
      <c r="L754" s="126">
        <v>16</v>
      </c>
      <c r="M754" s="108">
        <f t="shared" si="124"/>
        <v>2.465331278890601E-2</v>
      </c>
      <c r="N754" s="107">
        <v>29</v>
      </c>
      <c r="O754" s="131">
        <f t="shared" si="125"/>
        <v>1.4925373134328358E-2</v>
      </c>
      <c r="P754" s="126">
        <v>6</v>
      </c>
      <c r="Q754" s="108">
        <f t="shared" si="126"/>
        <v>9.2449922958397542E-3</v>
      </c>
      <c r="R754" s="107">
        <v>12</v>
      </c>
      <c r="S754" s="131">
        <f t="shared" si="127"/>
        <v>6.1760164693772518E-3</v>
      </c>
      <c r="T754" s="126">
        <v>73</v>
      </c>
      <c r="U754" s="108">
        <f t="shared" si="128"/>
        <v>0.11248073959938366</v>
      </c>
      <c r="V754" s="107">
        <v>152</v>
      </c>
      <c r="W754" s="131">
        <f t="shared" si="129"/>
        <v>7.8229541945445194E-2</v>
      </c>
      <c r="X754" s="126">
        <v>76</v>
      </c>
      <c r="Y754" s="108">
        <f t="shared" si="130"/>
        <v>0.11710323574730354</v>
      </c>
      <c r="Z754" s="107">
        <v>159</v>
      </c>
      <c r="AA754" s="131">
        <f t="shared" si="131"/>
        <v>8.183221821924859E-2</v>
      </c>
    </row>
    <row r="755" spans="1:27" x14ac:dyDescent="0.25">
      <c r="A755" s="115" t="s">
        <v>605</v>
      </c>
      <c r="B755" s="200" t="s">
        <v>320</v>
      </c>
      <c r="C755" s="101" t="s">
        <v>321</v>
      </c>
      <c r="D755" s="102" t="s">
        <v>20</v>
      </c>
      <c r="E755" s="121" t="s">
        <v>550</v>
      </c>
      <c r="F755" s="125">
        <v>4628</v>
      </c>
      <c r="G755" s="103">
        <v>4501</v>
      </c>
      <c r="H755" s="104">
        <f t="shared" si="121"/>
        <v>0.97255834053586865</v>
      </c>
      <c r="I755" s="103">
        <f t="shared" si="122"/>
        <v>127</v>
      </c>
      <c r="J755" s="130">
        <f t="shared" si="123"/>
        <v>2.7441659464131376E-2</v>
      </c>
      <c r="K755" s="125">
        <v>1282</v>
      </c>
      <c r="L755" s="125">
        <v>29</v>
      </c>
      <c r="M755" s="104">
        <f t="shared" si="124"/>
        <v>2.2620904836193449E-2</v>
      </c>
      <c r="N755" s="103">
        <v>73</v>
      </c>
      <c r="O755" s="130">
        <f t="shared" si="125"/>
        <v>1.5773552290406223E-2</v>
      </c>
      <c r="P755" s="125">
        <v>14</v>
      </c>
      <c r="Q755" s="104">
        <f t="shared" si="126"/>
        <v>1.0920436817472699E-2</v>
      </c>
      <c r="R755" s="103">
        <v>27</v>
      </c>
      <c r="S755" s="130">
        <f t="shared" si="127"/>
        <v>5.8340535868625755E-3</v>
      </c>
      <c r="T755" s="125">
        <v>135</v>
      </c>
      <c r="U755" s="104">
        <f t="shared" si="128"/>
        <v>0.10530421216848673</v>
      </c>
      <c r="V755" s="103">
        <v>401</v>
      </c>
      <c r="W755" s="130">
        <f t="shared" si="129"/>
        <v>8.6646499567847882E-2</v>
      </c>
      <c r="X755" s="125">
        <v>143</v>
      </c>
      <c r="Y755" s="104">
        <f t="shared" si="130"/>
        <v>0.11154446177847113</v>
      </c>
      <c r="Z755" s="103">
        <v>417</v>
      </c>
      <c r="AA755" s="130">
        <f t="shared" si="131"/>
        <v>9.010371650821089E-2</v>
      </c>
    </row>
    <row r="756" spans="1:27" x14ac:dyDescent="0.25">
      <c r="A756" s="116" t="s">
        <v>605</v>
      </c>
      <c r="B756" s="201" t="s">
        <v>303</v>
      </c>
      <c r="C756" s="105" t="s">
        <v>304</v>
      </c>
      <c r="D756" s="106" t="s">
        <v>19</v>
      </c>
      <c r="E756" s="122" t="s">
        <v>551</v>
      </c>
      <c r="F756" s="126">
        <v>4833</v>
      </c>
      <c r="G756" s="107">
        <v>4721</v>
      </c>
      <c r="H756" s="108">
        <f t="shared" si="121"/>
        <v>0.97682598799917231</v>
      </c>
      <c r="I756" s="107">
        <f t="shared" si="122"/>
        <v>112</v>
      </c>
      <c r="J756" s="131">
        <f t="shared" si="123"/>
        <v>2.3174012000827644E-2</v>
      </c>
      <c r="K756" s="126">
        <v>1181</v>
      </c>
      <c r="L756" s="126">
        <v>42</v>
      </c>
      <c r="M756" s="108">
        <f t="shared" si="124"/>
        <v>3.556308213378493E-2</v>
      </c>
      <c r="N756" s="107">
        <v>104</v>
      </c>
      <c r="O756" s="131">
        <f t="shared" si="125"/>
        <v>2.1518725429339955E-2</v>
      </c>
      <c r="P756" s="126">
        <v>16</v>
      </c>
      <c r="Q756" s="108">
        <f t="shared" si="126"/>
        <v>1.3547840812870448E-2</v>
      </c>
      <c r="R756" s="107">
        <v>28</v>
      </c>
      <c r="S756" s="131">
        <f t="shared" si="127"/>
        <v>5.7935030002069111E-3</v>
      </c>
      <c r="T756" s="126">
        <v>127</v>
      </c>
      <c r="U756" s="108">
        <f t="shared" si="128"/>
        <v>0.10753598645215919</v>
      </c>
      <c r="V756" s="107">
        <v>401</v>
      </c>
      <c r="W756" s="131">
        <f t="shared" si="129"/>
        <v>8.2971239395820406E-2</v>
      </c>
      <c r="X756" s="126">
        <v>139</v>
      </c>
      <c r="Y756" s="108">
        <f t="shared" si="130"/>
        <v>0.11769686706181202</v>
      </c>
      <c r="Z756" s="107">
        <v>422</v>
      </c>
      <c r="AA756" s="131">
        <f t="shared" si="131"/>
        <v>8.7316366645975585E-2</v>
      </c>
    </row>
    <row r="757" spans="1:27" x14ac:dyDescent="0.25">
      <c r="A757" s="115" t="s">
        <v>605</v>
      </c>
      <c r="B757" s="200" t="s">
        <v>285</v>
      </c>
      <c r="C757" s="101" t="s">
        <v>286</v>
      </c>
      <c r="D757" s="102" t="s">
        <v>18</v>
      </c>
      <c r="E757" s="121" t="s">
        <v>549</v>
      </c>
      <c r="F757" s="125">
        <v>3438</v>
      </c>
      <c r="G757" s="103">
        <v>3363</v>
      </c>
      <c r="H757" s="104">
        <f t="shared" si="121"/>
        <v>0.9781849912739965</v>
      </c>
      <c r="I757" s="103">
        <f t="shared" si="122"/>
        <v>75</v>
      </c>
      <c r="J757" s="130">
        <f t="shared" si="123"/>
        <v>2.181500872600349E-2</v>
      </c>
      <c r="K757" s="125">
        <v>920</v>
      </c>
      <c r="L757" s="125">
        <v>26</v>
      </c>
      <c r="M757" s="104">
        <f t="shared" si="124"/>
        <v>2.8260869565217391E-2</v>
      </c>
      <c r="N757" s="103">
        <v>73</v>
      </c>
      <c r="O757" s="130">
        <f t="shared" si="125"/>
        <v>2.1233275159976729E-2</v>
      </c>
      <c r="P757" s="125">
        <v>9</v>
      </c>
      <c r="Q757" s="104">
        <f t="shared" si="126"/>
        <v>9.7826086956521747E-3</v>
      </c>
      <c r="R757" s="103">
        <v>19</v>
      </c>
      <c r="S757" s="130">
        <f t="shared" si="127"/>
        <v>5.5264688772542177E-3</v>
      </c>
      <c r="T757" s="125">
        <v>108</v>
      </c>
      <c r="U757" s="104">
        <f t="shared" si="128"/>
        <v>0.11739130434782609</v>
      </c>
      <c r="V757" s="103">
        <v>328</v>
      </c>
      <c r="W757" s="130">
        <f t="shared" si="129"/>
        <v>9.5404304828388603E-2</v>
      </c>
      <c r="X757" s="125">
        <v>115</v>
      </c>
      <c r="Y757" s="104">
        <f t="shared" si="130"/>
        <v>0.125</v>
      </c>
      <c r="Z757" s="103">
        <v>343</v>
      </c>
      <c r="AA757" s="130">
        <f t="shared" si="131"/>
        <v>9.9767306573589301E-2</v>
      </c>
    </row>
    <row r="758" spans="1:27" x14ac:dyDescent="0.25">
      <c r="A758" s="116" t="s">
        <v>605</v>
      </c>
      <c r="B758" s="201" t="s">
        <v>305</v>
      </c>
      <c r="C758" s="105" t="s">
        <v>306</v>
      </c>
      <c r="D758" s="106" t="s">
        <v>19</v>
      </c>
      <c r="E758" s="122" t="s">
        <v>551</v>
      </c>
      <c r="F758" s="126">
        <v>3071</v>
      </c>
      <c r="G758" s="107">
        <v>2990</v>
      </c>
      <c r="H758" s="108">
        <f t="shared" si="121"/>
        <v>0.97362422663627479</v>
      </c>
      <c r="I758" s="107">
        <f t="shared" si="122"/>
        <v>81</v>
      </c>
      <c r="J758" s="131">
        <f t="shared" si="123"/>
        <v>2.637577336372517E-2</v>
      </c>
      <c r="K758" s="126">
        <v>741</v>
      </c>
      <c r="L758" s="126">
        <v>16</v>
      </c>
      <c r="M758" s="108">
        <f t="shared" si="124"/>
        <v>2.1592442645074223E-2</v>
      </c>
      <c r="N758" s="107">
        <v>39</v>
      </c>
      <c r="O758" s="131">
        <f t="shared" si="125"/>
        <v>1.2699446434386193E-2</v>
      </c>
      <c r="P758" s="126">
        <v>8</v>
      </c>
      <c r="Q758" s="108">
        <f t="shared" si="126"/>
        <v>1.0796221322537112E-2</v>
      </c>
      <c r="R758" s="107">
        <v>16</v>
      </c>
      <c r="S758" s="131">
        <f t="shared" si="127"/>
        <v>5.2100293064148489E-3</v>
      </c>
      <c r="T758" s="126">
        <v>102</v>
      </c>
      <c r="U758" s="108">
        <f t="shared" si="128"/>
        <v>0.13765182186234817</v>
      </c>
      <c r="V758" s="107">
        <v>394</v>
      </c>
      <c r="W758" s="131">
        <f t="shared" si="129"/>
        <v>0.12829697167046564</v>
      </c>
      <c r="X758" s="126">
        <v>107</v>
      </c>
      <c r="Y758" s="108">
        <f t="shared" si="130"/>
        <v>0.14439946018893388</v>
      </c>
      <c r="Z758" s="107">
        <v>404</v>
      </c>
      <c r="AA758" s="131">
        <f t="shared" si="131"/>
        <v>0.13155323998697493</v>
      </c>
    </row>
    <row r="759" spans="1:27" x14ac:dyDescent="0.25">
      <c r="A759" s="115" t="s">
        <v>605</v>
      </c>
      <c r="B759" s="200" t="s">
        <v>322</v>
      </c>
      <c r="C759" s="101" t="s">
        <v>323</v>
      </c>
      <c r="D759" s="102" t="s">
        <v>20</v>
      </c>
      <c r="E759" s="121" t="s">
        <v>550</v>
      </c>
      <c r="F759" s="125">
        <v>3094</v>
      </c>
      <c r="G759" s="103">
        <v>3044</v>
      </c>
      <c r="H759" s="104">
        <f t="shared" si="121"/>
        <v>0.98383968972204261</v>
      </c>
      <c r="I759" s="103">
        <f t="shared" si="122"/>
        <v>50</v>
      </c>
      <c r="J759" s="130">
        <f t="shared" si="123"/>
        <v>1.6160310277957338E-2</v>
      </c>
      <c r="K759" s="125">
        <v>799</v>
      </c>
      <c r="L759" s="125">
        <v>28</v>
      </c>
      <c r="M759" s="104">
        <f t="shared" si="124"/>
        <v>3.5043804755944929E-2</v>
      </c>
      <c r="N759" s="103">
        <v>60</v>
      </c>
      <c r="O759" s="130">
        <f t="shared" si="125"/>
        <v>1.9392372333548805E-2</v>
      </c>
      <c r="P759" s="125">
        <v>10</v>
      </c>
      <c r="Q759" s="104">
        <f t="shared" si="126"/>
        <v>1.2515644555694618E-2</v>
      </c>
      <c r="R759" s="103">
        <v>28</v>
      </c>
      <c r="S759" s="130">
        <f t="shared" si="127"/>
        <v>9.0497737556561094E-3</v>
      </c>
      <c r="T759" s="125">
        <v>106</v>
      </c>
      <c r="U759" s="104">
        <f t="shared" si="128"/>
        <v>0.13266583229036297</v>
      </c>
      <c r="V759" s="103">
        <v>441</v>
      </c>
      <c r="W759" s="130">
        <f t="shared" si="129"/>
        <v>0.1425339366515837</v>
      </c>
      <c r="X759" s="125">
        <v>114</v>
      </c>
      <c r="Y759" s="104">
        <f t="shared" si="130"/>
        <v>0.14267834793491865</v>
      </c>
      <c r="Z759" s="103">
        <v>463</v>
      </c>
      <c r="AA759" s="130">
        <f t="shared" si="131"/>
        <v>0.14964447317388493</v>
      </c>
    </row>
    <row r="760" spans="1:27" ht="24" x14ac:dyDescent="0.25">
      <c r="A760" s="116" t="s">
        <v>605</v>
      </c>
      <c r="B760" s="201" t="s">
        <v>307</v>
      </c>
      <c r="C760" s="105" t="s">
        <v>308</v>
      </c>
      <c r="D760" s="106" t="s">
        <v>19</v>
      </c>
      <c r="E760" s="122" t="s">
        <v>551</v>
      </c>
      <c r="F760" s="126">
        <v>2203</v>
      </c>
      <c r="G760" s="107">
        <v>2184</v>
      </c>
      <c r="H760" s="108">
        <f t="shared" si="121"/>
        <v>0.99137539718565593</v>
      </c>
      <c r="I760" s="107">
        <f t="shared" si="122"/>
        <v>19</v>
      </c>
      <c r="J760" s="131">
        <f t="shared" si="123"/>
        <v>8.6246028143440769E-3</v>
      </c>
      <c r="K760" s="126">
        <v>506</v>
      </c>
      <c r="L760" s="126">
        <v>6</v>
      </c>
      <c r="M760" s="108">
        <f t="shared" si="124"/>
        <v>1.1857707509881422E-2</v>
      </c>
      <c r="N760" s="107">
        <v>12</v>
      </c>
      <c r="O760" s="131">
        <f t="shared" si="125"/>
        <v>5.4471175669541533E-3</v>
      </c>
      <c r="P760" s="126">
        <v>5</v>
      </c>
      <c r="Q760" s="108">
        <f t="shared" si="126"/>
        <v>9.881422924901186E-3</v>
      </c>
      <c r="R760" s="107">
        <v>10</v>
      </c>
      <c r="S760" s="131">
        <f t="shared" si="127"/>
        <v>4.5392646391284614E-3</v>
      </c>
      <c r="T760" s="126">
        <v>54</v>
      </c>
      <c r="U760" s="108">
        <f t="shared" si="128"/>
        <v>0.1067193675889328</v>
      </c>
      <c r="V760" s="107">
        <v>176</v>
      </c>
      <c r="W760" s="131">
        <f t="shared" si="129"/>
        <v>7.9891057648660918E-2</v>
      </c>
      <c r="X760" s="126">
        <v>58</v>
      </c>
      <c r="Y760" s="108">
        <f t="shared" si="130"/>
        <v>0.11462450592885376</v>
      </c>
      <c r="Z760" s="107">
        <v>184</v>
      </c>
      <c r="AA760" s="131">
        <f t="shared" si="131"/>
        <v>8.3522469359963686E-2</v>
      </c>
    </row>
    <row r="761" spans="1:27" x14ac:dyDescent="0.25">
      <c r="A761" s="115" t="s">
        <v>605</v>
      </c>
      <c r="B761" s="200" t="s">
        <v>287</v>
      </c>
      <c r="C761" s="101" t="s">
        <v>288</v>
      </c>
      <c r="D761" s="102" t="s">
        <v>18</v>
      </c>
      <c r="E761" s="121" t="s">
        <v>549</v>
      </c>
      <c r="F761" s="125">
        <v>3573</v>
      </c>
      <c r="G761" s="103">
        <v>3431</v>
      </c>
      <c r="H761" s="104">
        <f t="shared" si="121"/>
        <v>0.96025748670584943</v>
      </c>
      <c r="I761" s="103">
        <f t="shared" si="122"/>
        <v>142</v>
      </c>
      <c r="J761" s="130">
        <f t="shared" si="123"/>
        <v>3.9742513294150572E-2</v>
      </c>
      <c r="K761" s="125">
        <v>820</v>
      </c>
      <c r="L761" s="125">
        <v>19</v>
      </c>
      <c r="M761" s="104">
        <f t="shared" si="124"/>
        <v>2.3170731707317073E-2</v>
      </c>
      <c r="N761" s="103">
        <v>50</v>
      </c>
      <c r="O761" s="130">
        <f t="shared" si="125"/>
        <v>1.3993842709207949E-2</v>
      </c>
      <c r="P761" s="125">
        <v>8</v>
      </c>
      <c r="Q761" s="104">
        <f t="shared" si="126"/>
        <v>9.7560975609756097E-3</v>
      </c>
      <c r="R761" s="103">
        <v>19</v>
      </c>
      <c r="S761" s="130">
        <f t="shared" si="127"/>
        <v>5.3176602294990206E-3</v>
      </c>
      <c r="T761" s="125">
        <v>83</v>
      </c>
      <c r="U761" s="104">
        <f t="shared" si="128"/>
        <v>0.10121951219512196</v>
      </c>
      <c r="V761" s="103">
        <v>304</v>
      </c>
      <c r="W761" s="130">
        <f t="shared" si="129"/>
        <v>8.5082563671984329E-2</v>
      </c>
      <c r="X761" s="125">
        <v>89</v>
      </c>
      <c r="Y761" s="104">
        <f t="shared" si="130"/>
        <v>0.10853658536585366</v>
      </c>
      <c r="Z761" s="103">
        <v>318</v>
      </c>
      <c r="AA761" s="130">
        <f t="shared" si="131"/>
        <v>8.9000839630562559E-2</v>
      </c>
    </row>
    <row r="762" spans="1:27" x14ac:dyDescent="0.25">
      <c r="A762" s="116" t="s">
        <v>605</v>
      </c>
      <c r="B762" s="201" t="s">
        <v>441</v>
      </c>
      <c r="C762" s="105" t="s">
        <v>309</v>
      </c>
      <c r="D762" s="106" t="s">
        <v>19</v>
      </c>
      <c r="E762" s="122" t="s">
        <v>551</v>
      </c>
      <c r="F762" s="126">
        <v>2530</v>
      </c>
      <c r="G762" s="107">
        <v>2438</v>
      </c>
      <c r="H762" s="108">
        <f t="shared" si="121"/>
        <v>0.96363636363636362</v>
      </c>
      <c r="I762" s="107">
        <f t="shared" si="122"/>
        <v>92</v>
      </c>
      <c r="J762" s="131">
        <f t="shared" si="123"/>
        <v>3.6363636363636362E-2</v>
      </c>
      <c r="K762" s="126">
        <v>738</v>
      </c>
      <c r="L762" s="126">
        <v>17</v>
      </c>
      <c r="M762" s="108">
        <f t="shared" si="124"/>
        <v>2.3035230352303523E-2</v>
      </c>
      <c r="N762" s="107">
        <v>51</v>
      </c>
      <c r="O762" s="131">
        <f t="shared" si="125"/>
        <v>2.0158102766798421E-2</v>
      </c>
      <c r="P762" s="126">
        <v>10</v>
      </c>
      <c r="Q762" s="108">
        <f t="shared" si="126"/>
        <v>1.3550135501355014E-2</v>
      </c>
      <c r="R762" s="107">
        <v>30</v>
      </c>
      <c r="S762" s="131">
        <f t="shared" si="127"/>
        <v>1.1857707509881422E-2</v>
      </c>
      <c r="T762" s="126">
        <v>73</v>
      </c>
      <c r="U762" s="108">
        <f t="shared" si="128"/>
        <v>9.8915989159891596E-2</v>
      </c>
      <c r="V762" s="107">
        <v>204</v>
      </c>
      <c r="W762" s="131">
        <f t="shared" si="129"/>
        <v>8.0632411067193682E-2</v>
      </c>
      <c r="X762" s="126">
        <v>79</v>
      </c>
      <c r="Y762" s="108">
        <f t="shared" si="130"/>
        <v>0.10704607046070461</v>
      </c>
      <c r="Z762" s="107">
        <v>223</v>
      </c>
      <c r="AA762" s="131">
        <f t="shared" si="131"/>
        <v>8.8142292490118582E-2</v>
      </c>
    </row>
    <row r="763" spans="1:27" x14ac:dyDescent="0.25">
      <c r="A763" s="115" t="s">
        <v>605</v>
      </c>
      <c r="B763" s="200" t="s">
        <v>289</v>
      </c>
      <c r="C763" s="101" t="s">
        <v>290</v>
      </c>
      <c r="D763" s="102" t="s">
        <v>18</v>
      </c>
      <c r="E763" s="121" t="s">
        <v>549</v>
      </c>
      <c r="F763" s="125">
        <v>2387</v>
      </c>
      <c r="G763" s="103">
        <v>2332</v>
      </c>
      <c r="H763" s="104">
        <f t="shared" si="121"/>
        <v>0.97695852534562211</v>
      </c>
      <c r="I763" s="103">
        <f t="shared" si="122"/>
        <v>55</v>
      </c>
      <c r="J763" s="130">
        <f t="shared" si="123"/>
        <v>2.3041474654377881E-2</v>
      </c>
      <c r="K763" s="125">
        <v>776</v>
      </c>
      <c r="L763" s="125">
        <v>25</v>
      </c>
      <c r="M763" s="104">
        <f t="shared" si="124"/>
        <v>3.2216494845360821E-2</v>
      </c>
      <c r="N763" s="103">
        <v>58</v>
      </c>
      <c r="O763" s="130">
        <f t="shared" si="125"/>
        <v>2.4298282362798494E-2</v>
      </c>
      <c r="P763" s="125">
        <v>16</v>
      </c>
      <c r="Q763" s="104">
        <f t="shared" si="126"/>
        <v>2.0618556701030927E-2</v>
      </c>
      <c r="R763" s="103">
        <v>33</v>
      </c>
      <c r="S763" s="130">
        <f t="shared" si="127"/>
        <v>1.3824884792626729E-2</v>
      </c>
      <c r="T763" s="125">
        <v>84</v>
      </c>
      <c r="U763" s="104">
        <f t="shared" si="128"/>
        <v>0.10824742268041238</v>
      </c>
      <c r="V763" s="103">
        <v>178</v>
      </c>
      <c r="W763" s="130">
        <f t="shared" si="129"/>
        <v>7.4570590699622963E-2</v>
      </c>
      <c r="X763" s="125">
        <v>93</v>
      </c>
      <c r="Y763" s="104">
        <f t="shared" si="130"/>
        <v>0.11984536082474227</v>
      </c>
      <c r="Z763" s="103">
        <v>195</v>
      </c>
      <c r="AA763" s="130">
        <f t="shared" si="131"/>
        <v>8.1692501047339758E-2</v>
      </c>
    </row>
    <row r="764" spans="1:27" x14ac:dyDescent="0.25">
      <c r="A764" s="116" t="s">
        <v>605</v>
      </c>
      <c r="B764" s="201" t="s">
        <v>310</v>
      </c>
      <c r="C764" s="105" t="s">
        <v>311</v>
      </c>
      <c r="D764" s="106" t="s">
        <v>19</v>
      </c>
      <c r="E764" s="122" t="s">
        <v>551</v>
      </c>
      <c r="F764" s="126">
        <v>3448</v>
      </c>
      <c r="G764" s="107">
        <v>3411</v>
      </c>
      <c r="H764" s="108">
        <f t="shared" si="121"/>
        <v>0.9892691415313225</v>
      </c>
      <c r="I764" s="107">
        <f t="shared" si="122"/>
        <v>37</v>
      </c>
      <c r="J764" s="131">
        <f t="shared" si="123"/>
        <v>1.0730858468677494E-2</v>
      </c>
      <c r="K764" s="126">
        <v>888</v>
      </c>
      <c r="L764" s="126">
        <v>26</v>
      </c>
      <c r="M764" s="108">
        <f t="shared" si="124"/>
        <v>2.9279279279279279E-2</v>
      </c>
      <c r="N764" s="107">
        <v>65</v>
      </c>
      <c r="O764" s="131">
        <f t="shared" si="125"/>
        <v>1.8851508120649653E-2</v>
      </c>
      <c r="P764" s="126">
        <v>14</v>
      </c>
      <c r="Q764" s="108">
        <f t="shared" si="126"/>
        <v>1.5765765765765764E-2</v>
      </c>
      <c r="R764" s="107">
        <v>28</v>
      </c>
      <c r="S764" s="131">
        <f t="shared" si="127"/>
        <v>8.1206496519721574E-3</v>
      </c>
      <c r="T764" s="126">
        <v>77</v>
      </c>
      <c r="U764" s="108">
        <f t="shared" si="128"/>
        <v>8.6711711711711714E-2</v>
      </c>
      <c r="V764" s="107">
        <v>321</v>
      </c>
      <c r="W764" s="131">
        <f t="shared" si="129"/>
        <v>9.3097447795823671E-2</v>
      </c>
      <c r="X764" s="126">
        <v>86</v>
      </c>
      <c r="Y764" s="108">
        <f t="shared" si="130"/>
        <v>9.6846846846846843E-2</v>
      </c>
      <c r="Z764" s="107">
        <v>340</v>
      </c>
      <c r="AA764" s="131">
        <f t="shared" si="131"/>
        <v>9.860788863109049E-2</v>
      </c>
    </row>
    <row r="765" spans="1:27" x14ac:dyDescent="0.25">
      <c r="A765" s="115" t="s">
        <v>605</v>
      </c>
      <c r="B765" s="200" t="s">
        <v>291</v>
      </c>
      <c r="C765" s="101" t="s">
        <v>292</v>
      </c>
      <c r="D765" s="102" t="s">
        <v>18</v>
      </c>
      <c r="E765" s="121" t="s">
        <v>549</v>
      </c>
      <c r="F765" s="125">
        <v>1865</v>
      </c>
      <c r="G765" s="103">
        <v>1816</v>
      </c>
      <c r="H765" s="104">
        <f t="shared" si="121"/>
        <v>0.97372654155495975</v>
      </c>
      <c r="I765" s="103">
        <f t="shared" si="122"/>
        <v>49</v>
      </c>
      <c r="J765" s="130">
        <f t="shared" si="123"/>
        <v>2.6273458445040216E-2</v>
      </c>
      <c r="K765" s="125">
        <v>688</v>
      </c>
      <c r="L765" s="125">
        <v>23</v>
      </c>
      <c r="M765" s="104">
        <f t="shared" si="124"/>
        <v>3.3430232558139532E-2</v>
      </c>
      <c r="N765" s="103">
        <v>44</v>
      </c>
      <c r="O765" s="130">
        <f t="shared" si="125"/>
        <v>2.3592493297587131E-2</v>
      </c>
      <c r="P765" s="125">
        <v>2</v>
      </c>
      <c r="Q765" s="104">
        <f t="shared" si="126"/>
        <v>2.9069767441860465E-3</v>
      </c>
      <c r="R765" s="103">
        <v>4</v>
      </c>
      <c r="S765" s="130">
        <f t="shared" si="127"/>
        <v>2.1447721179624667E-3</v>
      </c>
      <c r="T765" s="125">
        <v>72</v>
      </c>
      <c r="U765" s="104">
        <f t="shared" si="128"/>
        <v>0.10465116279069768</v>
      </c>
      <c r="V765" s="103">
        <v>170</v>
      </c>
      <c r="W765" s="130">
        <f t="shared" si="129"/>
        <v>9.1152815013404831E-2</v>
      </c>
      <c r="X765" s="125">
        <v>73</v>
      </c>
      <c r="Y765" s="104">
        <f t="shared" si="130"/>
        <v>0.10610465116279069</v>
      </c>
      <c r="Z765" s="103">
        <v>173</v>
      </c>
      <c r="AA765" s="130">
        <f t="shared" si="131"/>
        <v>9.2761394101876671E-2</v>
      </c>
    </row>
    <row r="766" spans="1:27" x14ac:dyDescent="0.25">
      <c r="A766" s="116" t="s">
        <v>605</v>
      </c>
      <c r="B766" s="201" t="s">
        <v>324</v>
      </c>
      <c r="C766" s="105" t="s">
        <v>325</v>
      </c>
      <c r="D766" s="106" t="s">
        <v>20</v>
      </c>
      <c r="E766" s="122" t="s">
        <v>550</v>
      </c>
      <c r="F766" s="126">
        <v>1918</v>
      </c>
      <c r="G766" s="107">
        <v>1899</v>
      </c>
      <c r="H766" s="108">
        <f t="shared" si="121"/>
        <v>0.99009384775808129</v>
      </c>
      <c r="I766" s="107">
        <f t="shared" si="122"/>
        <v>19</v>
      </c>
      <c r="J766" s="131">
        <f t="shared" si="123"/>
        <v>9.9061522419186653E-3</v>
      </c>
      <c r="K766" s="126">
        <v>539</v>
      </c>
      <c r="L766" s="126">
        <v>16</v>
      </c>
      <c r="M766" s="108">
        <f t="shared" si="124"/>
        <v>2.9684601113172542E-2</v>
      </c>
      <c r="N766" s="107">
        <v>43</v>
      </c>
      <c r="O766" s="131">
        <f t="shared" si="125"/>
        <v>2.2419186652763295E-2</v>
      </c>
      <c r="P766" s="126">
        <v>6</v>
      </c>
      <c r="Q766" s="108">
        <f t="shared" si="126"/>
        <v>1.1131725417439703E-2</v>
      </c>
      <c r="R766" s="107">
        <v>15</v>
      </c>
      <c r="S766" s="131">
        <f t="shared" si="127"/>
        <v>7.8206465067778945E-3</v>
      </c>
      <c r="T766" s="126">
        <v>61</v>
      </c>
      <c r="U766" s="108">
        <f t="shared" si="128"/>
        <v>0.11317254174397032</v>
      </c>
      <c r="V766" s="107">
        <v>214</v>
      </c>
      <c r="W766" s="131">
        <f t="shared" si="129"/>
        <v>0.11157455683003129</v>
      </c>
      <c r="X766" s="126">
        <v>68</v>
      </c>
      <c r="Y766" s="108">
        <f t="shared" si="130"/>
        <v>0.12615955473098331</v>
      </c>
      <c r="Z766" s="107">
        <v>231</v>
      </c>
      <c r="AA766" s="131">
        <f t="shared" si="131"/>
        <v>0.12043795620437957</v>
      </c>
    </row>
    <row r="767" spans="1:27" x14ac:dyDescent="0.25">
      <c r="A767" s="115" t="s">
        <v>605</v>
      </c>
      <c r="B767" s="200" t="s">
        <v>326</v>
      </c>
      <c r="C767" s="101" t="s">
        <v>327</v>
      </c>
      <c r="D767" s="102" t="s">
        <v>20</v>
      </c>
      <c r="E767" s="121" t="s">
        <v>550</v>
      </c>
      <c r="F767" s="125">
        <v>4012</v>
      </c>
      <c r="G767" s="103">
        <v>3949</v>
      </c>
      <c r="H767" s="104">
        <f t="shared" si="121"/>
        <v>0.98429710867397802</v>
      </c>
      <c r="I767" s="103">
        <f t="shared" si="122"/>
        <v>63</v>
      </c>
      <c r="J767" s="130">
        <f t="shared" si="123"/>
        <v>1.5702891326021935E-2</v>
      </c>
      <c r="K767" s="125">
        <v>872</v>
      </c>
      <c r="L767" s="125">
        <v>25</v>
      </c>
      <c r="M767" s="104">
        <f t="shared" si="124"/>
        <v>2.8669724770642203E-2</v>
      </c>
      <c r="N767" s="103">
        <v>58</v>
      </c>
      <c r="O767" s="130">
        <f t="shared" si="125"/>
        <v>1.4456630109670987E-2</v>
      </c>
      <c r="P767" s="125">
        <v>8</v>
      </c>
      <c r="Q767" s="104">
        <f t="shared" si="126"/>
        <v>9.1743119266055051E-3</v>
      </c>
      <c r="R767" s="103">
        <v>16</v>
      </c>
      <c r="S767" s="130">
        <f t="shared" si="127"/>
        <v>3.9880358923230306E-3</v>
      </c>
      <c r="T767" s="125">
        <v>100</v>
      </c>
      <c r="U767" s="104">
        <f t="shared" si="128"/>
        <v>0.11467889908256881</v>
      </c>
      <c r="V767" s="103">
        <v>369</v>
      </c>
      <c r="W767" s="130">
        <f t="shared" si="129"/>
        <v>9.1974077766699899E-2</v>
      </c>
      <c r="X767" s="125">
        <v>106</v>
      </c>
      <c r="Y767" s="104">
        <f t="shared" si="130"/>
        <v>0.12155963302752294</v>
      </c>
      <c r="Z767" s="103">
        <v>381</v>
      </c>
      <c r="AA767" s="130">
        <f t="shared" si="131"/>
        <v>9.4965104685942173E-2</v>
      </c>
    </row>
    <row r="768" spans="1:27" x14ac:dyDescent="0.25">
      <c r="A768" s="116" t="s">
        <v>605</v>
      </c>
      <c r="B768" s="201" t="s">
        <v>328</v>
      </c>
      <c r="C768" s="105" t="s">
        <v>329</v>
      </c>
      <c r="D768" s="106" t="s">
        <v>20</v>
      </c>
      <c r="E768" s="122" t="s">
        <v>550</v>
      </c>
      <c r="F768" s="126">
        <v>2222</v>
      </c>
      <c r="G768" s="107">
        <v>2180</v>
      </c>
      <c r="H768" s="108">
        <f t="shared" si="121"/>
        <v>0.98109810981098111</v>
      </c>
      <c r="I768" s="107">
        <f t="shared" si="122"/>
        <v>42</v>
      </c>
      <c r="J768" s="131">
        <f t="shared" si="123"/>
        <v>1.8901890189018902E-2</v>
      </c>
      <c r="K768" s="126">
        <v>820</v>
      </c>
      <c r="L768" s="126">
        <v>19</v>
      </c>
      <c r="M768" s="108">
        <f t="shared" si="124"/>
        <v>2.3170731707317073E-2</v>
      </c>
      <c r="N768" s="107">
        <v>44</v>
      </c>
      <c r="O768" s="131">
        <f t="shared" si="125"/>
        <v>1.9801980198019802E-2</v>
      </c>
      <c r="P768" s="126">
        <v>8</v>
      </c>
      <c r="Q768" s="108">
        <f t="shared" si="126"/>
        <v>9.7560975609756097E-3</v>
      </c>
      <c r="R768" s="107">
        <v>19</v>
      </c>
      <c r="S768" s="131">
        <f t="shared" si="127"/>
        <v>8.5508550855085512E-3</v>
      </c>
      <c r="T768" s="126">
        <v>88</v>
      </c>
      <c r="U768" s="108">
        <f t="shared" si="128"/>
        <v>0.10731707317073171</v>
      </c>
      <c r="V768" s="107">
        <v>203</v>
      </c>
      <c r="W768" s="131">
        <f t="shared" si="129"/>
        <v>9.1359135913591363E-2</v>
      </c>
      <c r="X768" s="126">
        <v>94</v>
      </c>
      <c r="Y768" s="108">
        <f t="shared" si="130"/>
        <v>0.11463414634146342</v>
      </c>
      <c r="Z768" s="107">
        <v>218</v>
      </c>
      <c r="AA768" s="131">
        <f t="shared" si="131"/>
        <v>9.8109810981098111E-2</v>
      </c>
    </row>
    <row r="769" spans="1:27" x14ac:dyDescent="0.25">
      <c r="A769" s="115" t="s">
        <v>605</v>
      </c>
      <c r="B769" s="200" t="s">
        <v>293</v>
      </c>
      <c r="C769" s="101" t="s">
        <v>294</v>
      </c>
      <c r="D769" s="102" t="s">
        <v>18</v>
      </c>
      <c r="E769" s="121" t="s">
        <v>549</v>
      </c>
      <c r="F769" s="125">
        <v>3982</v>
      </c>
      <c r="G769" s="103">
        <v>3883</v>
      </c>
      <c r="H769" s="104">
        <f t="shared" si="121"/>
        <v>0.97513812154696133</v>
      </c>
      <c r="I769" s="103">
        <f t="shared" si="122"/>
        <v>99</v>
      </c>
      <c r="J769" s="130">
        <f t="shared" si="123"/>
        <v>2.4861878453038673E-2</v>
      </c>
      <c r="K769" s="125">
        <v>884</v>
      </c>
      <c r="L769" s="125">
        <v>40</v>
      </c>
      <c r="M769" s="104">
        <f t="shared" si="124"/>
        <v>4.5248868778280542E-2</v>
      </c>
      <c r="N769" s="103">
        <v>84</v>
      </c>
      <c r="O769" s="130">
        <f t="shared" si="125"/>
        <v>2.1094927172275239E-2</v>
      </c>
      <c r="P769" s="125">
        <v>12</v>
      </c>
      <c r="Q769" s="104">
        <f t="shared" si="126"/>
        <v>1.3574660633484163E-2</v>
      </c>
      <c r="R769" s="103">
        <v>29</v>
      </c>
      <c r="S769" s="130">
        <f t="shared" si="127"/>
        <v>7.2827724761426417E-3</v>
      </c>
      <c r="T769" s="125">
        <v>84</v>
      </c>
      <c r="U769" s="104">
        <f t="shared" si="128"/>
        <v>9.5022624434389136E-2</v>
      </c>
      <c r="V769" s="103">
        <v>239</v>
      </c>
      <c r="W769" s="130">
        <f t="shared" si="129"/>
        <v>6.0020090406830741E-2</v>
      </c>
      <c r="X769" s="125">
        <v>94</v>
      </c>
      <c r="Y769" s="104">
        <f t="shared" si="130"/>
        <v>0.10633484162895927</v>
      </c>
      <c r="Z769" s="103">
        <v>264</v>
      </c>
      <c r="AA769" s="130">
        <f t="shared" si="131"/>
        <v>6.6298342541436461E-2</v>
      </c>
    </row>
    <row r="770" spans="1:27" x14ac:dyDescent="0.25">
      <c r="A770" s="116" t="s">
        <v>605</v>
      </c>
      <c r="B770" s="201" t="s">
        <v>295</v>
      </c>
      <c r="C770" s="105" t="s">
        <v>296</v>
      </c>
      <c r="D770" s="106" t="s">
        <v>18</v>
      </c>
      <c r="E770" s="122" t="s">
        <v>549</v>
      </c>
      <c r="F770" s="126">
        <v>2535</v>
      </c>
      <c r="G770" s="107">
        <v>2481</v>
      </c>
      <c r="H770" s="108">
        <f t="shared" si="121"/>
        <v>0.97869822485207103</v>
      </c>
      <c r="I770" s="107">
        <f t="shared" si="122"/>
        <v>54</v>
      </c>
      <c r="J770" s="131">
        <f t="shared" si="123"/>
        <v>2.1301775147928994E-2</v>
      </c>
      <c r="K770" s="126">
        <v>803</v>
      </c>
      <c r="L770" s="126">
        <v>17</v>
      </c>
      <c r="M770" s="108">
        <f t="shared" si="124"/>
        <v>2.1170610211706103E-2</v>
      </c>
      <c r="N770" s="107">
        <v>39</v>
      </c>
      <c r="O770" s="131">
        <f t="shared" si="125"/>
        <v>1.5384615384615385E-2</v>
      </c>
      <c r="P770" s="126">
        <v>16</v>
      </c>
      <c r="Q770" s="108">
        <f t="shared" si="126"/>
        <v>1.9925280199252802E-2</v>
      </c>
      <c r="R770" s="107">
        <v>38</v>
      </c>
      <c r="S770" s="131">
        <f t="shared" si="127"/>
        <v>1.4990138067061143E-2</v>
      </c>
      <c r="T770" s="126">
        <v>100</v>
      </c>
      <c r="U770" s="108">
        <f t="shared" si="128"/>
        <v>0.12453300124533001</v>
      </c>
      <c r="V770" s="107">
        <v>288</v>
      </c>
      <c r="W770" s="131">
        <f t="shared" si="129"/>
        <v>0.1136094674556213</v>
      </c>
      <c r="X770" s="126">
        <v>112</v>
      </c>
      <c r="Y770" s="108">
        <f t="shared" si="130"/>
        <v>0.13947696139476962</v>
      </c>
      <c r="Z770" s="107">
        <v>315</v>
      </c>
      <c r="AA770" s="131">
        <f t="shared" si="131"/>
        <v>0.1242603550295858</v>
      </c>
    </row>
    <row r="771" spans="1:27" x14ac:dyDescent="0.25">
      <c r="A771" s="115" t="s">
        <v>605</v>
      </c>
      <c r="B771" s="200" t="s">
        <v>330</v>
      </c>
      <c r="C771" s="101" t="s">
        <v>331</v>
      </c>
      <c r="D771" s="102" t="s">
        <v>20</v>
      </c>
      <c r="E771" s="121" t="s">
        <v>550</v>
      </c>
      <c r="F771" s="125">
        <v>2108</v>
      </c>
      <c r="G771" s="103">
        <v>2041</v>
      </c>
      <c r="H771" s="104">
        <f t="shared" ref="H771:H834" si="132">G771/F771</f>
        <v>0.96821631878557879</v>
      </c>
      <c r="I771" s="103">
        <f t="shared" ref="I771:I834" si="133">F771-G771</f>
        <v>67</v>
      </c>
      <c r="J771" s="130">
        <f t="shared" ref="J771:J834" si="134">I771/F771</f>
        <v>3.1783681214421253E-2</v>
      </c>
      <c r="K771" s="125">
        <v>492</v>
      </c>
      <c r="L771" s="125">
        <v>11</v>
      </c>
      <c r="M771" s="104">
        <f t="shared" si="124"/>
        <v>2.2357723577235773E-2</v>
      </c>
      <c r="N771" s="103">
        <v>33</v>
      </c>
      <c r="O771" s="130">
        <f t="shared" si="125"/>
        <v>1.5654648956356737E-2</v>
      </c>
      <c r="P771" s="125">
        <v>8</v>
      </c>
      <c r="Q771" s="104">
        <f t="shared" si="126"/>
        <v>1.6260162601626018E-2</v>
      </c>
      <c r="R771" s="103">
        <v>19</v>
      </c>
      <c r="S771" s="130">
        <f t="shared" si="127"/>
        <v>9.0132827324478186E-3</v>
      </c>
      <c r="T771" s="125">
        <v>43</v>
      </c>
      <c r="U771" s="104">
        <f t="shared" si="128"/>
        <v>8.7398373983739841E-2</v>
      </c>
      <c r="V771" s="103">
        <v>104</v>
      </c>
      <c r="W771" s="130">
        <f t="shared" si="129"/>
        <v>4.9335863377609111E-2</v>
      </c>
      <c r="X771" s="125">
        <v>46</v>
      </c>
      <c r="Y771" s="104">
        <f t="shared" si="130"/>
        <v>9.3495934959349589E-2</v>
      </c>
      <c r="Z771" s="103">
        <v>117</v>
      </c>
      <c r="AA771" s="130">
        <f t="shared" si="131"/>
        <v>5.5502846299810248E-2</v>
      </c>
    </row>
    <row r="772" spans="1:27" x14ac:dyDescent="0.25">
      <c r="A772" s="116" t="s">
        <v>605</v>
      </c>
      <c r="B772" s="201" t="s">
        <v>332</v>
      </c>
      <c r="C772" s="105" t="s">
        <v>333</v>
      </c>
      <c r="D772" s="106" t="s">
        <v>20</v>
      </c>
      <c r="E772" s="122" t="s">
        <v>550</v>
      </c>
      <c r="F772" s="126">
        <v>2950</v>
      </c>
      <c r="G772" s="107">
        <v>2893</v>
      </c>
      <c r="H772" s="108">
        <f t="shared" si="132"/>
        <v>0.98067796610169489</v>
      </c>
      <c r="I772" s="107">
        <f t="shared" si="133"/>
        <v>57</v>
      </c>
      <c r="J772" s="131">
        <f t="shared" si="134"/>
        <v>1.9322033898305085E-2</v>
      </c>
      <c r="K772" s="126">
        <v>670</v>
      </c>
      <c r="L772" s="126">
        <v>15</v>
      </c>
      <c r="M772" s="108">
        <f t="shared" ref="M772:M835" si="135">L772/K772</f>
        <v>2.2388059701492536E-2</v>
      </c>
      <c r="N772" s="107">
        <v>28</v>
      </c>
      <c r="O772" s="131">
        <f t="shared" ref="O772:O835" si="136">N772/F772</f>
        <v>9.4915254237288131E-3</v>
      </c>
      <c r="P772" s="126">
        <v>5</v>
      </c>
      <c r="Q772" s="108">
        <f t="shared" ref="Q772:Q835" si="137">P772/K772</f>
        <v>7.462686567164179E-3</v>
      </c>
      <c r="R772" s="107">
        <v>10</v>
      </c>
      <c r="S772" s="131">
        <f t="shared" ref="S772:S835" si="138">R772/F772</f>
        <v>3.3898305084745762E-3</v>
      </c>
      <c r="T772" s="126">
        <v>74</v>
      </c>
      <c r="U772" s="108">
        <f t="shared" ref="U772:U835" si="139">T772/K772</f>
        <v>0.11044776119402985</v>
      </c>
      <c r="V772" s="107">
        <v>248</v>
      </c>
      <c r="W772" s="131">
        <f t="shared" ref="W772:W835" si="140">V772/F772</f>
        <v>8.4067796610169498E-2</v>
      </c>
      <c r="X772" s="126">
        <v>77</v>
      </c>
      <c r="Y772" s="108">
        <f t="shared" ref="Y772:Y835" si="141">X772/K772</f>
        <v>0.11492537313432835</v>
      </c>
      <c r="Z772" s="107">
        <v>255</v>
      </c>
      <c r="AA772" s="131">
        <f t="shared" ref="AA772:AA835" si="142">Z772/F772</f>
        <v>8.6440677966101692E-2</v>
      </c>
    </row>
    <row r="773" spans="1:27" x14ac:dyDescent="0.25">
      <c r="A773" s="115" t="s">
        <v>605</v>
      </c>
      <c r="B773" s="200" t="s">
        <v>334</v>
      </c>
      <c r="C773" s="101" t="s">
        <v>335</v>
      </c>
      <c r="D773" s="102" t="s">
        <v>20</v>
      </c>
      <c r="E773" s="121" t="s">
        <v>550</v>
      </c>
      <c r="F773" s="125">
        <v>1864</v>
      </c>
      <c r="G773" s="103">
        <v>1817</v>
      </c>
      <c r="H773" s="104">
        <f t="shared" si="132"/>
        <v>0.97478540772532185</v>
      </c>
      <c r="I773" s="103">
        <f t="shared" si="133"/>
        <v>47</v>
      </c>
      <c r="J773" s="130">
        <f t="shared" si="134"/>
        <v>2.5214592274678111E-2</v>
      </c>
      <c r="K773" s="125">
        <v>512</v>
      </c>
      <c r="L773" s="125">
        <v>11</v>
      </c>
      <c r="M773" s="104">
        <f t="shared" si="135"/>
        <v>2.1484375E-2</v>
      </c>
      <c r="N773" s="103">
        <v>37</v>
      </c>
      <c r="O773" s="130">
        <f t="shared" si="136"/>
        <v>1.9849785407725321E-2</v>
      </c>
      <c r="P773" s="125">
        <v>2</v>
      </c>
      <c r="Q773" s="104">
        <f t="shared" si="137"/>
        <v>3.90625E-3</v>
      </c>
      <c r="R773" s="103">
        <v>6</v>
      </c>
      <c r="S773" s="130">
        <f t="shared" si="138"/>
        <v>3.2188841201716738E-3</v>
      </c>
      <c r="T773" s="125">
        <v>57</v>
      </c>
      <c r="U773" s="104">
        <f t="shared" si="139"/>
        <v>0.111328125</v>
      </c>
      <c r="V773" s="103">
        <v>162</v>
      </c>
      <c r="W773" s="130">
        <f t="shared" si="140"/>
        <v>8.6909871244635187E-2</v>
      </c>
      <c r="X773" s="125">
        <v>59</v>
      </c>
      <c r="Y773" s="104">
        <f t="shared" si="141"/>
        <v>0.115234375</v>
      </c>
      <c r="Z773" s="103">
        <v>168</v>
      </c>
      <c r="AA773" s="130">
        <f t="shared" si="142"/>
        <v>9.012875536480687E-2</v>
      </c>
    </row>
    <row r="774" spans="1:27" x14ac:dyDescent="0.25">
      <c r="A774" s="116" t="s">
        <v>605</v>
      </c>
      <c r="B774" s="201" t="s">
        <v>336</v>
      </c>
      <c r="C774" s="105" t="s">
        <v>337</v>
      </c>
      <c r="D774" s="106" t="s">
        <v>20</v>
      </c>
      <c r="E774" s="122" t="s">
        <v>550</v>
      </c>
      <c r="F774" s="126">
        <v>2682</v>
      </c>
      <c r="G774" s="107">
        <v>2629</v>
      </c>
      <c r="H774" s="108">
        <f t="shared" si="132"/>
        <v>0.98023862788963456</v>
      </c>
      <c r="I774" s="107">
        <f t="shared" si="133"/>
        <v>53</v>
      </c>
      <c r="J774" s="131">
        <f t="shared" si="134"/>
        <v>1.97613721103654E-2</v>
      </c>
      <c r="K774" s="126">
        <v>657</v>
      </c>
      <c r="L774" s="126">
        <v>22</v>
      </c>
      <c r="M774" s="108">
        <f t="shared" si="135"/>
        <v>3.3485540334855401E-2</v>
      </c>
      <c r="N774" s="107">
        <v>64</v>
      </c>
      <c r="O774" s="131">
        <f t="shared" si="136"/>
        <v>2.3862788963460103E-2</v>
      </c>
      <c r="P774" s="126">
        <v>4</v>
      </c>
      <c r="Q774" s="108">
        <f t="shared" si="137"/>
        <v>6.0882800608828003E-3</v>
      </c>
      <c r="R774" s="107">
        <v>10</v>
      </c>
      <c r="S774" s="131">
        <f t="shared" si="138"/>
        <v>3.7285607755406414E-3</v>
      </c>
      <c r="T774" s="126">
        <v>84</v>
      </c>
      <c r="U774" s="108">
        <f t="shared" si="139"/>
        <v>0.12785388127853881</v>
      </c>
      <c r="V774" s="107">
        <v>306</v>
      </c>
      <c r="W774" s="131">
        <f t="shared" si="140"/>
        <v>0.11409395973154363</v>
      </c>
      <c r="X774" s="126">
        <v>86</v>
      </c>
      <c r="Y774" s="108">
        <f t="shared" si="141"/>
        <v>0.13089802130898021</v>
      </c>
      <c r="Z774" s="107">
        <v>309</v>
      </c>
      <c r="AA774" s="131">
        <f t="shared" si="142"/>
        <v>0.11521252796420582</v>
      </c>
    </row>
    <row r="775" spans="1:27" x14ac:dyDescent="0.25">
      <c r="A775" s="115" t="s">
        <v>605</v>
      </c>
      <c r="B775" s="200" t="s">
        <v>297</v>
      </c>
      <c r="C775" s="101" t="s">
        <v>298</v>
      </c>
      <c r="D775" s="102" t="s">
        <v>18</v>
      </c>
      <c r="E775" s="121" t="s">
        <v>549</v>
      </c>
      <c r="F775" s="125">
        <v>3678</v>
      </c>
      <c r="G775" s="103">
        <v>3625</v>
      </c>
      <c r="H775" s="104">
        <f t="shared" si="132"/>
        <v>0.98558999456226215</v>
      </c>
      <c r="I775" s="103">
        <f t="shared" si="133"/>
        <v>53</v>
      </c>
      <c r="J775" s="130">
        <f t="shared" si="134"/>
        <v>1.4410005437737902E-2</v>
      </c>
      <c r="K775" s="125">
        <v>686</v>
      </c>
      <c r="L775" s="125">
        <v>33</v>
      </c>
      <c r="M775" s="104">
        <f t="shared" si="135"/>
        <v>4.8104956268221574E-2</v>
      </c>
      <c r="N775" s="103">
        <v>93</v>
      </c>
      <c r="O775" s="130">
        <f t="shared" si="136"/>
        <v>2.5285481239804241E-2</v>
      </c>
      <c r="P775" s="125">
        <v>7</v>
      </c>
      <c r="Q775" s="104">
        <f t="shared" si="137"/>
        <v>1.020408163265306E-2</v>
      </c>
      <c r="R775" s="103">
        <v>16</v>
      </c>
      <c r="S775" s="130">
        <f t="shared" si="138"/>
        <v>4.3501903208265358E-3</v>
      </c>
      <c r="T775" s="125">
        <v>64</v>
      </c>
      <c r="U775" s="104">
        <f t="shared" si="139"/>
        <v>9.3294460641399415E-2</v>
      </c>
      <c r="V775" s="103">
        <v>271</v>
      </c>
      <c r="W775" s="130">
        <f t="shared" si="140"/>
        <v>7.3681348558999452E-2</v>
      </c>
      <c r="X775" s="125">
        <v>71</v>
      </c>
      <c r="Y775" s="104">
        <f t="shared" si="141"/>
        <v>0.10349854227405247</v>
      </c>
      <c r="Z775" s="103">
        <v>285</v>
      </c>
      <c r="AA775" s="130">
        <f t="shared" si="142"/>
        <v>7.7487765089722674E-2</v>
      </c>
    </row>
    <row r="776" spans="1:27" x14ac:dyDescent="0.25">
      <c r="A776" s="116" t="s">
        <v>605</v>
      </c>
      <c r="B776" s="201" t="s">
        <v>299</v>
      </c>
      <c r="C776" s="105" t="s">
        <v>300</v>
      </c>
      <c r="D776" s="106" t="s">
        <v>18</v>
      </c>
      <c r="E776" s="122" t="s">
        <v>549</v>
      </c>
      <c r="F776" s="126">
        <v>2829</v>
      </c>
      <c r="G776" s="107">
        <v>2778</v>
      </c>
      <c r="H776" s="108">
        <f t="shared" si="132"/>
        <v>0.98197242841993637</v>
      </c>
      <c r="I776" s="107">
        <f t="shared" si="133"/>
        <v>51</v>
      </c>
      <c r="J776" s="131">
        <f t="shared" si="134"/>
        <v>1.8027571580063628E-2</v>
      </c>
      <c r="K776" s="126">
        <v>880</v>
      </c>
      <c r="L776" s="126">
        <v>20</v>
      </c>
      <c r="M776" s="108">
        <f t="shared" si="135"/>
        <v>2.2727272727272728E-2</v>
      </c>
      <c r="N776" s="107">
        <v>61</v>
      </c>
      <c r="O776" s="131">
        <f t="shared" si="136"/>
        <v>2.1562389536938849E-2</v>
      </c>
      <c r="P776" s="126">
        <v>11</v>
      </c>
      <c r="Q776" s="108">
        <f t="shared" si="137"/>
        <v>1.2500000000000001E-2</v>
      </c>
      <c r="R776" s="107">
        <v>26</v>
      </c>
      <c r="S776" s="131">
        <f t="shared" si="138"/>
        <v>9.1905266878755752E-3</v>
      </c>
      <c r="T776" s="126">
        <v>91</v>
      </c>
      <c r="U776" s="108">
        <f t="shared" si="139"/>
        <v>0.10340909090909091</v>
      </c>
      <c r="V776" s="107">
        <v>243</v>
      </c>
      <c r="W776" s="131">
        <f t="shared" si="140"/>
        <v>8.5896076352067863E-2</v>
      </c>
      <c r="X776" s="126">
        <v>98</v>
      </c>
      <c r="Y776" s="108">
        <f t="shared" si="141"/>
        <v>0.11136363636363636</v>
      </c>
      <c r="Z776" s="107">
        <v>263</v>
      </c>
      <c r="AA776" s="131">
        <f t="shared" si="142"/>
        <v>9.2965712265818304E-2</v>
      </c>
    </row>
    <row r="777" spans="1:27" x14ac:dyDescent="0.25">
      <c r="A777" s="115" t="s">
        <v>605</v>
      </c>
      <c r="B777" s="200" t="s">
        <v>338</v>
      </c>
      <c r="C777" s="101" t="s">
        <v>339</v>
      </c>
      <c r="D777" s="102" t="s">
        <v>20</v>
      </c>
      <c r="E777" s="121" t="s">
        <v>550</v>
      </c>
      <c r="F777" s="125">
        <v>3981</v>
      </c>
      <c r="G777" s="103">
        <v>3923</v>
      </c>
      <c r="H777" s="104">
        <f t="shared" si="132"/>
        <v>0.98543079628234109</v>
      </c>
      <c r="I777" s="103">
        <f t="shared" si="133"/>
        <v>58</v>
      </c>
      <c r="J777" s="130">
        <f t="shared" si="134"/>
        <v>1.456920371765888E-2</v>
      </c>
      <c r="K777" s="125">
        <v>784</v>
      </c>
      <c r="L777" s="125">
        <v>26</v>
      </c>
      <c r="M777" s="104">
        <f t="shared" si="135"/>
        <v>3.3163265306122451E-2</v>
      </c>
      <c r="N777" s="103">
        <v>66</v>
      </c>
      <c r="O777" s="130">
        <f t="shared" si="136"/>
        <v>1.6578749058025623E-2</v>
      </c>
      <c r="P777" s="125">
        <v>2</v>
      </c>
      <c r="Q777" s="104">
        <f t="shared" si="137"/>
        <v>2.5510204081632651E-3</v>
      </c>
      <c r="R777" s="103">
        <v>3</v>
      </c>
      <c r="S777" s="130">
        <f t="shared" si="138"/>
        <v>7.5357950263752827E-4</v>
      </c>
      <c r="T777" s="125">
        <v>88</v>
      </c>
      <c r="U777" s="104">
        <f t="shared" si="139"/>
        <v>0.11224489795918367</v>
      </c>
      <c r="V777" s="103">
        <v>382</v>
      </c>
      <c r="W777" s="130">
        <f t="shared" si="140"/>
        <v>9.5955790002511934E-2</v>
      </c>
      <c r="X777" s="125">
        <v>90</v>
      </c>
      <c r="Y777" s="104">
        <f t="shared" si="141"/>
        <v>0.11479591836734694</v>
      </c>
      <c r="Z777" s="103">
        <v>385</v>
      </c>
      <c r="AA777" s="130">
        <f t="shared" si="142"/>
        <v>9.6709369505149453E-2</v>
      </c>
    </row>
    <row r="778" spans="1:27" ht="24" x14ac:dyDescent="0.25">
      <c r="A778" s="116" t="s">
        <v>605</v>
      </c>
      <c r="B778" s="201" t="s">
        <v>312</v>
      </c>
      <c r="C778" s="105" t="s">
        <v>313</v>
      </c>
      <c r="D778" s="106" t="s">
        <v>19</v>
      </c>
      <c r="E778" s="122" t="s">
        <v>551</v>
      </c>
      <c r="F778" s="126">
        <v>1958</v>
      </c>
      <c r="G778" s="107">
        <v>1924</v>
      </c>
      <c r="H778" s="108">
        <f t="shared" si="132"/>
        <v>0.98263534218590398</v>
      </c>
      <c r="I778" s="107">
        <f t="shared" si="133"/>
        <v>34</v>
      </c>
      <c r="J778" s="131">
        <f t="shared" si="134"/>
        <v>1.7364657814096015E-2</v>
      </c>
      <c r="K778" s="126">
        <v>609</v>
      </c>
      <c r="L778" s="126">
        <v>12</v>
      </c>
      <c r="M778" s="108">
        <f t="shared" si="135"/>
        <v>1.9704433497536946E-2</v>
      </c>
      <c r="N778" s="107">
        <v>31</v>
      </c>
      <c r="O778" s="131">
        <f t="shared" si="136"/>
        <v>1.5832482124616958E-2</v>
      </c>
      <c r="P778" s="126">
        <v>3</v>
      </c>
      <c r="Q778" s="108">
        <f t="shared" si="137"/>
        <v>4.9261083743842365E-3</v>
      </c>
      <c r="R778" s="107">
        <v>5</v>
      </c>
      <c r="S778" s="131">
        <f t="shared" si="138"/>
        <v>2.5536261491317671E-3</v>
      </c>
      <c r="T778" s="126">
        <v>80</v>
      </c>
      <c r="U778" s="108">
        <f t="shared" si="139"/>
        <v>0.13136288998357964</v>
      </c>
      <c r="V778" s="107">
        <v>201</v>
      </c>
      <c r="W778" s="131">
        <f t="shared" si="140"/>
        <v>0.10265577119509704</v>
      </c>
      <c r="X778" s="126">
        <v>82</v>
      </c>
      <c r="Y778" s="108">
        <f t="shared" si="141"/>
        <v>0.13464696223316913</v>
      </c>
      <c r="Z778" s="107">
        <v>205</v>
      </c>
      <c r="AA778" s="131">
        <f t="shared" si="142"/>
        <v>0.10469867211440245</v>
      </c>
    </row>
    <row r="779" spans="1:27" ht="24" x14ac:dyDescent="0.25">
      <c r="A779" s="115" t="s">
        <v>605</v>
      </c>
      <c r="B779" s="200" t="s">
        <v>314</v>
      </c>
      <c r="C779" s="101" t="s">
        <v>315</v>
      </c>
      <c r="D779" s="102" t="s">
        <v>19</v>
      </c>
      <c r="E779" s="121" t="s">
        <v>551</v>
      </c>
      <c r="F779" s="125">
        <v>1666</v>
      </c>
      <c r="G779" s="103">
        <v>1625</v>
      </c>
      <c r="H779" s="104">
        <f t="shared" si="132"/>
        <v>0.97539015606242496</v>
      </c>
      <c r="I779" s="103">
        <f t="shared" si="133"/>
        <v>41</v>
      </c>
      <c r="J779" s="130">
        <f t="shared" si="134"/>
        <v>2.4609843937575031E-2</v>
      </c>
      <c r="K779" s="125">
        <v>466</v>
      </c>
      <c r="L779" s="125">
        <v>2</v>
      </c>
      <c r="M779" s="104">
        <f t="shared" si="135"/>
        <v>4.2918454935622317E-3</v>
      </c>
      <c r="N779" s="103">
        <v>5</v>
      </c>
      <c r="O779" s="130">
        <f t="shared" si="136"/>
        <v>3.0012004801920769E-3</v>
      </c>
      <c r="P779" s="125">
        <v>2</v>
      </c>
      <c r="Q779" s="104">
        <f t="shared" si="137"/>
        <v>4.2918454935622317E-3</v>
      </c>
      <c r="R779" s="103">
        <v>6</v>
      </c>
      <c r="S779" s="130">
        <f t="shared" si="138"/>
        <v>3.6014405762304922E-3</v>
      </c>
      <c r="T779" s="125">
        <v>52</v>
      </c>
      <c r="U779" s="104">
        <f t="shared" si="139"/>
        <v>0.11158798283261803</v>
      </c>
      <c r="V779" s="103">
        <v>112</v>
      </c>
      <c r="W779" s="130">
        <f t="shared" si="140"/>
        <v>6.7226890756302518E-2</v>
      </c>
      <c r="X779" s="125">
        <v>53</v>
      </c>
      <c r="Y779" s="104">
        <f t="shared" si="141"/>
        <v>0.11373390557939914</v>
      </c>
      <c r="Z779" s="103">
        <v>114</v>
      </c>
      <c r="AA779" s="130">
        <f t="shared" si="142"/>
        <v>6.8427370948379349E-2</v>
      </c>
    </row>
    <row r="780" spans="1:27" x14ac:dyDescent="0.25">
      <c r="A780" s="116" t="s">
        <v>605</v>
      </c>
      <c r="B780" s="201" t="s">
        <v>361</v>
      </c>
      <c r="C780" s="105" t="s">
        <v>362</v>
      </c>
      <c r="D780" s="106" t="s">
        <v>24</v>
      </c>
      <c r="E780" s="122" t="s">
        <v>552</v>
      </c>
      <c r="F780" s="126">
        <v>1088</v>
      </c>
      <c r="G780" s="107">
        <v>1055</v>
      </c>
      <c r="H780" s="108">
        <f t="shared" si="132"/>
        <v>0.96966911764705888</v>
      </c>
      <c r="I780" s="107">
        <f t="shared" si="133"/>
        <v>33</v>
      </c>
      <c r="J780" s="131">
        <f t="shared" si="134"/>
        <v>3.0330882352941176E-2</v>
      </c>
      <c r="K780" s="126">
        <v>363</v>
      </c>
      <c r="L780" s="126">
        <v>11</v>
      </c>
      <c r="M780" s="108">
        <f t="shared" si="135"/>
        <v>3.0303030303030304E-2</v>
      </c>
      <c r="N780" s="107">
        <v>31</v>
      </c>
      <c r="O780" s="131">
        <f t="shared" si="136"/>
        <v>2.8492647058823529E-2</v>
      </c>
      <c r="P780" s="126">
        <v>7</v>
      </c>
      <c r="Q780" s="108">
        <f t="shared" si="137"/>
        <v>1.928374655647383E-2</v>
      </c>
      <c r="R780" s="107">
        <v>24</v>
      </c>
      <c r="S780" s="131">
        <f t="shared" si="138"/>
        <v>2.2058823529411766E-2</v>
      </c>
      <c r="T780" s="126">
        <v>41</v>
      </c>
      <c r="U780" s="108">
        <f t="shared" si="139"/>
        <v>0.11294765840220386</v>
      </c>
      <c r="V780" s="107">
        <v>120</v>
      </c>
      <c r="W780" s="131">
        <f t="shared" si="140"/>
        <v>0.11029411764705882</v>
      </c>
      <c r="X780" s="126">
        <v>47</v>
      </c>
      <c r="Y780" s="108">
        <f t="shared" si="141"/>
        <v>0.12947658402203857</v>
      </c>
      <c r="Z780" s="107">
        <v>141</v>
      </c>
      <c r="AA780" s="131">
        <f t="shared" si="142"/>
        <v>0.12959558823529413</v>
      </c>
    </row>
    <row r="781" spans="1:27" x14ac:dyDescent="0.25">
      <c r="A781" s="115" t="s">
        <v>605</v>
      </c>
      <c r="B781" s="200" t="s">
        <v>375</v>
      </c>
      <c r="C781" s="101" t="s">
        <v>376</v>
      </c>
      <c r="D781" s="102" t="s">
        <v>25</v>
      </c>
      <c r="E781" s="121" t="s">
        <v>553</v>
      </c>
      <c r="F781" s="125">
        <v>4378</v>
      </c>
      <c r="G781" s="103">
        <v>4293</v>
      </c>
      <c r="H781" s="104">
        <f t="shared" si="132"/>
        <v>0.98058474189127454</v>
      </c>
      <c r="I781" s="103">
        <f t="shared" si="133"/>
        <v>85</v>
      </c>
      <c r="J781" s="130">
        <f t="shared" si="134"/>
        <v>1.9415258108725447E-2</v>
      </c>
      <c r="K781" s="125">
        <v>1001</v>
      </c>
      <c r="L781" s="125">
        <v>13</v>
      </c>
      <c r="M781" s="104">
        <f t="shared" si="135"/>
        <v>1.2987012987012988E-2</v>
      </c>
      <c r="N781" s="103">
        <v>36</v>
      </c>
      <c r="O781" s="130">
        <f t="shared" si="136"/>
        <v>8.2229328460484245E-3</v>
      </c>
      <c r="P781" s="125">
        <v>8</v>
      </c>
      <c r="Q781" s="104">
        <f t="shared" si="137"/>
        <v>7.992007992007992E-3</v>
      </c>
      <c r="R781" s="103">
        <v>21</v>
      </c>
      <c r="S781" s="130">
        <f t="shared" si="138"/>
        <v>4.796710826861581E-3</v>
      </c>
      <c r="T781" s="125">
        <v>104</v>
      </c>
      <c r="U781" s="104">
        <f t="shared" si="139"/>
        <v>0.1038961038961039</v>
      </c>
      <c r="V781" s="103">
        <v>417</v>
      </c>
      <c r="W781" s="130">
        <f t="shared" si="140"/>
        <v>9.5248972133394241E-2</v>
      </c>
      <c r="X781" s="125">
        <v>109</v>
      </c>
      <c r="Y781" s="104">
        <f t="shared" si="141"/>
        <v>0.1088911088911089</v>
      </c>
      <c r="Z781" s="103">
        <v>432</v>
      </c>
      <c r="AA781" s="130">
        <f t="shared" si="142"/>
        <v>9.8675194152581081E-2</v>
      </c>
    </row>
    <row r="782" spans="1:27" ht="24" x14ac:dyDescent="0.25">
      <c r="A782" s="116" t="s">
        <v>605</v>
      </c>
      <c r="B782" s="201" t="s">
        <v>442</v>
      </c>
      <c r="C782" s="105" t="s">
        <v>363</v>
      </c>
      <c r="D782" s="106" t="s">
        <v>24</v>
      </c>
      <c r="E782" s="122" t="s">
        <v>552</v>
      </c>
      <c r="F782" s="126">
        <v>2203</v>
      </c>
      <c r="G782" s="107">
        <v>2081</v>
      </c>
      <c r="H782" s="108">
        <f t="shared" si="132"/>
        <v>0.94462097140263279</v>
      </c>
      <c r="I782" s="107">
        <f t="shared" si="133"/>
        <v>122</v>
      </c>
      <c r="J782" s="131">
        <f t="shared" si="134"/>
        <v>5.5379028597367229E-2</v>
      </c>
      <c r="K782" s="126">
        <v>764</v>
      </c>
      <c r="L782" s="126">
        <v>14</v>
      </c>
      <c r="M782" s="108">
        <f t="shared" si="135"/>
        <v>1.832460732984293E-2</v>
      </c>
      <c r="N782" s="107">
        <v>42</v>
      </c>
      <c r="O782" s="131">
        <f t="shared" si="136"/>
        <v>1.9064911484339538E-2</v>
      </c>
      <c r="P782" s="126">
        <v>7</v>
      </c>
      <c r="Q782" s="108">
        <f t="shared" si="137"/>
        <v>9.1623036649214652E-3</v>
      </c>
      <c r="R782" s="107">
        <v>16</v>
      </c>
      <c r="S782" s="131">
        <f t="shared" si="138"/>
        <v>7.2628234226055381E-3</v>
      </c>
      <c r="T782" s="126">
        <v>80</v>
      </c>
      <c r="U782" s="108">
        <f t="shared" si="139"/>
        <v>0.10471204188481675</v>
      </c>
      <c r="V782" s="107">
        <v>199</v>
      </c>
      <c r="W782" s="131">
        <f t="shared" si="140"/>
        <v>9.0331366318656375E-2</v>
      </c>
      <c r="X782" s="126">
        <v>86</v>
      </c>
      <c r="Y782" s="108">
        <f t="shared" si="141"/>
        <v>0.112565445026178</v>
      </c>
      <c r="Z782" s="107">
        <v>214</v>
      </c>
      <c r="AA782" s="131">
        <f t="shared" si="142"/>
        <v>9.7140263277349065E-2</v>
      </c>
    </row>
    <row r="783" spans="1:27" ht="24" x14ac:dyDescent="0.25">
      <c r="A783" s="115" t="s">
        <v>605</v>
      </c>
      <c r="B783" s="200" t="s">
        <v>377</v>
      </c>
      <c r="C783" s="101" t="s">
        <v>378</v>
      </c>
      <c r="D783" s="102" t="s">
        <v>25</v>
      </c>
      <c r="E783" s="121" t="s">
        <v>553</v>
      </c>
      <c r="F783" s="125">
        <v>1991</v>
      </c>
      <c r="G783" s="103">
        <v>1953</v>
      </c>
      <c r="H783" s="104">
        <f t="shared" si="132"/>
        <v>0.9809141135107986</v>
      </c>
      <c r="I783" s="103">
        <f t="shared" si="133"/>
        <v>38</v>
      </c>
      <c r="J783" s="130">
        <f t="shared" si="134"/>
        <v>1.9085886489201405E-2</v>
      </c>
      <c r="K783" s="125">
        <v>686</v>
      </c>
      <c r="L783" s="125">
        <v>14</v>
      </c>
      <c r="M783" s="104">
        <f t="shared" si="135"/>
        <v>2.0408163265306121E-2</v>
      </c>
      <c r="N783" s="103">
        <v>38</v>
      </c>
      <c r="O783" s="130">
        <f t="shared" si="136"/>
        <v>1.9085886489201405E-2</v>
      </c>
      <c r="P783" s="125">
        <v>6</v>
      </c>
      <c r="Q783" s="104">
        <f t="shared" si="137"/>
        <v>8.7463556851311956E-3</v>
      </c>
      <c r="R783" s="103">
        <v>16</v>
      </c>
      <c r="S783" s="130">
        <f t="shared" si="138"/>
        <v>8.0361627322953297E-3</v>
      </c>
      <c r="T783" s="125">
        <v>81</v>
      </c>
      <c r="U783" s="104">
        <f t="shared" si="139"/>
        <v>0.11807580174927114</v>
      </c>
      <c r="V783" s="103">
        <v>260</v>
      </c>
      <c r="W783" s="130">
        <f t="shared" si="140"/>
        <v>0.13058764439979909</v>
      </c>
      <c r="X783" s="125">
        <v>84</v>
      </c>
      <c r="Y783" s="104">
        <f t="shared" si="141"/>
        <v>0.12244897959183673</v>
      </c>
      <c r="Z783" s="103">
        <v>266</v>
      </c>
      <c r="AA783" s="130">
        <f t="shared" si="142"/>
        <v>0.13360120542440984</v>
      </c>
    </row>
    <row r="784" spans="1:27" x14ac:dyDescent="0.25">
      <c r="A784" s="116" t="s">
        <v>605</v>
      </c>
      <c r="B784" s="201" t="s">
        <v>379</v>
      </c>
      <c r="C784" s="105" t="s">
        <v>380</v>
      </c>
      <c r="D784" s="106" t="s">
        <v>25</v>
      </c>
      <c r="E784" s="122" t="s">
        <v>553</v>
      </c>
      <c r="F784" s="126">
        <v>6033</v>
      </c>
      <c r="G784" s="107">
        <v>5833</v>
      </c>
      <c r="H784" s="108">
        <f t="shared" si="132"/>
        <v>0.96684899718216477</v>
      </c>
      <c r="I784" s="107">
        <f t="shared" si="133"/>
        <v>200</v>
      </c>
      <c r="J784" s="131">
        <f t="shared" si="134"/>
        <v>3.3151002817835243E-2</v>
      </c>
      <c r="K784" s="126">
        <v>1835</v>
      </c>
      <c r="L784" s="126">
        <v>29</v>
      </c>
      <c r="M784" s="108">
        <f t="shared" si="135"/>
        <v>1.5803814713896459E-2</v>
      </c>
      <c r="N784" s="107">
        <v>71</v>
      </c>
      <c r="O784" s="131">
        <f t="shared" si="136"/>
        <v>1.176860600033151E-2</v>
      </c>
      <c r="P784" s="126">
        <v>28</v>
      </c>
      <c r="Q784" s="108">
        <f t="shared" si="137"/>
        <v>1.5258855585831062E-2</v>
      </c>
      <c r="R784" s="107">
        <v>79</v>
      </c>
      <c r="S784" s="131">
        <f t="shared" si="138"/>
        <v>1.309464611304492E-2</v>
      </c>
      <c r="T784" s="126">
        <v>177</v>
      </c>
      <c r="U784" s="108">
        <f t="shared" si="139"/>
        <v>9.6457765667574927E-2</v>
      </c>
      <c r="V784" s="107">
        <v>543</v>
      </c>
      <c r="W784" s="131">
        <f t="shared" si="140"/>
        <v>9.0004972650422677E-2</v>
      </c>
      <c r="X784" s="126">
        <v>192</v>
      </c>
      <c r="Y784" s="108">
        <f t="shared" si="141"/>
        <v>0.10463215258855586</v>
      </c>
      <c r="Z784" s="107">
        <v>587</v>
      </c>
      <c r="AA784" s="131">
        <f t="shared" si="142"/>
        <v>9.7298193270346431E-2</v>
      </c>
    </row>
    <row r="785" spans="1:27" x14ac:dyDescent="0.25">
      <c r="A785" s="115" t="s">
        <v>605</v>
      </c>
      <c r="B785" s="200" t="s">
        <v>381</v>
      </c>
      <c r="C785" s="101" t="s">
        <v>382</v>
      </c>
      <c r="D785" s="102" t="s">
        <v>25</v>
      </c>
      <c r="E785" s="121" t="s">
        <v>553</v>
      </c>
      <c r="F785" s="125">
        <v>1469</v>
      </c>
      <c r="G785" s="103">
        <v>1455</v>
      </c>
      <c r="H785" s="104">
        <f t="shared" si="132"/>
        <v>0.99046970728386663</v>
      </c>
      <c r="I785" s="103">
        <f t="shared" si="133"/>
        <v>14</v>
      </c>
      <c r="J785" s="130">
        <f t="shared" si="134"/>
        <v>9.5302927161334244E-3</v>
      </c>
      <c r="K785" s="125">
        <v>471</v>
      </c>
      <c r="L785" s="125">
        <v>9</v>
      </c>
      <c r="M785" s="104">
        <f t="shared" si="135"/>
        <v>1.9108280254777069E-2</v>
      </c>
      <c r="N785" s="103">
        <v>19</v>
      </c>
      <c r="O785" s="130">
        <f t="shared" si="136"/>
        <v>1.2933968686181076E-2</v>
      </c>
      <c r="P785" s="125">
        <v>2</v>
      </c>
      <c r="Q785" s="104">
        <f t="shared" si="137"/>
        <v>4.246284501061571E-3</v>
      </c>
      <c r="R785" s="103">
        <v>6</v>
      </c>
      <c r="S785" s="130">
        <f t="shared" si="138"/>
        <v>4.0844111640571815E-3</v>
      </c>
      <c r="T785" s="125">
        <v>60</v>
      </c>
      <c r="U785" s="104">
        <f t="shared" si="139"/>
        <v>0.12738853503184713</v>
      </c>
      <c r="V785" s="103">
        <v>181</v>
      </c>
      <c r="W785" s="130">
        <f t="shared" si="140"/>
        <v>0.12321307011572498</v>
      </c>
      <c r="X785" s="125">
        <v>61</v>
      </c>
      <c r="Y785" s="104">
        <f t="shared" si="141"/>
        <v>0.12951167728237792</v>
      </c>
      <c r="Z785" s="103">
        <v>183</v>
      </c>
      <c r="AA785" s="130">
        <f t="shared" si="142"/>
        <v>0.12457454050374404</v>
      </c>
    </row>
    <row r="786" spans="1:27" ht="24" x14ac:dyDescent="0.25">
      <c r="A786" s="116" t="s">
        <v>605</v>
      </c>
      <c r="B786" s="201" t="s">
        <v>364</v>
      </c>
      <c r="C786" s="105" t="s">
        <v>365</v>
      </c>
      <c r="D786" s="106" t="s">
        <v>24</v>
      </c>
      <c r="E786" s="122" t="s">
        <v>552</v>
      </c>
      <c r="F786" s="126">
        <v>2832</v>
      </c>
      <c r="G786" s="107">
        <v>2740</v>
      </c>
      <c r="H786" s="108">
        <f t="shared" si="132"/>
        <v>0.96751412429378536</v>
      </c>
      <c r="I786" s="107">
        <f t="shared" si="133"/>
        <v>92</v>
      </c>
      <c r="J786" s="131">
        <f t="shared" si="134"/>
        <v>3.2485875706214688E-2</v>
      </c>
      <c r="K786" s="126">
        <v>790</v>
      </c>
      <c r="L786" s="126">
        <v>22</v>
      </c>
      <c r="M786" s="108">
        <f t="shared" si="135"/>
        <v>2.7848101265822784E-2</v>
      </c>
      <c r="N786" s="107">
        <v>53</v>
      </c>
      <c r="O786" s="131">
        <f t="shared" si="136"/>
        <v>1.8714689265536724E-2</v>
      </c>
      <c r="P786" s="126">
        <v>3</v>
      </c>
      <c r="Q786" s="108">
        <f t="shared" si="137"/>
        <v>3.7974683544303796E-3</v>
      </c>
      <c r="R786" s="107">
        <v>7</v>
      </c>
      <c r="S786" s="131">
        <f t="shared" si="138"/>
        <v>2.4717514124293787E-3</v>
      </c>
      <c r="T786" s="126">
        <v>82</v>
      </c>
      <c r="U786" s="108">
        <f t="shared" si="139"/>
        <v>0.10379746835443038</v>
      </c>
      <c r="V786" s="107">
        <v>237</v>
      </c>
      <c r="W786" s="131">
        <f t="shared" si="140"/>
        <v>8.3686440677966101E-2</v>
      </c>
      <c r="X786" s="126">
        <v>85</v>
      </c>
      <c r="Y786" s="108">
        <f t="shared" si="141"/>
        <v>0.10759493670886076</v>
      </c>
      <c r="Z786" s="107">
        <v>243</v>
      </c>
      <c r="AA786" s="131">
        <f t="shared" si="142"/>
        <v>8.5805084745762705E-2</v>
      </c>
    </row>
    <row r="787" spans="1:27" x14ac:dyDescent="0.25">
      <c r="A787" s="115" t="s">
        <v>605</v>
      </c>
      <c r="B787" s="200" t="s">
        <v>383</v>
      </c>
      <c r="C787" s="101" t="s">
        <v>384</v>
      </c>
      <c r="D787" s="102" t="s">
        <v>25</v>
      </c>
      <c r="E787" s="121" t="s">
        <v>553</v>
      </c>
      <c r="F787" s="125">
        <v>2339</v>
      </c>
      <c r="G787" s="103">
        <v>2252</v>
      </c>
      <c r="H787" s="104">
        <f t="shared" si="132"/>
        <v>0.96280461735784528</v>
      </c>
      <c r="I787" s="103">
        <f t="shared" si="133"/>
        <v>87</v>
      </c>
      <c r="J787" s="130">
        <f t="shared" si="134"/>
        <v>3.7195382642154766E-2</v>
      </c>
      <c r="K787" s="125">
        <v>720</v>
      </c>
      <c r="L787" s="125">
        <v>17</v>
      </c>
      <c r="M787" s="104">
        <f t="shared" si="135"/>
        <v>2.361111111111111E-2</v>
      </c>
      <c r="N787" s="103">
        <v>42</v>
      </c>
      <c r="O787" s="130">
        <f t="shared" si="136"/>
        <v>1.7956391620350579E-2</v>
      </c>
      <c r="P787" s="125">
        <v>13</v>
      </c>
      <c r="Q787" s="104">
        <f t="shared" si="137"/>
        <v>1.8055555555555554E-2</v>
      </c>
      <c r="R787" s="103">
        <v>35</v>
      </c>
      <c r="S787" s="130">
        <f t="shared" si="138"/>
        <v>1.4963659683625482E-2</v>
      </c>
      <c r="T787" s="125">
        <v>83</v>
      </c>
      <c r="U787" s="104">
        <f t="shared" si="139"/>
        <v>0.11527777777777778</v>
      </c>
      <c r="V787" s="103">
        <v>241</v>
      </c>
      <c r="W787" s="130">
        <f t="shared" si="140"/>
        <v>0.10303548525010689</v>
      </c>
      <c r="X787" s="125">
        <v>92</v>
      </c>
      <c r="Y787" s="104">
        <f t="shared" si="141"/>
        <v>0.12777777777777777</v>
      </c>
      <c r="Z787" s="103">
        <v>266</v>
      </c>
      <c r="AA787" s="130">
        <f t="shared" si="142"/>
        <v>0.11372381359555365</v>
      </c>
    </row>
    <row r="788" spans="1:27" ht="24" x14ac:dyDescent="0.25">
      <c r="A788" s="116" t="s">
        <v>605</v>
      </c>
      <c r="B788" s="201" t="s">
        <v>385</v>
      </c>
      <c r="C788" s="105" t="s">
        <v>386</v>
      </c>
      <c r="D788" s="106" t="s">
        <v>25</v>
      </c>
      <c r="E788" s="122" t="s">
        <v>553</v>
      </c>
      <c r="F788" s="126">
        <v>1951</v>
      </c>
      <c r="G788" s="107">
        <v>1920</v>
      </c>
      <c r="H788" s="108">
        <f t="shared" si="132"/>
        <v>0.98411071245515125</v>
      </c>
      <c r="I788" s="107">
        <f t="shared" si="133"/>
        <v>31</v>
      </c>
      <c r="J788" s="131">
        <f t="shared" si="134"/>
        <v>1.5889287544848796E-2</v>
      </c>
      <c r="K788" s="126">
        <v>644</v>
      </c>
      <c r="L788" s="126">
        <v>11</v>
      </c>
      <c r="M788" s="108">
        <f t="shared" si="135"/>
        <v>1.7080745341614908E-2</v>
      </c>
      <c r="N788" s="107">
        <v>31</v>
      </c>
      <c r="O788" s="131">
        <f t="shared" si="136"/>
        <v>1.5889287544848796E-2</v>
      </c>
      <c r="P788" s="126">
        <v>4</v>
      </c>
      <c r="Q788" s="108">
        <f t="shared" si="137"/>
        <v>6.2111801242236021E-3</v>
      </c>
      <c r="R788" s="107">
        <v>6</v>
      </c>
      <c r="S788" s="131">
        <f t="shared" si="138"/>
        <v>3.0753459764223477E-3</v>
      </c>
      <c r="T788" s="126">
        <v>72</v>
      </c>
      <c r="U788" s="108">
        <f t="shared" si="139"/>
        <v>0.11180124223602485</v>
      </c>
      <c r="V788" s="107">
        <v>204</v>
      </c>
      <c r="W788" s="131">
        <f t="shared" si="140"/>
        <v>0.10456176319835982</v>
      </c>
      <c r="X788" s="126">
        <v>72</v>
      </c>
      <c r="Y788" s="108">
        <f t="shared" si="141"/>
        <v>0.11180124223602485</v>
      </c>
      <c r="Z788" s="107">
        <v>205</v>
      </c>
      <c r="AA788" s="131">
        <f t="shared" si="142"/>
        <v>0.10507432086109687</v>
      </c>
    </row>
    <row r="789" spans="1:27" x14ac:dyDescent="0.25">
      <c r="A789" s="115" t="s">
        <v>605</v>
      </c>
      <c r="B789" s="200" t="s">
        <v>387</v>
      </c>
      <c r="C789" s="101" t="s">
        <v>388</v>
      </c>
      <c r="D789" s="102" t="s">
        <v>25</v>
      </c>
      <c r="E789" s="121" t="s">
        <v>553</v>
      </c>
      <c r="F789" s="125">
        <v>3409</v>
      </c>
      <c r="G789" s="103">
        <v>3327</v>
      </c>
      <c r="H789" s="104">
        <f t="shared" si="132"/>
        <v>0.97594602522733942</v>
      </c>
      <c r="I789" s="103">
        <f t="shared" si="133"/>
        <v>82</v>
      </c>
      <c r="J789" s="130">
        <f t="shared" si="134"/>
        <v>2.4053974772660604E-2</v>
      </c>
      <c r="K789" s="125">
        <v>958</v>
      </c>
      <c r="L789" s="125">
        <v>22</v>
      </c>
      <c r="M789" s="104">
        <f t="shared" si="135"/>
        <v>2.2964509394572025E-2</v>
      </c>
      <c r="N789" s="103">
        <v>67</v>
      </c>
      <c r="O789" s="130">
        <f t="shared" si="136"/>
        <v>1.96538574361983E-2</v>
      </c>
      <c r="P789" s="125">
        <v>7</v>
      </c>
      <c r="Q789" s="104">
        <f t="shared" si="137"/>
        <v>7.3068893528183713E-3</v>
      </c>
      <c r="R789" s="103">
        <v>19</v>
      </c>
      <c r="S789" s="130">
        <f t="shared" si="138"/>
        <v>5.5734819595189208E-3</v>
      </c>
      <c r="T789" s="125">
        <v>118</v>
      </c>
      <c r="U789" s="104">
        <f t="shared" si="139"/>
        <v>0.12317327766179541</v>
      </c>
      <c r="V789" s="103">
        <v>412</v>
      </c>
      <c r="W789" s="130">
        <f t="shared" si="140"/>
        <v>0.12085655617483133</v>
      </c>
      <c r="X789" s="125">
        <v>123</v>
      </c>
      <c r="Y789" s="104">
        <f t="shared" si="141"/>
        <v>0.12839248434237996</v>
      </c>
      <c r="Z789" s="103">
        <v>427</v>
      </c>
      <c r="AA789" s="130">
        <f t="shared" si="142"/>
        <v>0.12525667351129363</v>
      </c>
    </row>
    <row r="790" spans="1:27" x14ac:dyDescent="0.25">
      <c r="A790" s="116" t="s">
        <v>605</v>
      </c>
      <c r="B790" s="201" t="s">
        <v>366</v>
      </c>
      <c r="C790" s="105" t="s">
        <v>367</v>
      </c>
      <c r="D790" s="106" t="s">
        <v>24</v>
      </c>
      <c r="E790" s="122" t="s">
        <v>552</v>
      </c>
      <c r="F790" s="126">
        <v>4193</v>
      </c>
      <c r="G790" s="107">
        <v>4010</v>
      </c>
      <c r="H790" s="108">
        <f t="shared" si="132"/>
        <v>0.95635583114715006</v>
      </c>
      <c r="I790" s="107">
        <f t="shared" si="133"/>
        <v>183</v>
      </c>
      <c r="J790" s="131">
        <f t="shared" si="134"/>
        <v>4.3644168852849989E-2</v>
      </c>
      <c r="K790" s="126">
        <v>1193</v>
      </c>
      <c r="L790" s="126">
        <v>37</v>
      </c>
      <c r="M790" s="108">
        <f t="shared" si="135"/>
        <v>3.1014249790444259E-2</v>
      </c>
      <c r="N790" s="107">
        <v>85</v>
      </c>
      <c r="O790" s="131">
        <f t="shared" si="136"/>
        <v>2.0271881707607919E-2</v>
      </c>
      <c r="P790" s="126">
        <v>11</v>
      </c>
      <c r="Q790" s="108">
        <f t="shared" si="137"/>
        <v>9.2204526404023462E-3</v>
      </c>
      <c r="R790" s="107">
        <v>22</v>
      </c>
      <c r="S790" s="131">
        <f t="shared" si="138"/>
        <v>5.246839971380873E-3</v>
      </c>
      <c r="T790" s="126">
        <v>117</v>
      </c>
      <c r="U790" s="108">
        <f t="shared" si="139"/>
        <v>9.8072087175188602E-2</v>
      </c>
      <c r="V790" s="107">
        <v>377</v>
      </c>
      <c r="W790" s="131">
        <f t="shared" si="140"/>
        <v>8.9911757691390412E-2</v>
      </c>
      <c r="X790" s="126">
        <v>122</v>
      </c>
      <c r="Y790" s="108">
        <f t="shared" si="141"/>
        <v>0.10226320201173512</v>
      </c>
      <c r="Z790" s="107">
        <v>391</v>
      </c>
      <c r="AA790" s="131">
        <f t="shared" si="142"/>
        <v>9.3250655854996423E-2</v>
      </c>
    </row>
    <row r="791" spans="1:27" ht="24" x14ac:dyDescent="0.25">
      <c r="A791" s="115" t="s">
        <v>605</v>
      </c>
      <c r="B791" s="200" t="s">
        <v>389</v>
      </c>
      <c r="C791" s="101" t="s">
        <v>390</v>
      </c>
      <c r="D791" s="102" t="s">
        <v>25</v>
      </c>
      <c r="E791" s="121" t="s">
        <v>553</v>
      </c>
      <c r="F791" s="125">
        <v>2066</v>
      </c>
      <c r="G791" s="103">
        <v>2022</v>
      </c>
      <c r="H791" s="104">
        <f t="shared" si="132"/>
        <v>0.97870280735721205</v>
      </c>
      <c r="I791" s="103">
        <f t="shared" si="133"/>
        <v>44</v>
      </c>
      <c r="J791" s="130">
        <f t="shared" si="134"/>
        <v>2.1297192642787996E-2</v>
      </c>
      <c r="K791" s="125">
        <v>771</v>
      </c>
      <c r="L791" s="125">
        <v>20</v>
      </c>
      <c r="M791" s="104">
        <f t="shared" si="135"/>
        <v>2.5940337224383919E-2</v>
      </c>
      <c r="N791" s="103">
        <v>43</v>
      </c>
      <c r="O791" s="130">
        <f t="shared" si="136"/>
        <v>2.0813165537270088E-2</v>
      </c>
      <c r="P791" s="125">
        <v>7</v>
      </c>
      <c r="Q791" s="104">
        <f t="shared" si="137"/>
        <v>9.0791180285343717E-3</v>
      </c>
      <c r="R791" s="103">
        <v>20</v>
      </c>
      <c r="S791" s="130">
        <f t="shared" si="138"/>
        <v>9.6805421103581795E-3</v>
      </c>
      <c r="T791" s="125">
        <v>100</v>
      </c>
      <c r="U791" s="104">
        <f t="shared" si="139"/>
        <v>0.1297016861219196</v>
      </c>
      <c r="V791" s="103">
        <v>276</v>
      </c>
      <c r="W791" s="130">
        <f t="shared" si="140"/>
        <v>0.13359148112294289</v>
      </c>
      <c r="X791" s="125">
        <v>104</v>
      </c>
      <c r="Y791" s="104">
        <f t="shared" si="141"/>
        <v>0.13488975356679636</v>
      </c>
      <c r="Z791" s="103">
        <v>287</v>
      </c>
      <c r="AA791" s="130">
        <f t="shared" si="142"/>
        <v>0.13891577928363988</v>
      </c>
    </row>
    <row r="792" spans="1:27" x14ac:dyDescent="0.25">
      <c r="A792" s="116" t="s">
        <v>605</v>
      </c>
      <c r="B792" s="201" t="s">
        <v>391</v>
      </c>
      <c r="C792" s="105" t="s">
        <v>392</v>
      </c>
      <c r="D792" s="106" t="s">
        <v>25</v>
      </c>
      <c r="E792" s="122" t="s">
        <v>553</v>
      </c>
      <c r="F792" s="126">
        <v>2655</v>
      </c>
      <c r="G792" s="107">
        <v>2591</v>
      </c>
      <c r="H792" s="108">
        <f t="shared" si="132"/>
        <v>0.97589453860640296</v>
      </c>
      <c r="I792" s="107">
        <f t="shared" si="133"/>
        <v>64</v>
      </c>
      <c r="J792" s="131">
        <f t="shared" si="134"/>
        <v>2.4105461393596987E-2</v>
      </c>
      <c r="K792" s="126">
        <v>969</v>
      </c>
      <c r="L792" s="126">
        <v>32</v>
      </c>
      <c r="M792" s="108">
        <f t="shared" si="135"/>
        <v>3.3023735810113516E-2</v>
      </c>
      <c r="N792" s="107">
        <v>80</v>
      </c>
      <c r="O792" s="131">
        <f t="shared" si="136"/>
        <v>3.0131826741996232E-2</v>
      </c>
      <c r="P792" s="126">
        <v>9</v>
      </c>
      <c r="Q792" s="108">
        <f t="shared" si="137"/>
        <v>9.2879256965944269E-3</v>
      </c>
      <c r="R792" s="107">
        <v>15</v>
      </c>
      <c r="S792" s="131">
        <f t="shared" si="138"/>
        <v>5.6497175141242938E-3</v>
      </c>
      <c r="T792" s="126">
        <v>88</v>
      </c>
      <c r="U792" s="108">
        <f t="shared" si="139"/>
        <v>9.0815273477812181E-2</v>
      </c>
      <c r="V792" s="107">
        <v>239</v>
      </c>
      <c r="W792" s="131">
        <f t="shared" si="140"/>
        <v>9.0018832391713752E-2</v>
      </c>
      <c r="X792" s="126">
        <v>95</v>
      </c>
      <c r="Y792" s="108">
        <f t="shared" si="141"/>
        <v>9.8039215686274508E-2</v>
      </c>
      <c r="Z792" s="107">
        <v>250</v>
      </c>
      <c r="AA792" s="131">
        <f t="shared" si="142"/>
        <v>9.4161958568738227E-2</v>
      </c>
    </row>
    <row r="793" spans="1:27" x14ac:dyDescent="0.25">
      <c r="A793" s="115" t="s">
        <v>605</v>
      </c>
      <c r="B793" s="200" t="s">
        <v>368</v>
      </c>
      <c r="C793" s="101" t="s">
        <v>369</v>
      </c>
      <c r="D793" s="102" t="s">
        <v>24</v>
      </c>
      <c r="E793" s="121" t="s">
        <v>552</v>
      </c>
      <c r="F793" s="125">
        <v>2467</v>
      </c>
      <c r="G793" s="103">
        <v>2410</v>
      </c>
      <c r="H793" s="104">
        <f t="shared" si="132"/>
        <v>0.97689501418727198</v>
      </c>
      <c r="I793" s="103">
        <f t="shared" si="133"/>
        <v>57</v>
      </c>
      <c r="J793" s="130">
        <f t="shared" si="134"/>
        <v>2.3104985812728011E-2</v>
      </c>
      <c r="K793" s="125">
        <v>857</v>
      </c>
      <c r="L793" s="125">
        <v>25</v>
      </c>
      <c r="M793" s="104">
        <f t="shared" si="135"/>
        <v>2.9171528588098017E-2</v>
      </c>
      <c r="N793" s="103">
        <v>64</v>
      </c>
      <c r="O793" s="130">
        <f t="shared" si="136"/>
        <v>2.5942440210782326E-2</v>
      </c>
      <c r="P793" s="125">
        <v>4</v>
      </c>
      <c r="Q793" s="104">
        <f t="shared" si="137"/>
        <v>4.6674445740956822E-3</v>
      </c>
      <c r="R793" s="103">
        <v>10</v>
      </c>
      <c r="S793" s="130">
        <f t="shared" si="138"/>
        <v>4.0535062829347383E-3</v>
      </c>
      <c r="T793" s="125">
        <v>120</v>
      </c>
      <c r="U793" s="104">
        <f t="shared" si="139"/>
        <v>0.14002333722287047</v>
      </c>
      <c r="V793" s="103">
        <v>353</v>
      </c>
      <c r="W793" s="130">
        <f t="shared" si="140"/>
        <v>0.14308877178759627</v>
      </c>
      <c r="X793" s="125">
        <v>121</v>
      </c>
      <c r="Y793" s="104">
        <f t="shared" si="141"/>
        <v>0.1411901983663944</v>
      </c>
      <c r="Z793" s="103">
        <v>354</v>
      </c>
      <c r="AA793" s="130">
        <f t="shared" si="142"/>
        <v>0.14349412241588974</v>
      </c>
    </row>
    <row r="794" spans="1:27" x14ac:dyDescent="0.25">
      <c r="A794" s="116" t="s">
        <v>605</v>
      </c>
      <c r="B794" s="201" t="s">
        <v>393</v>
      </c>
      <c r="C794" s="105" t="s">
        <v>394</v>
      </c>
      <c r="D794" s="106" t="s">
        <v>25</v>
      </c>
      <c r="E794" s="122" t="s">
        <v>553</v>
      </c>
      <c r="F794" s="126">
        <v>819</v>
      </c>
      <c r="G794" s="107">
        <v>814</v>
      </c>
      <c r="H794" s="108">
        <f t="shared" si="132"/>
        <v>0.99389499389499392</v>
      </c>
      <c r="I794" s="107">
        <f t="shared" si="133"/>
        <v>5</v>
      </c>
      <c r="J794" s="131">
        <f t="shared" si="134"/>
        <v>6.105006105006105E-3</v>
      </c>
      <c r="K794" s="126">
        <v>297</v>
      </c>
      <c r="L794" s="126">
        <v>6</v>
      </c>
      <c r="M794" s="108">
        <f t="shared" si="135"/>
        <v>2.0202020202020204E-2</v>
      </c>
      <c r="N794" s="107">
        <v>23</v>
      </c>
      <c r="O794" s="131">
        <f t="shared" si="136"/>
        <v>2.8083028083028084E-2</v>
      </c>
      <c r="P794" s="126">
        <v>4</v>
      </c>
      <c r="Q794" s="108">
        <f t="shared" si="137"/>
        <v>1.3468013468013467E-2</v>
      </c>
      <c r="R794" s="107">
        <v>9</v>
      </c>
      <c r="S794" s="131">
        <f t="shared" si="138"/>
        <v>1.098901098901099E-2</v>
      </c>
      <c r="T794" s="126">
        <v>26</v>
      </c>
      <c r="U794" s="108">
        <f t="shared" si="139"/>
        <v>8.7542087542087546E-2</v>
      </c>
      <c r="V794" s="107">
        <v>72</v>
      </c>
      <c r="W794" s="131">
        <f t="shared" si="140"/>
        <v>8.7912087912087919E-2</v>
      </c>
      <c r="X794" s="126">
        <v>29</v>
      </c>
      <c r="Y794" s="108">
        <f t="shared" si="141"/>
        <v>9.7643097643097643E-2</v>
      </c>
      <c r="Z794" s="107">
        <v>78</v>
      </c>
      <c r="AA794" s="131">
        <f t="shared" si="142"/>
        <v>9.5238095238095233E-2</v>
      </c>
    </row>
    <row r="795" spans="1:27" x14ac:dyDescent="0.25">
      <c r="A795" s="115" t="s">
        <v>605</v>
      </c>
      <c r="B795" s="200" t="s">
        <v>370</v>
      </c>
      <c r="C795" s="101" t="s">
        <v>371</v>
      </c>
      <c r="D795" s="102" t="s">
        <v>24</v>
      </c>
      <c r="E795" s="121" t="s">
        <v>552</v>
      </c>
      <c r="F795" s="125">
        <v>1635</v>
      </c>
      <c r="G795" s="103">
        <v>1545</v>
      </c>
      <c r="H795" s="104">
        <f t="shared" si="132"/>
        <v>0.94495412844036697</v>
      </c>
      <c r="I795" s="103">
        <f t="shared" si="133"/>
        <v>90</v>
      </c>
      <c r="J795" s="130">
        <f t="shared" si="134"/>
        <v>5.5045871559633031E-2</v>
      </c>
      <c r="K795" s="125">
        <v>520</v>
      </c>
      <c r="L795" s="125">
        <v>28</v>
      </c>
      <c r="M795" s="104">
        <f t="shared" si="135"/>
        <v>5.3846153846153849E-2</v>
      </c>
      <c r="N795" s="103">
        <v>69</v>
      </c>
      <c r="O795" s="130">
        <f t="shared" si="136"/>
        <v>4.2201834862385323E-2</v>
      </c>
      <c r="P795" s="125">
        <v>3</v>
      </c>
      <c r="Q795" s="104">
        <f t="shared" si="137"/>
        <v>5.7692307692307696E-3</v>
      </c>
      <c r="R795" s="103">
        <v>7</v>
      </c>
      <c r="S795" s="130">
        <f t="shared" si="138"/>
        <v>4.2813455657492354E-3</v>
      </c>
      <c r="T795" s="125">
        <v>45</v>
      </c>
      <c r="U795" s="104">
        <f t="shared" si="139"/>
        <v>8.6538461538461536E-2</v>
      </c>
      <c r="V795" s="103">
        <v>121</v>
      </c>
      <c r="W795" s="130">
        <f t="shared" si="140"/>
        <v>7.400611620795107E-2</v>
      </c>
      <c r="X795" s="125">
        <v>47</v>
      </c>
      <c r="Y795" s="104">
        <f t="shared" si="141"/>
        <v>9.0384615384615383E-2</v>
      </c>
      <c r="Z795" s="103">
        <v>125</v>
      </c>
      <c r="AA795" s="130">
        <f t="shared" si="142"/>
        <v>7.64525993883792E-2</v>
      </c>
    </row>
    <row r="796" spans="1:27" x14ac:dyDescent="0.25">
      <c r="A796" s="116" t="s">
        <v>605</v>
      </c>
      <c r="B796" s="201" t="s">
        <v>445</v>
      </c>
      <c r="C796" s="105" t="s">
        <v>372</v>
      </c>
      <c r="D796" s="106" t="s">
        <v>24</v>
      </c>
      <c r="E796" s="122" t="s">
        <v>552</v>
      </c>
      <c r="F796" s="126">
        <v>2112</v>
      </c>
      <c r="G796" s="107">
        <v>2059</v>
      </c>
      <c r="H796" s="108">
        <f t="shared" si="132"/>
        <v>0.97490530303030298</v>
      </c>
      <c r="I796" s="107">
        <f t="shared" si="133"/>
        <v>53</v>
      </c>
      <c r="J796" s="131">
        <f t="shared" si="134"/>
        <v>2.5094696969696968E-2</v>
      </c>
      <c r="K796" s="126">
        <v>692</v>
      </c>
      <c r="L796" s="126">
        <v>11</v>
      </c>
      <c r="M796" s="108">
        <f t="shared" si="135"/>
        <v>1.5895953757225433E-2</v>
      </c>
      <c r="N796" s="107">
        <v>38</v>
      </c>
      <c r="O796" s="131">
        <f t="shared" si="136"/>
        <v>1.7992424242424244E-2</v>
      </c>
      <c r="P796" s="126">
        <v>5</v>
      </c>
      <c r="Q796" s="108">
        <f t="shared" si="137"/>
        <v>7.2254335260115606E-3</v>
      </c>
      <c r="R796" s="107">
        <v>15</v>
      </c>
      <c r="S796" s="131">
        <f t="shared" si="138"/>
        <v>7.102272727272727E-3</v>
      </c>
      <c r="T796" s="126">
        <v>79</v>
      </c>
      <c r="U796" s="108">
        <f t="shared" si="139"/>
        <v>0.11416184971098266</v>
      </c>
      <c r="V796" s="107">
        <v>242</v>
      </c>
      <c r="W796" s="131">
        <f t="shared" si="140"/>
        <v>0.11458333333333333</v>
      </c>
      <c r="X796" s="126">
        <v>81</v>
      </c>
      <c r="Y796" s="108">
        <f t="shared" si="141"/>
        <v>0.11705202312138728</v>
      </c>
      <c r="Z796" s="107">
        <v>248</v>
      </c>
      <c r="AA796" s="131">
        <f t="shared" si="142"/>
        <v>0.11742424242424243</v>
      </c>
    </row>
    <row r="797" spans="1:27" x14ac:dyDescent="0.25">
      <c r="A797" s="115" t="s">
        <v>605</v>
      </c>
      <c r="B797" s="200" t="s">
        <v>399</v>
      </c>
      <c r="C797" s="101" t="s">
        <v>400</v>
      </c>
      <c r="D797" s="102" t="s">
        <v>26</v>
      </c>
      <c r="E797" s="121" t="s">
        <v>554</v>
      </c>
      <c r="F797" s="125">
        <v>1001</v>
      </c>
      <c r="G797" s="103">
        <v>964</v>
      </c>
      <c r="H797" s="104">
        <f t="shared" si="132"/>
        <v>0.96303696303696307</v>
      </c>
      <c r="I797" s="103">
        <f t="shared" si="133"/>
        <v>37</v>
      </c>
      <c r="J797" s="130">
        <f t="shared" si="134"/>
        <v>3.696303696303696E-2</v>
      </c>
      <c r="K797" s="125">
        <v>394</v>
      </c>
      <c r="L797" s="125">
        <v>6</v>
      </c>
      <c r="M797" s="104">
        <f t="shared" si="135"/>
        <v>1.5228426395939087E-2</v>
      </c>
      <c r="N797" s="103">
        <v>10</v>
      </c>
      <c r="O797" s="130">
        <f t="shared" si="136"/>
        <v>9.99000999000999E-3</v>
      </c>
      <c r="P797" s="125">
        <v>9</v>
      </c>
      <c r="Q797" s="104">
        <f t="shared" si="137"/>
        <v>2.2842639593908629E-2</v>
      </c>
      <c r="R797" s="103">
        <v>19</v>
      </c>
      <c r="S797" s="130">
        <f t="shared" si="138"/>
        <v>1.898101898101898E-2</v>
      </c>
      <c r="T797" s="125">
        <v>33</v>
      </c>
      <c r="U797" s="104">
        <f t="shared" si="139"/>
        <v>8.3756345177664976E-2</v>
      </c>
      <c r="V797" s="103">
        <v>94</v>
      </c>
      <c r="W797" s="130">
        <f t="shared" si="140"/>
        <v>9.3906093906093904E-2</v>
      </c>
      <c r="X797" s="125">
        <v>42</v>
      </c>
      <c r="Y797" s="104">
        <f t="shared" si="141"/>
        <v>0.1065989847715736</v>
      </c>
      <c r="Z797" s="103">
        <v>113</v>
      </c>
      <c r="AA797" s="130">
        <f t="shared" si="142"/>
        <v>0.11288711288711288</v>
      </c>
    </row>
    <row r="798" spans="1:27" x14ac:dyDescent="0.25">
      <c r="A798" s="116" t="s">
        <v>605</v>
      </c>
      <c r="B798" s="201" t="s">
        <v>401</v>
      </c>
      <c r="C798" s="105" t="s">
        <v>402</v>
      </c>
      <c r="D798" s="106" t="s">
        <v>26</v>
      </c>
      <c r="E798" s="122" t="s">
        <v>554</v>
      </c>
      <c r="F798" s="126">
        <v>2846</v>
      </c>
      <c r="G798" s="107">
        <v>2778</v>
      </c>
      <c r="H798" s="108">
        <f t="shared" si="132"/>
        <v>0.97610681658468024</v>
      </c>
      <c r="I798" s="107">
        <f t="shared" si="133"/>
        <v>68</v>
      </c>
      <c r="J798" s="131">
        <f t="shared" si="134"/>
        <v>2.3893183415319746E-2</v>
      </c>
      <c r="K798" s="126">
        <v>1050</v>
      </c>
      <c r="L798" s="126">
        <v>26</v>
      </c>
      <c r="M798" s="108">
        <f t="shared" si="135"/>
        <v>2.4761904761904763E-2</v>
      </c>
      <c r="N798" s="107">
        <v>63</v>
      </c>
      <c r="O798" s="131">
        <f t="shared" si="136"/>
        <v>2.2136331693605061E-2</v>
      </c>
      <c r="P798" s="126">
        <v>18</v>
      </c>
      <c r="Q798" s="108">
        <f t="shared" si="137"/>
        <v>1.7142857142857144E-2</v>
      </c>
      <c r="R798" s="107">
        <v>45</v>
      </c>
      <c r="S798" s="131">
        <f t="shared" si="138"/>
        <v>1.5811665495432184E-2</v>
      </c>
      <c r="T798" s="126">
        <v>97</v>
      </c>
      <c r="U798" s="108">
        <f t="shared" si="139"/>
        <v>9.2380952380952383E-2</v>
      </c>
      <c r="V798" s="107">
        <v>248</v>
      </c>
      <c r="W798" s="131">
        <f t="shared" si="140"/>
        <v>8.7139845397048485E-2</v>
      </c>
      <c r="X798" s="126">
        <v>107</v>
      </c>
      <c r="Y798" s="108">
        <f t="shared" si="141"/>
        <v>0.1019047619047619</v>
      </c>
      <c r="Z798" s="107">
        <v>271</v>
      </c>
      <c r="AA798" s="131">
        <f t="shared" si="142"/>
        <v>9.522136331693605E-2</v>
      </c>
    </row>
    <row r="799" spans="1:27" x14ac:dyDescent="0.25">
      <c r="A799" s="115" t="s">
        <v>605</v>
      </c>
      <c r="B799" s="200" t="s">
        <v>419</v>
      </c>
      <c r="C799" s="101" t="s">
        <v>420</v>
      </c>
      <c r="D799" s="102" t="s">
        <v>27</v>
      </c>
      <c r="E799" s="121" t="s">
        <v>555</v>
      </c>
      <c r="F799" s="125">
        <v>2530</v>
      </c>
      <c r="G799" s="103">
        <v>2464</v>
      </c>
      <c r="H799" s="104">
        <f t="shared" si="132"/>
        <v>0.97391304347826091</v>
      </c>
      <c r="I799" s="103">
        <f t="shared" si="133"/>
        <v>66</v>
      </c>
      <c r="J799" s="130">
        <f t="shared" si="134"/>
        <v>2.6086956521739129E-2</v>
      </c>
      <c r="K799" s="125">
        <v>649</v>
      </c>
      <c r="L799" s="125">
        <v>13</v>
      </c>
      <c r="M799" s="104">
        <f t="shared" si="135"/>
        <v>2.0030816640986132E-2</v>
      </c>
      <c r="N799" s="103">
        <v>32</v>
      </c>
      <c r="O799" s="130">
        <f t="shared" si="136"/>
        <v>1.2648221343873518E-2</v>
      </c>
      <c r="P799" s="125">
        <v>9</v>
      </c>
      <c r="Q799" s="104">
        <f t="shared" si="137"/>
        <v>1.386748844375963E-2</v>
      </c>
      <c r="R799" s="103">
        <v>30</v>
      </c>
      <c r="S799" s="130">
        <f t="shared" si="138"/>
        <v>1.1857707509881422E-2</v>
      </c>
      <c r="T799" s="125">
        <v>93</v>
      </c>
      <c r="U799" s="104">
        <f t="shared" si="139"/>
        <v>0.14329738058551617</v>
      </c>
      <c r="V799" s="103">
        <v>320</v>
      </c>
      <c r="W799" s="130">
        <f t="shared" si="140"/>
        <v>0.12648221343873517</v>
      </c>
      <c r="X799" s="125">
        <v>99</v>
      </c>
      <c r="Y799" s="104">
        <f t="shared" si="141"/>
        <v>0.15254237288135594</v>
      </c>
      <c r="Z799" s="103">
        <v>341</v>
      </c>
      <c r="AA799" s="130">
        <f t="shared" si="142"/>
        <v>0.13478260869565217</v>
      </c>
    </row>
    <row r="800" spans="1:27" x14ac:dyDescent="0.25">
      <c r="A800" s="116" t="s">
        <v>605</v>
      </c>
      <c r="B800" s="201" t="s">
        <v>421</v>
      </c>
      <c r="C800" s="105" t="s">
        <v>422</v>
      </c>
      <c r="D800" s="106" t="s">
        <v>27</v>
      </c>
      <c r="E800" s="122" t="s">
        <v>555</v>
      </c>
      <c r="F800" s="126">
        <v>1749</v>
      </c>
      <c r="G800" s="107">
        <v>1717</v>
      </c>
      <c r="H800" s="108">
        <f t="shared" si="132"/>
        <v>0.98170383076043455</v>
      </c>
      <c r="I800" s="107">
        <f t="shared" si="133"/>
        <v>32</v>
      </c>
      <c r="J800" s="131">
        <f t="shared" si="134"/>
        <v>1.8296169239565466E-2</v>
      </c>
      <c r="K800" s="126">
        <v>590</v>
      </c>
      <c r="L800" s="126">
        <v>15</v>
      </c>
      <c r="M800" s="108">
        <f t="shared" si="135"/>
        <v>2.5423728813559324E-2</v>
      </c>
      <c r="N800" s="107">
        <v>36</v>
      </c>
      <c r="O800" s="131">
        <f t="shared" si="136"/>
        <v>2.0583190394511151E-2</v>
      </c>
      <c r="P800" s="126">
        <v>9</v>
      </c>
      <c r="Q800" s="108">
        <f t="shared" si="137"/>
        <v>1.5254237288135594E-2</v>
      </c>
      <c r="R800" s="107">
        <v>20</v>
      </c>
      <c r="S800" s="131">
        <f t="shared" si="138"/>
        <v>1.1435105774728416E-2</v>
      </c>
      <c r="T800" s="126">
        <v>47</v>
      </c>
      <c r="U800" s="108">
        <f t="shared" si="139"/>
        <v>7.9661016949152536E-2</v>
      </c>
      <c r="V800" s="107">
        <v>121</v>
      </c>
      <c r="W800" s="131">
        <f t="shared" si="140"/>
        <v>6.9182389937106917E-2</v>
      </c>
      <c r="X800" s="126">
        <v>51</v>
      </c>
      <c r="Y800" s="108">
        <f t="shared" si="141"/>
        <v>8.6440677966101692E-2</v>
      </c>
      <c r="Z800" s="107">
        <v>128</v>
      </c>
      <c r="AA800" s="131">
        <f t="shared" si="142"/>
        <v>7.3184676958261863E-2</v>
      </c>
    </row>
    <row r="801" spans="1:27" x14ac:dyDescent="0.25">
      <c r="A801" s="115" t="s">
        <v>605</v>
      </c>
      <c r="B801" s="200" t="s">
        <v>423</v>
      </c>
      <c r="C801" s="101" t="s">
        <v>424</v>
      </c>
      <c r="D801" s="102" t="s">
        <v>27</v>
      </c>
      <c r="E801" s="121" t="s">
        <v>555</v>
      </c>
      <c r="F801" s="125">
        <v>2011</v>
      </c>
      <c r="G801" s="103">
        <v>1999</v>
      </c>
      <c r="H801" s="104">
        <f t="shared" si="132"/>
        <v>0.99403281949278965</v>
      </c>
      <c r="I801" s="103">
        <f t="shared" si="133"/>
        <v>12</v>
      </c>
      <c r="J801" s="130">
        <f t="shared" si="134"/>
        <v>5.9671805072103431E-3</v>
      </c>
      <c r="K801" s="125">
        <v>583</v>
      </c>
      <c r="L801" s="125">
        <v>6</v>
      </c>
      <c r="M801" s="104">
        <f t="shared" si="135"/>
        <v>1.0291595197255575E-2</v>
      </c>
      <c r="N801" s="103">
        <v>16</v>
      </c>
      <c r="O801" s="130">
        <f t="shared" si="136"/>
        <v>7.9562406762804568E-3</v>
      </c>
      <c r="P801" s="125">
        <v>8</v>
      </c>
      <c r="Q801" s="104">
        <f t="shared" si="137"/>
        <v>1.3722126929674099E-2</v>
      </c>
      <c r="R801" s="103">
        <v>19</v>
      </c>
      <c r="S801" s="130">
        <f t="shared" si="138"/>
        <v>9.4480358030830432E-3</v>
      </c>
      <c r="T801" s="125">
        <v>71</v>
      </c>
      <c r="U801" s="104">
        <f t="shared" si="139"/>
        <v>0.12178387650085763</v>
      </c>
      <c r="V801" s="103">
        <v>204</v>
      </c>
      <c r="W801" s="130">
        <f t="shared" si="140"/>
        <v>0.10144206862257583</v>
      </c>
      <c r="X801" s="125">
        <v>76</v>
      </c>
      <c r="Y801" s="104">
        <f t="shared" si="141"/>
        <v>0.13036020583190394</v>
      </c>
      <c r="Z801" s="103">
        <v>216</v>
      </c>
      <c r="AA801" s="130">
        <f t="shared" si="142"/>
        <v>0.10740924912978618</v>
      </c>
    </row>
    <row r="802" spans="1:27" x14ac:dyDescent="0.25">
      <c r="A802" s="116" t="s">
        <v>605</v>
      </c>
      <c r="B802" s="201" t="s">
        <v>403</v>
      </c>
      <c r="C802" s="105" t="s">
        <v>404</v>
      </c>
      <c r="D802" s="106" t="s">
        <v>26</v>
      </c>
      <c r="E802" s="122" t="s">
        <v>554</v>
      </c>
      <c r="F802" s="126">
        <v>1059</v>
      </c>
      <c r="G802" s="107">
        <v>1051</v>
      </c>
      <c r="H802" s="108">
        <f t="shared" si="132"/>
        <v>0.99244570349386219</v>
      </c>
      <c r="I802" s="107">
        <f t="shared" si="133"/>
        <v>8</v>
      </c>
      <c r="J802" s="131">
        <f t="shared" si="134"/>
        <v>7.5542965061378663E-3</v>
      </c>
      <c r="K802" s="126">
        <v>343</v>
      </c>
      <c r="L802" s="126">
        <v>9</v>
      </c>
      <c r="M802" s="108">
        <f t="shared" si="135"/>
        <v>2.6239067055393587E-2</v>
      </c>
      <c r="N802" s="107">
        <v>25</v>
      </c>
      <c r="O802" s="131">
        <f t="shared" si="136"/>
        <v>2.3607176581680833E-2</v>
      </c>
      <c r="P802" s="126">
        <v>4</v>
      </c>
      <c r="Q802" s="108">
        <f t="shared" si="137"/>
        <v>1.1661807580174927E-2</v>
      </c>
      <c r="R802" s="107">
        <v>11</v>
      </c>
      <c r="S802" s="131">
        <f t="shared" si="138"/>
        <v>1.0387157695939566E-2</v>
      </c>
      <c r="T802" s="126">
        <v>45</v>
      </c>
      <c r="U802" s="108">
        <f t="shared" si="139"/>
        <v>0.13119533527696792</v>
      </c>
      <c r="V802" s="107">
        <v>136</v>
      </c>
      <c r="W802" s="131">
        <f t="shared" si="140"/>
        <v>0.12842304060434373</v>
      </c>
      <c r="X802" s="126">
        <v>49</v>
      </c>
      <c r="Y802" s="108">
        <f t="shared" si="141"/>
        <v>0.14285714285714285</v>
      </c>
      <c r="Z802" s="107">
        <v>147</v>
      </c>
      <c r="AA802" s="131">
        <f t="shared" si="142"/>
        <v>0.13881019830028329</v>
      </c>
    </row>
    <row r="803" spans="1:27" x14ac:dyDescent="0.25">
      <c r="A803" s="115" t="s">
        <v>605</v>
      </c>
      <c r="B803" s="200" t="s">
        <v>405</v>
      </c>
      <c r="C803" s="101" t="s">
        <v>406</v>
      </c>
      <c r="D803" s="102" t="s">
        <v>26</v>
      </c>
      <c r="E803" s="121" t="s">
        <v>554</v>
      </c>
      <c r="F803" s="125">
        <v>931</v>
      </c>
      <c r="G803" s="103">
        <v>902</v>
      </c>
      <c r="H803" s="104">
        <f t="shared" si="132"/>
        <v>0.96885069817400649</v>
      </c>
      <c r="I803" s="103">
        <f t="shared" si="133"/>
        <v>29</v>
      </c>
      <c r="J803" s="130">
        <f t="shared" si="134"/>
        <v>3.1149301825993556E-2</v>
      </c>
      <c r="K803" s="125">
        <v>320</v>
      </c>
      <c r="L803" s="125">
        <v>4</v>
      </c>
      <c r="M803" s="104">
        <f t="shared" si="135"/>
        <v>1.2500000000000001E-2</v>
      </c>
      <c r="N803" s="103">
        <v>11</v>
      </c>
      <c r="O803" s="130">
        <f t="shared" si="136"/>
        <v>1.1815252416756176E-2</v>
      </c>
      <c r="P803" s="125">
        <v>1</v>
      </c>
      <c r="Q803" s="104">
        <f t="shared" si="137"/>
        <v>3.1250000000000002E-3</v>
      </c>
      <c r="R803" s="103">
        <v>4</v>
      </c>
      <c r="S803" s="130">
        <f t="shared" si="138"/>
        <v>4.296455424274973E-3</v>
      </c>
      <c r="T803" s="125">
        <v>32</v>
      </c>
      <c r="U803" s="104">
        <f t="shared" si="139"/>
        <v>0.1</v>
      </c>
      <c r="V803" s="103">
        <v>73</v>
      </c>
      <c r="W803" s="130">
        <f t="shared" si="140"/>
        <v>7.8410311493018262E-2</v>
      </c>
      <c r="X803" s="125">
        <v>32</v>
      </c>
      <c r="Y803" s="104">
        <f t="shared" si="141"/>
        <v>0.1</v>
      </c>
      <c r="Z803" s="103">
        <v>73</v>
      </c>
      <c r="AA803" s="130">
        <f t="shared" si="142"/>
        <v>7.8410311493018262E-2</v>
      </c>
    </row>
    <row r="804" spans="1:27" x14ac:dyDescent="0.25">
      <c r="A804" s="116" t="s">
        <v>605</v>
      </c>
      <c r="B804" s="201" t="s">
        <v>407</v>
      </c>
      <c r="C804" s="105" t="s">
        <v>408</v>
      </c>
      <c r="D804" s="106" t="s">
        <v>26</v>
      </c>
      <c r="E804" s="122" t="s">
        <v>554</v>
      </c>
      <c r="F804" s="126">
        <v>5848</v>
      </c>
      <c r="G804" s="107">
        <v>5745</v>
      </c>
      <c r="H804" s="108">
        <f t="shared" si="132"/>
        <v>0.98238714090287282</v>
      </c>
      <c r="I804" s="107">
        <f t="shared" si="133"/>
        <v>103</v>
      </c>
      <c r="J804" s="131">
        <f t="shared" si="134"/>
        <v>1.7612859097127224E-2</v>
      </c>
      <c r="K804" s="126">
        <v>1675</v>
      </c>
      <c r="L804" s="126">
        <v>35</v>
      </c>
      <c r="M804" s="108">
        <f t="shared" si="135"/>
        <v>2.0895522388059702E-2</v>
      </c>
      <c r="N804" s="107">
        <v>96</v>
      </c>
      <c r="O804" s="131">
        <f t="shared" si="136"/>
        <v>1.6415868673050615E-2</v>
      </c>
      <c r="P804" s="126">
        <v>15</v>
      </c>
      <c r="Q804" s="108">
        <f t="shared" si="137"/>
        <v>8.9552238805970154E-3</v>
      </c>
      <c r="R804" s="107">
        <v>31</v>
      </c>
      <c r="S804" s="131">
        <f t="shared" si="138"/>
        <v>5.3009575923392612E-3</v>
      </c>
      <c r="T804" s="126">
        <v>206</v>
      </c>
      <c r="U804" s="108">
        <f t="shared" si="139"/>
        <v>0.12298507462686567</v>
      </c>
      <c r="V804" s="107">
        <v>629</v>
      </c>
      <c r="W804" s="131">
        <f t="shared" si="140"/>
        <v>0.10755813953488372</v>
      </c>
      <c r="X804" s="126">
        <v>215</v>
      </c>
      <c r="Y804" s="108">
        <f t="shared" si="141"/>
        <v>0.12835820895522387</v>
      </c>
      <c r="Z804" s="107">
        <v>648</v>
      </c>
      <c r="AA804" s="131">
        <f t="shared" si="142"/>
        <v>0.11080711354309165</v>
      </c>
    </row>
    <row r="805" spans="1:27" x14ac:dyDescent="0.25">
      <c r="A805" s="115" t="s">
        <v>605</v>
      </c>
      <c r="B805" s="200" t="s">
        <v>425</v>
      </c>
      <c r="C805" s="101" t="s">
        <v>426</v>
      </c>
      <c r="D805" s="102" t="s">
        <v>27</v>
      </c>
      <c r="E805" s="121" t="s">
        <v>555</v>
      </c>
      <c r="F805" s="125">
        <v>2386</v>
      </c>
      <c r="G805" s="103">
        <v>2327</v>
      </c>
      <c r="H805" s="104">
        <f t="shared" si="132"/>
        <v>0.97527242246437551</v>
      </c>
      <c r="I805" s="103">
        <f t="shared" si="133"/>
        <v>59</v>
      </c>
      <c r="J805" s="130">
        <f t="shared" si="134"/>
        <v>2.4727577535624476E-2</v>
      </c>
      <c r="K805" s="125">
        <v>652</v>
      </c>
      <c r="L805" s="125">
        <v>12</v>
      </c>
      <c r="M805" s="104">
        <f t="shared" si="135"/>
        <v>1.8404907975460124E-2</v>
      </c>
      <c r="N805" s="103">
        <v>29</v>
      </c>
      <c r="O805" s="130">
        <f t="shared" si="136"/>
        <v>1.2154233025984913E-2</v>
      </c>
      <c r="P805" s="125">
        <v>8</v>
      </c>
      <c r="Q805" s="104">
        <f t="shared" si="137"/>
        <v>1.2269938650306749E-2</v>
      </c>
      <c r="R805" s="103">
        <v>17</v>
      </c>
      <c r="S805" s="130">
        <f t="shared" si="138"/>
        <v>7.124895222129086E-3</v>
      </c>
      <c r="T805" s="125">
        <v>71</v>
      </c>
      <c r="U805" s="104">
        <f t="shared" si="139"/>
        <v>0.10889570552147239</v>
      </c>
      <c r="V805" s="103">
        <v>241</v>
      </c>
      <c r="W805" s="130">
        <f t="shared" si="140"/>
        <v>0.10100586756077116</v>
      </c>
      <c r="X805" s="125">
        <v>79</v>
      </c>
      <c r="Y805" s="104">
        <f t="shared" si="141"/>
        <v>0.12116564417177914</v>
      </c>
      <c r="Z805" s="103">
        <v>258</v>
      </c>
      <c r="AA805" s="130">
        <f t="shared" si="142"/>
        <v>0.10813076278290025</v>
      </c>
    </row>
    <row r="806" spans="1:27" x14ac:dyDescent="0.25">
      <c r="A806" s="116" t="s">
        <v>605</v>
      </c>
      <c r="B806" s="201" t="s">
        <v>409</v>
      </c>
      <c r="C806" s="105" t="s">
        <v>410</v>
      </c>
      <c r="D806" s="106" t="s">
        <v>26</v>
      </c>
      <c r="E806" s="122" t="s">
        <v>554</v>
      </c>
      <c r="F806" s="126">
        <v>2330</v>
      </c>
      <c r="G806" s="107">
        <v>2244</v>
      </c>
      <c r="H806" s="108">
        <f t="shared" si="132"/>
        <v>0.96309012875536482</v>
      </c>
      <c r="I806" s="107">
        <f t="shared" si="133"/>
        <v>86</v>
      </c>
      <c r="J806" s="131">
        <f t="shared" si="134"/>
        <v>3.6909871244635191E-2</v>
      </c>
      <c r="K806" s="126">
        <v>500</v>
      </c>
      <c r="L806" s="126">
        <v>14</v>
      </c>
      <c r="M806" s="108">
        <f t="shared" si="135"/>
        <v>2.8000000000000001E-2</v>
      </c>
      <c r="N806" s="107">
        <v>40</v>
      </c>
      <c r="O806" s="131">
        <f t="shared" si="136"/>
        <v>1.7167381974248927E-2</v>
      </c>
      <c r="P806" s="126">
        <v>5</v>
      </c>
      <c r="Q806" s="108">
        <f t="shared" si="137"/>
        <v>0.01</v>
      </c>
      <c r="R806" s="107">
        <v>9</v>
      </c>
      <c r="S806" s="131">
        <f t="shared" si="138"/>
        <v>3.8626609442060085E-3</v>
      </c>
      <c r="T806" s="126">
        <v>82</v>
      </c>
      <c r="U806" s="108">
        <f t="shared" si="139"/>
        <v>0.16400000000000001</v>
      </c>
      <c r="V806" s="107">
        <v>334</v>
      </c>
      <c r="W806" s="131">
        <f t="shared" si="140"/>
        <v>0.14334763948497853</v>
      </c>
      <c r="X806" s="126">
        <v>87</v>
      </c>
      <c r="Y806" s="108">
        <f t="shared" si="141"/>
        <v>0.17399999999999999</v>
      </c>
      <c r="Z806" s="107">
        <v>343</v>
      </c>
      <c r="AA806" s="131">
        <f t="shared" si="142"/>
        <v>0.14721030042918454</v>
      </c>
    </row>
    <row r="807" spans="1:27" ht="24" x14ac:dyDescent="0.25">
      <c r="A807" s="115" t="s">
        <v>605</v>
      </c>
      <c r="B807" s="200" t="s">
        <v>427</v>
      </c>
      <c r="C807" s="101" t="s">
        <v>428</v>
      </c>
      <c r="D807" s="102" t="s">
        <v>27</v>
      </c>
      <c r="E807" s="121" t="s">
        <v>555</v>
      </c>
      <c r="F807" s="125">
        <v>2284</v>
      </c>
      <c r="G807" s="103">
        <v>2228</v>
      </c>
      <c r="H807" s="104">
        <f t="shared" si="132"/>
        <v>0.97548161120840626</v>
      </c>
      <c r="I807" s="103">
        <f t="shared" si="133"/>
        <v>56</v>
      </c>
      <c r="J807" s="130">
        <f t="shared" si="134"/>
        <v>2.4518388791593695E-2</v>
      </c>
      <c r="K807" s="125">
        <v>737</v>
      </c>
      <c r="L807" s="125">
        <v>10</v>
      </c>
      <c r="M807" s="104">
        <f t="shared" si="135"/>
        <v>1.3568521031207599E-2</v>
      </c>
      <c r="N807" s="103">
        <v>30</v>
      </c>
      <c r="O807" s="130">
        <f t="shared" si="136"/>
        <v>1.3134851138353765E-2</v>
      </c>
      <c r="P807" s="125">
        <v>5</v>
      </c>
      <c r="Q807" s="104">
        <f t="shared" si="137"/>
        <v>6.7842605156037995E-3</v>
      </c>
      <c r="R807" s="103">
        <v>10</v>
      </c>
      <c r="S807" s="130">
        <f t="shared" si="138"/>
        <v>4.3782837127845885E-3</v>
      </c>
      <c r="T807" s="125">
        <v>76</v>
      </c>
      <c r="U807" s="104">
        <f t="shared" si="139"/>
        <v>0.10312075983717775</v>
      </c>
      <c r="V807" s="103">
        <v>293</v>
      </c>
      <c r="W807" s="130">
        <f t="shared" si="140"/>
        <v>0.12828371278458844</v>
      </c>
      <c r="X807" s="125">
        <v>81</v>
      </c>
      <c r="Y807" s="104">
        <f t="shared" si="141"/>
        <v>0.10990502035278155</v>
      </c>
      <c r="Z807" s="103">
        <v>303</v>
      </c>
      <c r="AA807" s="130">
        <f t="shared" si="142"/>
        <v>0.13266199649737304</v>
      </c>
    </row>
    <row r="808" spans="1:27" x14ac:dyDescent="0.25">
      <c r="A808" s="116" t="s">
        <v>605</v>
      </c>
      <c r="B808" s="201" t="s">
        <v>411</v>
      </c>
      <c r="C808" s="105" t="s">
        <v>412</v>
      </c>
      <c r="D808" s="106" t="s">
        <v>26</v>
      </c>
      <c r="E808" s="122" t="s">
        <v>554</v>
      </c>
      <c r="F808" s="126">
        <v>1017</v>
      </c>
      <c r="G808" s="107">
        <v>998</v>
      </c>
      <c r="H808" s="108">
        <f t="shared" si="132"/>
        <v>0.98131760078662733</v>
      </c>
      <c r="I808" s="107">
        <f t="shared" si="133"/>
        <v>19</v>
      </c>
      <c r="J808" s="131">
        <f t="shared" si="134"/>
        <v>1.8682399213372666E-2</v>
      </c>
      <c r="K808" s="126">
        <v>335</v>
      </c>
      <c r="L808" s="126">
        <v>4</v>
      </c>
      <c r="M808" s="108">
        <f t="shared" si="135"/>
        <v>1.1940298507462687E-2</v>
      </c>
      <c r="N808" s="107">
        <v>9</v>
      </c>
      <c r="O808" s="131">
        <f t="shared" si="136"/>
        <v>8.8495575221238937E-3</v>
      </c>
      <c r="P808" s="126">
        <v>2</v>
      </c>
      <c r="Q808" s="108">
        <f t="shared" si="137"/>
        <v>5.9701492537313433E-3</v>
      </c>
      <c r="R808" s="107">
        <v>16</v>
      </c>
      <c r="S808" s="131">
        <f t="shared" si="138"/>
        <v>1.5732546705998034E-2</v>
      </c>
      <c r="T808" s="126">
        <v>45</v>
      </c>
      <c r="U808" s="108">
        <f t="shared" si="139"/>
        <v>0.13432835820895522</v>
      </c>
      <c r="V808" s="107">
        <v>130</v>
      </c>
      <c r="W808" s="131">
        <f t="shared" si="140"/>
        <v>0.12782694198623401</v>
      </c>
      <c r="X808" s="126">
        <v>47</v>
      </c>
      <c r="Y808" s="108">
        <f t="shared" si="141"/>
        <v>0.14029850746268657</v>
      </c>
      <c r="Z808" s="107">
        <v>146</v>
      </c>
      <c r="AA808" s="131">
        <f t="shared" si="142"/>
        <v>0.14355948869223206</v>
      </c>
    </row>
    <row r="809" spans="1:27" x14ac:dyDescent="0.25">
      <c r="A809" s="115" t="s">
        <v>605</v>
      </c>
      <c r="B809" s="200" t="s">
        <v>429</v>
      </c>
      <c r="C809" s="101" t="s">
        <v>430</v>
      </c>
      <c r="D809" s="102" t="s">
        <v>27</v>
      </c>
      <c r="E809" s="121" t="s">
        <v>555</v>
      </c>
      <c r="F809" s="125">
        <v>2299</v>
      </c>
      <c r="G809" s="103">
        <v>2247</v>
      </c>
      <c r="H809" s="104">
        <f t="shared" si="132"/>
        <v>0.97738147020443666</v>
      </c>
      <c r="I809" s="103">
        <f t="shared" si="133"/>
        <v>52</v>
      </c>
      <c r="J809" s="130">
        <f t="shared" si="134"/>
        <v>2.2618529795563287E-2</v>
      </c>
      <c r="K809" s="125">
        <v>800</v>
      </c>
      <c r="L809" s="125">
        <v>12</v>
      </c>
      <c r="M809" s="104">
        <f t="shared" si="135"/>
        <v>1.4999999999999999E-2</v>
      </c>
      <c r="N809" s="103">
        <v>20</v>
      </c>
      <c r="O809" s="130">
        <f t="shared" si="136"/>
        <v>8.6994345367551115E-3</v>
      </c>
      <c r="P809" s="125">
        <v>9</v>
      </c>
      <c r="Q809" s="104">
        <f t="shared" si="137"/>
        <v>1.125E-2</v>
      </c>
      <c r="R809" s="103">
        <v>21</v>
      </c>
      <c r="S809" s="130">
        <f t="shared" si="138"/>
        <v>9.1344062635928657E-3</v>
      </c>
      <c r="T809" s="125">
        <v>124</v>
      </c>
      <c r="U809" s="104">
        <f t="shared" si="139"/>
        <v>0.155</v>
      </c>
      <c r="V809" s="103">
        <v>341</v>
      </c>
      <c r="W809" s="130">
        <f t="shared" si="140"/>
        <v>0.14832535885167464</v>
      </c>
      <c r="X809" s="125">
        <v>130</v>
      </c>
      <c r="Y809" s="104">
        <f t="shared" si="141"/>
        <v>0.16250000000000001</v>
      </c>
      <c r="Z809" s="103">
        <v>355</v>
      </c>
      <c r="AA809" s="130">
        <f t="shared" si="142"/>
        <v>0.15441496302740321</v>
      </c>
    </row>
    <row r="810" spans="1:27" x14ac:dyDescent="0.25">
      <c r="A810" s="116" t="s">
        <v>605</v>
      </c>
      <c r="B810" s="201" t="s">
        <v>413</v>
      </c>
      <c r="C810" s="105" t="s">
        <v>414</v>
      </c>
      <c r="D810" s="106" t="s">
        <v>26</v>
      </c>
      <c r="E810" s="122" t="s">
        <v>554</v>
      </c>
      <c r="F810" s="126">
        <v>1821</v>
      </c>
      <c r="G810" s="107">
        <v>1794</v>
      </c>
      <c r="H810" s="108">
        <f t="shared" si="132"/>
        <v>0.98517298187808899</v>
      </c>
      <c r="I810" s="107">
        <f t="shared" si="133"/>
        <v>27</v>
      </c>
      <c r="J810" s="131">
        <f t="shared" si="134"/>
        <v>1.4827018121911038E-2</v>
      </c>
      <c r="K810" s="126">
        <v>622</v>
      </c>
      <c r="L810" s="126">
        <v>16</v>
      </c>
      <c r="M810" s="108">
        <f t="shared" si="135"/>
        <v>2.5723472668810289E-2</v>
      </c>
      <c r="N810" s="107">
        <v>47</v>
      </c>
      <c r="O810" s="131">
        <f t="shared" si="136"/>
        <v>2.5809994508511808E-2</v>
      </c>
      <c r="P810" s="126">
        <v>9</v>
      </c>
      <c r="Q810" s="108">
        <f t="shared" si="137"/>
        <v>1.4469453376205787E-2</v>
      </c>
      <c r="R810" s="107">
        <v>24</v>
      </c>
      <c r="S810" s="131">
        <f t="shared" si="138"/>
        <v>1.3179571663920923E-2</v>
      </c>
      <c r="T810" s="126">
        <v>73</v>
      </c>
      <c r="U810" s="108">
        <f t="shared" si="139"/>
        <v>0.11736334405144695</v>
      </c>
      <c r="V810" s="107">
        <v>196</v>
      </c>
      <c r="W810" s="131">
        <f t="shared" si="140"/>
        <v>0.10763316858868753</v>
      </c>
      <c r="X810" s="126">
        <v>78</v>
      </c>
      <c r="Y810" s="108">
        <f t="shared" si="141"/>
        <v>0.12540192926045016</v>
      </c>
      <c r="Z810" s="107">
        <v>209</v>
      </c>
      <c r="AA810" s="131">
        <f t="shared" si="142"/>
        <v>0.11477210323997804</v>
      </c>
    </row>
    <row r="811" spans="1:27" x14ac:dyDescent="0.25">
      <c r="A811" s="115" t="s">
        <v>605</v>
      </c>
      <c r="B811" s="200" t="s">
        <v>431</v>
      </c>
      <c r="C811" s="101" t="s">
        <v>432</v>
      </c>
      <c r="D811" s="102" t="s">
        <v>27</v>
      </c>
      <c r="E811" s="121" t="s">
        <v>555</v>
      </c>
      <c r="F811" s="125">
        <v>4663</v>
      </c>
      <c r="G811" s="103">
        <v>4581</v>
      </c>
      <c r="H811" s="104">
        <f t="shared" si="132"/>
        <v>0.98241475444992499</v>
      </c>
      <c r="I811" s="103">
        <f t="shared" si="133"/>
        <v>82</v>
      </c>
      <c r="J811" s="130">
        <f t="shared" si="134"/>
        <v>1.7585245550075058E-2</v>
      </c>
      <c r="K811" s="125">
        <v>1629</v>
      </c>
      <c r="L811" s="125">
        <v>23</v>
      </c>
      <c r="M811" s="104">
        <f t="shared" si="135"/>
        <v>1.4119091467157766E-2</v>
      </c>
      <c r="N811" s="103">
        <v>58</v>
      </c>
      <c r="O811" s="130">
        <f t="shared" si="136"/>
        <v>1.2438344413467724E-2</v>
      </c>
      <c r="P811" s="125">
        <v>18</v>
      </c>
      <c r="Q811" s="104">
        <f t="shared" si="137"/>
        <v>1.1049723756906077E-2</v>
      </c>
      <c r="R811" s="103">
        <v>38</v>
      </c>
      <c r="S811" s="130">
        <f t="shared" si="138"/>
        <v>8.1492601329616124E-3</v>
      </c>
      <c r="T811" s="125">
        <v>168</v>
      </c>
      <c r="U811" s="104">
        <f t="shared" si="139"/>
        <v>0.10313075506445672</v>
      </c>
      <c r="V811" s="103">
        <v>484</v>
      </c>
      <c r="W811" s="130">
        <f t="shared" si="140"/>
        <v>0.10379583958824791</v>
      </c>
      <c r="X811" s="125">
        <v>180</v>
      </c>
      <c r="Y811" s="104">
        <f t="shared" si="141"/>
        <v>0.11049723756906077</v>
      </c>
      <c r="Z811" s="103">
        <v>510</v>
      </c>
      <c r="AA811" s="130">
        <f t="shared" si="142"/>
        <v>0.10937164915290586</v>
      </c>
    </row>
    <row r="812" spans="1:27" ht="24" x14ac:dyDescent="0.25">
      <c r="A812" s="116" t="s">
        <v>605</v>
      </c>
      <c r="B812" s="201" t="s">
        <v>415</v>
      </c>
      <c r="C812" s="105" t="s">
        <v>416</v>
      </c>
      <c r="D812" s="106" t="s">
        <v>26</v>
      </c>
      <c r="E812" s="122" t="s">
        <v>554</v>
      </c>
      <c r="F812" s="126">
        <v>1323</v>
      </c>
      <c r="G812" s="107">
        <v>1114</v>
      </c>
      <c r="H812" s="108">
        <f t="shared" si="132"/>
        <v>0.8420256991685563</v>
      </c>
      <c r="I812" s="107">
        <f t="shared" si="133"/>
        <v>209</v>
      </c>
      <c r="J812" s="131">
        <f t="shared" si="134"/>
        <v>0.15797430083144368</v>
      </c>
      <c r="K812" s="126">
        <v>420</v>
      </c>
      <c r="L812" s="126">
        <v>4</v>
      </c>
      <c r="M812" s="108">
        <f t="shared" si="135"/>
        <v>9.5238095238095247E-3</v>
      </c>
      <c r="N812" s="107">
        <v>12</v>
      </c>
      <c r="O812" s="131">
        <f t="shared" si="136"/>
        <v>9.0702947845804991E-3</v>
      </c>
      <c r="P812" s="126">
        <v>6</v>
      </c>
      <c r="Q812" s="108">
        <f t="shared" si="137"/>
        <v>1.4285714285714285E-2</v>
      </c>
      <c r="R812" s="107">
        <v>12</v>
      </c>
      <c r="S812" s="131">
        <f t="shared" si="138"/>
        <v>9.0702947845804991E-3</v>
      </c>
      <c r="T812" s="126">
        <v>49</v>
      </c>
      <c r="U812" s="108">
        <f t="shared" si="139"/>
        <v>0.11666666666666667</v>
      </c>
      <c r="V812" s="107">
        <v>143</v>
      </c>
      <c r="W812" s="131">
        <f t="shared" si="140"/>
        <v>0.10808767951625095</v>
      </c>
      <c r="X812" s="126">
        <v>52</v>
      </c>
      <c r="Y812" s="108">
        <f t="shared" si="141"/>
        <v>0.12380952380952381</v>
      </c>
      <c r="Z812" s="107">
        <v>150</v>
      </c>
      <c r="AA812" s="131">
        <f t="shared" si="142"/>
        <v>0.11337868480725624</v>
      </c>
    </row>
    <row r="813" spans="1:27" x14ac:dyDescent="0.25">
      <c r="A813" s="115" t="s">
        <v>605</v>
      </c>
      <c r="B813" s="200" t="s">
        <v>417</v>
      </c>
      <c r="C813" s="101" t="s">
        <v>418</v>
      </c>
      <c r="D813" s="102" t="s">
        <v>26</v>
      </c>
      <c r="E813" s="121" t="s">
        <v>554</v>
      </c>
      <c r="F813" s="125">
        <v>1085</v>
      </c>
      <c r="G813" s="103">
        <v>1064</v>
      </c>
      <c r="H813" s="104">
        <f t="shared" si="132"/>
        <v>0.98064516129032253</v>
      </c>
      <c r="I813" s="103">
        <f t="shared" si="133"/>
        <v>21</v>
      </c>
      <c r="J813" s="130">
        <f t="shared" si="134"/>
        <v>1.935483870967742E-2</v>
      </c>
      <c r="K813" s="125">
        <v>351</v>
      </c>
      <c r="L813" s="125">
        <v>7</v>
      </c>
      <c r="M813" s="104">
        <f t="shared" si="135"/>
        <v>1.9943019943019943E-2</v>
      </c>
      <c r="N813" s="103">
        <v>19</v>
      </c>
      <c r="O813" s="130">
        <f t="shared" si="136"/>
        <v>1.7511520737327188E-2</v>
      </c>
      <c r="P813" s="125">
        <v>4</v>
      </c>
      <c r="Q813" s="104">
        <f t="shared" si="137"/>
        <v>1.1396011396011397E-2</v>
      </c>
      <c r="R813" s="103">
        <v>11</v>
      </c>
      <c r="S813" s="130">
        <f t="shared" si="138"/>
        <v>1.0138248847926268E-2</v>
      </c>
      <c r="T813" s="125">
        <v>35</v>
      </c>
      <c r="U813" s="104">
        <f t="shared" si="139"/>
        <v>9.9715099715099717E-2</v>
      </c>
      <c r="V813" s="103">
        <v>120</v>
      </c>
      <c r="W813" s="130">
        <f t="shared" si="140"/>
        <v>0.11059907834101383</v>
      </c>
      <c r="X813" s="125">
        <v>37</v>
      </c>
      <c r="Y813" s="104">
        <f t="shared" si="141"/>
        <v>0.10541310541310542</v>
      </c>
      <c r="Z813" s="103">
        <v>128</v>
      </c>
      <c r="AA813" s="130">
        <f t="shared" si="142"/>
        <v>0.11797235023041475</v>
      </c>
    </row>
    <row r="814" spans="1:27" ht="24" x14ac:dyDescent="0.25">
      <c r="A814" s="116" t="s">
        <v>605</v>
      </c>
      <c r="B814" s="201" t="s">
        <v>444</v>
      </c>
      <c r="C814" s="105" t="s">
        <v>340</v>
      </c>
      <c r="D814" s="106" t="s">
        <v>21</v>
      </c>
      <c r="E814" s="122" t="s">
        <v>556</v>
      </c>
      <c r="F814" s="126">
        <v>2627</v>
      </c>
      <c r="G814" s="107">
        <v>2550</v>
      </c>
      <c r="H814" s="108">
        <f t="shared" si="132"/>
        <v>0.97068899885801296</v>
      </c>
      <c r="I814" s="107">
        <f t="shared" si="133"/>
        <v>77</v>
      </c>
      <c r="J814" s="131">
        <f t="shared" si="134"/>
        <v>2.9311001141987057E-2</v>
      </c>
      <c r="K814" s="126">
        <v>609</v>
      </c>
      <c r="L814" s="126">
        <v>12</v>
      </c>
      <c r="M814" s="108">
        <f t="shared" si="135"/>
        <v>1.9704433497536946E-2</v>
      </c>
      <c r="N814" s="107">
        <v>27</v>
      </c>
      <c r="O814" s="131">
        <f t="shared" si="136"/>
        <v>1.0277883517320136E-2</v>
      </c>
      <c r="P814" s="126">
        <v>4</v>
      </c>
      <c r="Q814" s="108">
        <f t="shared" si="137"/>
        <v>6.5681444991789817E-3</v>
      </c>
      <c r="R814" s="107">
        <v>10</v>
      </c>
      <c r="S814" s="131">
        <f t="shared" si="138"/>
        <v>3.806623524933384E-3</v>
      </c>
      <c r="T814" s="126">
        <v>51</v>
      </c>
      <c r="U814" s="108">
        <f t="shared" si="139"/>
        <v>8.3743842364532015E-2</v>
      </c>
      <c r="V814" s="107">
        <v>167</v>
      </c>
      <c r="W814" s="131">
        <f t="shared" si="140"/>
        <v>6.3570612866387516E-2</v>
      </c>
      <c r="X814" s="126">
        <v>52</v>
      </c>
      <c r="Y814" s="108">
        <f t="shared" si="141"/>
        <v>8.5385878489326772E-2</v>
      </c>
      <c r="Z814" s="107">
        <v>169</v>
      </c>
      <c r="AA814" s="131">
        <f t="shared" si="142"/>
        <v>6.433193757137419E-2</v>
      </c>
    </row>
    <row r="815" spans="1:27" ht="24" x14ac:dyDescent="0.25">
      <c r="A815" s="115" t="s">
        <v>605</v>
      </c>
      <c r="B815" s="200" t="s">
        <v>347</v>
      </c>
      <c r="C815" s="101" t="s">
        <v>348</v>
      </c>
      <c r="D815" s="102" t="s">
        <v>22</v>
      </c>
      <c r="E815" s="121" t="s">
        <v>557</v>
      </c>
      <c r="F815" s="125">
        <v>6457</v>
      </c>
      <c r="G815" s="103">
        <v>6273</v>
      </c>
      <c r="H815" s="104">
        <f t="shared" si="132"/>
        <v>0.97150379433173295</v>
      </c>
      <c r="I815" s="103">
        <f t="shared" si="133"/>
        <v>184</v>
      </c>
      <c r="J815" s="130">
        <f t="shared" si="134"/>
        <v>2.8496205668266997E-2</v>
      </c>
      <c r="K815" s="125">
        <v>1376</v>
      </c>
      <c r="L815" s="125">
        <v>20</v>
      </c>
      <c r="M815" s="104">
        <f t="shared" si="135"/>
        <v>1.4534883720930232E-2</v>
      </c>
      <c r="N815" s="103">
        <v>57</v>
      </c>
      <c r="O815" s="130">
        <f t="shared" si="136"/>
        <v>8.8276289298435812E-3</v>
      </c>
      <c r="P815" s="125">
        <v>5</v>
      </c>
      <c r="Q815" s="104">
        <f t="shared" si="137"/>
        <v>3.6337209302325581E-3</v>
      </c>
      <c r="R815" s="103">
        <v>10</v>
      </c>
      <c r="S815" s="130">
        <f t="shared" si="138"/>
        <v>1.5487068297971194E-3</v>
      </c>
      <c r="T815" s="125">
        <v>144</v>
      </c>
      <c r="U815" s="104">
        <f t="shared" si="139"/>
        <v>0.10465116279069768</v>
      </c>
      <c r="V815" s="103">
        <v>571</v>
      </c>
      <c r="W815" s="130">
        <f t="shared" si="140"/>
        <v>8.8431159981415514E-2</v>
      </c>
      <c r="X815" s="125">
        <v>148</v>
      </c>
      <c r="Y815" s="104">
        <f t="shared" si="141"/>
        <v>0.10755813953488372</v>
      </c>
      <c r="Z815" s="103">
        <v>580</v>
      </c>
      <c r="AA815" s="130">
        <f t="shared" si="142"/>
        <v>8.9824996128232928E-2</v>
      </c>
    </row>
    <row r="816" spans="1:27" x14ac:dyDescent="0.25">
      <c r="A816" s="116" t="s">
        <v>605</v>
      </c>
      <c r="B816" s="201" t="s">
        <v>433</v>
      </c>
      <c r="C816" s="105" t="s">
        <v>434</v>
      </c>
      <c r="D816" s="106" t="s">
        <v>27</v>
      </c>
      <c r="E816" s="122" t="s">
        <v>555</v>
      </c>
      <c r="F816" s="126">
        <v>8088</v>
      </c>
      <c r="G816" s="107">
        <v>7872</v>
      </c>
      <c r="H816" s="108">
        <f t="shared" si="132"/>
        <v>0.97329376854599403</v>
      </c>
      <c r="I816" s="107">
        <f t="shared" si="133"/>
        <v>216</v>
      </c>
      <c r="J816" s="131">
        <f t="shared" si="134"/>
        <v>2.6706231454005934E-2</v>
      </c>
      <c r="K816" s="126">
        <v>2644</v>
      </c>
      <c r="L816" s="126">
        <v>23</v>
      </c>
      <c r="M816" s="108">
        <f t="shared" si="135"/>
        <v>8.6989409984871407E-3</v>
      </c>
      <c r="N816" s="107">
        <v>57</v>
      </c>
      <c r="O816" s="131">
        <f t="shared" si="136"/>
        <v>7.0474777448071213E-3</v>
      </c>
      <c r="P816" s="126">
        <v>13</v>
      </c>
      <c r="Q816" s="108">
        <f t="shared" si="137"/>
        <v>4.9167927382753407E-3</v>
      </c>
      <c r="R816" s="107">
        <v>34</v>
      </c>
      <c r="S816" s="131">
        <f t="shared" si="138"/>
        <v>4.2037586547972305E-3</v>
      </c>
      <c r="T816" s="126">
        <v>207</v>
      </c>
      <c r="U816" s="108">
        <f t="shared" si="139"/>
        <v>7.8290468986384268E-2</v>
      </c>
      <c r="V816" s="107">
        <v>580</v>
      </c>
      <c r="W816" s="131">
        <f t="shared" si="140"/>
        <v>7.1711177052423344E-2</v>
      </c>
      <c r="X816" s="126">
        <v>213</v>
      </c>
      <c r="Y816" s="108">
        <f t="shared" si="141"/>
        <v>8.0559757942511342E-2</v>
      </c>
      <c r="Z816" s="107">
        <v>595</v>
      </c>
      <c r="AA816" s="131">
        <f t="shared" si="142"/>
        <v>7.3565776458951529E-2</v>
      </c>
    </row>
    <row r="817" spans="1:27" ht="24" x14ac:dyDescent="0.25">
      <c r="A817" s="115" t="s">
        <v>605</v>
      </c>
      <c r="B817" s="200" t="s">
        <v>341</v>
      </c>
      <c r="C817" s="101" t="s">
        <v>342</v>
      </c>
      <c r="D817" s="102" t="s">
        <v>21</v>
      </c>
      <c r="E817" s="121" t="s">
        <v>556</v>
      </c>
      <c r="F817" s="125">
        <v>9333</v>
      </c>
      <c r="G817" s="103">
        <v>9077</v>
      </c>
      <c r="H817" s="104">
        <f t="shared" si="132"/>
        <v>0.9725704489446052</v>
      </c>
      <c r="I817" s="103">
        <f t="shared" si="133"/>
        <v>256</v>
      </c>
      <c r="J817" s="130">
        <f t="shared" si="134"/>
        <v>2.7429551055394834E-2</v>
      </c>
      <c r="K817" s="125">
        <v>2419</v>
      </c>
      <c r="L817" s="125">
        <v>43</v>
      </c>
      <c r="M817" s="104">
        <f t="shared" si="135"/>
        <v>1.7775940471269118E-2</v>
      </c>
      <c r="N817" s="103">
        <v>115</v>
      </c>
      <c r="O817" s="130">
        <f t="shared" si="136"/>
        <v>1.2321868638165649E-2</v>
      </c>
      <c r="P817" s="125">
        <v>22</v>
      </c>
      <c r="Q817" s="104">
        <f t="shared" si="137"/>
        <v>9.094667217858619E-3</v>
      </c>
      <c r="R817" s="103">
        <v>54</v>
      </c>
      <c r="S817" s="130">
        <f t="shared" si="138"/>
        <v>5.7859209257473485E-3</v>
      </c>
      <c r="T817" s="125">
        <v>200</v>
      </c>
      <c r="U817" s="104">
        <f t="shared" si="139"/>
        <v>8.2678792889623806E-2</v>
      </c>
      <c r="V817" s="103">
        <v>638</v>
      </c>
      <c r="W817" s="130">
        <f t="shared" si="140"/>
        <v>6.8359584270866816E-2</v>
      </c>
      <c r="X817" s="125">
        <v>212</v>
      </c>
      <c r="Y817" s="104">
        <f t="shared" si="141"/>
        <v>8.7639520463001247E-2</v>
      </c>
      <c r="Z817" s="103">
        <v>667</v>
      </c>
      <c r="AA817" s="130">
        <f t="shared" si="142"/>
        <v>7.1466838101360758E-2</v>
      </c>
    </row>
    <row r="818" spans="1:27" ht="24" x14ac:dyDescent="0.25">
      <c r="A818" s="116" t="s">
        <v>605</v>
      </c>
      <c r="B818" s="201" t="s">
        <v>355</v>
      </c>
      <c r="C818" s="105" t="s">
        <v>356</v>
      </c>
      <c r="D818" s="106" t="s">
        <v>23</v>
      </c>
      <c r="E818" s="122" t="s">
        <v>558</v>
      </c>
      <c r="F818" s="126">
        <v>8490</v>
      </c>
      <c r="G818" s="107">
        <v>6789</v>
      </c>
      <c r="H818" s="108">
        <f t="shared" si="132"/>
        <v>0.79964664310954059</v>
      </c>
      <c r="I818" s="107">
        <f t="shared" si="133"/>
        <v>1701</v>
      </c>
      <c r="J818" s="131">
        <f t="shared" si="134"/>
        <v>0.20035335689045936</v>
      </c>
      <c r="K818" s="126">
        <v>2246</v>
      </c>
      <c r="L818" s="126">
        <v>50</v>
      </c>
      <c r="M818" s="108">
        <f t="shared" si="135"/>
        <v>2.2261798753339269E-2</v>
      </c>
      <c r="N818" s="107">
        <v>132</v>
      </c>
      <c r="O818" s="131">
        <f t="shared" si="136"/>
        <v>1.5547703180212015E-2</v>
      </c>
      <c r="P818" s="126">
        <v>21</v>
      </c>
      <c r="Q818" s="108">
        <f t="shared" si="137"/>
        <v>9.3499554764024939E-3</v>
      </c>
      <c r="R818" s="107">
        <v>57</v>
      </c>
      <c r="S818" s="131">
        <f t="shared" si="138"/>
        <v>6.7137809187279148E-3</v>
      </c>
      <c r="T818" s="126">
        <v>218</v>
      </c>
      <c r="U818" s="108">
        <f t="shared" si="139"/>
        <v>9.7061442564559217E-2</v>
      </c>
      <c r="V818" s="107">
        <v>597</v>
      </c>
      <c r="W818" s="131">
        <f t="shared" si="140"/>
        <v>7.0318021201413422E-2</v>
      </c>
      <c r="X818" s="126">
        <v>228</v>
      </c>
      <c r="Y818" s="108">
        <f t="shared" si="141"/>
        <v>0.10151380231522707</v>
      </c>
      <c r="Z818" s="107">
        <v>629</v>
      </c>
      <c r="AA818" s="131">
        <f t="shared" si="142"/>
        <v>7.4087161366313312E-2</v>
      </c>
    </row>
    <row r="819" spans="1:27" ht="24" x14ac:dyDescent="0.25">
      <c r="A819" s="115" t="s">
        <v>605</v>
      </c>
      <c r="B819" s="200" t="s">
        <v>349</v>
      </c>
      <c r="C819" s="101" t="s">
        <v>350</v>
      </c>
      <c r="D819" s="102" t="s">
        <v>22</v>
      </c>
      <c r="E819" s="121" t="s">
        <v>557</v>
      </c>
      <c r="F819" s="125">
        <v>3531</v>
      </c>
      <c r="G819" s="103">
        <v>3415</v>
      </c>
      <c r="H819" s="104">
        <f t="shared" si="132"/>
        <v>0.96714811668082701</v>
      </c>
      <c r="I819" s="103">
        <f t="shared" si="133"/>
        <v>116</v>
      </c>
      <c r="J819" s="130">
        <f t="shared" si="134"/>
        <v>3.2851883319173041E-2</v>
      </c>
      <c r="K819" s="125">
        <v>869</v>
      </c>
      <c r="L819" s="125">
        <v>14</v>
      </c>
      <c r="M819" s="104">
        <f t="shared" si="135"/>
        <v>1.611047180667434E-2</v>
      </c>
      <c r="N819" s="103">
        <v>33</v>
      </c>
      <c r="O819" s="130">
        <f t="shared" si="136"/>
        <v>9.3457943925233638E-3</v>
      </c>
      <c r="P819" s="125">
        <v>4</v>
      </c>
      <c r="Q819" s="104">
        <f t="shared" si="137"/>
        <v>4.6029919447640967E-3</v>
      </c>
      <c r="R819" s="103">
        <v>9</v>
      </c>
      <c r="S819" s="130">
        <f t="shared" si="138"/>
        <v>2.5488530161427358E-3</v>
      </c>
      <c r="T819" s="125">
        <v>71</v>
      </c>
      <c r="U819" s="104">
        <f t="shared" si="139"/>
        <v>8.170310701956271E-2</v>
      </c>
      <c r="V819" s="103">
        <v>337</v>
      </c>
      <c r="W819" s="130">
        <f t="shared" si="140"/>
        <v>9.5440385160011326E-2</v>
      </c>
      <c r="X819" s="125">
        <v>73</v>
      </c>
      <c r="Y819" s="104">
        <f t="shared" si="141"/>
        <v>8.400460299194476E-2</v>
      </c>
      <c r="Z819" s="103">
        <v>340</v>
      </c>
      <c r="AA819" s="130">
        <f t="shared" si="142"/>
        <v>9.6290002832058907E-2</v>
      </c>
    </row>
    <row r="820" spans="1:27" ht="24" x14ac:dyDescent="0.25">
      <c r="A820" s="116" t="s">
        <v>605</v>
      </c>
      <c r="B820" s="201" t="s">
        <v>351</v>
      </c>
      <c r="C820" s="105" t="s">
        <v>352</v>
      </c>
      <c r="D820" s="106" t="s">
        <v>22</v>
      </c>
      <c r="E820" s="122" t="s">
        <v>557</v>
      </c>
      <c r="F820" s="126">
        <v>5561</v>
      </c>
      <c r="G820" s="107">
        <v>5391</v>
      </c>
      <c r="H820" s="108">
        <f t="shared" si="132"/>
        <v>0.96942995864053227</v>
      </c>
      <c r="I820" s="107">
        <f t="shared" si="133"/>
        <v>170</v>
      </c>
      <c r="J820" s="131">
        <f t="shared" si="134"/>
        <v>3.0570041359467722E-2</v>
      </c>
      <c r="K820" s="126">
        <v>1901</v>
      </c>
      <c r="L820" s="126">
        <v>23</v>
      </c>
      <c r="M820" s="108">
        <f t="shared" si="135"/>
        <v>1.209889531825355E-2</v>
      </c>
      <c r="N820" s="107">
        <v>54</v>
      </c>
      <c r="O820" s="131">
        <f t="shared" si="136"/>
        <v>9.710483725948571E-3</v>
      </c>
      <c r="P820" s="126">
        <v>14</v>
      </c>
      <c r="Q820" s="108">
        <f t="shared" si="137"/>
        <v>7.3645449763282481E-3</v>
      </c>
      <c r="R820" s="107">
        <v>38</v>
      </c>
      <c r="S820" s="131">
        <f t="shared" si="138"/>
        <v>6.8333033627045493E-3</v>
      </c>
      <c r="T820" s="126">
        <v>166</v>
      </c>
      <c r="U820" s="108">
        <f t="shared" si="139"/>
        <v>8.7322461862177805E-2</v>
      </c>
      <c r="V820" s="107">
        <v>456</v>
      </c>
      <c r="W820" s="131">
        <f t="shared" si="140"/>
        <v>8.1999640352454592E-2</v>
      </c>
      <c r="X820" s="126">
        <v>175</v>
      </c>
      <c r="Y820" s="108">
        <f t="shared" si="141"/>
        <v>9.2056812204103097E-2</v>
      </c>
      <c r="Z820" s="107">
        <v>482</v>
      </c>
      <c r="AA820" s="131">
        <f t="shared" si="142"/>
        <v>8.6675058442726133E-2</v>
      </c>
    </row>
    <row r="821" spans="1:27" ht="24" x14ac:dyDescent="0.25">
      <c r="A821" s="115" t="s">
        <v>605</v>
      </c>
      <c r="B821" s="200" t="s">
        <v>353</v>
      </c>
      <c r="C821" s="101" t="s">
        <v>354</v>
      </c>
      <c r="D821" s="102" t="s">
        <v>22</v>
      </c>
      <c r="E821" s="121" t="s">
        <v>557</v>
      </c>
      <c r="F821" s="125">
        <v>2418</v>
      </c>
      <c r="G821" s="103">
        <v>2343</v>
      </c>
      <c r="H821" s="104">
        <f t="shared" si="132"/>
        <v>0.96898263027295284</v>
      </c>
      <c r="I821" s="103">
        <f t="shared" si="133"/>
        <v>75</v>
      </c>
      <c r="J821" s="130">
        <f t="shared" si="134"/>
        <v>3.1017369727047148E-2</v>
      </c>
      <c r="K821" s="125">
        <v>725</v>
      </c>
      <c r="L821" s="125">
        <v>10</v>
      </c>
      <c r="M821" s="104">
        <f t="shared" si="135"/>
        <v>1.3793103448275862E-2</v>
      </c>
      <c r="N821" s="103">
        <v>20</v>
      </c>
      <c r="O821" s="130">
        <f t="shared" si="136"/>
        <v>8.271298593879239E-3</v>
      </c>
      <c r="P821" s="125">
        <v>5</v>
      </c>
      <c r="Q821" s="104">
        <f t="shared" si="137"/>
        <v>6.8965517241379309E-3</v>
      </c>
      <c r="R821" s="103">
        <v>12</v>
      </c>
      <c r="S821" s="130">
        <f t="shared" si="138"/>
        <v>4.9627791563275434E-3</v>
      </c>
      <c r="T821" s="125">
        <v>79</v>
      </c>
      <c r="U821" s="104">
        <f t="shared" si="139"/>
        <v>0.10896551724137932</v>
      </c>
      <c r="V821" s="103">
        <v>225</v>
      </c>
      <c r="W821" s="130">
        <f t="shared" si="140"/>
        <v>9.3052109181141443E-2</v>
      </c>
      <c r="X821" s="125">
        <v>81</v>
      </c>
      <c r="Y821" s="104">
        <f t="shared" si="141"/>
        <v>0.11172413793103449</v>
      </c>
      <c r="Z821" s="103">
        <v>230</v>
      </c>
      <c r="AA821" s="130">
        <f t="shared" si="142"/>
        <v>9.5119933829611245E-2</v>
      </c>
    </row>
    <row r="822" spans="1:27" ht="24" x14ac:dyDescent="0.25">
      <c r="A822" s="116" t="s">
        <v>605</v>
      </c>
      <c r="B822" s="201" t="s">
        <v>343</v>
      </c>
      <c r="C822" s="105" t="s">
        <v>344</v>
      </c>
      <c r="D822" s="106" t="s">
        <v>21</v>
      </c>
      <c r="E822" s="122" t="s">
        <v>556</v>
      </c>
      <c r="F822" s="126">
        <v>3403</v>
      </c>
      <c r="G822" s="107">
        <v>3343</v>
      </c>
      <c r="H822" s="108">
        <f t="shared" si="132"/>
        <v>0.98236849838377904</v>
      </c>
      <c r="I822" s="107">
        <f t="shared" si="133"/>
        <v>60</v>
      </c>
      <c r="J822" s="131">
        <f t="shared" si="134"/>
        <v>1.7631501616220981E-2</v>
      </c>
      <c r="K822" s="126">
        <v>819</v>
      </c>
      <c r="L822" s="126">
        <v>27</v>
      </c>
      <c r="M822" s="108">
        <f t="shared" si="135"/>
        <v>3.2967032967032968E-2</v>
      </c>
      <c r="N822" s="107">
        <v>71</v>
      </c>
      <c r="O822" s="131">
        <f t="shared" si="136"/>
        <v>2.0863943579194827E-2</v>
      </c>
      <c r="P822" s="126">
        <v>15</v>
      </c>
      <c r="Q822" s="108">
        <f t="shared" si="137"/>
        <v>1.8315018315018316E-2</v>
      </c>
      <c r="R822" s="107">
        <v>58</v>
      </c>
      <c r="S822" s="131">
        <f t="shared" si="138"/>
        <v>1.7043784895680283E-2</v>
      </c>
      <c r="T822" s="126">
        <v>91</v>
      </c>
      <c r="U822" s="108">
        <f t="shared" si="139"/>
        <v>0.1111111111111111</v>
      </c>
      <c r="V822" s="107">
        <v>341</v>
      </c>
      <c r="W822" s="131">
        <f t="shared" si="140"/>
        <v>0.10020570085218924</v>
      </c>
      <c r="X822" s="126">
        <v>99</v>
      </c>
      <c r="Y822" s="108">
        <f t="shared" si="141"/>
        <v>0.12087912087912088</v>
      </c>
      <c r="Z822" s="107">
        <v>383</v>
      </c>
      <c r="AA822" s="131">
        <f t="shared" si="142"/>
        <v>0.11254775198354393</v>
      </c>
    </row>
    <row r="823" spans="1:27" ht="24" x14ac:dyDescent="0.25">
      <c r="A823" s="115" t="s">
        <v>605</v>
      </c>
      <c r="B823" s="200" t="s">
        <v>37</v>
      </c>
      <c r="C823" s="101" t="s">
        <v>38</v>
      </c>
      <c r="D823" s="102" t="s">
        <v>1</v>
      </c>
      <c r="E823" s="121" t="s">
        <v>534</v>
      </c>
      <c r="F823" s="125">
        <v>5551</v>
      </c>
      <c r="G823" s="103">
        <v>5444</v>
      </c>
      <c r="H823" s="104">
        <f t="shared" si="132"/>
        <v>0.98072419383894793</v>
      </c>
      <c r="I823" s="103">
        <f t="shared" si="133"/>
        <v>107</v>
      </c>
      <c r="J823" s="130">
        <f t="shared" si="134"/>
        <v>1.9275806161052064E-2</v>
      </c>
      <c r="K823" s="125">
        <v>1747</v>
      </c>
      <c r="L823" s="125">
        <v>21</v>
      </c>
      <c r="M823" s="104">
        <f t="shared" si="135"/>
        <v>1.2020606754436176E-2</v>
      </c>
      <c r="N823" s="103">
        <v>57</v>
      </c>
      <c r="O823" s="130">
        <f t="shared" si="136"/>
        <v>1.0268420104485679E-2</v>
      </c>
      <c r="P823" s="125">
        <v>11</v>
      </c>
      <c r="Q823" s="104">
        <f t="shared" si="137"/>
        <v>6.2965082999427591E-3</v>
      </c>
      <c r="R823" s="103">
        <v>32</v>
      </c>
      <c r="S823" s="130">
        <f t="shared" si="138"/>
        <v>5.764727076202486E-3</v>
      </c>
      <c r="T823" s="125">
        <v>150</v>
      </c>
      <c r="U823" s="104">
        <f t="shared" si="139"/>
        <v>8.5861476817401264E-2</v>
      </c>
      <c r="V823" s="103">
        <v>429</v>
      </c>
      <c r="W823" s="130">
        <f t="shared" si="140"/>
        <v>7.7283372365339581E-2</v>
      </c>
      <c r="X823" s="125">
        <v>158</v>
      </c>
      <c r="Y823" s="104">
        <f t="shared" si="141"/>
        <v>9.0440755580995999E-2</v>
      </c>
      <c r="Z823" s="103">
        <v>452</v>
      </c>
      <c r="AA823" s="130">
        <f t="shared" si="142"/>
        <v>8.1426769951360112E-2</v>
      </c>
    </row>
    <row r="824" spans="1:27" ht="24" x14ac:dyDescent="0.25">
      <c r="A824" s="116" t="s">
        <v>605</v>
      </c>
      <c r="B824" s="201" t="s">
        <v>183</v>
      </c>
      <c r="C824" s="105" t="s">
        <v>184</v>
      </c>
      <c r="D824" s="106" t="s">
        <v>11</v>
      </c>
      <c r="E824" s="122" t="s">
        <v>544</v>
      </c>
      <c r="F824" s="126">
        <v>8273</v>
      </c>
      <c r="G824" s="107">
        <v>8039</v>
      </c>
      <c r="H824" s="108">
        <f t="shared" si="132"/>
        <v>0.97171521817962048</v>
      </c>
      <c r="I824" s="107">
        <f t="shared" si="133"/>
        <v>234</v>
      </c>
      <c r="J824" s="131">
        <f t="shared" si="134"/>
        <v>2.8284781820379547E-2</v>
      </c>
      <c r="K824" s="126">
        <v>2913</v>
      </c>
      <c r="L824" s="126">
        <v>62</v>
      </c>
      <c r="M824" s="108">
        <f t="shared" si="135"/>
        <v>2.1283899759697907E-2</v>
      </c>
      <c r="N824" s="107">
        <v>160</v>
      </c>
      <c r="O824" s="131">
        <f t="shared" si="136"/>
        <v>1.9340021757524476E-2</v>
      </c>
      <c r="P824" s="126">
        <v>30</v>
      </c>
      <c r="Q824" s="108">
        <f t="shared" si="137"/>
        <v>1.0298661174047374E-2</v>
      </c>
      <c r="R824" s="107">
        <v>69</v>
      </c>
      <c r="S824" s="131">
        <f t="shared" si="138"/>
        <v>8.3403843829324316E-3</v>
      </c>
      <c r="T824" s="126">
        <v>319</v>
      </c>
      <c r="U824" s="108">
        <f t="shared" si="139"/>
        <v>0.10950909715070374</v>
      </c>
      <c r="V824" s="107">
        <v>823</v>
      </c>
      <c r="W824" s="131">
        <f t="shared" si="140"/>
        <v>9.9480236915266529E-2</v>
      </c>
      <c r="X824" s="126">
        <v>335</v>
      </c>
      <c r="Y824" s="108">
        <f t="shared" si="141"/>
        <v>0.11500171644352901</v>
      </c>
      <c r="Z824" s="107">
        <v>858</v>
      </c>
      <c r="AA824" s="131">
        <f t="shared" si="142"/>
        <v>0.10371086667472501</v>
      </c>
    </row>
    <row r="825" spans="1:27" ht="24" x14ac:dyDescent="0.25">
      <c r="A825" s="115" t="s">
        <v>605</v>
      </c>
      <c r="B825" s="200" t="s">
        <v>108</v>
      </c>
      <c r="C825" s="101" t="s">
        <v>109</v>
      </c>
      <c r="D825" s="102" t="s">
        <v>6</v>
      </c>
      <c r="E825" s="121" t="s">
        <v>531</v>
      </c>
      <c r="F825" s="125">
        <v>11141</v>
      </c>
      <c r="G825" s="103">
        <v>10978</v>
      </c>
      <c r="H825" s="104">
        <f t="shared" si="132"/>
        <v>0.98536935643120005</v>
      </c>
      <c r="I825" s="103">
        <f t="shared" si="133"/>
        <v>163</v>
      </c>
      <c r="J825" s="130">
        <f t="shared" si="134"/>
        <v>1.4630643568799928E-2</v>
      </c>
      <c r="K825" s="125">
        <v>2153</v>
      </c>
      <c r="L825" s="125">
        <v>22</v>
      </c>
      <c r="M825" s="104">
        <f t="shared" si="135"/>
        <v>1.0218300046446818E-2</v>
      </c>
      <c r="N825" s="103">
        <v>65</v>
      </c>
      <c r="O825" s="130">
        <f t="shared" si="136"/>
        <v>5.8343057176196032E-3</v>
      </c>
      <c r="P825" s="125">
        <v>14</v>
      </c>
      <c r="Q825" s="104">
        <f t="shared" si="137"/>
        <v>6.5025545750116119E-3</v>
      </c>
      <c r="R825" s="103">
        <v>34</v>
      </c>
      <c r="S825" s="130">
        <f t="shared" si="138"/>
        <v>3.0517906830625618E-3</v>
      </c>
      <c r="T825" s="125">
        <v>190</v>
      </c>
      <c r="U825" s="104">
        <f t="shared" si="139"/>
        <v>8.8248954946586161E-2</v>
      </c>
      <c r="V825" s="103">
        <v>952</v>
      </c>
      <c r="W825" s="130">
        <f t="shared" si="140"/>
        <v>8.5450139125751723E-2</v>
      </c>
      <c r="X825" s="125">
        <v>200</v>
      </c>
      <c r="Y825" s="104">
        <f t="shared" si="141"/>
        <v>9.2893636785880168E-2</v>
      </c>
      <c r="Z825" s="103">
        <v>978</v>
      </c>
      <c r="AA825" s="130">
        <f t="shared" si="142"/>
        <v>8.7783861412799563E-2</v>
      </c>
    </row>
    <row r="826" spans="1:27" x14ac:dyDescent="0.25">
      <c r="A826" s="116" t="s">
        <v>605</v>
      </c>
      <c r="B826" s="201" t="s">
        <v>98</v>
      </c>
      <c r="C826" s="105" t="s">
        <v>99</v>
      </c>
      <c r="D826" s="106" t="s">
        <v>5</v>
      </c>
      <c r="E826" s="122" t="s">
        <v>535</v>
      </c>
      <c r="F826" s="126">
        <v>8690</v>
      </c>
      <c r="G826" s="107">
        <v>8540</v>
      </c>
      <c r="H826" s="108">
        <f t="shared" si="132"/>
        <v>0.98273878020713468</v>
      </c>
      <c r="I826" s="107">
        <f t="shared" si="133"/>
        <v>150</v>
      </c>
      <c r="J826" s="131">
        <f t="shared" si="134"/>
        <v>1.7261219792865361E-2</v>
      </c>
      <c r="K826" s="126">
        <v>2477</v>
      </c>
      <c r="L826" s="126">
        <v>34</v>
      </c>
      <c r="M826" s="108">
        <f t="shared" si="135"/>
        <v>1.3726281792490917E-2</v>
      </c>
      <c r="N826" s="107">
        <v>84</v>
      </c>
      <c r="O826" s="131">
        <f t="shared" si="136"/>
        <v>9.6662830840046031E-3</v>
      </c>
      <c r="P826" s="126">
        <v>30</v>
      </c>
      <c r="Q826" s="108">
        <f t="shared" si="137"/>
        <v>1.2111425111021397E-2</v>
      </c>
      <c r="R826" s="107">
        <v>80</v>
      </c>
      <c r="S826" s="131">
        <f t="shared" si="138"/>
        <v>9.2059838895281933E-3</v>
      </c>
      <c r="T826" s="126">
        <v>300</v>
      </c>
      <c r="U826" s="108">
        <f t="shared" si="139"/>
        <v>0.12111425111021397</v>
      </c>
      <c r="V826" s="107">
        <v>1263</v>
      </c>
      <c r="W826" s="131">
        <f t="shared" si="140"/>
        <v>0.14533947065592634</v>
      </c>
      <c r="X826" s="126">
        <v>320</v>
      </c>
      <c r="Y826" s="108">
        <f t="shared" si="141"/>
        <v>0.12918853451756157</v>
      </c>
      <c r="Z826" s="107">
        <v>1314</v>
      </c>
      <c r="AA826" s="131">
        <f t="shared" si="142"/>
        <v>0.15120828538550057</v>
      </c>
    </row>
    <row r="827" spans="1:27" ht="24" x14ac:dyDescent="0.25">
      <c r="A827" s="115" t="s">
        <v>605</v>
      </c>
      <c r="B827" s="200" t="s">
        <v>110</v>
      </c>
      <c r="C827" s="101" t="s">
        <v>111</v>
      </c>
      <c r="D827" s="102" t="s">
        <v>6</v>
      </c>
      <c r="E827" s="121" t="s">
        <v>531</v>
      </c>
      <c r="F827" s="125">
        <v>4084</v>
      </c>
      <c r="G827" s="103">
        <v>4044</v>
      </c>
      <c r="H827" s="104">
        <f t="shared" si="132"/>
        <v>0.99020568070519099</v>
      </c>
      <c r="I827" s="103">
        <f t="shared" si="133"/>
        <v>40</v>
      </c>
      <c r="J827" s="130">
        <f t="shared" si="134"/>
        <v>9.7943192948090115E-3</v>
      </c>
      <c r="K827" s="125">
        <v>873</v>
      </c>
      <c r="L827" s="125">
        <v>14</v>
      </c>
      <c r="M827" s="104">
        <f t="shared" si="135"/>
        <v>1.6036655211912942E-2</v>
      </c>
      <c r="N827" s="103">
        <v>36</v>
      </c>
      <c r="O827" s="130">
        <f t="shared" si="136"/>
        <v>8.8148873653281102E-3</v>
      </c>
      <c r="P827" s="125">
        <v>5</v>
      </c>
      <c r="Q827" s="104">
        <f t="shared" si="137"/>
        <v>5.7273768613974796E-3</v>
      </c>
      <c r="R827" s="103">
        <v>12</v>
      </c>
      <c r="S827" s="130">
        <f t="shared" si="138"/>
        <v>2.9382957884427031E-3</v>
      </c>
      <c r="T827" s="125">
        <v>86</v>
      </c>
      <c r="U827" s="104">
        <f t="shared" si="139"/>
        <v>9.8510882016036652E-2</v>
      </c>
      <c r="V827" s="103">
        <v>403</v>
      </c>
      <c r="W827" s="130">
        <f t="shared" si="140"/>
        <v>9.8677766895200789E-2</v>
      </c>
      <c r="X827" s="125">
        <v>89</v>
      </c>
      <c r="Y827" s="104">
        <f t="shared" si="141"/>
        <v>0.10194730813287514</v>
      </c>
      <c r="Z827" s="103">
        <v>411</v>
      </c>
      <c r="AA827" s="130">
        <f t="shared" si="142"/>
        <v>0.10063663075416258</v>
      </c>
    </row>
    <row r="828" spans="1:27" ht="24" x14ac:dyDescent="0.25">
      <c r="A828" s="116" t="s">
        <v>605</v>
      </c>
      <c r="B828" s="201" t="s">
        <v>259</v>
      </c>
      <c r="C828" s="105" t="s">
        <v>260</v>
      </c>
      <c r="D828" s="106" t="s">
        <v>16</v>
      </c>
      <c r="E828" s="122" t="s">
        <v>541</v>
      </c>
      <c r="F828" s="126">
        <v>2205</v>
      </c>
      <c r="G828" s="107">
        <v>2132</v>
      </c>
      <c r="H828" s="108">
        <f t="shared" si="132"/>
        <v>0.9668934240362812</v>
      </c>
      <c r="I828" s="107">
        <f t="shared" si="133"/>
        <v>73</v>
      </c>
      <c r="J828" s="131">
        <f t="shared" si="134"/>
        <v>3.3106575963718819E-2</v>
      </c>
      <c r="K828" s="126">
        <v>546</v>
      </c>
      <c r="L828" s="126">
        <v>12</v>
      </c>
      <c r="M828" s="108">
        <f t="shared" si="135"/>
        <v>2.197802197802198E-2</v>
      </c>
      <c r="N828" s="107">
        <v>36</v>
      </c>
      <c r="O828" s="131">
        <f t="shared" si="136"/>
        <v>1.6326530612244899E-2</v>
      </c>
      <c r="P828" s="126">
        <v>0</v>
      </c>
      <c r="Q828" s="108">
        <f t="shared" si="137"/>
        <v>0</v>
      </c>
      <c r="R828" s="107">
        <v>0</v>
      </c>
      <c r="S828" s="131">
        <f t="shared" si="138"/>
        <v>0</v>
      </c>
      <c r="T828" s="126">
        <v>52</v>
      </c>
      <c r="U828" s="108">
        <f t="shared" si="139"/>
        <v>9.5238095238095233E-2</v>
      </c>
      <c r="V828" s="107">
        <v>193</v>
      </c>
      <c r="W828" s="131">
        <f t="shared" si="140"/>
        <v>8.752834467120181E-2</v>
      </c>
      <c r="X828" s="126">
        <v>52</v>
      </c>
      <c r="Y828" s="108">
        <f t="shared" si="141"/>
        <v>9.5238095238095233E-2</v>
      </c>
      <c r="Z828" s="107">
        <v>193</v>
      </c>
      <c r="AA828" s="131">
        <f t="shared" si="142"/>
        <v>8.752834467120181E-2</v>
      </c>
    </row>
    <row r="829" spans="1:27" ht="24" x14ac:dyDescent="0.25">
      <c r="A829" s="115" t="s">
        <v>605</v>
      </c>
      <c r="B829" s="200" t="s">
        <v>443</v>
      </c>
      <c r="C829" s="101" t="s">
        <v>228</v>
      </c>
      <c r="D829" s="102" t="s">
        <v>14</v>
      </c>
      <c r="E829" s="121" t="s">
        <v>548</v>
      </c>
      <c r="F829" s="125">
        <v>2849</v>
      </c>
      <c r="G829" s="103">
        <v>2813</v>
      </c>
      <c r="H829" s="104">
        <f t="shared" si="132"/>
        <v>0.98736398736398734</v>
      </c>
      <c r="I829" s="103">
        <f t="shared" si="133"/>
        <v>36</v>
      </c>
      <c r="J829" s="130">
        <f t="shared" si="134"/>
        <v>1.2636012636012635E-2</v>
      </c>
      <c r="K829" s="125">
        <v>976</v>
      </c>
      <c r="L829" s="125">
        <v>21</v>
      </c>
      <c r="M829" s="104">
        <f t="shared" si="135"/>
        <v>2.151639344262295E-2</v>
      </c>
      <c r="N829" s="103">
        <v>62</v>
      </c>
      <c r="O829" s="130">
        <f t="shared" si="136"/>
        <v>2.1762021762021761E-2</v>
      </c>
      <c r="P829" s="125">
        <v>13</v>
      </c>
      <c r="Q829" s="104">
        <f t="shared" si="137"/>
        <v>1.331967213114754E-2</v>
      </c>
      <c r="R829" s="103">
        <v>28</v>
      </c>
      <c r="S829" s="130">
        <f t="shared" si="138"/>
        <v>9.8280098280098278E-3</v>
      </c>
      <c r="T829" s="125">
        <v>110</v>
      </c>
      <c r="U829" s="104">
        <f t="shared" si="139"/>
        <v>0.11270491803278689</v>
      </c>
      <c r="V829" s="103">
        <v>318</v>
      </c>
      <c r="W829" s="130">
        <f t="shared" si="140"/>
        <v>0.11161811161811162</v>
      </c>
      <c r="X829" s="125">
        <v>116</v>
      </c>
      <c r="Y829" s="104">
        <f t="shared" si="141"/>
        <v>0.11885245901639344</v>
      </c>
      <c r="Z829" s="103">
        <v>331</v>
      </c>
      <c r="AA829" s="130">
        <f t="shared" si="142"/>
        <v>0.11618111618111618</v>
      </c>
    </row>
    <row r="830" spans="1:27" ht="24" x14ac:dyDescent="0.25">
      <c r="A830" s="116" t="s">
        <v>605</v>
      </c>
      <c r="B830" s="201" t="s">
        <v>229</v>
      </c>
      <c r="C830" s="105" t="s">
        <v>230</v>
      </c>
      <c r="D830" s="106" t="s">
        <v>14</v>
      </c>
      <c r="E830" s="122" t="s">
        <v>548</v>
      </c>
      <c r="F830" s="126">
        <v>2007</v>
      </c>
      <c r="G830" s="107">
        <v>1989</v>
      </c>
      <c r="H830" s="108">
        <f t="shared" si="132"/>
        <v>0.99103139013452912</v>
      </c>
      <c r="I830" s="107">
        <f t="shared" si="133"/>
        <v>18</v>
      </c>
      <c r="J830" s="131">
        <f t="shared" si="134"/>
        <v>8.9686098654708519E-3</v>
      </c>
      <c r="K830" s="126">
        <v>635</v>
      </c>
      <c r="L830" s="126">
        <v>17</v>
      </c>
      <c r="M830" s="108">
        <f t="shared" si="135"/>
        <v>2.6771653543307086E-2</v>
      </c>
      <c r="N830" s="107">
        <v>45</v>
      </c>
      <c r="O830" s="131">
        <f t="shared" si="136"/>
        <v>2.2421524663677129E-2</v>
      </c>
      <c r="P830" s="126">
        <v>9</v>
      </c>
      <c r="Q830" s="108">
        <f t="shared" si="137"/>
        <v>1.4173228346456693E-2</v>
      </c>
      <c r="R830" s="107">
        <v>19</v>
      </c>
      <c r="S830" s="131">
        <f t="shared" si="138"/>
        <v>9.4668659691081215E-3</v>
      </c>
      <c r="T830" s="126">
        <v>67</v>
      </c>
      <c r="U830" s="108">
        <f t="shared" si="139"/>
        <v>0.10551181102362205</v>
      </c>
      <c r="V830" s="107">
        <v>167</v>
      </c>
      <c r="W830" s="131">
        <f t="shared" si="140"/>
        <v>8.3208769307424019E-2</v>
      </c>
      <c r="X830" s="126">
        <v>72</v>
      </c>
      <c r="Y830" s="108">
        <f t="shared" si="141"/>
        <v>0.11338582677165354</v>
      </c>
      <c r="Z830" s="107">
        <v>177</v>
      </c>
      <c r="AA830" s="131">
        <f t="shared" si="142"/>
        <v>8.8191330343796712E-2</v>
      </c>
    </row>
    <row r="831" spans="1:27" x14ac:dyDescent="0.25">
      <c r="A831" s="116" t="s">
        <v>605</v>
      </c>
      <c r="B831" s="201" t="s">
        <v>231</v>
      </c>
      <c r="C831" s="105" t="s">
        <v>232</v>
      </c>
      <c r="D831" s="106" t="s">
        <v>14</v>
      </c>
      <c r="E831" s="122" t="s">
        <v>548</v>
      </c>
      <c r="F831" s="126">
        <v>2016</v>
      </c>
      <c r="G831" s="107">
        <v>1940</v>
      </c>
      <c r="H831" s="108">
        <f t="shared" si="132"/>
        <v>0.96230158730158732</v>
      </c>
      <c r="I831" s="107">
        <f t="shared" si="133"/>
        <v>76</v>
      </c>
      <c r="J831" s="131">
        <f t="shared" si="134"/>
        <v>3.7698412698412696E-2</v>
      </c>
      <c r="K831" s="126">
        <v>722</v>
      </c>
      <c r="L831" s="126">
        <v>11</v>
      </c>
      <c r="M831" s="108">
        <f t="shared" si="135"/>
        <v>1.5235457063711912E-2</v>
      </c>
      <c r="N831" s="107">
        <v>30</v>
      </c>
      <c r="O831" s="131">
        <f t="shared" si="136"/>
        <v>1.488095238095238E-2</v>
      </c>
      <c r="P831" s="126">
        <v>11</v>
      </c>
      <c r="Q831" s="108">
        <f t="shared" si="137"/>
        <v>1.5235457063711912E-2</v>
      </c>
      <c r="R831" s="107">
        <v>30</v>
      </c>
      <c r="S831" s="131">
        <f t="shared" si="138"/>
        <v>1.488095238095238E-2</v>
      </c>
      <c r="T831" s="126">
        <v>80</v>
      </c>
      <c r="U831" s="108">
        <f t="shared" si="139"/>
        <v>0.11080332409972299</v>
      </c>
      <c r="V831" s="107">
        <v>190</v>
      </c>
      <c r="W831" s="131">
        <f t="shared" si="140"/>
        <v>9.4246031746031744E-2</v>
      </c>
      <c r="X831" s="126">
        <v>86</v>
      </c>
      <c r="Y831" s="108">
        <f t="shared" si="141"/>
        <v>0.11911357340720222</v>
      </c>
      <c r="Z831" s="107">
        <v>205</v>
      </c>
      <c r="AA831" s="131">
        <f t="shared" si="142"/>
        <v>0.10168650793650794</v>
      </c>
    </row>
    <row r="832" spans="1:27" x14ac:dyDescent="0.25">
      <c r="A832" s="115" t="s">
        <v>605</v>
      </c>
      <c r="B832" s="200" t="s">
        <v>395</v>
      </c>
      <c r="C832" s="101" t="s">
        <v>396</v>
      </c>
      <c r="D832" s="102" t="s">
        <v>25</v>
      </c>
      <c r="E832" s="121" t="s">
        <v>553</v>
      </c>
      <c r="F832" s="125">
        <v>2263</v>
      </c>
      <c r="G832" s="103">
        <v>2198</v>
      </c>
      <c r="H832" s="104">
        <f t="shared" si="132"/>
        <v>0.97127706584180296</v>
      </c>
      <c r="I832" s="103">
        <f t="shared" si="133"/>
        <v>65</v>
      </c>
      <c r="J832" s="130">
        <f t="shared" si="134"/>
        <v>2.8722934158197082E-2</v>
      </c>
      <c r="K832" s="125">
        <v>802</v>
      </c>
      <c r="L832" s="125">
        <v>12</v>
      </c>
      <c r="M832" s="104">
        <f t="shared" si="135"/>
        <v>1.4962593516209476E-2</v>
      </c>
      <c r="N832" s="103">
        <v>33</v>
      </c>
      <c r="O832" s="130">
        <f t="shared" si="136"/>
        <v>1.4582412726469289E-2</v>
      </c>
      <c r="P832" s="125">
        <v>14</v>
      </c>
      <c r="Q832" s="104">
        <f t="shared" si="137"/>
        <v>1.7456359102244388E-2</v>
      </c>
      <c r="R832" s="103">
        <v>32</v>
      </c>
      <c r="S832" s="130">
        <f t="shared" si="138"/>
        <v>1.4140521431727796E-2</v>
      </c>
      <c r="T832" s="125">
        <v>71</v>
      </c>
      <c r="U832" s="104">
        <f t="shared" si="139"/>
        <v>8.8528678304239397E-2</v>
      </c>
      <c r="V832" s="103">
        <v>180</v>
      </c>
      <c r="W832" s="130">
        <f t="shared" si="140"/>
        <v>7.9540433053468848E-2</v>
      </c>
      <c r="X832" s="125">
        <v>81</v>
      </c>
      <c r="Y832" s="104">
        <f t="shared" si="141"/>
        <v>0.10099750623441396</v>
      </c>
      <c r="Z832" s="103">
        <v>206</v>
      </c>
      <c r="AA832" s="130">
        <f t="shared" si="142"/>
        <v>9.1029606716747674E-2</v>
      </c>
    </row>
    <row r="833" spans="1:27" x14ac:dyDescent="0.25">
      <c r="A833" s="116" t="s">
        <v>605</v>
      </c>
      <c r="B833" s="201" t="s">
        <v>373</v>
      </c>
      <c r="C833" s="105" t="s">
        <v>374</v>
      </c>
      <c r="D833" s="106" t="s">
        <v>24</v>
      </c>
      <c r="E833" s="122" t="s">
        <v>552</v>
      </c>
      <c r="F833" s="126">
        <v>5718</v>
      </c>
      <c r="G833" s="107">
        <v>5550</v>
      </c>
      <c r="H833" s="108">
        <f t="shared" si="132"/>
        <v>0.97061909758656872</v>
      </c>
      <c r="I833" s="107">
        <f t="shared" si="133"/>
        <v>168</v>
      </c>
      <c r="J833" s="131">
        <f t="shared" si="134"/>
        <v>2.9380902413431269E-2</v>
      </c>
      <c r="K833" s="126">
        <v>1524</v>
      </c>
      <c r="L833" s="126">
        <v>20</v>
      </c>
      <c r="M833" s="108">
        <f t="shared" si="135"/>
        <v>1.3123359580052493E-2</v>
      </c>
      <c r="N833" s="107">
        <v>48</v>
      </c>
      <c r="O833" s="131">
        <f t="shared" si="136"/>
        <v>8.3945435466946487E-3</v>
      </c>
      <c r="P833" s="126">
        <v>17</v>
      </c>
      <c r="Q833" s="108">
        <f t="shared" si="137"/>
        <v>1.1154855643044619E-2</v>
      </c>
      <c r="R833" s="107">
        <v>44</v>
      </c>
      <c r="S833" s="131">
        <f t="shared" si="138"/>
        <v>7.6949982511367613E-3</v>
      </c>
      <c r="T833" s="126">
        <v>148</v>
      </c>
      <c r="U833" s="108">
        <f t="shared" si="139"/>
        <v>9.711286089238845E-2</v>
      </c>
      <c r="V833" s="107">
        <v>468</v>
      </c>
      <c r="W833" s="131">
        <f t="shared" si="140"/>
        <v>8.1846799580272828E-2</v>
      </c>
      <c r="X833" s="126">
        <v>160</v>
      </c>
      <c r="Y833" s="108">
        <f t="shared" si="141"/>
        <v>0.10498687664041995</v>
      </c>
      <c r="Z833" s="107">
        <v>497</v>
      </c>
      <c r="AA833" s="131">
        <f t="shared" si="142"/>
        <v>8.691850297306751E-2</v>
      </c>
    </row>
    <row r="834" spans="1:27" ht="24" x14ac:dyDescent="0.25">
      <c r="A834" s="115" t="s">
        <v>605</v>
      </c>
      <c r="B834" s="200" t="s">
        <v>397</v>
      </c>
      <c r="C834" s="101" t="s">
        <v>398</v>
      </c>
      <c r="D834" s="102" t="s">
        <v>25</v>
      </c>
      <c r="E834" s="121" t="s">
        <v>553</v>
      </c>
      <c r="F834" s="125">
        <v>1879</v>
      </c>
      <c r="G834" s="103">
        <v>1851</v>
      </c>
      <c r="H834" s="104">
        <f t="shared" si="132"/>
        <v>0.98509845662586482</v>
      </c>
      <c r="I834" s="103">
        <f t="shared" si="133"/>
        <v>28</v>
      </c>
      <c r="J834" s="130">
        <f t="shared" si="134"/>
        <v>1.4901543374135177E-2</v>
      </c>
      <c r="K834" s="125">
        <v>551</v>
      </c>
      <c r="L834" s="125">
        <v>8</v>
      </c>
      <c r="M834" s="104">
        <f t="shared" si="135"/>
        <v>1.4519056261343012E-2</v>
      </c>
      <c r="N834" s="103">
        <v>20</v>
      </c>
      <c r="O834" s="130">
        <f t="shared" si="136"/>
        <v>1.0643959552953698E-2</v>
      </c>
      <c r="P834" s="125">
        <v>10</v>
      </c>
      <c r="Q834" s="104">
        <f t="shared" si="137"/>
        <v>1.8148820326678767E-2</v>
      </c>
      <c r="R834" s="103">
        <v>23</v>
      </c>
      <c r="S834" s="130">
        <f t="shared" si="138"/>
        <v>1.2240553485896753E-2</v>
      </c>
      <c r="T834" s="125">
        <v>56</v>
      </c>
      <c r="U834" s="104">
        <f t="shared" si="139"/>
        <v>0.10163339382940109</v>
      </c>
      <c r="V834" s="103">
        <v>186</v>
      </c>
      <c r="W834" s="130">
        <f t="shared" si="140"/>
        <v>9.8988823842469403E-2</v>
      </c>
      <c r="X834" s="125">
        <v>64</v>
      </c>
      <c r="Y834" s="104">
        <f t="shared" si="141"/>
        <v>0.1161524500907441</v>
      </c>
      <c r="Z834" s="103">
        <v>205</v>
      </c>
      <c r="AA834" s="130">
        <f t="shared" si="142"/>
        <v>0.10910058541777541</v>
      </c>
    </row>
    <row r="835" spans="1:27" ht="24" x14ac:dyDescent="0.25">
      <c r="A835" s="116" t="s">
        <v>605</v>
      </c>
      <c r="B835" s="201" t="s">
        <v>435</v>
      </c>
      <c r="C835" s="105" t="s">
        <v>436</v>
      </c>
      <c r="D835" s="106" t="s">
        <v>27</v>
      </c>
      <c r="E835" s="122" t="s">
        <v>555</v>
      </c>
      <c r="F835" s="126">
        <v>2341</v>
      </c>
      <c r="G835" s="107">
        <v>2297</v>
      </c>
      <c r="H835" s="108">
        <f t="shared" ref="H835:H898" si="143">G835/F835</f>
        <v>0.9812046134130713</v>
      </c>
      <c r="I835" s="107">
        <f t="shared" ref="I835:I898" si="144">F835-G835</f>
        <v>44</v>
      </c>
      <c r="J835" s="131">
        <f t="shared" ref="J835:J898" si="145">I835/F835</f>
        <v>1.8795386586928663E-2</v>
      </c>
      <c r="K835" s="126">
        <v>648</v>
      </c>
      <c r="L835" s="126">
        <v>21</v>
      </c>
      <c r="M835" s="108">
        <f t="shared" si="135"/>
        <v>3.2407407407407406E-2</v>
      </c>
      <c r="N835" s="107">
        <v>56</v>
      </c>
      <c r="O835" s="131">
        <f t="shared" si="136"/>
        <v>2.3921401110636481E-2</v>
      </c>
      <c r="P835" s="126">
        <v>7</v>
      </c>
      <c r="Q835" s="108">
        <f t="shared" si="137"/>
        <v>1.0802469135802469E-2</v>
      </c>
      <c r="R835" s="107">
        <v>17</v>
      </c>
      <c r="S835" s="131">
        <f t="shared" si="138"/>
        <v>7.261853908586074E-3</v>
      </c>
      <c r="T835" s="126">
        <v>66</v>
      </c>
      <c r="U835" s="108">
        <f t="shared" si="139"/>
        <v>0.10185185185185185</v>
      </c>
      <c r="V835" s="107">
        <v>223</v>
      </c>
      <c r="W835" s="131">
        <f t="shared" si="140"/>
        <v>9.5258436565570273E-2</v>
      </c>
      <c r="X835" s="126">
        <v>70</v>
      </c>
      <c r="Y835" s="108">
        <f t="shared" si="141"/>
        <v>0.10802469135802469</v>
      </c>
      <c r="Z835" s="107">
        <v>233</v>
      </c>
      <c r="AA835" s="131">
        <f t="shared" si="142"/>
        <v>9.9530115335326783E-2</v>
      </c>
    </row>
    <row r="836" spans="1:27" ht="24" x14ac:dyDescent="0.25">
      <c r="A836" s="115" t="s">
        <v>605</v>
      </c>
      <c r="B836" s="200" t="s">
        <v>345</v>
      </c>
      <c r="C836" s="101" t="s">
        <v>346</v>
      </c>
      <c r="D836" s="102" t="s">
        <v>21</v>
      </c>
      <c r="E836" s="121" t="s">
        <v>556</v>
      </c>
      <c r="F836" s="125">
        <v>5240</v>
      </c>
      <c r="G836" s="103">
        <v>5162</v>
      </c>
      <c r="H836" s="104">
        <f t="shared" si="143"/>
        <v>0.98511450381679388</v>
      </c>
      <c r="I836" s="103">
        <f t="shared" si="144"/>
        <v>78</v>
      </c>
      <c r="J836" s="130">
        <f t="shared" si="145"/>
        <v>1.4885496183206106E-2</v>
      </c>
      <c r="K836" s="125">
        <v>1707</v>
      </c>
      <c r="L836" s="125">
        <v>37</v>
      </c>
      <c r="M836" s="104">
        <f t="shared" ref="M836:M899" si="146">L836/K836</f>
        <v>2.1675454012888107E-2</v>
      </c>
      <c r="N836" s="103">
        <v>102</v>
      </c>
      <c r="O836" s="130">
        <f t="shared" ref="O836:O899" si="147">N836/F836</f>
        <v>1.9465648854961833E-2</v>
      </c>
      <c r="P836" s="125">
        <v>12</v>
      </c>
      <c r="Q836" s="104">
        <f t="shared" ref="Q836:Q899" si="148">P836/K836</f>
        <v>7.0298769771528994E-3</v>
      </c>
      <c r="R836" s="103">
        <v>24</v>
      </c>
      <c r="S836" s="130">
        <f t="shared" ref="S836:S899" si="149">R836/F836</f>
        <v>4.5801526717557254E-3</v>
      </c>
      <c r="T836" s="125">
        <v>162</v>
      </c>
      <c r="U836" s="104">
        <f t="shared" ref="U836:U899" si="150">T836/K836</f>
        <v>9.4903339191564143E-2</v>
      </c>
      <c r="V836" s="103">
        <v>442</v>
      </c>
      <c r="W836" s="130">
        <f t="shared" ref="W836:W899" si="151">V836/F836</f>
        <v>8.4351145038167943E-2</v>
      </c>
      <c r="X836" s="125">
        <v>170</v>
      </c>
      <c r="Y836" s="104">
        <f t="shared" ref="Y836:Y899" si="152">X836/K836</f>
        <v>9.9589923842999417E-2</v>
      </c>
      <c r="Z836" s="103">
        <v>459</v>
      </c>
      <c r="AA836" s="130">
        <f t="shared" ref="AA836:AA899" si="153">Z836/F836</f>
        <v>8.7595419847328243E-2</v>
      </c>
    </row>
    <row r="837" spans="1:27" ht="24" x14ac:dyDescent="0.25">
      <c r="A837" s="116" t="s">
        <v>605</v>
      </c>
      <c r="B837" s="201" t="s">
        <v>357</v>
      </c>
      <c r="C837" s="105" t="s">
        <v>358</v>
      </c>
      <c r="D837" s="106" t="s">
        <v>23</v>
      </c>
      <c r="E837" s="122" t="s">
        <v>558</v>
      </c>
      <c r="F837" s="126">
        <v>14743</v>
      </c>
      <c r="G837" s="107">
        <v>14183</v>
      </c>
      <c r="H837" s="108">
        <f t="shared" si="143"/>
        <v>0.96201587193922544</v>
      </c>
      <c r="I837" s="107">
        <f t="shared" si="144"/>
        <v>560</v>
      </c>
      <c r="J837" s="131">
        <f t="shared" si="145"/>
        <v>3.7984128060774607E-2</v>
      </c>
      <c r="K837" s="126">
        <v>4045</v>
      </c>
      <c r="L837" s="126">
        <v>45</v>
      </c>
      <c r="M837" s="108">
        <f t="shared" si="146"/>
        <v>1.1124845488257108E-2</v>
      </c>
      <c r="N837" s="107">
        <v>125</v>
      </c>
      <c r="O837" s="131">
        <f t="shared" si="147"/>
        <v>8.4786000135657607E-3</v>
      </c>
      <c r="P837" s="126">
        <v>28</v>
      </c>
      <c r="Q837" s="108">
        <f t="shared" si="148"/>
        <v>6.9221260815822E-3</v>
      </c>
      <c r="R837" s="107">
        <v>63</v>
      </c>
      <c r="S837" s="131">
        <f t="shared" si="149"/>
        <v>4.273214406837143E-3</v>
      </c>
      <c r="T837" s="126">
        <v>410</v>
      </c>
      <c r="U837" s="108">
        <f t="shared" si="150"/>
        <v>0.10135970333745364</v>
      </c>
      <c r="V837" s="107">
        <v>1361</v>
      </c>
      <c r="W837" s="131">
        <f t="shared" si="151"/>
        <v>9.2314996947703995E-2</v>
      </c>
      <c r="X837" s="126">
        <v>427</v>
      </c>
      <c r="Y837" s="108">
        <f t="shared" si="152"/>
        <v>0.10556242274412855</v>
      </c>
      <c r="Z837" s="107">
        <v>1405</v>
      </c>
      <c r="AA837" s="131">
        <f t="shared" si="153"/>
        <v>9.5299464152479141E-2</v>
      </c>
    </row>
    <row r="838" spans="1:27" ht="24" x14ac:dyDescent="0.25">
      <c r="A838" s="115" t="s">
        <v>605</v>
      </c>
      <c r="B838" s="200" t="s">
        <v>359</v>
      </c>
      <c r="C838" s="101" t="s">
        <v>360</v>
      </c>
      <c r="D838" s="102" t="s">
        <v>23</v>
      </c>
      <c r="E838" s="121" t="s">
        <v>558</v>
      </c>
      <c r="F838" s="125">
        <v>4318</v>
      </c>
      <c r="G838" s="103">
        <v>4257</v>
      </c>
      <c r="H838" s="104">
        <f t="shared" si="143"/>
        <v>0.98587308939323759</v>
      </c>
      <c r="I838" s="103">
        <f t="shared" si="144"/>
        <v>61</v>
      </c>
      <c r="J838" s="130">
        <f t="shared" si="145"/>
        <v>1.412691060676239E-2</v>
      </c>
      <c r="K838" s="125">
        <v>1363</v>
      </c>
      <c r="L838" s="125">
        <v>23</v>
      </c>
      <c r="M838" s="104">
        <f t="shared" si="146"/>
        <v>1.6874541452677916E-2</v>
      </c>
      <c r="N838" s="103">
        <v>56</v>
      </c>
      <c r="O838" s="130">
        <f t="shared" si="147"/>
        <v>1.2968967114404817E-2</v>
      </c>
      <c r="P838" s="125">
        <v>6</v>
      </c>
      <c r="Q838" s="104">
        <f t="shared" si="148"/>
        <v>4.4020542920029347E-3</v>
      </c>
      <c r="R838" s="103">
        <v>14</v>
      </c>
      <c r="S838" s="130">
        <f t="shared" si="149"/>
        <v>3.2422417786012042E-3</v>
      </c>
      <c r="T838" s="125">
        <v>148</v>
      </c>
      <c r="U838" s="104">
        <f t="shared" si="150"/>
        <v>0.10858400586940573</v>
      </c>
      <c r="V838" s="103">
        <v>487</v>
      </c>
      <c r="W838" s="130">
        <f t="shared" si="151"/>
        <v>0.11278369615562761</v>
      </c>
      <c r="X838" s="125">
        <v>151</v>
      </c>
      <c r="Y838" s="104">
        <f t="shared" si="152"/>
        <v>0.11078503301540719</v>
      </c>
      <c r="Z838" s="103">
        <v>494</v>
      </c>
      <c r="AA838" s="130">
        <f t="shared" si="153"/>
        <v>0.11440481704492821</v>
      </c>
    </row>
    <row r="839" spans="1:27" ht="24" x14ac:dyDescent="0.25">
      <c r="A839" s="116" t="s">
        <v>604</v>
      </c>
      <c r="B839" s="201" t="s">
        <v>39</v>
      </c>
      <c r="C839" s="105" t="s">
        <v>40</v>
      </c>
      <c r="D839" s="106" t="s">
        <v>2</v>
      </c>
      <c r="E839" s="122" t="s">
        <v>530</v>
      </c>
      <c r="F839" s="126">
        <v>2184</v>
      </c>
      <c r="G839" s="107">
        <v>2158</v>
      </c>
      <c r="H839" s="108">
        <f t="shared" si="143"/>
        <v>0.98809523809523814</v>
      </c>
      <c r="I839" s="107">
        <f t="shared" si="144"/>
        <v>26</v>
      </c>
      <c r="J839" s="131">
        <f t="shared" si="145"/>
        <v>1.1904761904761904E-2</v>
      </c>
      <c r="K839" s="126">
        <v>463</v>
      </c>
      <c r="L839" s="126">
        <v>5</v>
      </c>
      <c r="M839" s="108">
        <f t="shared" si="146"/>
        <v>1.079913606911447E-2</v>
      </c>
      <c r="N839" s="107">
        <v>16</v>
      </c>
      <c r="O839" s="131">
        <f t="shared" si="147"/>
        <v>7.326007326007326E-3</v>
      </c>
      <c r="P839" s="126">
        <v>2</v>
      </c>
      <c r="Q839" s="108">
        <f t="shared" si="148"/>
        <v>4.3196544276457886E-3</v>
      </c>
      <c r="R839" s="107">
        <v>4</v>
      </c>
      <c r="S839" s="131">
        <f t="shared" si="149"/>
        <v>1.8315018315018315E-3</v>
      </c>
      <c r="T839" s="126">
        <v>54</v>
      </c>
      <c r="U839" s="108">
        <f t="shared" si="150"/>
        <v>0.11663066954643629</v>
      </c>
      <c r="V839" s="107">
        <v>283</v>
      </c>
      <c r="W839" s="131">
        <f t="shared" si="151"/>
        <v>0.12957875457875459</v>
      </c>
      <c r="X839" s="126">
        <v>56</v>
      </c>
      <c r="Y839" s="108">
        <f t="shared" si="152"/>
        <v>0.12095032397408208</v>
      </c>
      <c r="Z839" s="107">
        <v>287</v>
      </c>
      <c r="AA839" s="131">
        <f t="shared" si="153"/>
        <v>0.13141025641025642</v>
      </c>
    </row>
    <row r="840" spans="1:27" ht="24" x14ac:dyDescent="0.25">
      <c r="A840" s="115" t="s">
        <v>604</v>
      </c>
      <c r="B840" s="200" t="s">
        <v>41</v>
      </c>
      <c r="C840" s="101" t="s">
        <v>42</v>
      </c>
      <c r="D840" s="102" t="s">
        <v>2</v>
      </c>
      <c r="E840" s="121" t="s">
        <v>530</v>
      </c>
      <c r="F840" s="125">
        <v>6821</v>
      </c>
      <c r="G840" s="103">
        <v>6726</v>
      </c>
      <c r="H840" s="104">
        <f t="shared" si="143"/>
        <v>0.98607242339832868</v>
      </c>
      <c r="I840" s="103">
        <f t="shared" si="144"/>
        <v>95</v>
      </c>
      <c r="J840" s="130">
        <f t="shared" si="145"/>
        <v>1.3927576601671309E-2</v>
      </c>
      <c r="K840" s="125">
        <v>1479</v>
      </c>
      <c r="L840" s="125">
        <v>28</v>
      </c>
      <c r="M840" s="104">
        <f t="shared" si="146"/>
        <v>1.8931710615280595E-2</v>
      </c>
      <c r="N840" s="103">
        <v>64</v>
      </c>
      <c r="O840" s="130">
        <f t="shared" si="147"/>
        <v>9.3827884474417238E-3</v>
      </c>
      <c r="P840" s="125">
        <v>11</v>
      </c>
      <c r="Q840" s="104">
        <f t="shared" si="148"/>
        <v>7.4374577417173765E-3</v>
      </c>
      <c r="R840" s="103">
        <v>30</v>
      </c>
      <c r="S840" s="130">
        <f t="shared" si="149"/>
        <v>4.398182084738308E-3</v>
      </c>
      <c r="T840" s="125">
        <v>150</v>
      </c>
      <c r="U840" s="104">
        <f t="shared" si="150"/>
        <v>0.10141987829614604</v>
      </c>
      <c r="V840" s="103">
        <v>754</v>
      </c>
      <c r="W840" s="130">
        <f t="shared" si="151"/>
        <v>0.11054097639642281</v>
      </c>
      <c r="X840" s="125">
        <v>155</v>
      </c>
      <c r="Y840" s="104">
        <f t="shared" si="152"/>
        <v>0.10480054090601758</v>
      </c>
      <c r="Z840" s="103">
        <v>768</v>
      </c>
      <c r="AA840" s="130">
        <f t="shared" si="153"/>
        <v>0.11259346136930069</v>
      </c>
    </row>
    <row r="841" spans="1:27" ht="24" x14ac:dyDescent="0.25">
      <c r="A841" s="116" t="s">
        <v>604</v>
      </c>
      <c r="B841" s="201" t="s">
        <v>43</v>
      </c>
      <c r="C841" s="105" t="s">
        <v>44</v>
      </c>
      <c r="D841" s="106" t="s">
        <v>2</v>
      </c>
      <c r="E841" s="122" t="s">
        <v>530</v>
      </c>
      <c r="F841" s="126">
        <v>4563</v>
      </c>
      <c r="G841" s="107">
        <v>4510</v>
      </c>
      <c r="H841" s="108">
        <f t="shared" si="143"/>
        <v>0.98838483453868065</v>
      </c>
      <c r="I841" s="107">
        <f t="shared" si="144"/>
        <v>53</v>
      </c>
      <c r="J841" s="131">
        <f t="shared" si="145"/>
        <v>1.1615165461319308E-2</v>
      </c>
      <c r="K841" s="126">
        <v>987</v>
      </c>
      <c r="L841" s="126">
        <v>23</v>
      </c>
      <c r="M841" s="108">
        <f t="shared" si="146"/>
        <v>2.3302938196555219E-2</v>
      </c>
      <c r="N841" s="107">
        <v>59</v>
      </c>
      <c r="O841" s="131">
        <f t="shared" si="147"/>
        <v>1.2930089853166776E-2</v>
      </c>
      <c r="P841" s="126">
        <v>4</v>
      </c>
      <c r="Q841" s="108">
        <f t="shared" si="148"/>
        <v>4.0526849037487338E-3</v>
      </c>
      <c r="R841" s="107">
        <v>9</v>
      </c>
      <c r="S841" s="131">
        <f t="shared" si="149"/>
        <v>1.9723865877712033E-3</v>
      </c>
      <c r="T841" s="126">
        <v>111</v>
      </c>
      <c r="U841" s="108">
        <f t="shared" si="150"/>
        <v>0.11246200607902736</v>
      </c>
      <c r="V841" s="107">
        <v>476</v>
      </c>
      <c r="W841" s="131">
        <f t="shared" si="151"/>
        <v>0.10431733508656585</v>
      </c>
      <c r="X841" s="126">
        <v>114</v>
      </c>
      <c r="Y841" s="108">
        <f t="shared" si="152"/>
        <v>0.11550151975683891</v>
      </c>
      <c r="Z841" s="107">
        <v>483</v>
      </c>
      <c r="AA841" s="131">
        <f t="shared" si="153"/>
        <v>0.10585141354372124</v>
      </c>
    </row>
    <row r="842" spans="1:27" ht="24" x14ac:dyDescent="0.25">
      <c r="A842" s="115" t="s">
        <v>604</v>
      </c>
      <c r="B842" s="200" t="s">
        <v>45</v>
      </c>
      <c r="C842" s="101" t="s">
        <v>46</v>
      </c>
      <c r="D842" s="102" t="s">
        <v>2</v>
      </c>
      <c r="E842" s="121" t="s">
        <v>530</v>
      </c>
      <c r="F842" s="125">
        <v>3533</v>
      </c>
      <c r="G842" s="103">
        <v>3501</v>
      </c>
      <c r="H842" s="104">
        <f t="shared" si="143"/>
        <v>0.99094254174922158</v>
      </c>
      <c r="I842" s="103">
        <f t="shared" si="144"/>
        <v>32</v>
      </c>
      <c r="J842" s="130">
        <f t="shared" si="145"/>
        <v>9.0574582507783746E-3</v>
      </c>
      <c r="K842" s="125">
        <v>1140</v>
      </c>
      <c r="L842" s="125">
        <v>26</v>
      </c>
      <c r="M842" s="104">
        <f t="shared" si="146"/>
        <v>2.2807017543859651E-2</v>
      </c>
      <c r="N842" s="103">
        <v>71</v>
      </c>
      <c r="O842" s="130">
        <f t="shared" si="147"/>
        <v>2.0096235493914521E-2</v>
      </c>
      <c r="P842" s="125">
        <v>10</v>
      </c>
      <c r="Q842" s="104">
        <f t="shared" si="148"/>
        <v>8.771929824561403E-3</v>
      </c>
      <c r="R842" s="103">
        <v>34</v>
      </c>
      <c r="S842" s="130">
        <f t="shared" si="149"/>
        <v>9.6235493914520239E-3</v>
      </c>
      <c r="T842" s="125">
        <v>115</v>
      </c>
      <c r="U842" s="104">
        <f t="shared" si="150"/>
        <v>0.10087719298245613</v>
      </c>
      <c r="V842" s="103">
        <v>307</v>
      </c>
      <c r="W842" s="130">
        <f t="shared" si="151"/>
        <v>8.6894990093405039E-2</v>
      </c>
      <c r="X842" s="125">
        <v>122</v>
      </c>
      <c r="Y842" s="104">
        <f t="shared" si="152"/>
        <v>0.10701754385964912</v>
      </c>
      <c r="Z842" s="103">
        <v>334</v>
      </c>
      <c r="AA842" s="130">
        <f t="shared" si="153"/>
        <v>9.4537220492499296E-2</v>
      </c>
    </row>
    <row r="843" spans="1:27" ht="24" x14ac:dyDescent="0.25">
      <c r="A843" s="116" t="s">
        <v>604</v>
      </c>
      <c r="B843" s="201" t="s">
        <v>100</v>
      </c>
      <c r="C843" s="105" t="s">
        <v>101</v>
      </c>
      <c r="D843" s="106" t="s">
        <v>6</v>
      </c>
      <c r="E843" s="122" t="s">
        <v>531</v>
      </c>
      <c r="F843" s="126">
        <v>5371</v>
      </c>
      <c r="G843" s="107">
        <v>5270</v>
      </c>
      <c r="H843" s="108">
        <f t="shared" si="143"/>
        <v>0.98119530813628753</v>
      </c>
      <c r="I843" s="107">
        <f t="shared" si="144"/>
        <v>101</v>
      </c>
      <c r="J843" s="131">
        <f t="shared" si="145"/>
        <v>1.880469186371253E-2</v>
      </c>
      <c r="K843" s="126">
        <v>1256</v>
      </c>
      <c r="L843" s="126">
        <v>16</v>
      </c>
      <c r="M843" s="108">
        <f t="shared" si="146"/>
        <v>1.2738853503184714E-2</v>
      </c>
      <c r="N843" s="107">
        <v>41</v>
      </c>
      <c r="O843" s="131">
        <f t="shared" si="147"/>
        <v>7.6335877862595417E-3</v>
      </c>
      <c r="P843" s="126">
        <v>10</v>
      </c>
      <c r="Q843" s="108">
        <f t="shared" si="148"/>
        <v>7.9617834394904458E-3</v>
      </c>
      <c r="R843" s="107">
        <v>24</v>
      </c>
      <c r="S843" s="131">
        <f t="shared" si="149"/>
        <v>4.4684416309811953E-3</v>
      </c>
      <c r="T843" s="126">
        <v>131</v>
      </c>
      <c r="U843" s="108">
        <f t="shared" si="150"/>
        <v>0.10429936305732485</v>
      </c>
      <c r="V843" s="107">
        <v>567</v>
      </c>
      <c r="W843" s="131">
        <f t="shared" si="151"/>
        <v>0.10556693353193074</v>
      </c>
      <c r="X843" s="126">
        <v>137</v>
      </c>
      <c r="Y843" s="108">
        <f t="shared" si="152"/>
        <v>0.10907643312101911</v>
      </c>
      <c r="Z843" s="107">
        <v>581</v>
      </c>
      <c r="AA843" s="131">
        <f t="shared" si="153"/>
        <v>0.10817352448333643</v>
      </c>
    </row>
    <row r="844" spans="1:27" ht="24" x14ac:dyDescent="0.25">
      <c r="A844" s="115" t="s">
        <v>604</v>
      </c>
      <c r="B844" s="200" t="s">
        <v>47</v>
      </c>
      <c r="C844" s="101" t="s">
        <v>48</v>
      </c>
      <c r="D844" s="102" t="s">
        <v>2</v>
      </c>
      <c r="E844" s="121" t="s">
        <v>530</v>
      </c>
      <c r="F844" s="125">
        <v>5315</v>
      </c>
      <c r="G844" s="103">
        <v>5203</v>
      </c>
      <c r="H844" s="104">
        <f t="shared" si="143"/>
        <v>0.97892756349952958</v>
      </c>
      <c r="I844" s="103">
        <f t="shared" si="144"/>
        <v>112</v>
      </c>
      <c r="J844" s="130">
        <f t="shared" si="145"/>
        <v>2.1072436500470366E-2</v>
      </c>
      <c r="K844" s="125">
        <v>1374</v>
      </c>
      <c r="L844" s="125">
        <v>30</v>
      </c>
      <c r="M844" s="104">
        <f t="shared" si="146"/>
        <v>2.1834061135371178E-2</v>
      </c>
      <c r="N844" s="103">
        <v>58</v>
      </c>
      <c r="O844" s="130">
        <f t="shared" si="147"/>
        <v>1.0912511759172154E-2</v>
      </c>
      <c r="P844" s="125">
        <v>20</v>
      </c>
      <c r="Q844" s="104">
        <f t="shared" si="148"/>
        <v>1.4556040756914119E-2</v>
      </c>
      <c r="R844" s="103">
        <v>54</v>
      </c>
      <c r="S844" s="130">
        <f t="shared" si="149"/>
        <v>1.0159924741298213E-2</v>
      </c>
      <c r="T844" s="125">
        <v>146</v>
      </c>
      <c r="U844" s="104">
        <f t="shared" si="150"/>
        <v>0.10625909752547306</v>
      </c>
      <c r="V844" s="103">
        <v>480</v>
      </c>
      <c r="W844" s="130">
        <f t="shared" si="151"/>
        <v>9.0310442144873007E-2</v>
      </c>
      <c r="X844" s="125">
        <v>162</v>
      </c>
      <c r="Y844" s="104">
        <f t="shared" si="152"/>
        <v>0.11790393013100436</v>
      </c>
      <c r="Z844" s="103">
        <v>524</v>
      </c>
      <c r="AA844" s="130">
        <f t="shared" si="153"/>
        <v>9.8588899341486361E-2</v>
      </c>
    </row>
    <row r="845" spans="1:27" ht="24" x14ac:dyDescent="0.25">
      <c r="A845" s="116" t="s">
        <v>604</v>
      </c>
      <c r="B845" s="201" t="s">
        <v>102</v>
      </c>
      <c r="C845" s="105" t="s">
        <v>103</v>
      </c>
      <c r="D845" s="106" t="s">
        <v>6</v>
      </c>
      <c r="E845" s="122" t="s">
        <v>531</v>
      </c>
      <c r="F845" s="126">
        <v>3785</v>
      </c>
      <c r="G845" s="107">
        <v>3648</v>
      </c>
      <c r="H845" s="108">
        <f t="shared" si="143"/>
        <v>0.96380449141347424</v>
      </c>
      <c r="I845" s="107">
        <f t="shared" si="144"/>
        <v>137</v>
      </c>
      <c r="J845" s="131">
        <f t="shared" si="145"/>
        <v>3.619550858652576E-2</v>
      </c>
      <c r="K845" s="126">
        <v>771</v>
      </c>
      <c r="L845" s="126">
        <v>5</v>
      </c>
      <c r="M845" s="108">
        <f t="shared" si="146"/>
        <v>6.4850843060959796E-3</v>
      </c>
      <c r="N845" s="107">
        <v>14</v>
      </c>
      <c r="O845" s="131">
        <f t="shared" si="147"/>
        <v>3.6988110964332895E-3</v>
      </c>
      <c r="P845" s="126">
        <v>5</v>
      </c>
      <c r="Q845" s="108">
        <f t="shared" si="148"/>
        <v>6.4850843060959796E-3</v>
      </c>
      <c r="R845" s="107">
        <v>12</v>
      </c>
      <c r="S845" s="131">
        <f t="shared" si="149"/>
        <v>3.1704095112285338E-3</v>
      </c>
      <c r="T845" s="126">
        <v>74</v>
      </c>
      <c r="U845" s="108">
        <f t="shared" si="150"/>
        <v>9.5979247730220499E-2</v>
      </c>
      <c r="V845" s="107">
        <v>317</v>
      </c>
      <c r="W845" s="131">
        <f t="shared" si="151"/>
        <v>8.3751651254953763E-2</v>
      </c>
      <c r="X845" s="126">
        <v>77</v>
      </c>
      <c r="Y845" s="108">
        <f t="shared" si="152"/>
        <v>9.9870298313878086E-2</v>
      </c>
      <c r="Z845" s="107">
        <v>323</v>
      </c>
      <c r="AA845" s="131">
        <f t="shared" si="153"/>
        <v>8.5336856010568035E-2</v>
      </c>
    </row>
    <row r="846" spans="1:27" ht="24" x14ac:dyDescent="0.25">
      <c r="A846" s="115" t="s">
        <v>604</v>
      </c>
      <c r="B846" s="200" t="s">
        <v>104</v>
      </c>
      <c r="C846" s="101" t="s">
        <v>105</v>
      </c>
      <c r="D846" s="102" t="s">
        <v>6</v>
      </c>
      <c r="E846" s="121" t="s">
        <v>531</v>
      </c>
      <c r="F846" s="125">
        <v>7548</v>
      </c>
      <c r="G846" s="103">
        <v>7480</v>
      </c>
      <c r="H846" s="104">
        <f t="shared" si="143"/>
        <v>0.99099099099099097</v>
      </c>
      <c r="I846" s="103">
        <f t="shared" si="144"/>
        <v>68</v>
      </c>
      <c r="J846" s="130">
        <f t="shared" si="145"/>
        <v>9.0090090090090089E-3</v>
      </c>
      <c r="K846" s="125">
        <v>1448</v>
      </c>
      <c r="L846" s="125">
        <v>20</v>
      </c>
      <c r="M846" s="104">
        <f t="shared" si="146"/>
        <v>1.3812154696132596E-2</v>
      </c>
      <c r="N846" s="103">
        <v>69</v>
      </c>
      <c r="O846" s="130">
        <f t="shared" si="147"/>
        <v>9.1414944356120829E-3</v>
      </c>
      <c r="P846" s="125">
        <v>7</v>
      </c>
      <c r="Q846" s="104">
        <f t="shared" si="148"/>
        <v>4.8342541436464086E-3</v>
      </c>
      <c r="R846" s="103">
        <v>23</v>
      </c>
      <c r="S846" s="130">
        <f t="shared" si="149"/>
        <v>3.0471648118706941E-3</v>
      </c>
      <c r="T846" s="125">
        <v>128</v>
      </c>
      <c r="U846" s="104">
        <f t="shared" si="150"/>
        <v>8.8397790055248615E-2</v>
      </c>
      <c r="V846" s="103">
        <v>634</v>
      </c>
      <c r="W846" s="130">
        <f t="shared" si="151"/>
        <v>8.3995760466348698E-2</v>
      </c>
      <c r="X846" s="125">
        <v>132</v>
      </c>
      <c r="Y846" s="104">
        <f t="shared" si="152"/>
        <v>9.1160220994475141E-2</v>
      </c>
      <c r="Z846" s="103">
        <v>651</v>
      </c>
      <c r="AA846" s="130">
        <f t="shared" si="153"/>
        <v>8.6248012718600955E-2</v>
      </c>
    </row>
    <row r="847" spans="1:27" ht="24" x14ac:dyDescent="0.25">
      <c r="A847" s="116" t="s">
        <v>604</v>
      </c>
      <c r="B847" s="201" t="s">
        <v>73</v>
      </c>
      <c r="C847" s="105" t="s">
        <v>74</v>
      </c>
      <c r="D847" s="106" t="s">
        <v>4</v>
      </c>
      <c r="E847" s="122" t="s">
        <v>532</v>
      </c>
      <c r="F847" s="126">
        <v>2568</v>
      </c>
      <c r="G847" s="107">
        <v>2525</v>
      </c>
      <c r="H847" s="108">
        <f t="shared" si="143"/>
        <v>0.98325545171339568</v>
      </c>
      <c r="I847" s="107">
        <f t="shared" si="144"/>
        <v>43</v>
      </c>
      <c r="J847" s="131">
        <f t="shared" si="145"/>
        <v>1.674454828660436E-2</v>
      </c>
      <c r="K847" s="126">
        <v>795</v>
      </c>
      <c r="L847" s="126">
        <v>17</v>
      </c>
      <c r="M847" s="108">
        <f t="shared" si="146"/>
        <v>2.1383647798742137E-2</v>
      </c>
      <c r="N847" s="107">
        <v>38</v>
      </c>
      <c r="O847" s="131">
        <f t="shared" si="147"/>
        <v>1.4797507788161994E-2</v>
      </c>
      <c r="P847" s="126">
        <v>7</v>
      </c>
      <c r="Q847" s="108">
        <f t="shared" si="148"/>
        <v>8.8050314465408803E-3</v>
      </c>
      <c r="R847" s="107">
        <v>17</v>
      </c>
      <c r="S847" s="131">
        <f t="shared" si="149"/>
        <v>6.6199376947040497E-3</v>
      </c>
      <c r="T847" s="126">
        <v>90</v>
      </c>
      <c r="U847" s="108">
        <f t="shared" si="150"/>
        <v>0.11320754716981132</v>
      </c>
      <c r="V847" s="107">
        <v>289</v>
      </c>
      <c r="W847" s="131">
        <f t="shared" si="151"/>
        <v>0.11253894080996885</v>
      </c>
      <c r="X847" s="126">
        <v>96</v>
      </c>
      <c r="Y847" s="108">
        <f t="shared" si="152"/>
        <v>0.12075471698113208</v>
      </c>
      <c r="Z847" s="107">
        <v>303</v>
      </c>
      <c r="AA847" s="131">
        <f t="shared" si="153"/>
        <v>0.11799065420560748</v>
      </c>
    </row>
    <row r="848" spans="1:27" x14ac:dyDescent="0.25">
      <c r="A848" s="115" t="s">
        <v>604</v>
      </c>
      <c r="B848" s="200" t="s">
        <v>75</v>
      </c>
      <c r="C848" s="101" t="s">
        <v>76</v>
      </c>
      <c r="D848" s="102" t="s">
        <v>4</v>
      </c>
      <c r="E848" s="121" t="s">
        <v>532</v>
      </c>
      <c r="F848" s="125">
        <v>4398</v>
      </c>
      <c r="G848" s="103">
        <v>4349</v>
      </c>
      <c r="H848" s="104">
        <f t="shared" si="143"/>
        <v>0.98885857207821737</v>
      </c>
      <c r="I848" s="103">
        <f t="shared" si="144"/>
        <v>49</v>
      </c>
      <c r="J848" s="130">
        <f t="shared" si="145"/>
        <v>1.1141427921782628E-2</v>
      </c>
      <c r="K848" s="125">
        <v>1093</v>
      </c>
      <c r="L848" s="125">
        <v>13</v>
      </c>
      <c r="M848" s="104">
        <f t="shared" si="146"/>
        <v>1.1893870082342177E-2</v>
      </c>
      <c r="N848" s="103">
        <v>29</v>
      </c>
      <c r="O848" s="130">
        <f t="shared" si="147"/>
        <v>6.5939063210550247E-3</v>
      </c>
      <c r="P848" s="125">
        <v>7</v>
      </c>
      <c r="Q848" s="104">
        <f t="shared" si="148"/>
        <v>6.4043915827996338E-3</v>
      </c>
      <c r="R848" s="103">
        <v>18</v>
      </c>
      <c r="S848" s="130">
        <f t="shared" si="149"/>
        <v>4.0927694406548429E-3</v>
      </c>
      <c r="T848" s="125">
        <v>126</v>
      </c>
      <c r="U848" s="104">
        <f t="shared" si="150"/>
        <v>0.11527904849039342</v>
      </c>
      <c r="V848" s="103">
        <v>509</v>
      </c>
      <c r="W848" s="130">
        <f t="shared" si="151"/>
        <v>0.11573442473851751</v>
      </c>
      <c r="X848" s="125">
        <v>131</v>
      </c>
      <c r="Y848" s="104">
        <f t="shared" si="152"/>
        <v>0.11985361390667887</v>
      </c>
      <c r="Z848" s="103">
        <v>521</v>
      </c>
      <c r="AA848" s="130">
        <f t="shared" si="153"/>
        <v>0.11846293769895407</v>
      </c>
    </row>
    <row r="849" spans="1:27" x14ac:dyDescent="0.25">
      <c r="A849" s="116" t="s">
        <v>604</v>
      </c>
      <c r="B849" s="201" t="s">
        <v>49</v>
      </c>
      <c r="C849" s="105" t="s">
        <v>50</v>
      </c>
      <c r="D849" s="106" t="s">
        <v>3</v>
      </c>
      <c r="E849" s="122" t="s">
        <v>533</v>
      </c>
      <c r="F849" s="126">
        <v>4223</v>
      </c>
      <c r="G849" s="107">
        <v>4121</v>
      </c>
      <c r="H849" s="108">
        <f t="shared" si="143"/>
        <v>0.97584655458205072</v>
      </c>
      <c r="I849" s="107">
        <f t="shared" si="144"/>
        <v>102</v>
      </c>
      <c r="J849" s="131">
        <f t="shared" si="145"/>
        <v>2.4153445417949324E-2</v>
      </c>
      <c r="K849" s="126">
        <v>1192</v>
      </c>
      <c r="L849" s="126">
        <v>33</v>
      </c>
      <c r="M849" s="108">
        <f t="shared" si="146"/>
        <v>2.7684563758389263E-2</v>
      </c>
      <c r="N849" s="107">
        <v>82</v>
      </c>
      <c r="O849" s="131">
        <f t="shared" si="147"/>
        <v>1.9417475728155338E-2</v>
      </c>
      <c r="P849" s="126">
        <v>10</v>
      </c>
      <c r="Q849" s="108">
        <f t="shared" si="148"/>
        <v>8.389261744966443E-3</v>
      </c>
      <c r="R849" s="107">
        <v>21</v>
      </c>
      <c r="S849" s="131">
        <f t="shared" si="149"/>
        <v>4.9727681742836845E-3</v>
      </c>
      <c r="T849" s="126">
        <v>122</v>
      </c>
      <c r="U849" s="108">
        <f t="shared" si="150"/>
        <v>0.10234899328859061</v>
      </c>
      <c r="V849" s="107">
        <v>408</v>
      </c>
      <c r="W849" s="131">
        <f t="shared" si="151"/>
        <v>9.6613781671797294E-2</v>
      </c>
      <c r="X849" s="126">
        <v>128</v>
      </c>
      <c r="Y849" s="108">
        <f t="shared" si="152"/>
        <v>0.10738255033557047</v>
      </c>
      <c r="Z849" s="107">
        <v>421</v>
      </c>
      <c r="AA849" s="131">
        <f t="shared" si="153"/>
        <v>9.9692161970163395E-2</v>
      </c>
    </row>
    <row r="850" spans="1:27" x14ac:dyDescent="0.25">
      <c r="A850" s="115" t="s">
        <v>604</v>
      </c>
      <c r="B850" s="200" t="s">
        <v>51</v>
      </c>
      <c r="C850" s="101" t="s">
        <v>52</v>
      </c>
      <c r="D850" s="102" t="s">
        <v>3</v>
      </c>
      <c r="E850" s="121" t="s">
        <v>533</v>
      </c>
      <c r="F850" s="125">
        <v>3011</v>
      </c>
      <c r="G850" s="103">
        <v>2959</v>
      </c>
      <c r="H850" s="104">
        <f t="shared" si="143"/>
        <v>0.98272999003653272</v>
      </c>
      <c r="I850" s="103">
        <f t="shared" si="144"/>
        <v>52</v>
      </c>
      <c r="J850" s="130">
        <f t="shared" si="145"/>
        <v>1.7270009963467288E-2</v>
      </c>
      <c r="K850" s="125">
        <v>1021</v>
      </c>
      <c r="L850" s="125">
        <v>18</v>
      </c>
      <c r="M850" s="104">
        <f t="shared" si="146"/>
        <v>1.762977473065622E-2</v>
      </c>
      <c r="N850" s="103">
        <v>50</v>
      </c>
      <c r="O850" s="130">
        <f t="shared" si="147"/>
        <v>1.6605778811026237E-2</v>
      </c>
      <c r="P850" s="125">
        <v>10</v>
      </c>
      <c r="Q850" s="104">
        <f t="shared" si="148"/>
        <v>9.7943192948090115E-3</v>
      </c>
      <c r="R850" s="103">
        <v>21</v>
      </c>
      <c r="S850" s="130">
        <f t="shared" si="149"/>
        <v>6.9744271006310192E-3</v>
      </c>
      <c r="T850" s="125">
        <v>93</v>
      </c>
      <c r="U850" s="104">
        <f t="shared" si="150"/>
        <v>9.1087169441723806E-2</v>
      </c>
      <c r="V850" s="103">
        <v>268</v>
      </c>
      <c r="W850" s="130">
        <f t="shared" si="151"/>
        <v>8.9006974427100635E-2</v>
      </c>
      <c r="X850" s="125">
        <v>102</v>
      </c>
      <c r="Y850" s="104">
        <f t="shared" si="152"/>
        <v>9.9902056807051914E-2</v>
      </c>
      <c r="Z850" s="103">
        <v>288</v>
      </c>
      <c r="AA850" s="130">
        <f t="shared" si="153"/>
        <v>9.564928595151112E-2</v>
      </c>
    </row>
    <row r="851" spans="1:27" x14ac:dyDescent="0.25">
      <c r="A851" s="116" t="s">
        <v>604</v>
      </c>
      <c r="B851" s="201" t="s">
        <v>53</v>
      </c>
      <c r="C851" s="105" t="s">
        <v>54</v>
      </c>
      <c r="D851" s="106" t="s">
        <v>3</v>
      </c>
      <c r="E851" s="122" t="s">
        <v>533</v>
      </c>
      <c r="F851" s="126">
        <v>3340</v>
      </c>
      <c r="G851" s="107">
        <v>3309</v>
      </c>
      <c r="H851" s="108">
        <f t="shared" si="143"/>
        <v>0.99071856287425153</v>
      </c>
      <c r="I851" s="107">
        <f t="shared" si="144"/>
        <v>31</v>
      </c>
      <c r="J851" s="131">
        <f t="shared" si="145"/>
        <v>9.2814371257485036E-3</v>
      </c>
      <c r="K851" s="126">
        <v>902</v>
      </c>
      <c r="L851" s="126">
        <v>18</v>
      </c>
      <c r="M851" s="108">
        <f t="shared" si="146"/>
        <v>1.9955654101995565E-2</v>
      </c>
      <c r="N851" s="107">
        <v>45</v>
      </c>
      <c r="O851" s="131">
        <f t="shared" si="147"/>
        <v>1.3473053892215569E-2</v>
      </c>
      <c r="P851" s="126">
        <v>7</v>
      </c>
      <c r="Q851" s="108">
        <f t="shared" si="148"/>
        <v>7.7605321507760536E-3</v>
      </c>
      <c r="R851" s="107">
        <v>17</v>
      </c>
      <c r="S851" s="131">
        <f t="shared" si="149"/>
        <v>5.0898203592814372E-3</v>
      </c>
      <c r="T851" s="126">
        <v>107</v>
      </c>
      <c r="U851" s="108">
        <f t="shared" si="150"/>
        <v>0.11862527716186252</v>
      </c>
      <c r="V851" s="107">
        <v>358</v>
      </c>
      <c r="W851" s="131">
        <f t="shared" si="151"/>
        <v>0.10718562874251497</v>
      </c>
      <c r="X851" s="126">
        <v>111</v>
      </c>
      <c r="Y851" s="108">
        <f t="shared" si="152"/>
        <v>0.12305986696230599</v>
      </c>
      <c r="Z851" s="107">
        <v>369</v>
      </c>
      <c r="AA851" s="131">
        <f t="shared" si="153"/>
        <v>0.11047904191616767</v>
      </c>
    </row>
    <row r="852" spans="1:27" ht="24" x14ac:dyDescent="0.25">
      <c r="A852" s="115" t="s">
        <v>604</v>
      </c>
      <c r="B852" s="200" t="s">
        <v>77</v>
      </c>
      <c r="C852" s="101" t="s">
        <v>78</v>
      </c>
      <c r="D852" s="102" t="s">
        <v>4</v>
      </c>
      <c r="E852" s="121" t="s">
        <v>532</v>
      </c>
      <c r="F852" s="125">
        <v>1984</v>
      </c>
      <c r="G852" s="103">
        <v>1971</v>
      </c>
      <c r="H852" s="104">
        <f t="shared" si="143"/>
        <v>0.99344758064516125</v>
      </c>
      <c r="I852" s="103">
        <f t="shared" si="144"/>
        <v>13</v>
      </c>
      <c r="J852" s="130">
        <f t="shared" si="145"/>
        <v>6.5524193548387099E-3</v>
      </c>
      <c r="K852" s="125">
        <v>678</v>
      </c>
      <c r="L852" s="125">
        <v>18</v>
      </c>
      <c r="M852" s="104">
        <f t="shared" si="146"/>
        <v>2.6548672566371681E-2</v>
      </c>
      <c r="N852" s="103">
        <v>42</v>
      </c>
      <c r="O852" s="130">
        <f t="shared" si="147"/>
        <v>2.1169354838709676E-2</v>
      </c>
      <c r="P852" s="125">
        <v>10</v>
      </c>
      <c r="Q852" s="104">
        <f t="shared" si="148"/>
        <v>1.4749262536873156E-2</v>
      </c>
      <c r="R852" s="103">
        <v>27</v>
      </c>
      <c r="S852" s="130">
        <f t="shared" si="149"/>
        <v>1.3608870967741936E-2</v>
      </c>
      <c r="T852" s="125">
        <v>72</v>
      </c>
      <c r="U852" s="104">
        <f t="shared" si="150"/>
        <v>0.10619469026548672</v>
      </c>
      <c r="V852" s="103">
        <v>190</v>
      </c>
      <c r="W852" s="130">
        <f t="shared" si="151"/>
        <v>9.5766129032258063E-2</v>
      </c>
      <c r="X852" s="125">
        <v>77</v>
      </c>
      <c r="Y852" s="104">
        <f t="shared" si="152"/>
        <v>0.11356932153392331</v>
      </c>
      <c r="Z852" s="103">
        <v>204</v>
      </c>
      <c r="AA852" s="130">
        <f t="shared" si="153"/>
        <v>0.1028225806451613</v>
      </c>
    </row>
    <row r="853" spans="1:27" x14ac:dyDescent="0.25">
      <c r="A853" s="116" t="s">
        <v>604</v>
      </c>
      <c r="B853" s="201" t="s">
        <v>55</v>
      </c>
      <c r="C853" s="105" t="s">
        <v>56</v>
      </c>
      <c r="D853" s="106" t="s">
        <v>3</v>
      </c>
      <c r="E853" s="122" t="s">
        <v>533</v>
      </c>
      <c r="F853" s="126">
        <v>4617</v>
      </c>
      <c r="G853" s="107">
        <v>4538</v>
      </c>
      <c r="H853" s="108">
        <f t="shared" si="143"/>
        <v>0.98288932207060864</v>
      </c>
      <c r="I853" s="107">
        <f t="shared" si="144"/>
        <v>79</v>
      </c>
      <c r="J853" s="131">
        <f t="shared" si="145"/>
        <v>1.7110677929391381E-2</v>
      </c>
      <c r="K853" s="126">
        <v>1353</v>
      </c>
      <c r="L853" s="126">
        <v>25</v>
      </c>
      <c r="M853" s="108">
        <f t="shared" si="146"/>
        <v>1.8477457501847747E-2</v>
      </c>
      <c r="N853" s="107">
        <v>81</v>
      </c>
      <c r="O853" s="131">
        <f t="shared" si="147"/>
        <v>1.7543859649122806E-2</v>
      </c>
      <c r="P853" s="126">
        <v>10</v>
      </c>
      <c r="Q853" s="108">
        <f t="shared" si="148"/>
        <v>7.3909830007390983E-3</v>
      </c>
      <c r="R853" s="107">
        <v>29</v>
      </c>
      <c r="S853" s="131">
        <f t="shared" si="149"/>
        <v>6.2811349361056963E-3</v>
      </c>
      <c r="T853" s="126">
        <v>124</v>
      </c>
      <c r="U853" s="108">
        <f t="shared" si="150"/>
        <v>9.1648189209164815E-2</v>
      </c>
      <c r="V853" s="107">
        <v>432</v>
      </c>
      <c r="W853" s="131">
        <f t="shared" si="151"/>
        <v>9.3567251461988299E-2</v>
      </c>
      <c r="X853" s="126">
        <v>133</v>
      </c>
      <c r="Y853" s="108">
        <f t="shared" si="152"/>
        <v>9.8300073909830005E-2</v>
      </c>
      <c r="Z853" s="107">
        <v>456</v>
      </c>
      <c r="AA853" s="131">
        <f t="shared" si="153"/>
        <v>9.8765432098765427E-2</v>
      </c>
    </row>
    <row r="854" spans="1:27" x14ac:dyDescent="0.25">
      <c r="A854" s="115" t="s">
        <v>604</v>
      </c>
      <c r="B854" s="200" t="s">
        <v>79</v>
      </c>
      <c r="C854" s="101" t="s">
        <v>80</v>
      </c>
      <c r="D854" s="102" t="s">
        <v>4</v>
      </c>
      <c r="E854" s="121" t="s">
        <v>532</v>
      </c>
      <c r="F854" s="125">
        <v>6153</v>
      </c>
      <c r="G854" s="103">
        <v>6104</v>
      </c>
      <c r="H854" s="104">
        <f t="shared" si="143"/>
        <v>0.99203640500568824</v>
      </c>
      <c r="I854" s="103">
        <f t="shared" si="144"/>
        <v>49</v>
      </c>
      <c r="J854" s="130">
        <f t="shared" si="145"/>
        <v>7.9635949943117172E-3</v>
      </c>
      <c r="K854" s="125">
        <v>1905</v>
      </c>
      <c r="L854" s="125">
        <v>39</v>
      </c>
      <c r="M854" s="104">
        <f t="shared" si="146"/>
        <v>2.0472440944881889E-2</v>
      </c>
      <c r="N854" s="103">
        <v>103</v>
      </c>
      <c r="O854" s="130">
        <f t="shared" si="147"/>
        <v>1.6739801722736876E-2</v>
      </c>
      <c r="P854" s="125">
        <v>14</v>
      </c>
      <c r="Q854" s="104">
        <f t="shared" si="148"/>
        <v>7.3490813648293962E-3</v>
      </c>
      <c r="R854" s="103">
        <v>38</v>
      </c>
      <c r="S854" s="130">
        <f t="shared" si="149"/>
        <v>6.1758491792621483E-3</v>
      </c>
      <c r="T854" s="125">
        <v>200</v>
      </c>
      <c r="U854" s="104">
        <f t="shared" si="150"/>
        <v>0.10498687664041995</v>
      </c>
      <c r="V854" s="103">
        <v>638</v>
      </c>
      <c r="W854" s="130">
        <f t="shared" si="151"/>
        <v>0.10368925727287502</v>
      </c>
      <c r="X854" s="125">
        <v>210</v>
      </c>
      <c r="Y854" s="104">
        <f t="shared" si="152"/>
        <v>0.11023622047244094</v>
      </c>
      <c r="Z854" s="103">
        <v>668</v>
      </c>
      <c r="AA854" s="130">
        <f t="shared" si="153"/>
        <v>0.10856492767755567</v>
      </c>
    </row>
    <row r="855" spans="1:27" ht="24" x14ac:dyDescent="0.25">
      <c r="A855" s="116" t="s">
        <v>604</v>
      </c>
      <c r="B855" s="201" t="s">
        <v>28</v>
      </c>
      <c r="C855" s="105" t="s">
        <v>29</v>
      </c>
      <c r="D855" s="106" t="s">
        <v>1</v>
      </c>
      <c r="E855" s="122" t="s">
        <v>534</v>
      </c>
      <c r="F855" s="126">
        <v>2988</v>
      </c>
      <c r="G855" s="107">
        <v>2956</v>
      </c>
      <c r="H855" s="108">
        <f t="shared" si="143"/>
        <v>0.98929049531459168</v>
      </c>
      <c r="I855" s="107">
        <f t="shared" si="144"/>
        <v>32</v>
      </c>
      <c r="J855" s="131">
        <f t="shared" si="145"/>
        <v>1.0709504685408299E-2</v>
      </c>
      <c r="K855" s="126">
        <v>803</v>
      </c>
      <c r="L855" s="126">
        <v>16</v>
      </c>
      <c r="M855" s="108">
        <f t="shared" si="146"/>
        <v>1.9925280199252802E-2</v>
      </c>
      <c r="N855" s="107">
        <v>40</v>
      </c>
      <c r="O855" s="131">
        <f t="shared" si="147"/>
        <v>1.3386880856760375E-2</v>
      </c>
      <c r="P855" s="126">
        <v>8</v>
      </c>
      <c r="Q855" s="108">
        <f t="shared" si="148"/>
        <v>9.9626400996264009E-3</v>
      </c>
      <c r="R855" s="107">
        <v>24</v>
      </c>
      <c r="S855" s="131">
        <f t="shared" si="149"/>
        <v>8.0321285140562242E-3</v>
      </c>
      <c r="T855" s="126">
        <v>69</v>
      </c>
      <c r="U855" s="108">
        <f t="shared" si="150"/>
        <v>8.5927770859277705E-2</v>
      </c>
      <c r="V855" s="107">
        <v>249</v>
      </c>
      <c r="W855" s="131">
        <f t="shared" si="151"/>
        <v>8.3333333333333329E-2</v>
      </c>
      <c r="X855" s="126">
        <v>74</v>
      </c>
      <c r="Y855" s="108">
        <f t="shared" si="152"/>
        <v>9.2154420921544203E-2</v>
      </c>
      <c r="Z855" s="107">
        <v>263</v>
      </c>
      <c r="AA855" s="131">
        <f t="shared" si="153"/>
        <v>8.8018741633199463E-2</v>
      </c>
    </row>
    <row r="856" spans="1:27" ht="24" x14ac:dyDescent="0.25">
      <c r="A856" s="115" t="s">
        <v>604</v>
      </c>
      <c r="B856" s="200" t="s">
        <v>57</v>
      </c>
      <c r="C856" s="101" t="s">
        <v>58</v>
      </c>
      <c r="D856" s="102" t="s">
        <v>3</v>
      </c>
      <c r="E856" s="121" t="s">
        <v>533</v>
      </c>
      <c r="F856" s="125">
        <v>3610</v>
      </c>
      <c r="G856" s="103">
        <v>3568</v>
      </c>
      <c r="H856" s="104">
        <f t="shared" si="143"/>
        <v>0.98836565096952911</v>
      </c>
      <c r="I856" s="103">
        <f t="shared" si="144"/>
        <v>42</v>
      </c>
      <c r="J856" s="130">
        <f t="shared" si="145"/>
        <v>1.1634349030470914E-2</v>
      </c>
      <c r="K856" s="125">
        <v>1140</v>
      </c>
      <c r="L856" s="125">
        <v>21</v>
      </c>
      <c r="M856" s="104">
        <f t="shared" si="146"/>
        <v>1.8421052631578946E-2</v>
      </c>
      <c r="N856" s="103">
        <v>59</v>
      </c>
      <c r="O856" s="130">
        <f t="shared" si="147"/>
        <v>1.6343490304709142E-2</v>
      </c>
      <c r="P856" s="125">
        <v>10</v>
      </c>
      <c r="Q856" s="104">
        <f t="shared" si="148"/>
        <v>8.771929824561403E-3</v>
      </c>
      <c r="R856" s="103">
        <v>26</v>
      </c>
      <c r="S856" s="130">
        <f t="shared" si="149"/>
        <v>7.2022160664819944E-3</v>
      </c>
      <c r="T856" s="125">
        <v>119</v>
      </c>
      <c r="U856" s="104">
        <f t="shared" si="150"/>
        <v>0.10438596491228071</v>
      </c>
      <c r="V856" s="103">
        <v>382</v>
      </c>
      <c r="W856" s="130">
        <f t="shared" si="151"/>
        <v>0.10581717451523545</v>
      </c>
      <c r="X856" s="125">
        <v>124</v>
      </c>
      <c r="Y856" s="104">
        <f t="shared" si="152"/>
        <v>0.10877192982456141</v>
      </c>
      <c r="Z856" s="103">
        <v>395</v>
      </c>
      <c r="AA856" s="130">
        <f t="shared" si="153"/>
        <v>0.10941828254847645</v>
      </c>
    </row>
    <row r="857" spans="1:27" x14ac:dyDescent="0.25">
      <c r="A857" s="116" t="s">
        <v>604</v>
      </c>
      <c r="B857" s="201" t="s">
        <v>438</v>
      </c>
      <c r="C857" s="105" t="s">
        <v>81</v>
      </c>
      <c r="D857" s="106" t="s">
        <v>4</v>
      </c>
      <c r="E857" s="122" t="s">
        <v>532</v>
      </c>
      <c r="F857" s="126">
        <v>3026</v>
      </c>
      <c r="G857" s="107">
        <v>3005</v>
      </c>
      <c r="H857" s="108">
        <f t="shared" si="143"/>
        <v>0.99306014540647725</v>
      </c>
      <c r="I857" s="107">
        <f t="shared" si="144"/>
        <v>21</v>
      </c>
      <c r="J857" s="131">
        <f t="shared" si="145"/>
        <v>6.9398545935228026E-3</v>
      </c>
      <c r="K857" s="126">
        <v>826</v>
      </c>
      <c r="L857" s="126">
        <v>16</v>
      </c>
      <c r="M857" s="108">
        <f t="shared" si="146"/>
        <v>1.9370460048426151E-2</v>
      </c>
      <c r="N857" s="107">
        <v>41</v>
      </c>
      <c r="O857" s="131">
        <f t="shared" si="147"/>
        <v>1.3549239920687376E-2</v>
      </c>
      <c r="P857" s="126">
        <v>10</v>
      </c>
      <c r="Q857" s="108">
        <f t="shared" si="148"/>
        <v>1.2106537530266344E-2</v>
      </c>
      <c r="R857" s="107">
        <v>25</v>
      </c>
      <c r="S857" s="131">
        <f t="shared" si="149"/>
        <v>8.2617316589557177E-3</v>
      </c>
      <c r="T857" s="126">
        <v>90</v>
      </c>
      <c r="U857" s="108">
        <f t="shared" si="150"/>
        <v>0.10895883777239709</v>
      </c>
      <c r="V857" s="107">
        <v>304</v>
      </c>
      <c r="W857" s="131">
        <f t="shared" si="151"/>
        <v>0.10046265697290152</v>
      </c>
      <c r="X857" s="126">
        <v>95</v>
      </c>
      <c r="Y857" s="108">
        <f t="shared" si="152"/>
        <v>0.11501210653753027</v>
      </c>
      <c r="Z857" s="107">
        <v>316</v>
      </c>
      <c r="AA857" s="131">
        <f t="shared" si="153"/>
        <v>0.10442828816920026</v>
      </c>
    </row>
    <row r="858" spans="1:27" x14ac:dyDescent="0.25">
      <c r="A858" s="115" t="s">
        <v>604</v>
      </c>
      <c r="B858" s="200" t="s">
        <v>88</v>
      </c>
      <c r="C858" s="101" t="s">
        <v>89</v>
      </c>
      <c r="D858" s="102" t="s">
        <v>5</v>
      </c>
      <c r="E858" s="121" t="s">
        <v>535</v>
      </c>
      <c r="F858" s="125">
        <v>2148</v>
      </c>
      <c r="G858" s="103">
        <v>2112</v>
      </c>
      <c r="H858" s="104">
        <f t="shared" si="143"/>
        <v>0.98324022346368711</v>
      </c>
      <c r="I858" s="103">
        <f t="shared" si="144"/>
        <v>36</v>
      </c>
      <c r="J858" s="130">
        <f t="shared" si="145"/>
        <v>1.6759776536312849E-2</v>
      </c>
      <c r="K858" s="125">
        <v>621</v>
      </c>
      <c r="L858" s="125">
        <v>10</v>
      </c>
      <c r="M858" s="104">
        <f t="shared" si="146"/>
        <v>1.610305958132045E-2</v>
      </c>
      <c r="N858" s="103">
        <v>22</v>
      </c>
      <c r="O858" s="130">
        <f t="shared" si="147"/>
        <v>1.0242085661080074E-2</v>
      </c>
      <c r="P858" s="125">
        <v>8</v>
      </c>
      <c r="Q858" s="104">
        <f t="shared" si="148"/>
        <v>1.2882447665056361E-2</v>
      </c>
      <c r="R858" s="103">
        <v>21</v>
      </c>
      <c r="S858" s="130">
        <f t="shared" si="149"/>
        <v>9.7765363128491621E-3</v>
      </c>
      <c r="T858" s="125">
        <v>76</v>
      </c>
      <c r="U858" s="104">
        <f t="shared" si="150"/>
        <v>0.12238325281803543</v>
      </c>
      <c r="V858" s="103">
        <v>241</v>
      </c>
      <c r="W858" s="130">
        <f t="shared" si="151"/>
        <v>0.11219739292364991</v>
      </c>
      <c r="X858" s="125">
        <v>82</v>
      </c>
      <c r="Y858" s="104">
        <f t="shared" si="152"/>
        <v>0.1320450885668277</v>
      </c>
      <c r="Z858" s="103">
        <v>253</v>
      </c>
      <c r="AA858" s="130">
        <f t="shared" si="153"/>
        <v>0.11778398510242086</v>
      </c>
    </row>
    <row r="859" spans="1:27" x14ac:dyDescent="0.25">
      <c r="A859" s="116" t="s">
        <v>604</v>
      </c>
      <c r="B859" s="201" t="s">
        <v>59</v>
      </c>
      <c r="C859" s="105" t="s">
        <v>60</v>
      </c>
      <c r="D859" s="106" t="s">
        <v>3</v>
      </c>
      <c r="E859" s="122" t="s">
        <v>533</v>
      </c>
      <c r="F859" s="126">
        <v>4724</v>
      </c>
      <c r="G859" s="107">
        <v>4597</v>
      </c>
      <c r="H859" s="108">
        <f t="shared" si="143"/>
        <v>0.97311600338696025</v>
      </c>
      <c r="I859" s="107">
        <f t="shared" si="144"/>
        <v>127</v>
      </c>
      <c r="J859" s="131">
        <f t="shared" si="145"/>
        <v>2.6883996613039796E-2</v>
      </c>
      <c r="K859" s="126">
        <v>1030</v>
      </c>
      <c r="L859" s="126">
        <v>20</v>
      </c>
      <c r="M859" s="108">
        <f t="shared" si="146"/>
        <v>1.9417475728155338E-2</v>
      </c>
      <c r="N859" s="107">
        <v>50</v>
      </c>
      <c r="O859" s="131">
        <f t="shared" si="147"/>
        <v>1.0584250635055038E-2</v>
      </c>
      <c r="P859" s="126">
        <v>6</v>
      </c>
      <c r="Q859" s="108">
        <f t="shared" si="148"/>
        <v>5.8252427184466021E-3</v>
      </c>
      <c r="R859" s="107">
        <v>12</v>
      </c>
      <c r="S859" s="131">
        <f t="shared" si="149"/>
        <v>2.5402201524132089E-3</v>
      </c>
      <c r="T859" s="126">
        <v>108</v>
      </c>
      <c r="U859" s="108">
        <f t="shared" si="150"/>
        <v>0.10485436893203884</v>
      </c>
      <c r="V859" s="107">
        <v>509</v>
      </c>
      <c r="W859" s="131">
        <f t="shared" si="151"/>
        <v>0.10774767146486029</v>
      </c>
      <c r="X859" s="126">
        <v>111</v>
      </c>
      <c r="Y859" s="108">
        <f t="shared" si="152"/>
        <v>0.10776699029126213</v>
      </c>
      <c r="Z859" s="107">
        <v>515</v>
      </c>
      <c r="AA859" s="131">
        <f t="shared" si="153"/>
        <v>0.10901778154106689</v>
      </c>
    </row>
    <row r="860" spans="1:27" ht="24" x14ac:dyDescent="0.25">
      <c r="A860" s="115" t="s">
        <v>604</v>
      </c>
      <c r="B860" s="200" t="s">
        <v>106</v>
      </c>
      <c r="C860" s="101" t="s">
        <v>107</v>
      </c>
      <c r="D860" s="102" t="s">
        <v>6</v>
      </c>
      <c r="E860" s="121" t="s">
        <v>531</v>
      </c>
      <c r="F860" s="125">
        <v>8466</v>
      </c>
      <c r="G860" s="103">
        <v>8333</v>
      </c>
      <c r="H860" s="104">
        <f t="shared" si="143"/>
        <v>0.98429010158280184</v>
      </c>
      <c r="I860" s="103">
        <f t="shared" si="144"/>
        <v>133</v>
      </c>
      <c r="J860" s="130">
        <f t="shared" si="145"/>
        <v>1.5709898417198203E-2</v>
      </c>
      <c r="K860" s="125">
        <v>2385</v>
      </c>
      <c r="L860" s="125">
        <v>40</v>
      </c>
      <c r="M860" s="104">
        <f t="shared" si="146"/>
        <v>1.6771488469601678E-2</v>
      </c>
      <c r="N860" s="103">
        <v>108</v>
      </c>
      <c r="O860" s="130">
        <f t="shared" si="147"/>
        <v>1.2756909992912827E-2</v>
      </c>
      <c r="P860" s="125">
        <v>15</v>
      </c>
      <c r="Q860" s="104">
        <f t="shared" si="148"/>
        <v>6.2893081761006293E-3</v>
      </c>
      <c r="R860" s="103">
        <v>39</v>
      </c>
      <c r="S860" s="130">
        <f t="shared" si="149"/>
        <v>4.6066619418851876E-3</v>
      </c>
      <c r="T860" s="125">
        <v>235</v>
      </c>
      <c r="U860" s="104">
        <f t="shared" si="150"/>
        <v>9.853249475890985E-2</v>
      </c>
      <c r="V860" s="103">
        <v>806</v>
      </c>
      <c r="W860" s="130">
        <f t="shared" si="151"/>
        <v>9.5204346798960546E-2</v>
      </c>
      <c r="X860" s="125">
        <v>243</v>
      </c>
      <c r="Y860" s="104">
        <f t="shared" si="152"/>
        <v>0.10188679245283019</v>
      </c>
      <c r="Z860" s="103">
        <v>829</v>
      </c>
      <c r="AA860" s="130">
        <f t="shared" si="153"/>
        <v>9.7921096149303097E-2</v>
      </c>
    </row>
    <row r="861" spans="1:27" x14ac:dyDescent="0.25">
      <c r="A861" s="116" t="s">
        <v>604</v>
      </c>
      <c r="B861" s="201" t="s">
        <v>90</v>
      </c>
      <c r="C861" s="105" t="s">
        <v>91</v>
      </c>
      <c r="D861" s="106" t="s">
        <v>5</v>
      </c>
      <c r="E861" s="122" t="s">
        <v>535</v>
      </c>
      <c r="F861" s="126">
        <v>2916</v>
      </c>
      <c r="G861" s="107">
        <v>2870</v>
      </c>
      <c r="H861" s="108">
        <f t="shared" si="143"/>
        <v>0.98422496570644724</v>
      </c>
      <c r="I861" s="107">
        <f t="shared" si="144"/>
        <v>46</v>
      </c>
      <c r="J861" s="131">
        <f t="shared" si="145"/>
        <v>1.5775034293552811E-2</v>
      </c>
      <c r="K861" s="126">
        <v>880</v>
      </c>
      <c r="L861" s="126">
        <v>11</v>
      </c>
      <c r="M861" s="108">
        <f t="shared" si="146"/>
        <v>1.2500000000000001E-2</v>
      </c>
      <c r="N861" s="107">
        <v>26</v>
      </c>
      <c r="O861" s="131">
        <f t="shared" si="147"/>
        <v>8.9163237311385458E-3</v>
      </c>
      <c r="P861" s="126">
        <v>7</v>
      </c>
      <c r="Q861" s="108">
        <f t="shared" si="148"/>
        <v>7.9545454545454537E-3</v>
      </c>
      <c r="R861" s="107">
        <v>16</v>
      </c>
      <c r="S861" s="131">
        <f t="shared" si="149"/>
        <v>5.4869684499314125E-3</v>
      </c>
      <c r="T861" s="126">
        <v>116</v>
      </c>
      <c r="U861" s="108">
        <f t="shared" si="150"/>
        <v>0.13181818181818181</v>
      </c>
      <c r="V861" s="107">
        <v>361</v>
      </c>
      <c r="W861" s="131">
        <f t="shared" si="151"/>
        <v>0.1237997256515775</v>
      </c>
      <c r="X861" s="126">
        <v>120</v>
      </c>
      <c r="Y861" s="108">
        <f t="shared" si="152"/>
        <v>0.13636363636363635</v>
      </c>
      <c r="Z861" s="107">
        <v>370</v>
      </c>
      <c r="AA861" s="131">
        <f t="shared" si="153"/>
        <v>0.12688614540466392</v>
      </c>
    </row>
    <row r="862" spans="1:27" x14ac:dyDescent="0.25">
      <c r="A862" s="115" t="s">
        <v>604</v>
      </c>
      <c r="B862" s="200" t="s">
        <v>82</v>
      </c>
      <c r="C862" s="101" t="s">
        <v>83</v>
      </c>
      <c r="D862" s="102" t="s">
        <v>4</v>
      </c>
      <c r="E862" s="121" t="s">
        <v>532</v>
      </c>
      <c r="F862" s="125">
        <v>2154</v>
      </c>
      <c r="G862" s="103">
        <v>2123</v>
      </c>
      <c r="H862" s="104">
        <f t="shared" si="143"/>
        <v>0.98560817084493968</v>
      </c>
      <c r="I862" s="103">
        <f t="shared" si="144"/>
        <v>31</v>
      </c>
      <c r="J862" s="130">
        <f t="shared" si="145"/>
        <v>1.4391829155060354E-2</v>
      </c>
      <c r="K862" s="125">
        <v>671</v>
      </c>
      <c r="L862" s="125">
        <v>12</v>
      </c>
      <c r="M862" s="104">
        <f t="shared" si="146"/>
        <v>1.7883755588673621E-2</v>
      </c>
      <c r="N862" s="103">
        <v>26</v>
      </c>
      <c r="O862" s="130">
        <f t="shared" si="147"/>
        <v>1.2070566388115135E-2</v>
      </c>
      <c r="P862" s="125">
        <v>5</v>
      </c>
      <c r="Q862" s="104">
        <f t="shared" si="148"/>
        <v>7.4515648286140089E-3</v>
      </c>
      <c r="R862" s="103">
        <v>12</v>
      </c>
      <c r="S862" s="130">
        <f t="shared" si="149"/>
        <v>5.5710306406685237E-3</v>
      </c>
      <c r="T862" s="125">
        <v>68</v>
      </c>
      <c r="U862" s="104">
        <f t="shared" si="150"/>
        <v>0.10134128166915052</v>
      </c>
      <c r="V862" s="103">
        <v>254</v>
      </c>
      <c r="W862" s="130">
        <f t="shared" si="151"/>
        <v>0.11792014856081709</v>
      </c>
      <c r="X862" s="125">
        <v>70</v>
      </c>
      <c r="Y862" s="104">
        <f t="shared" si="152"/>
        <v>0.10432190760059612</v>
      </c>
      <c r="Z862" s="103">
        <v>257</v>
      </c>
      <c r="AA862" s="130">
        <f t="shared" si="153"/>
        <v>0.11931290622098421</v>
      </c>
    </row>
    <row r="863" spans="1:27" x14ac:dyDescent="0.25">
      <c r="A863" s="116" t="s">
        <v>604</v>
      </c>
      <c r="B863" s="201" t="s">
        <v>61</v>
      </c>
      <c r="C863" s="105" t="s">
        <v>62</v>
      </c>
      <c r="D863" s="106" t="s">
        <v>3</v>
      </c>
      <c r="E863" s="122" t="s">
        <v>533</v>
      </c>
      <c r="F863" s="126">
        <v>3881</v>
      </c>
      <c r="G863" s="107">
        <v>3804</v>
      </c>
      <c r="H863" s="108">
        <f t="shared" si="143"/>
        <v>0.98015975264107191</v>
      </c>
      <c r="I863" s="107">
        <f t="shared" si="144"/>
        <v>77</v>
      </c>
      <c r="J863" s="131">
        <f t="shared" si="145"/>
        <v>1.9840247358928111E-2</v>
      </c>
      <c r="K863" s="126">
        <v>1017</v>
      </c>
      <c r="L863" s="126">
        <v>22</v>
      </c>
      <c r="M863" s="108">
        <f t="shared" si="146"/>
        <v>2.1632251720747297E-2</v>
      </c>
      <c r="N863" s="107">
        <v>66</v>
      </c>
      <c r="O863" s="131">
        <f t="shared" si="147"/>
        <v>1.7005926307652668E-2</v>
      </c>
      <c r="P863" s="126">
        <v>4</v>
      </c>
      <c r="Q863" s="108">
        <f t="shared" si="148"/>
        <v>3.9331366764995086E-3</v>
      </c>
      <c r="R863" s="107">
        <v>7</v>
      </c>
      <c r="S863" s="131">
        <f t="shared" si="149"/>
        <v>1.8036588508116465E-3</v>
      </c>
      <c r="T863" s="126">
        <v>82</v>
      </c>
      <c r="U863" s="108">
        <f t="shared" si="150"/>
        <v>8.0629301868239925E-2</v>
      </c>
      <c r="V863" s="107">
        <v>274</v>
      </c>
      <c r="W863" s="131">
        <f t="shared" si="151"/>
        <v>7.0600360731770159E-2</v>
      </c>
      <c r="X863" s="126">
        <v>84</v>
      </c>
      <c r="Y863" s="108">
        <f t="shared" si="152"/>
        <v>8.2595870206489674E-2</v>
      </c>
      <c r="Z863" s="107">
        <v>281</v>
      </c>
      <c r="AA863" s="131">
        <f t="shared" si="153"/>
        <v>7.2404019582581802E-2</v>
      </c>
    </row>
    <row r="864" spans="1:27" x14ac:dyDescent="0.25">
      <c r="A864" s="115" t="s">
        <v>604</v>
      </c>
      <c r="B864" s="200" t="s">
        <v>63</v>
      </c>
      <c r="C864" s="101" t="s">
        <v>64</v>
      </c>
      <c r="D864" s="102" t="s">
        <v>3</v>
      </c>
      <c r="E864" s="121" t="s">
        <v>533</v>
      </c>
      <c r="F864" s="125">
        <v>3388</v>
      </c>
      <c r="G864" s="103">
        <v>3325</v>
      </c>
      <c r="H864" s="104">
        <f t="shared" si="143"/>
        <v>0.98140495867768596</v>
      </c>
      <c r="I864" s="103">
        <f t="shared" si="144"/>
        <v>63</v>
      </c>
      <c r="J864" s="130">
        <f t="shared" si="145"/>
        <v>1.859504132231405E-2</v>
      </c>
      <c r="K864" s="125">
        <v>800</v>
      </c>
      <c r="L864" s="125">
        <v>15</v>
      </c>
      <c r="M864" s="104">
        <f t="shared" si="146"/>
        <v>1.8749999999999999E-2</v>
      </c>
      <c r="N864" s="103">
        <v>37</v>
      </c>
      <c r="O864" s="130">
        <f t="shared" si="147"/>
        <v>1.0920897284533649E-2</v>
      </c>
      <c r="P864" s="125">
        <v>9</v>
      </c>
      <c r="Q864" s="104">
        <f t="shared" si="148"/>
        <v>1.125E-2</v>
      </c>
      <c r="R864" s="103">
        <v>20</v>
      </c>
      <c r="S864" s="130">
        <f t="shared" si="149"/>
        <v>5.9031877213695395E-3</v>
      </c>
      <c r="T864" s="125">
        <v>90</v>
      </c>
      <c r="U864" s="104">
        <f t="shared" si="150"/>
        <v>0.1125</v>
      </c>
      <c r="V864" s="103">
        <v>341</v>
      </c>
      <c r="W864" s="130">
        <f t="shared" si="151"/>
        <v>0.10064935064935066</v>
      </c>
      <c r="X864" s="125">
        <v>96</v>
      </c>
      <c r="Y864" s="104">
        <f t="shared" si="152"/>
        <v>0.12</v>
      </c>
      <c r="Z864" s="103">
        <v>354</v>
      </c>
      <c r="AA864" s="130">
        <f t="shared" si="153"/>
        <v>0.10448642266824085</v>
      </c>
    </row>
    <row r="865" spans="1:27" ht="24" x14ac:dyDescent="0.25">
      <c r="A865" s="116" t="s">
        <v>604</v>
      </c>
      <c r="B865" s="201" t="s">
        <v>30</v>
      </c>
      <c r="C865" s="105" t="s">
        <v>31</v>
      </c>
      <c r="D865" s="106" t="s">
        <v>1</v>
      </c>
      <c r="E865" s="122" t="s">
        <v>534</v>
      </c>
      <c r="F865" s="126">
        <v>2450</v>
      </c>
      <c r="G865" s="107">
        <v>2424</v>
      </c>
      <c r="H865" s="108">
        <f t="shared" si="143"/>
        <v>0.9893877551020408</v>
      </c>
      <c r="I865" s="107">
        <f t="shared" si="144"/>
        <v>26</v>
      </c>
      <c r="J865" s="131">
        <f t="shared" si="145"/>
        <v>1.0612244897959184E-2</v>
      </c>
      <c r="K865" s="126">
        <v>755</v>
      </c>
      <c r="L865" s="126">
        <v>14</v>
      </c>
      <c r="M865" s="108">
        <f t="shared" si="146"/>
        <v>1.8543046357615896E-2</v>
      </c>
      <c r="N865" s="107">
        <v>35</v>
      </c>
      <c r="O865" s="131">
        <f t="shared" si="147"/>
        <v>1.4285714285714285E-2</v>
      </c>
      <c r="P865" s="126">
        <v>5</v>
      </c>
      <c r="Q865" s="108">
        <f t="shared" si="148"/>
        <v>6.6225165562913907E-3</v>
      </c>
      <c r="R865" s="107">
        <v>12</v>
      </c>
      <c r="S865" s="131">
        <f t="shared" si="149"/>
        <v>4.8979591836734691E-3</v>
      </c>
      <c r="T865" s="126">
        <v>93</v>
      </c>
      <c r="U865" s="108">
        <f t="shared" si="150"/>
        <v>0.12317880794701987</v>
      </c>
      <c r="V865" s="107">
        <v>338</v>
      </c>
      <c r="W865" s="131">
        <f t="shared" si="151"/>
        <v>0.13795918367346938</v>
      </c>
      <c r="X865" s="126">
        <v>95</v>
      </c>
      <c r="Y865" s="108">
        <f t="shared" si="152"/>
        <v>0.12582781456953643</v>
      </c>
      <c r="Z865" s="107">
        <v>343</v>
      </c>
      <c r="AA865" s="131">
        <f t="shared" si="153"/>
        <v>0.14000000000000001</v>
      </c>
    </row>
    <row r="866" spans="1:27" x14ac:dyDescent="0.25">
      <c r="A866" s="115" t="s">
        <v>604</v>
      </c>
      <c r="B866" s="200" t="s">
        <v>92</v>
      </c>
      <c r="C866" s="101" t="s">
        <v>93</v>
      </c>
      <c r="D866" s="102" t="s">
        <v>5</v>
      </c>
      <c r="E866" s="121" t="s">
        <v>535</v>
      </c>
      <c r="F866" s="125">
        <v>2332</v>
      </c>
      <c r="G866" s="103">
        <v>2307</v>
      </c>
      <c r="H866" s="104">
        <f t="shared" si="143"/>
        <v>0.98927958833619212</v>
      </c>
      <c r="I866" s="103">
        <f t="shared" si="144"/>
        <v>25</v>
      </c>
      <c r="J866" s="130">
        <f t="shared" si="145"/>
        <v>1.072041166380789E-2</v>
      </c>
      <c r="K866" s="125">
        <v>689</v>
      </c>
      <c r="L866" s="125">
        <v>3</v>
      </c>
      <c r="M866" s="104">
        <f t="shared" si="146"/>
        <v>4.3541364296081275E-3</v>
      </c>
      <c r="N866" s="103">
        <v>7</v>
      </c>
      <c r="O866" s="130">
        <f t="shared" si="147"/>
        <v>3.0017152658662091E-3</v>
      </c>
      <c r="P866" s="125">
        <v>4</v>
      </c>
      <c r="Q866" s="104">
        <f t="shared" si="148"/>
        <v>5.8055152394775036E-3</v>
      </c>
      <c r="R866" s="103">
        <v>13</v>
      </c>
      <c r="S866" s="130">
        <f t="shared" si="149"/>
        <v>5.5746140651801029E-3</v>
      </c>
      <c r="T866" s="125">
        <v>84</v>
      </c>
      <c r="U866" s="104">
        <f t="shared" si="150"/>
        <v>0.12191582002902758</v>
      </c>
      <c r="V866" s="103">
        <v>292</v>
      </c>
      <c r="W866" s="130">
        <f t="shared" si="151"/>
        <v>0.12521440823327615</v>
      </c>
      <c r="X866" s="125">
        <v>85</v>
      </c>
      <c r="Y866" s="104">
        <f t="shared" si="152"/>
        <v>0.12336719883889695</v>
      </c>
      <c r="Z866" s="103">
        <v>295</v>
      </c>
      <c r="AA866" s="130">
        <f t="shared" si="153"/>
        <v>0.12650085763293312</v>
      </c>
    </row>
    <row r="867" spans="1:27" x14ac:dyDescent="0.25">
      <c r="A867" s="116" t="s">
        <v>604</v>
      </c>
      <c r="B867" s="201" t="s">
        <v>94</v>
      </c>
      <c r="C867" s="105" t="s">
        <v>95</v>
      </c>
      <c r="D867" s="106" t="s">
        <v>5</v>
      </c>
      <c r="E867" s="122" t="s">
        <v>535</v>
      </c>
      <c r="F867" s="126">
        <v>1925</v>
      </c>
      <c r="G867" s="107">
        <v>1894</v>
      </c>
      <c r="H867" s="108">
        <f t="shared" si="143"/>
        <v>0.98389610389610394</v>
      </c>
      <c r="I867" s="107">
        <f t="shared" si="144"/>
        <v>31</v>
      </c>
      <c r="J867" s="131">
        <f t="shared" si="145"/>
        <v>1.6103896103896103E-2</v>
      </c>
      <c r="K867" s="126">
        <v>505</v>
      </c>
      <c r="L867" s="126">
        <v>11</v>
      </c>
      <c r="M867" s="108">
        <f t="shared" si="146"/>
        <v>2.1782178217821781E-2</v>
      </c>
      <c r="N867" s="107">
        <v>25</v>
      </c>
      <c r="O867" s="131">
        <f t="shared" si="147"/>
        <v>1.2987012987012988E-2</v>
      </c>
      <c r="P867" s="126">
        <v>7</v>
      </c>
      <c r="Q867" s="108">
        <f t="shared" si="148"/>
        <v>1.3861386138613862E-2</v>
      </c>
      <c r="R867" s="107">
        <v>12</v>
      </c>
      <c r="S867" s="131">
        <f t="shared" si="149"/>
        <v>6.2337662337662338E-3</v>
      </c>
      <c r="T867" s="126">
        <v>53</v>
      </c>
      <c r="U867" s="108">
        <f t="shared" si="150"/>
        <v>0.10495049504950495</v>
      </c>
      <c r="V867" s="107">
        <v>229</v>
      </c>
      <c r="W867" s="131">
        <f t="shared" si="151"/>
        <v>0.11896103896103896</v>
      </c>
      <c r="X867" s="126">
        <v>58</v>
      </c>
      <c r="Y867" s="108">
        <f t="shared" si="152"/>
        <v>0.11485148514851486</v>
      </c>
      <c r="Z867" s="107">
        <v>240</v>
      </c>
      <c r="AA867" s="131">
        <f t="shared" si="153"/>
        <v>0.12467532467532468</v>
      </c>
    </row>
    <row r="868" spans="1:27" x14ac:dyDescent="0.25">
      <c r="A868" s="115" t="s">
        <v>604</v>
      </c>
      <c r="B868" s="200" t="s">
        <v>65</v>
      </c>
      <c r="C868" s="101" t="s">
        <v>66</v>
      </c>
      <c r="D868" s="102" t="s">
        <v>3</v>
      </c>
      <c r="E868" s="121" t="s">
        <v>533</v>
      </c>
      <c r="F868" s="125">
        <v>5751</v>
      </c>
      <c r="G868" s="103">
        <v>5651</v>
      </c>
      <c r="H868" s="104">
        <f t="shared" si="143"/>
        <v>0.98261171970092154</v>
      </c>
      <c r="I868" s="103">
        <f t="shared" si="144"/>
        <v>100</v>
      </c>
      <c r="J868" s="130">
        <f t="shared" si="145"/>
        <v>1.7388280299078421E-2</v>
      </c>
      <c r="K868" s="125">
        <v>1533</v>
      </c>
      <c r="L868" s="125">
        <v>35</v>
      </c>
      <c r="M868" s="104">
        <f t="shared" si="146"/>
        <v>2.2831050228310501E-2</v>
      </c>
      <c r="N868" s="103">
        <v>89</v>
      </c>
      <c r="O868" s="130">
        <f t="shared" si="147"/>
        <v>1.5475569466179794E-2</v>
      </c>
      <c r="P868" s="125">
        <v>14</v>
      </c>
      <c r="Q868" s="104">
        <f t="shared" si="148"/>
        <v>9.1324200913242004E-3</v>
      </c>
      <c r="R868" s="103">
        <v>32</v>
      </c>
      <c r="S868" s="130">
        <f t="shared" si="149"/>
        <v>5.5642496957050945E-3</v>
      </c>
      <c r="T868" s="125">
        <v>140</v>
      </c>
      <c r="U868" s="104">
        <f t="shared" si="150"/>
        <v>9.1324200913242004E-2</v>
      </c>
      <c r="V868" s="103">
        <v>495</v>
      </c>
      <c r="W868" s="130">
        <f t="shared" si="151"/>
        <v>8.6071987480438178E-2</v>
      </c>
      <c r="X868" s="125">
        <v>149</v>
      </c>
      <c r="Y868" s="104">
        <f t="shared" si="152"/>
        <v>9.7195042400521847E-2</v>
      </c>
      <c r="Z868" s="103">
        <v>518</v>
      </c>
      <c r="AA868" s="130">
        <f t="shared" si="153"/>
        <v>9.0071291949226223E-2</v>
      </c>
    </row>
    <row r="869" spans="1:27" x14ac:dyDescent="0.25">
      <c r="A869" s="116" t="s">
        <v>604</v>
      </c>
      <c r="B869" s="201" t="s">
        <v>96</v>
      </c>
      <c r="C869" s="105" t="s">
        <v>97</v>
      </c>
      <c r="D869" s="106" t="s">
        <v>5</v>
      </c>
      <c r="E869" s="122" t="s">
        <v>535</v>
      </c>
      <c r="F869" s="126">
        <v>3222</v>
      </c>
      <c r="G869" s="107">
        <v>3188</v>
      </c>
      <c r="H869" s="108">
        <f t="shared" si="143"/>
        <v>0.98944754810676594</v>
      </c>
      <c r="I869" s="107">
        <f t="shared" si="144"/>
        <v>34</v>
      </c>
      <c r="J869" s="131">
        <f t="shared" si="145"/>
        <v>1.0552451893234015E-2</v>
      </c>
      <c r="K869" s="126">
        <v>994</v>
      </c>
      <c r="L869" s="126">
        <v>10</v>
      </c>
      <c r="M869" s="108">
        <f t="shared" si="146"/>
        <v>1.0060362173038229E-2</v>
      </c>
      <c r="N869" s="107">
        <v>29</v>
      </c>
      <c r="O869" s="131">
        <f t="shared" si="147"/>
        <v>9.0006207324643071E-3</v>
      </c>
      <c r="P869" s="126">
        <v>9</v>
      </c>
      <c r="Q869" s="108">
        <f t="shared" si="148"/>
        <v>9.0543259557344068E-3</v>
      </c>
      <c r="R869" s="107">
        <v>25</v>
      </c>
      <c r="S869" s="131">
        <f t="shared" si="149"/>
        <v>7.7591558038485409E-3</v>
      </c>
      <c r="T869" s="126">
        <v>136</v>
      </c>
      <c r="U869" s="108">
        <f t="shared" si="150"/>
        <v>0.13682092555331993</v>
      </c>
      <c r="V869" s="107">
        <v>442</v>
      </c>
      <c r="W869" s="131">
        <f t="shared" si="151"/>
        <v>0.1371818746120422</v>
      </c>
      <c r="X869" s="126">
        <v>141</v>
      </c>
      <c r="Y869" s="108">
        <f t="shared" si="152"/>
        <v>0.14185110663983905</v>
      </c>
      <c r="Z869" s="107">
        <v>453</v>
      </c>
      <c r="AA869" s="131">
        <f t="shared" si="153"/>
        <v>0.14059590316573556</v>
      </c>
    </row>
    <row r="870" spans="1:27" x14ac:dyDescent="0.25">
      <c r="A870" s="115" t="s">
        <v>604</v>
      </c>
      <c r="B870" s="200" t="s">
        <v>67</v>
      </c>
      <c r="C870" s="101" t="s">
        <v>68</v>
      </c>
      <c r="D870" s="102" t="s">
        <v>3</v>
      </c>
      <c r="E870" s="121" t="s">
        <v>533</v>
      </c>
      <c r="F870" s="125">
        <v>5094</v>
      </c>
      <c r="G870" s="103">
        <v>5048</v>
      </c>
      <c r="H870" s="104">
        <f t="shared" si="143"/>
        <v>0.99096976835492734</v>
      </c>
      <c r="I870" s="103">
        <f t="shared" si="144"/>
        <v>46</v>
      </c>
      <c r="J870" s="130">
        <f t="shared" si="145"/>
        <v>9.0302316450726339E-3</v>
      </c>
      <c r="K870" s="125">
        <v>1438</v>
      </c>
      <c r="L870" s="125">
        <v>17</v>
      </c>
      <c r="M870" s="104">
        <f t="shared" si="146"/>
        <v>1.1821974965229486E-2</v>
      </c>
      <c r="N870" s="103">
        <v>44</v>
      </c>
      <c r="O870" s="130">
        <f t="shared" si="147"/>
        <v>8.6376128778955629E-3</v>
      </c>
      <c r="P870" s="125">
        <v>17</v>
      </c>
      <c r="Q870" s="104">
        <f t="shared" si="148"/>
        <v>1.1821974965229486E-2</v>
      </c>
      <c r="R870" s="103">
        <v>43</v>
      </c>
      <c r="S870" s="130">
        <f t="shared" si="149"/>
        <v>8.4413034943070283E-3</v>
      </c>
      <c r="T870" s="125">
        <v>131</v>
      </c>
      <c r="U870" s="104">
        <f t="shared" si="150"/>
        <v>9.1098748261474266E-2</v>
      </c>
      <c r="V870" s="103">
        <v>440</v>
      </c>
      <c r="W870" s="130">
        <f t="shared" si="151"/>
        <v>8.6376128778955633E-2</v>
      </c>
      <c r="X870" s="125">
        <v>140</v>
      </c>
      <c r="Y870" s="104">
        <f t="shared" si="152"/>
        <v>9.7357440890125171E-2</v>
      </c>
      <c r="Z870" s="103">
        <v>469</v>
      </c>
      <c r="AA870" s="130">
        <f t="shared" si="153"/>
        <v>9.2069100903023171E-2</v>
      </c>
    </row>
    <row r="871" spans="1:27" x14ac:dyDescent="0.25">
      <c r="A871" s="116" t="s">
        <v>604</v>
      </c>
      <c r="B871" s="201" t="s">
        <v>69</v>
      </c>
      <c r="C871" s="105" t="s">
        <v>70</v>
      </c>
      <c r="D871" s="106" t="s">
        <v>3</v>
      </c>
      <c r="E871" s="122" t="s">
        <v>533</v>
      </c>
      <c r="F871" s="126">
        <v>3680</v>
      </c>
      <c r="G871" s="107">
        <v>3628</v>
      </c>
      <c r="H871" s="108">
        <f t="shared" si="143"/>
        <v>0.98586956521739133</v>
      </c>
      <c r="I871" s="107">
        <f t="shared" si="144"/>
        <v>52</v>
      </c>
      <c r="J871" s="131">
        <f t="shared" si="145"/>
        <v>1.4130434782608696E-2</v>
      </c>
      <c r="K871" s="126">
        <v>879</v>
      </c>
      <c r="L871" s="126">
        <v>16</v>
      </c>
      <c r="M871" s="108">
        <f t="shared" si="146"/>
        <v>1.8202502844141068E-2</v>
      </c>
      <c r="N871" s="107">
        <v>35</v>
      </c>
      <c r="O871" s="131">
        <f t="shared" si="147"/>
        <v>9.5108695652173919E-3</v>
      </c>
      <c r="P871" s="126">
        <v>4</v>
      </c>
      <c r="Q871" s="108">
        <f t="shared" si="148"/>
        <v>4.5506257110352671E-3</v>
      </c>
      <c r="R871" s="107">
        <v>8</v>
      </c>
      <c r="S871" s="131">
        <f t="shared" si="149"/>
        <v>2.1739130434782609E-3</v>
      </c>
      <c r="T871" s="126">
        <v>79</v>
      </c>
      <c r="U871" s="108">
        <f t="shared" si="150"/>
        <v>8.987485779294653E-2</v>
      </c>
      <c r="V871" s="107">
        <v>315</v>
      </c>
      <c r="W871" s="131">
        <f t="shared" si="151"/>
        <v>8.5597826086956527E-2</v>
      </c>
      <c r="X871" s="126">
        <v>80</v>
      </c>
      <c r="Y871" s="108">
        <f t="shared" si="152"/>
        <v>9.1012514220705346E-2</v>
      </c>
      <c r="Z871" s="107">
        <v>318</v>
      </c>
      <c r="AA871" s="131">
        <f t="shared" si="153"/>
        <v>8.641304347826087E-2</v>
      </c>
    </row>
    <row r="872" spans="1:27" ht="24" x14ac:dyDescent="0.25">
      <c r="A872" s="115" t="s">
        <v>604</v>
      </c>
      <c r="B872" s="200" t="s">
        <v>32</v>
      </c>
      <c r="C872" s="101" t="s">
        <v>33</v>
      </c>
      <c r="D872" s="102" t="s">
        <v>1</v>
      </c>
      <c r="E872" s="121" t="s">
        <v>534</v>
      </c>
      <c r="F872" s="125">
        <v>2052</v>
      </c>
      <c r="G872" s="103">
        <v>2046</v>
      </c>
      <c r="H872" s="104">
        <f t="shared" si="143"/>
        <v>0.99707602339181289</v>
      </c>
      <c r="I872" s="103">
        <f t="shared" si="144"/>
        <v>6</v>
      </c>
      <c r="J872" s="130">
        <f t="shared" si="145"/>
        <v>2.9239766081871343E-3</v>
      </c>
      <c r="K872" s="125">
        <v>494</v>
      </c>
      <c r="L872" s="125">
        <v>8</v>
      </c>
      <c r="M872" s="104">
        <f t="shared" si="146"/>
        <v>1.6194331983805668E-2</v>
      </c>
      <c r="N872" s="103">
        <v>22</v>
      </c>
      <c r="O872" s="130">
        <f t="shared" si="147"/>
        <v>1.0721247563352826E-2</v>
      </c>
      <c r="P872" s="125">
        <v>2</v>
      </c>
      <c r="Q872" s="104">
        <f t="shared" si="148"/>
        <v>4.048582995951417E-3</v>
      </c>
      <c r="R872" s="103">
        <v>3</v>
      </c>
      <c r="S872" s="130">
        <f t="shared" si="149"/>
        <v>1.4619883040935672E-3</v>
      </c>
      <c r="T872" s="125">
        <v>39</v>
      </c>
      <c r="U872" s="104">
        <f t="shared" si="150"/>
        <v>7.8947368421052627E-2</v>
      </c>
      <c r="V872" s="103">
        <v>162</v>
      </c>
      <c r="W872" s="130">
        <f t="shared" si="151"/>
        <v>7.8947368421052627E-2</v>
      </c>
      <c r="X872" s="125">
        <v>40</v>
      </c>
      <c r="Y872" s="104">
        <f t="shared" si="152"/>
        <v>8.0971659919028341E-2</v>
      </c>
      <c r="Z872" s="103">
        <v>163</v>
      </c>
      <c r="AA872" s="130">
        <f t="shared" si="153"/>
        <v>7.9434697855750483E-2</v>
      </c>
    </row>
    <row r="873" spans="1:27" ht="24" x14ac:dyDescent="0.25">
      <c r="A873" s="116" t="s">
        <v>604</v>
      </c>
      <c r="B873" s="201" t="s">
        <v>437</v>
      </c>
      <c r="C873" s="105" t="s">
        <v>34</v>
      </c>
      <c r="D873" s="106" t="s">
        <v>1</v>
      </c>
      <c r="E873" s="122" t="s">
        <v>534</v>
      </c>
      <c r="F873" s="126">
        <v>2343</v>
      </c>
      <c r="G873" s="107">
        <v>2325</v>
      </c>
      <c r="H873" s="108">
        <f t="shared" si="143"/>
        <v>0.99231754161331631</v>
      </c>
      <c r="I873" s="107">
        <f t="shared" si="144"/>
        <v>18</v>
      </c>
      <c r="J873" s="131">
        <f t="shared" si="145"/>
        <v>7.6824583866837385E-3</v>
      </c>
      <c r="K873" s="126">
        <v>787</v>
      </c>
      <c r="L873" s="126">
        <v>19</v>
      </c>
      <c r="M873" s="108">
        <f t="shared" si="146"/>
        <v>2.4142312579415501E-2</v>
      </c>
      <c r="N873" s="107">
        <v>47</v>
      </c>
      <c r="O873" s="131">
        <f t="shared" si="147"/>
        <v>2.0059752454118653E-2</v>
      </c>
      <c r="P873" s="126">
        <v>9</v>
      </c>
      <c r="Q873" s="108">
        <f t="shared" si="148"/>
        <v>1.1435832274459974E-2</v>
      </c>
      <c r="R873" s="107">
        <v>29</v>
      </c>
      <c r="S873" s="131">
        <f t="shared" si="149"/>
        <v>1.2377294067434912E-2</v>
      </c>
      <c r="T873" s="126">
        <v>88</v>
      </c>
      <c r="U873" s="108">
        <f t="shared" si="150"/>
        <v>0.11181702668360864</v>
      </c>
      <c r="V873" s="107">
        <v>227</v>
      </c>
      <c r="W873" s="131">
        <f t="shared" si="151"/>
        <v>9.6884336320956041E-2</v>
      </c>
      <c r="X873" s="126">
        <v>92</v>
      </c>
      <c r="Y873" s="108">
        <f t="shared" si="152"/>
        <v>0.11689961880559085</v>
      </c>
      <c r="Z873" s="107">
        <v>238</v>
      </c>
      <c r="AA873" s="131">
        <f t="shared" si="153"/>
        <v>0.10157917200170721</v>
      </c>
    </row>
    <row r="874" spans="1:27" ht="24" x14ac:dyDescent="0.25">
      <c r="A874" s="115" t="s">
        <v>604</v>
      </c>
      <c r="B874" s="200" t="s">
        <v>35</v>
      </c>
      <c r="C874" s="101" t="s">
        <v>36</v>
      </c>
      <c r="D874" s="102" t="s">
        <v>1</v>
      </c>
      <c r="E874" s="121" t="s">
        <v>534</v>
      </c>
      <c r="F874" s="125">
        <v>2888</v>
      </c>
      <c r="G874" s="103">
        <v>2764</v>
      </c>
      <c r="H874" s="104">
        <f t="shared" si="143"/>
        <v>0.95706371191135731</v>
      </c>
      <c r="I874" s="103">
        <f t="shared" si="144"/>
        <v>124</v>
      </c>
      <c r="J874" s="130">
        <f t="shared" si="145"/>
        <v>4.2936288088642659E-2</v>
      </c>
      <c r="K874" s="125">
        <v>864</v>
      </c>
      <c r="L874" s="125">
        <v>11</v>
      </c>
      <c r="M874" s="104">
        <f t="shared" si="146"/>
        <v>1.2731481481481481E-2</v>
      </c>
      <c r="N874" s="103">
        <v>27</v>
      </c>
      <c r="O874" s="130">
        <f t="shared" si="147"/>
        <v>9.3490304709141266E-3</v>
      </c>
      <c r="P874" s="125">
        <v>9</v>
      </c>
      <c r="Q874" s="104">
        <f t="shared" si="148"/>
        <v>1.0416666666666666E-2</v>
      </c>
      <c r="R874" s="103">
        <v>21</v>
      </c>
      <c r="S874" s="130">
        <f t="shared" si="149"/>
        <v>7.2714681440443213E-3</v>
      </c>
      <c r="T874" s="125">
        <v>71</v>
      </c>
      <c r="U874" s="104">
        <f t="shared" si="150"/>
        <v>8.217592592592593E-2</v>
      </c>
      <c r="V874" s="103">
        <v>322</v>
      </c>
      <c r="W874" s="130">
        <f t="shared" si="151"/>
        <v>0.11149584487534626</v>
      </c>
      <c r="X874" s="125">
        <v>74</v>
      </c>
      <c r="Y874" s="104">
        <f t="shared" si="152"/>
        <v>8.5648148148148154E-2</v>
      </c>
      <c r="Z874" s="103">
        <v>331</v>
      </c>
      <c r="AA874" s="130">
        <f t="shared" si="153"/>
        <v>0.11461218836565097</v>
      </c>
    </row>
    <row r="875" spans="1:27" x14ac:dyDescent="0.25">
      <c r="A875" s="116" t="s">
        <v>604</v>
      </c>
      <c r="B875" s="201" t="s">
        <v>84</v>
      </c>
      <c r="C875" s="105" t="s">
        <v>85</v>
      </c>
      <c r="D875" s="106" t="s">
        <v>4</v>
      </c>
      <c r="E875" s="122" t="s">
        <v>532</v>
      </c>
      <c r="F875" s="126">
        <v>1461</v>
      </c>
      <c r="G875" s="107">
        <v>1451</v>
      </c>
      <c r="H875" s="108">
        <f t="shared" si="143"/>
        <v>0.99315537303216972</v>
      </c>
      <c r="I875" s="107">
        <f t="shared" si="144"/>
        <v>10</v>
      </c>
      <c r="J875" s="131">
        <f t="shared" si="145"/>
        <v>6.8446269678302529E-3</v>
      </c>
      <c r="K875" s="126">
        <v>433</v>
      </c>
      <c r="L875" s="126">
        <v>6</v>
      </c>
      <c r="M875" s="108">
        <f t="shared" si="146"/>
        <v>1.3856812933025405E-2</v>
      </c>
      <c r="N875" s="107">
        <v>13</v>
      </c>
      <c r="O875" s="131">
        <f t="shared" si="147"/>
        <v>8.8980150581793298E-3</v>
      </c>
      <c r="P875" s="126">
        <v>4</v>
      </c>
      <c r="Q875" s="108">
        <f t="shared" si="148"/>
        <v>9.2378752886836026E-3</v>
      </c>
      <c r="R875" s="107">
        <v>9</v>
      </c>
      <c r="S875" s="131">
        <f t="shared" si="149"/>
        <v>6.1601642710472282E-3</v>
      </c>
      <c r="T875" s="126">
        <v>44</v>
      </c>
      <c r="U875" s="108">
        <f t="shared" si="150"/>
        <v>0.10161662817551963</v>
      </c>
      <c r="V875" s="107">
        <v>160</v>
      </c>
      <c r="W875" s="131">
        <f t="shared" si="151"/>
        <v>0.10951403148528405</v>
      </c>
      <c r="X875" s="126">
        <v>46</v>
      </c>
      <c r="Y875" s="108">
        <f t="shared" si="152"/>
        <v>0.10623556581986143</v>
      </c>
      <c r="Z875" s="107">
        <v>162</v>
      </c>
      <c r="AA875" s="131">
        <f t="shared" si="153"/>
        <v>0.11088295687885011</v>
      </c>
    </row>
    <row r="876" spans="1:27" x14ac:dyDescent="0.25">
      <c r="A876" s="115" t="s">
        <v>604</v>
      </c>
      <c r="B876" s="200" t="s">
        <v>71</v>
      </c>
      <c r="C876" s="101" t="s">
        <v>72</v>
      </c>
      <c r="D876" s="102" t="s">
        <v>3</v>
      </c>
      <c r="E876" s="121" t="s">
        <v>533</v>
      </c>
      <c r="F876" s="125">
        <v>4159</v>
      </c>
      <c r="G876" s="103">
        <v>4068</v>
      </c>
      <c r="H876" s="104">
        <f t="shared" si="143"/>
        <v>0.97811974032219284</v>
      </c>
      <c r="I876" s="103">
        <f t="shared" si="144"/>
        <v>91</v>
      </c>
      <c r="J876" s="130">
        <f t="shared" si="145"/>
        <v>2.1880259677807164E-2</v>
      </c>
      <c r="K876" s="125">
        <v>1448</v>
      </c>
      <c r="L876" s="125">
        <v>21</v>
      </c>
      <c r="M876" s="104">
        <f t="shared" si="146"/>
        <v>1.4502762430939226E-2</v>
      </c>
      <c r="N876" s="103">
        <v>52</v>
      </c>
      <c r="O876" s="130">
        <f t="shared" si="147"/>
        <v>1.2503005530175523E-2</v>
      </c>
      <c r="P876" s="125">
        <v>8</v>
      </c>
      <c r="Q876" s="104">
        <f t="shared" si="148"/>
        <v>5.5248618784530384E-3</v>
      </c>
      <c r="R876" s="103">
        <v>16</v>
      </c>
      <c r="S876" s="130">
        <f t="shared" si="149"/>
        <v>3.8470786246693916E-3</v>
      </c>
      <c r="T876" s="125">
        <v>149</v>
      </c>
      <c r="U876" s="104">
        <f t="shared" si="150"/>
        <v>0.10290055248618785</v>
      </c>
      <c r="V876" s="103">
        <v>393</v>
      </c>
      <c r="W876" s="130">
        <f t="shared" si="151"/>
        <v>9.449386871844194E-2</v>
      </c>
      <c r="X876" s="125">
        <v>152</v>
      </c>
      <c r="Y876" s="104">
        <f t="shared" si="152"/>
        <v>0.10497237569060773</v>
      </c>
      <c r="Z876" s="103">
        <v>398</v>
      </c>
      <c r="AA876" s="130">
        <f t="shared" si="153"/>
        <v>9.5696080788651119E-2</v>
      </c>
    </row>
    <row r="877" spans="1:27" x14ac:dyDescent="0.25">
      <c r="A877" s="116" t="s">
        <v>604</v>
      </c>
      <c r="B877" s="201" t="s">
        <v>86</v>
      </c>
      <c r="C877" s="105" t="s">
        <v>87</v>
      </c>
      <c r="D877" s="106" t="s">
        <v>4</v>
      </c>
      <c r="E877" s="122" t="s">
        <v>532</v>
      </c>
      <c r="F877" s="126">
        <v>2637</v>
      </c>
      <c r="G877" s="107">
        <v>2622</v>
      </c>
      <c r="H877" s="108">
        <f t="shared" si="143"/>
        <v>0.99431171786120587</v>
      </c>
      <c r="I877" s="107">
        <f t="shared" si="144"/>
        <v>15</v>
      </c>
      <c r="J877" s="131">
        <f t="shared" si="145"/>
        <v>5.6882821387940841E-3</v>
      </c>
      <c r="K877" s="126">
        <v>753</v>
      </c>
      <c r="L877" s="126">
        <v>6</v>
      </c>
      <c r="M877" s="108">
        <f t="shared" si="146"/>
        <v>7.9681274900398405E-3</v>
      </c>
      <c r="N877" s="107">
        <v>14</v>
      </c>
      <c r="O877" s="131">
        <f t="shared" si="147"/>
        <v>5.3090633295411454E-3</v>
      </c>
      <c r="P877" s="126">
        <v>4</v>
      </c>
      <c r="Q877" s="108">
        <f t="shared" si="148"/>
        <v>5.3120849933598934E-3</v>
      </c>
      <c r="R877" s="107">
        <v>11</v>
      </c>
      <c r="S877" s="131">
        <f t="shared" si="149"/>
        <v>4.1714069017823284E-3</v>
      </c>
      <c r="T877" s="126">
        <v>67</v>
      </c>
      <c r="U877" s="108">
        <f t="shared" si="150"/>
        <v>8.8977423638778225E-2</v>
      </c>
      <c r="V877" s="107">
        <v>237</v>
      </c>
      <c r="W877" s="131">
        <f t="shared" si="151"/>
        <v>8.987485779294653E-2</v>
      </c>
      <c r="X877" s="126">
        <v>69</v>
      </c>
      <c r="Y877" s="108">
        <f t="shared" si="152"/>
        <v>9.1633466135458169E-2</v>
      </c>
      <c r="Z877" s="107">
        <v>243</v>
      </c>
      <c r="AA877" s="131">
        <f t="shared" si="153"/>
        <v>9.2150170648464161E-2</v>
      </c>
    </row>
    <row r="878" spans="1:27" ht="24" x14ac:dyDescent="0.25">
      <c r="A878" s="115" t="s">
        <v>604</v>
      </c>
      <c r="B878" s="200" t="s">
        <v>137</v>
      </c>
      <c r="C878" s="101" t="s">
        <v>138</v>
      </c>
      <c r="D878" s="102" t="s">
        <v>9</v>
      </c>
      <c r="E878" s="121" t="s">
        <v>538</v>
      </c>
      <c r="F878" s="125">
        <v>2134</v>
      </c>
      <c r="G878" s="103">
        <v>2102</v>
      </c>
      <c r="H878" s="104">
        <f t="shared" si="143"/>
        <v>0.98500468603561386</v>
      </c>
      <c r="I878" s="103">
        <f t="shared" si="144"/>
        <v>32</v>
      </c>
      <c r="J878" s="130">
        <f t="shared" si="145"/>
        <v>1.499531396438613E-2</v>
      </c>
      <c r="K878" s="125">
        <v>648</v>
      </c>
      <c r="L878" s="125">
        <v>12</v>
      </c>
      <c r="M878" s="104">
        <f t="shared" si="146"/>
        <v>1.8518518518518517E-2</v>
      </c>
      <c r="N878" s="103">
        <v>26</v>
      </c>
      <c r="O878" s="130">
        <f t="shared" si="147"/>
        <v>1.2183692596063731E-2</v>
      </c>
      <c r="P878" s="125">
        <v>6</v>
      </c>
      <c r="Q878" s="104">
        <f t="shared" si="148"/>
        <v>9.2592592592592587E-3</v>
      </c>
      <c r="R878" s="103">
        <v>16</v>
      </c>
      <c r="S878" s="130">
        <f t="shared" si="149"/>
        <v>7.4976569821930648E-3</v>
      </c>
      <c r="T878" s="125">
        <v>62</v>
      </c>
      <c r="U878" s="104">
        <f t="shared" si="150"/>
        <v>9.5679012345679007E-2</v>
      </c>
      <c r="V878" s="103">
        <v>201</v>
      </c>
      <c r="W878" s="130">
        <f t="shared" si="151"/>
        <v>9.4189315838800372E-2</v>
      </c>
      <c r="X878" s="125">
        <v>66</v>
      </c>
      <c r="Y878" s="104">
        <f t="shared" si="152"/>
        <v>0.10185185185185185</v>
      </c>
      <c r="Z878" s="103">
        <v>214</v>
      </c>
      <c r="AA878" s="130">
        <f t="shared" si="153"/>
        <v>0.10028116213683223</v>
      </c>
    </row>
    <row r="879" spans="1:27" ht="24" x14ac:dyDescent="0.25">
      <c r="A879" s="116" t="s">
        <v>604</v>
      </c>
      <c r="B879" s="201" t="s">
        <v>127</v>
      </c>
      <c r="C879" s="105" t="s">
        <v>128</v>
      </c>
      <c r="D879" s="106" t="s">
        <v>8</v>
      </c>
      <c r="E879" s="122" t="s">
        <v>539</v>
      </c>
      <c r="F879" s="126">
        <v>2993</v>
      </c>
      <c r="G879" s="107">
        <v>2936</v>
      </c>
      <c r="H879" s="108">
        <f t="shared" si="143"/>
        <v>0.9809555629802873</v>
      </c>
      <c r="I879" s="107">
        <f t="shared" si="144"/>
        <v>57</v>
      </c>
      <c r="J879" s="131">
        <f t="shared" si="145"/>
        <v>1.9044437019712663E-2</v>
      </c>
      <c r="K879" s="126">
        <v>750</v>
      </c>
      <c r="L879" s="126">
        <v>19</v>
      </c>
      <c r="M879" s="108">
        <f t="shared" si="146"/>
        <v>2.5333333333333333E-2</v>
      </c>
      <c r="N879" s="107">
        <v>51</v>
      </c>
      <c r="O879" s="131">
        <f t="shared" si="147"/>
        <v>1.7039759438690277E-2</v>
      </c>
      <c r="P879" s="126">
        <v>2</v>
      </c>
      <c r="Q879" s="108">
        <f t="shared" si="148"/>
        <v>2.6666666666666666E-3</v>
      </c>
      <c r="R879" s="107">
        <v>5</v>
      </c>
      <c r="S879" s="131">
        <f t="shared" si="149"/>
        <v>1.670564650851988E-3</v>
      </c>
      <c r="T879" s="126">
        <v>77</v>
      </c>
      <c r="U879" s="108">
        <f t="shared" si="150"/>
        <v>0.10266666666666667</v>
      </c>
      <c r="V879" s="107">
        <v>319</v>
      </c>
      <c r="W879" s="131">
        <f t="shared" si="151"/>
        <v>0.10658202472435684</v>
      </c>
      <c r="X879" s="126">
        <v>78</v>
      </c>
      <c r="Y879" s="108">
        <f t="shared" si="152"/>
        <v>0.104</v>
      </c>
      <c r="Z879" s="107">
        <v>322</v>
      </c>
      <c r="AA879" s="131">
        <f t="shared" si="153"/>
        <v>0.10758436351486803</v>
      </c>
    </row>
    <row r="880" spans="1:27" ht="24" x14ac:dyDescent="0.25">
      <c r="A880" s="115" t="s">
        <v>604</v>
      </c>
      <c r="B880" s="200" t="s">
        <v>129</v>
      </c>
      <c r="C880" s="101" t="s">
        <v>130</v>
      </c>
      <c r="D880" s="102" t="s">
        <v>8</v>
      </c>
      <c r="E880" s="121" t="s">
        <v>539</v>
      </c>
      <c r="F880" s="125">
        <v>1379</v>
      </c>
      <c r="G880" s="103">
        <v>1339</v>
      </c>
      <c r="H880" s="104">
        <f t="shared" si="143"/>
        <v>0.97099347353154464</v>
      </c>
      <c r="I880" s="103">
        <f t="shared" si="144"/>
        <v>40</v>
      </c>
      <c r="J880" s="130">
        <f t="shared" si="145"/>
        <v>2.9006526468455404E-2</v>
      </c>
      <c r="K880" s="125">
        <v>432</v>
      </c>
      <c r="L880" s="125">
        <v>19</v>
      </c>
      <c r="M880" s="104">
        <f t="shared" si="146"/>
        <v>4.3981481481481483E-2</v>
      </c>
      <c r="N880" s="103">
        <v>52</v>
      </c>
      <c r="O880" s="130">
        <f t="shared" si="147"/>
        <v>3.7708484408992021E-2</v>
      </c>
      <c r="P880" s="125">
        <v>3</v>
      </c>
      <c r="Q880" s="104">
        <f t="shared" si="148"/>
        <v>6.9444444444444441E-3</v>
      </c>
      <c r="R880" s="103">
        <v>6</v>
      </c>
      <c r="S880" s="130">
        <f t="shared" si="149"/>
        <v>4.3509789702683103E-3</v>
      </c>
      <c r="T880" s="125">
        <v>53</v>
      </c>
      <c r="U880" s="104">
        <f t="shared" si="150"/>
        <v>0.12268518518518519</v>
      </c>
      <c r="V880" s="103">
        <v>182</v>
      </c>
      <c r="W880" s="130">
        <f t="shared" si="151"/>
        <v>0.13197969543147209</v>
      </c>
      <c r="X880" s="125">
        <v>54</v>
      </c>
      <c r="Y880" s="104">
        <f t="shared" si="152"/>
        <v>0.125</v>
      </c>
      <c r="Z880" s="103">
        <v>183</v>
      </c>
      <c r="AA880" s="130">
        <f t="shared" si="153"/>
        <v>0.13270485859318346</v>
      </c>
    </row>
    <row r="881" spans="1:27" x14ac:dyDescent="0.25">
      <c r="A881" s="116" t="s">
        <v>604</v>
      </c>
      <c r="B881" s="201" t="s">
        <v>139</v>
      </c>
      <c r="C881" s="105" t="s">
        <v>140</v>
      </c>
      <c r="D881" s="106" t="s">
        <v>9</v>
      </c>
      <c r="E881" s="122" t="s">
        <v>538</v>
      </c>
      <c r="F881" s="126">
        <v>5883</v>
      </c>
      <c r="G881" s="107">
        <v>5699</v>
      </c>
      <c r="H881" s="108">
        <f t="shared" si="143"/>
        <v>0.96872344042155367</v>
      </c>
      <c r="I881" s="107">
        <f t="shared" si="144"/>
        <v>184</v>
      </c>
      <c r="J881" s="131">
        <f t="shared" si="145"/>
        <v>3.127655957844637E-2</v>
      </c>
      <c r="K881" s="126">
        <v>1494</v>
      </c>
      <c r="L881" s="126">
        <v>37</v>
      </c>
      <c r="M881" s="108">
        <f t="shared" si="146"/>
        <v>2.4765729585006693E-2</v>
      </c>
      <c r="N881" s="107">
        <v>91</v>
      </c>
      <c r="O881" s="131">
        <f t="shared" si="147"/>
        <v>1.5468298487166411E-2</v>
      </c>
      <c r="P881" s="126">
        <v>18</v>
      </c>
      <c r="Q881" s="108">
        <f t="shared" si="148"/>
        <v>1.2048192771084338E-2</v>
      </c>
      <c r="R881" s="107">
        <v>35</v>
      </c>
      <c r="S881" s="131">
        <f t="shared" si="149"/>
        <v>5.9493455719870818E-3</v>
      </c>
      <c r="T881" s="126">
        <v>146</v>
      </c>
      <c r="U881" s="108">
        <f t="shared" si="150"/>
        <v>9.772423025435073E-2</v>
      </c>
      <c r="V881" s="107">
        <v>562</v>
      </c>
      <c r="W881" s="131">
        <f t="shared" si="151"/>
        <v>9.5529491755906845E-2</v>
      </c>
      <c r="X881" s="126">
        <v>156</v>
      </c>
      <c r="Y881" s="108">
        <f t="shared" si="152"/>
        <v>0.10441767068273092</v>
      </c>
      <c r="Z881" s="107">
        <v>578</v>
      </c>
      <c r="AA881" s="131">
        <f t="shared" si="153"/>
        <v>9.8249192588815232E-2</v>
      </c>
    </row>
    <row r="882" spans="1:27" x14ac:dyDescent="0.25">
      <c r="A882" s="115" t="s">
        <v>604</v>
      </c>
      <c r="B882" s="200" t="s">
        <v>141</v>
      </c>
      <c r="C882" s="101" t="s">
        <v>142</v>
      </c>
      <c r="D882" s="102" t="s">
        <v>9</v>
      </c>
      <c r="E882" s="121" t="s">
        <v>538</v>
      </c>
      <c r="F882" s="125">
        <v>3584</v>
      </c>
      <c r="G882" s="103">
        <v>3537</v>
      </c>
      <c r="H882" s="104">
        <f t="shared" si="143"/>
        <v>0.9868861607142857</v>
      </c>
      <c r="I882" s="103">
        <f t="shared" si="144"/>
        <v>47</v>
      </c>
      <c r="J882" s="130">
        <f t="shared" si="145"/>
        <v>1.3113839285714286E-2</v>
      </c>
      <c r="K882" s="125">
        <v>981</v>
      </c>
      <c r="L882" s="125">
        <v>18</v>
      </c>
      <c r="M882" s="104">
        <f t="shared" si="146"/>
        <v>1.834862385321101E-2</v>
      </c>
      <c r="N882" s="103">
        <v>49</v>
      </c>
      <c r="O882" s="130">
        <f t="shared" si="147"/>
        <v>1.3671875E-2</v>
      </c>
      <c r="P882" s="125">
        <v>12</v>
      </c>
      <c r="Q882" s="104">
        <f t="shared" si="148"/>
        <v>1.2232415902140673E-2</v>
      </c>
      <c r="R882" s="103">
        <v>35</v>
      </c>
      <c r="S882" s="130">
        <f t="shared" si="149"/>
        <v>9.765625E-3</v>
      </c>
      <c r="T882" s="125">
        <v>105</v>
      </c>
      <c r="U882" s="104">
        <f t="shared" si="150"/>
        <v>0.10703363914373089</v>
      </c>
      <c r="V882" s="103">
        <v>327</v>
      </c>
      <c r="W882" s="130">
        <f t="shared" si="151"/>
        <v>9.1238839285714288E-2</v>
      </c>
      <c r="X882" s="125">
        <v>112</v>
      </c>
      <c r="Y882" s="104">
        <f t="shared" si="152"/>
        <v>0.11416921508664628</v>
      </c>
      <c r="Z882" s="103">
        <v>346</v>
      </c>
      <c r="AA882" s="130">
        <f t="shared" si="153"/>
        <v>9.6540178571428575E-2</v>
      </c>
    </row>
    <row r="883" spans="1:27" x14ac:dyDescent="0.25">
      <c r="A883" s="116" t="s">
        <v>604</v>
      </c>
      <c r="B883" s="201" t="s">
        <v>143</v>
      </c>
      <c r="C883" s="105" t="s">
        <v>144</v>
      </c>
      <c r="D883" s="106" t="s">
        <v>9</v>
      </c>
      <c r="E883" s="122" t="s">
        <v>538</v>
      </c>
      <c r="F883" s="126">
        <v>2504</v>
      </c>
      <c r="G883" s="107">
        <v>2467</v>
      </c>
      <c r="H883" s="108">
        <f t="shared" si="143"/>
        <v>0.98522364217252401</v>
      </c>
      <c r="I883" s="107">
        <f t="shared" si="144"/>
        <v>37</v>
      </c>
      <c r="J883" s="131">
        <f t="shared" si="145"/>
        <v>1.4776357827476038E-2</v>
      </c>
      <c r="K883" s="126">
        <v>631</v>
      </c>
      <c r="L883" s="126">
        <v>17</v>
      </c>
      <c r="M883" s="108">
        <f t="shared" si="146"/>
        <v>2.694136291600634E-2</v>
      </c>
      <c r="N883" s="107">
        <v>41</v>
      </c>
      <c r="O883" s="131">
        <f t="shared" si="147"/>
        <v>1.6373801916932908E-2</v>
      </c>
      <c r="P883" s="126">
        <v>8</v>
      </c>
      <c r="Q883" s="108">
        <f t="shared" si="148"/>
        <v>1.2678288431061807E-2</v>
      </c>
      <c r="R883" s="107">
        <v>16</v>
      </c>
      <c r="S883" s="131">
        <f t="shared" si="149"/>
        <v>6.3897763578274758E-3</v>
      </c>
      <c r="T883" s="126">
        <v>65</v>
      </c>
      <c r="U883" s="108">
        <f t="shared" si="150"/>
        <v>0.10301109350237718</v>
      </c>
      <c r="V883" s="107">
        <v>260</v>
      </c>
      <c r="W883" s="131">
        <f t="shared" si="151"/>
        <v>0.10383386581469649</v>
      </c>
      <c r="X883" s="126">
        <v>72</v>
      </c>
      <c r="Y883" s="108">
        <f t="shared" si="152"/>
        <v>0.11410459587955626</v>
      </c>
      <c r="Z883" s="107">
        <v>276</v>
      </c>
      <c r="AA883" s="131">
        <f t="shared" si="153"/>
        <v>0.11022364217252396</v>
      </c>
    </row>
    <row r="884" spans="1:27" x14ac:dyDescent="0.25">
      <c r="A884" s="115" t="s">
        <v>604</v>
      </c>
      <c r="B884" s="200" t="s">
        <v>145</v>
      </c>
      <c r="C884" s="101" t="s">
        <v>146</v>
      </c>
      <c r="D884" s="102" t="s">
        <v>9</v>
      </c>
      <c r="E884" s="121" t="s">
        <v>538</v>
      </c>
      <c r="F884" s="125">
        <v>1688</v>
      </c>
      <c r="G884" s="103">
        <v>1659</v>
      </c>
      <c r="H884" s="104">
        <f t="shared" si="143"/>
        <v>0.98281990521327012</v>
      </c>
      <c r="I884" s="103">
        <f t="shared" si="144"/>
        <v>29</v>
      </c>
      <c r="J884" s="130">
        <f t="shared" si="145"/>
        <v>1.7180094786729858E-2</v>
      </c>
      <c r="K884" s="125">
        <v>412</v>
      </c>
      <c r="L884" s="125">
        <v>24</v>
      </c>
      <c r="M884" s="104">
        <f t="shared" si="146"/>
        <v>5.8252427184466021E-2</v>
      </c>
      <c r="N884" s="103">
        <v>64</v>
      </c>
      <c r="O884" s="130">
        <f t="shared" si="147"/>
        <v>3.7914691943127965E-2</v>
      </c>
      <c r="P884" s="125">
        <v>13</v>
      </c>
      <c r="Q884" s="104">
        <f t="shared" si="148"/>
        <v>3.1553398058252427E-2</v>
      </c>
      <c r="R884" s="103">
        <v>33</v>
      </c>
      <c r="S884" s="130">
        <f t="shared" si="149"/>
        <v>1.9549763033175356E-2</v>
      </c>
      <c r="T884" s="125">
        <v>46</v>
      </c>
      <c r="U884" s="104">
        <f t="shared" si="150"/>
        <v>0.11165048543689321</v>
      </c>
      <c r="V884" s="103">
        <v>165</v>
      </c>
      <c r="W884" s="130">
        <f t="shared" si="151"/>
        <v>9.7748815165876773E-2</v>
      </c>
      <c r="X884" s="125">
        <v>51</v>
      </c>
      <c r="Y884" s="104">
        <f t="shared" si="152"/>
        <v>0.12378640776699029</v>
      </c>
      <c r="Z884" s="103">
        <v>181</v>
      </c>
      <c r="AA884" s="130">
        <f t="shared" si="153"/>
        <v>0.10722748815165876</v>
      </c>
    </row>
    <row r="885" spans="1:27" ht="24" x14ac:dyDescent="0.25">
      <c r="A885" s="116" t="s">
        <v>604</v>
      </c>
      <c r="B885" s="201" t="s">
        <v>131</v>
      </c>
      <c r="C885" s="105" t="s">
        <v>132</v>
      </c>
      <c r="D885" s="106" t="s">
        <v>8</v>
      </c>
      <c r="E885" s="122" t="s">
        <v>539</v>
      </c>
      <c r="F885" s="126">
        <v>2958</v>
      </c>
      <c r="G885" s="107">
        <v>2903</v>
      </c>
      <c r="H885" s="108">
        <f t="shared" si="143"/>
        <v>0.98140635564570655</v>
      </c>
      <c r="I885" s="107">
        <f t="shared" si="144"/>
        <v>55</v>
      </c>
      <c r="J885" s="131">
        <f t="shared" si="145"/>
        <v>1.8593644354293441E-2</v>
      </c>
      <c r="K885" s="126">
        <v>963</v>
      </c>
      <c r="L885" s="126">
        <v>21</v>
      </c>
      <c r="M885" s="108">
        <f t="shared" si="146"/>
        <v>2.1806853582554516E-2</v>
      </c>
      <c r="N885" s="107">
        <v>56</v>
      </c>
      <c r="O885" s="131">
        <f t="shared" si="147"/>
        <v>1.8931710615280595E-2</v>
      </c>
      <c r="P885" s="126">
        <v>9</v>
      </c>
      <c r="Q885" s="108">
        <f t="shared" si="148"/>
        <v>9.3457943925233638E-3</v>
      </c>
      <c r="R885" s="107">
        <v>32</v>
      </c>
      <c r="S885" s="131">
        <f t="shared" si="149"/>
        <v>1.0818120351588911E-2</v>
      </c>
      <c r="T885" s="126">
        <v>101</v>
      </c>
      <c r="U885" s="108">
        <f t="shared" si="150"/>
        <v>0.10488058151609553</v>
      </c>
      <c r="V885" s="107">
        <v>306</v>
      </c>
      <c r="W885" s="131">
        <f t="shared" si="151"/>
        <v>0.10344827586206896</v>
      </c>
      <c r="X885" s="126">
        <v>106</v>
      </c>
      <c r="Y885" s="108">
        <f t="shared" si="152"/>
        <v>0.11007268951194185</v>
      </c>
      <c r="Z885" s="107">
        <v>327</v>
      </c>
      <c r="AA885" s="131">
        <f t="shared" si="153"/>
        <v>0.11054766734279919</v>
      </c>
    </row>
    <row r="886" spans="1:27" ht="24" x14ac:dyDescent="0.25">
      <c r="A886" s="115" t="s">
        <v>604</v>
      </c>
      <c r="B886" s="200" t="s">
        <v>112</v>
      </c>
      <c r="C886" s="101" t="s">
        <v>113</v>
      </c>
      <c r="D886" s="102" t="s">
        <v>7</v>
      </c>
      <c r="E886" s="121" t="s">
        <v>540</v>
      </c>
      <c r="F886" s="125">
        <v>3572</v>
      </c>
      <c r="G886" s="103">
        <v>3466</v>
      </c>
      <c r="H886" s="104">
        <f t="shared" si="143"/>
        <v>0.97032474804031354</v>
      </c>
      <c r="I886" s="103">
        <f t="shared" si="144"/>
        <v>106</v>
      </c>
      <c r="J886" s="130">
        <f t="shared" si="145"/>
        <v>2.9675251959686452E-2</v>
      </c>
      <c r="K886" s="125">
        <v>1105</v>
      </c>
      <c r="L886" s="125">
        <v>15</v>
      </c>
      <c r="M886" s="104">
        <f t="shared" si="146"/>
        <v>1.3574660633484163E-2</v>
      </c>
      <c r="N886" s="103">
        <v>34</v>
      </c>
      <c r="O886" s="130">
        <f t="shared" si="147"/>
        <v>9.5184770436730123E-3</v>
      </c>
      <c r="P886" s="125">
        <v>6</v>
      </c>
      <c r="Q886" s="104">
        <f t="shared" si="148"/>
        <v>5.4298642533936649E-3</v>
      </c>
      <c r="R886" s="103">
        <v>13</v>
      </c>
      <c r="S886" s="130">
        <f t="shared" si="149"/>
        <v>3.6394176931690931E-3</v>
      </c>
      <c r="T886" s="125">
        <v>83</v>
      </c>
      <c r="U886" s="104">
        <f t="shared" si="150"/>
        <v>7.5113122171945698E-2</v>
      </c>
      <c r="V886" s="103">
        <v>266</v>
      </c>
      <c r="W886" s="130">
        <f t="shared" si="151"/>
        <v>7.4468085106382975E-2</v>
      </c>
      <c r="X886" s="125">
        <v>88</v>
      </c>
      <c r="Y886" s="104">
        <f t="shared" si="152"/>
        <v>7.963800904977375E-2</v>
      </c>
      <c r="Z886" s="103">
        <v>277</v>
      </c>
      <c r="AA886" s="130">
        <f t="shared" si="153"/>
        <v>7.754759238521837E-2</v>
      </c>
    </row>
    <row r="887" spans="1:27" x14ac:dyDescent="0.25">
      <c r="A887" s="116" t="s">
        <v>604</v>
      </c>
      <c r="B887" s="201" t="s">
        <v>147</v>
      </c>
      <c r="C887" s="105" t="s">
        <v>148</v>
      </c>
      <c r="D887" s="106" t="s">
        <v>9</v>
      </c>
      <c r="E887" s="122" t="s">
        <v>538</v>
      </c>
      <c r="F887" s="126">
        <v>3661</v>
      </c>
      <c r="G887" s="107">
        <v>3552</v>
      </c>
      <c r="H887" s="108">
        <f t="shared" si="143"/>
        <v>0.97022671401256488</v>
      </c>
      <c r="I887" s="107">
        <f t="shared" si="144"/>
        <v>109</v>
      </c>
      <c r="J887" s="131">
        <f t="shared" si="145"/>
        <v>2.9773285987435127E-2</v>
      </c>
      <c r="K887" s="126">
        <v>909</v>
      </c>
      <c r="L887" s="126">
        <v>16</v>
      </c>
      <c r="M887" s="108">
        <f t="shared" si="146"/>
        <v>1.7601760176017601E-2</v>
      </c>
      <c r="N887" s="107">
        <v>34</v>
      </c>
      <c r="O887" s="131">
        <f t="shared" si="147"/>
        <v>9.2870800327779293E-3</v>
      </c>
      <c r="P887" s="126">
        <v>12</v>
      </c>
      <c r="Q887" s="108">
        <f t="shared" si="148"/>
        <v>1.3201320132013201E-2</v>
      </c>
      <c r="R887" s="107">
        <v>27</v>
      </c>
      <c r="S887" s="131">
        <f t="shared" si="149"/>
        <v>7.3750341436765914E-3</v>
      </c>
      <c r="T887" s="126">
        <v>98</v>
      </c>
      <c r="U887" s="108">
        <f t="shared" si="150"/>
        <v>0.10781078107810781</v>
      </c>
      <c r="V887" s="107">
        <v>461</v>
      </c>
      <c r="W887" s="131">
        <f t="shared" si="151"/>
        <v>0.12592187926795959</v>
      </c>
      <c r="X887" s="126">
        <v>103</v>
      </c>
      <c r="Y887" s="108">
        <f t="shared" si="152"/>
        <v>0.11331133113311331</v>
      </c>
      <c r="Z887" s="107">
        <v>473</v>
      </c>
      <c r="AA887" s="131">
        <f t="shared" si="153"/>
        <v>0.12919967222070472</v>
      </c>
    </row>
    <row r="888" spans="1:27" x14ac:dyDescent="0.25">
      <c r="A888" s="115" t="s">
        <v>604</v>
      </c>
      <c r="B888" s="200" t="s">
        <v>149</v>
      </c>
      <c r="C888" s="101" t="s">
        <v>150</v>
      </c>
      <c r="D888" s="102" t="s">
        <v>9</v>
      </c>
      <c r="E888" s="121" t="s">
        <v>538</v>
      </c>
      <c r="F888" s="125">
        <v>4324</v>
      </c>
      <c r="G888" s="103">
        <v>4266</v>
      </c>
      <c r="H888" s="104">
        <f t="shared" si="143"/>
        <v>0.98658649398704901</v>
      </c>
      <c r="I888" s="103">
        <f t="shared" si="144"/>
        <v>58</v>
      </c>
      <c r="J888" s="130">
        <f t="shared" si="145"/>
        <v>1.3413506012950971E-2</v>
      </c>
      <c r="K888" s="125">
        <v>1053</v>
      </c>
      <c r="L888" s="125">
        <v>20</v>
      </c>
      <c r="M888" s="104">
        <f t="shared" si="146"/>
        <v>1.8993352326685659E-2</v>
      </c>
      <c r="N888" s="103">
        <v>41</v>
      </c>
      <c r="O888" s="130">
        <f t="shared" si="147"/>
        <v>9.4819611470860314E-3</v>
      </c>
      <c r="P888" s="125">
        <v>11</v>
      </c>
      <c r="Q888" s="104">
        <f t="shared" si="148"/>
        <v>1.0446343779677113E-2</v>
      </c>
      <c r="R888" s="103">
        <v>33</v>
      </c>
      <c r="S888" s="130">
        <f t="shared" si="149"/>
        <v>7.6318223866790012E-3</v>
      </c>
      <c r="T888" s="125">
        <v>128</v>
      </c>
      <c r="U888" s="104">
        <f t="shared" si="150"/>
        <v>0.12155745489078823</v>
      </c>
      <c r="V888" s="103">
        <v>543</v>
      </c>
      <c r="W888" s="130">
        <f t="shared" si="151"/>
        <v>0.1255781683626272</v>
      </c>
      <c r="X888" s="125">
        <v>134</v>
      </c>
      <c r="Y888" s="104">
        <f t="shared" si="152"/>
        <v>0.12725546058879392</v>
      </c>
      <c r="Z888" s="103">
        <v>559</v>
      </c>
      <c r="AA888" s="130">
        <f t="shared" si="153"/>
        <v>0.12927844588344126</v>
      </c>
    </row>
    <row r="889" spans="1:27" ht="24" x14ac:dyDescent="0.25">
      <c r="A889" s="116" t="s">
        <v>604</v>
      </c>
      <c r="B889" s="201" t="s">
        <v>114</v>
      </c>
      <c r="C889" s="105" t="s">
        <v>115</v>
      </c>
      <c r="D889" s="106" t="s">
        <v>7</v>
      </c>
      <c r="E889" s="122" t="s">
        <v>540</v>
      </c>
      <c r="F889" s="126">
        <v>1233</v>
      </c>
      <c r="G889" s="107">
        <v>1210</v>
      </c>
      <c r="H889" s="108">
        <f t="shared" si="143"/>
        <v>0.98134630981346305</v>
      </c>
      <c r="I889" s="107">
        <f t="shared" si="144"/>
        <v>23</v>
      </c>
      <c r="J889" s="131">
        <f t="shared" si="145"/>
        <v>1.8653690186536901E-2</v>
      </c>
      <c r="K889" s="126">
        <v>415</v>
      </c>
      <c r="L889" s="126">
        <v>7</v>
      </c>
      <c r="M889" s="108">
        <f t="shared" si="146"/>
        <v>1.6867469879518072E-2</v>
      </c>
      <c r="N889" s="107">
        <v>17</v>
      </c>
      <c r="O889" s="131">
        <f t="shared" si="147"/>
        <v>1.3787510137875101E-2</v>
      </c>
      <c r="P889" s="126">
        <v>3</v>
      </c>
      <c r="Q889" s="108">
        <f t="shared" si="148"/>
        <v>7.2289156626506026E-3</v>
      </c>
      <c r="R889" s="107">
        <v>7</v>
      </c>
      <c r="S889" s="131">
        <f t="shared" si="149"/>
        <v>5.6772100567721003E-3</v>
      </c>
      <c r="T889" s="126">
        <v>46</v>
      </c>
      <c r="U889" s="108">
        <f t="shared" si="150"/>
        <v>0.1108433734939759</v>
      </c>
      <c r="V889" s="107">
        <v>149</v>
      </c>
      <c r="W889" s="131">
        <f t="shared" si="151"/>
        <v>0.12084347120843471</v>
      </c>
      <c r="X889" s="126">
        <v>49</v>
      </c>
      <c r="Y889" s="108">
        <f t="shared" si="152"/>
        <v>0.1180722891566265</v>
      </c>
      <c r="Z889" s="107">
        <v>156</v>
      </c>
      <c r="AA889" s="131">
        <f t="shared" si="153"/>
        <v>0.12652068126520682</v>
      </c>
    </row>
    <row r="890" spans="1:27" ht="24" x14ac:dyDescent="0.25">
      <c r="A890" s="115" t="s">
        <v>604</v>
      </c>
      <c r="B890" s="200" t="s">
        <v>439</v>
      </c>
      <c r="C890" s="101" t="s">
        <v>116</v>
      </c>
      <c r="D890" s="102" t="s">
        <v>7</v>
      </c>
      <c r="E890" s="121" t="s">
        <v>540</v>
      </c>
      <c r="F890" s="125">
        <v>1403</v>
      </c>
      <c r="G890" s="103">
        <v>1373</v>
      </c>
      <c r="H890" s="104">
        <f t="shared" si="143"/>
        <v>0.97861724875267286</v>
      </c>
      <c r="I890" s="103">
        <f t="shared" si="144"/>
        <v>30</v>
      </c>
      <c r="J890" s="130">
        <f t="shared" si="145"/>
        <v>2.1382751247327157E-2</v>
      </c>
      <c r="K890" s="125">
        <v>487</v>
      </c>
      <c r="L890" s="125">
        <v>8</v>
      </c>
      <c r="M890" s="104">
        <f t="shared" si="146"/>
        <v>1.6427104722792608E-2</v>
      </c>
      <c r="N890" s="103">
        <v>20</v>
      </c>
      <c r="O890" s="130">
        <f t="shared" si="147"/>
        <v>1.4255167498218105E-2</v>
      </c>
      <c r="P890" s="125">
        <v>1</v>
      </c>
      <c r="Q890" s="104">
        <f t="shared" si="148"/>
        <v>2.0533880903490761E-3</v>
      </c>
      <c r="R890" s="103">
        <v>3</v>
      </c>
      <c r="S890" s="130">
        <f t="shared" si="149"/>
        <v>2.1382751247327157E-3</v>
      </c>
      <c r="T890" s="125">
        <v>43</v>
      </c>
      <c r="U890" s="104">
        <f t="shared" si="150"/>
        <v>8.8295687885010271E-2</v>
      </c>
      <c r="V890" s="103">
        <v>111</v>
      </c>
      <c r="W890" s="130">
        <f t="shared" si="151"/>
        <v>7.9116179615110471E-2</v>
      </c>
      <c r="X890" s="125">
        <v>43</v>
      </c>
      <c r="Y890" s="104">
        <f t="shared" si="152"/>
        <v>8.8295687885010271E-2</v>
      </c>
      <c r="Z890" s="103">
        <v>111</v>
      </c>
      <c r="AA890" s="130">
        <f t="shared" si="153"/>
        <v>7.9116179615110471E-2</v>
      </c>
    </row>
    <row r="891" spans="1:27" ht="24" x14ac:dyDescent="0.25">
      <c r="A891" s="116" t="s">
        <v>604</v>
      </c>
      <c r="B891" s="201" t="s">
        <v>117</v>
      </c>
      <c r="C891" s="105" t="s">
        <v>118</v>
      </c>
      <c r="D891" s="106" t="s">
        <v>7</v>
      </c>
      <c r="E891" s="122" t="s">
        <v>540</v>
      </c>
      <c r="F891" s="126">
        <v>5353</v>
      </c>
      <c r="G891" s="107">
        <v>5203</v>
      </c>
      <c r="H891" s="108">
        <f t="shared" si="143"/>
        <v>0.97197832990846256</v>
      </c>
      <c r="I891" s="107">
        <f t="shared" si="144"/>
        <v>150</v>
      </c>
      <c r="J891" s="131">
        <f t="shared" si="145"/>
        <v>2.8021670091537457E-2</v>
      </c>
      <c r="K891" s="126">
        <v>1290</v>
      </c>
      <c r="L891" s="126">
        <v>29</v>
      </c>
      <c r="M891" s="108">
        <f t="shared" si="146"/>
        <v>2.2480620155038759E-2</v>
      </c>
      <c r="N891" s="107">
        <v>64</v>
      </c>
      <c r="O891" s="131">
        <f t="shared" si="147"/>
        <v>1.1955912572389314E-2</v>
      </c>
      <c r="P891" s="126">
        <v>9</v>
      </c>
      <c r="Q891" s="108">
        <f t="shared" si="148"/>
        <v>6.9767441860465115E-3</v>
      </c>
      <c r="R891" s="107">
        <v>21</v>
      </c>
      <c r="S891" s="131">
        <f t="shared" si="149"/>
        <v>3.9230338128152442E-3</v>
      </c>
      <c r="T891" s="126">
        <v>144</v>
      </c>
      <c r="U891" s="108">
        <f t="shared" si="150"/>
        <v>0.11162790697674418</v>
      </c>
      <c r="V891" s="107">
        <v>520</v>
      </c>
      <c r="W891" s="131">
        <f t="shared" si="151"/>
        <v>9.7141789650663182E-2</v>
      </c>
      <c r="X891" s="126">
        <v>149</v>
      </c>
      <c r="Y891" s="108">
        <f t="shared" si="152"/>
        <v>0.11550387596899225</v>
      </c>
      <c r="Z891" s="107">
        <v>532</v>
      </c>
      <c r="AA891" s="131">
        <f t="shared" si="153"/>
        <v>9.9383523257986175E-2</v>
      </c>
    </row>
    <row r="892" spans="1:27" x14ac:dyDescent="0.25">
      <c r="A892" s="115" t="s">
        <v>604</v>
      </c>
      <c r="B892" s="200" t="s">
        <v>151</v>
      </c>
      <c r="C892" s="101" t="s">
        <v>152</v>
      </c>
      <c r="D892" s="102" t="s">
        <v>9</v>
      </c>
      <c r="E892" s="121" t="s">
        <v>538</v>
      </c>
      <c r="F892" s="125">
        <v>3765</v>
      </c>
      <c r="G892" s="103">
        <v>3721</v>
      </c>
      <c r="H892" s="104">
        <f t="shared" si="143"/>
        <v>0.98831341301460829</v>
      </c>
      <c r="I892" s="103">
        <f t="shared" si="144"/>
        <v>44</v>
      </c>
      <c r="J892" s="130">
        <f t="shared" si="145"/>
        <v>1.1686586985391767E-2</v>
      </c>
      <c r="K892" s="125">
        <v>971</v>
      </c>
      <c r="L892" s="125">
        <v>18</v>
      </c>
      <c r="M892" s="104">
        <f t="shared" si="146"/>
        <v>1.8537590113285273E-2</v>
      </c>
      <c r="N892" s="103">
        <v>65</v>
      </c>
      <c r="O892" s="130">
        <f t="shared" si="147"/>
        <v>1.7264276228419653E-2</v>
      </c>
      <c r="P892" s="125">
        <v>5</v>
      </c>
      <c r="Q892" s="104">
        <f t="shared" si="148"/>
        <v>5.1493305870236872E-3</v>
      </c>
      <c r="R892" s="103">
        <v>10</v>
      </c>
      <c r="S892" s="130">
        <f t="shared" si="149"/>
        <v>2.6560424966799467E-3</v>
      </c>
      <c r="T892" s="125">
        <v>79</v>
      </c>
      <c r="U892" s="104">
        <f t="shared" si="150"/>
        <v>8.1359423274974252E-2</v>
      </c>
      <c r="V892" s="103">
        <v>273</v>
      </c>
      <c r="W892" s="130">
        <f t="shared" si="151"/>
        <v>7.2509960159362549E-2</v>
      </c>
      <c r="X892" s="125">
        <v>81</v>
      </c>
      <c r="Y892" s="104">
        <f t="shared" si="152"/>
        <v>8.3419155509783724E-2</v>
      </c>
      <c r="Z892" s="103">
        <v>278</v>
      </c>
      <c r="AA892" s="130">
        <f t="shared" si="153"/>
        <v>7.3837981407702521E-2</v>
      </c>
    </row>
    <row r="893" spans="1:27" ht="24" x14ac:dyDescent="0.25">
      <c r="A893" s="116" t="s">
        <v>604</v>
      </c>
      <c r="B893" s="201" t="s">
        <v>119</v>
      </c>
      <c r="C893" s="105" t="s">
        <v>120</v>
      </c>
      <c r="D893" s="106" t="s">
        <v>7</v>
      </c>
      <c r="E893" s="122" t="s">
        <v>540</v>
      </c>
      <c r="F893" s="126">
        <v>3109</v>
      </c>
      <c r="G893" s="107">
        <v>3060</v>
      </c>
      <c r="H893" s="108">
        <f t="shared" si="143"/>
        <v>0.98423930524284331</v>
      </c>
      <c r="I893" s="107">
        <f t="shared" si="144"/>
        <v>49</v>
      </c>
      <c r="J893" s="131">
        <f t="shared" si="145"/>
        <v>1.5760694757156642E-2</v>
      </c>
      <c r="K893" s="126">
        <v>840</v>
      </c>
      <c r="L893" s="126">
        <v>11</v>
      </c>
      <c r="M893" s="108">
        <f t="shared" si="146"/>
        <v>1.3095238095238096E-2</v>
      </c>
      <c r="N893" s="107">
        <v>28</v>
      </c>
      <c r="O893" s="131">
        <f t="shared" si="147"/>
        <v>9.0061112898037962E-3</v>
      </c>
      <c r="P893" s="126">
        <v>2</v>
      </c>
      <c r="Q893" s="108">
        <f t="shared" si="148"/>
        <v>2.3809523809523812E-3</v>
      </c>
      <c r="R893" s="107">
        <v>4</v>
      </c>
      <c r="S893" s="131">
        <f t="shared" si="149"/>
        <v>1.2865873271148279E-3</v>
      </c>
      <c r="T893" s="126">
        <v>104</v>
      </c>
      <c r="U893" s="108">
        <f t="shared" si="150"/>
        <v>0.12380952380952381</v>
      </c>
      <c r="V893" s="107">
        <v>369</v>
      </c>
      <c r="W893" s="131">
        <f t="shared" si="151"/>
        <v>0.11868768092634288</v>
      </c>
      <c r="X893" s="126">
        <v>105</v>
      </c>
      <c r="Y893" s="108">
        <f t="shared" si="152"/>
        <v>0.125</v>
      </c>
      <c r="Z893" s="107">
        <v>371</v>
      </c>
      <c r="AA893" s="131">
        <f t="shared" si="153"/>
        <v>0.11933097458990029</v>
      </c>
    </row>
    <row r="894" spans="1:27" x14ac:dyDescent="0.25">
      <c r="A894" s="115" t="s">
        <v>604</v>
      </c>
      <c r="B894" s="200" t="s">
        <v>153</v>
      </c>
      <c r="C894" s="101" t="s">
        <v>154</v>
      </c>
      <c r="D894" s="102" t="s">
        <v>9</v>
      </c>
      <c r="E894" s="121" t="s">
        <v>538</v>
      </c>
      <c r="F894" s="125">
        <v>2826</v>
      </c>
      <c r="G894" s="103">
        <v>2795</v>
      </c>
      <c r="H894" s="104">
        <f t="shared" si="143"/>
        <v>0.98903043170559091</v>
      </c>
      <c r="I894" s="103">
        <f t="shared" si="144"/>
        <v>31</v>
      </c>
      <c r="J894" s="130">
        <f t="shared" si="145"/>
        <v>1.0969568294409059E-2</v>
      </c>
      <c r="K894" s="125">
        <v>776</v>
      </c>
      <c r="L894" s="125">
        <v>23</v>
      </c>
      <c r="M894" s="104">
        <f t="shared" si="146"/>
        <v>2.9639175257731958E-2</v>
      </c>
      <c r="N894" s="103">
        <v>65</v>
      </c>
      <c r="O894" s="130">
        <f t="shared" si="147"/>
        <v>2.300070771408351E-2</v>
      </c>
      <c r="P894" s="125">
        <v>16</v>
      </c>
      <c r="Q894" s="104">
        <f t="shared" si="148"/>
        <v>2.0618556701030927E-2</v>
      </c>
      <c r="R894" s="103">
        <v>38</v>
      </c>
      <c r="S894" s="130">
        <f t="shared" si="149"/>
        <v>1.3446567586694975E-2</v>
      </c>
      <c r="T894" s="125">
        <v>84</v>
      </c>
      <c r="U894" s="104">
        <f t="shared" si="150"/>
        <v>0.10824742268041238</v>
      </c>
      <c r="V894" s="103">
        <v>289</v>
      </c>
      <c r="W894" s="130">
        <f t="shared" si="151"/>
        <v>0.10226468506723284</v>
      </c>
      <c r="X894" s="125">
        <v>96</v>
      </c>
      <c r="Y894" s="104">
        <f t="shared" si="152"/>
        <v>0.12371134020618557</v>
      </c>
      <c r="Z894" s="103">
        <v>314</v>
      </c>
      <c r="AA894" s="130">
        <f t="shared" si="153"/>
        <v>0.1111111111111111</v>
      </c>
    </row>
    <row r="895" spans="1:27" ht="24" x14ac:dyDescent="0.25">
      <c r="A895" s="116" t="s">
        <v>604</v>
      </c>
      <c r="B895" s="201" t="s">
        <v>121</v>
      </c>
      <c r="C895" s="105" t="s">
        <v>122</v>
      </c>
      <c r="D895" s="106" t="s">
        <v>7</v>
      </c>
      <c r="E895" s="122" t="s">
        <v>540</v>
      </c>
      <c r="F895" s="126">
        <v>2374</v>
      </c>
      <c r="G895" s="107">
        <v>2307</v>
      </c>
      <c r="H895" s="108">
        <f t="shared" si="143"/>
        <v>0.97177759056444823</v>
      </c>
      <c r="I895" s="107">
        <f t="shared" si="144"/>
        <v>67</v>
      </c>
      <c r="J895" s="131">
        <f t="shared" si="145"/>
        <v>2.822240943555181E-2</v>
      </c>
      <c r="K895" s="126">
        <v>705</v>
      </c>
      <c r="L895" s="126">
        <v>15</v>
      </c>
      <c r="M895" s="108">
        <f t="shared" si="146"/>
        <v>2.1276595744680851E-2</v>
      </c>
      <c r="N895" s="107">
        <v>36</v>
      </c>
      <c r="O895" s="131">
        <f t="shared" si="147"/>
        <v>1.5164279696714406E-2</v>
      </c>
      <c r="P895" s="126">
        <v>9</v>
      </c>
      <c r="Q895" s="108">
        <f t="shared" si="148"/>
        <v>1.276595744680851E-2</v>
      </c>
      <c r="R895" s="107">
        <v>22</v>
      </c>
      <c r="S895" s="131">
        <f t="shared" si="149"/>
        <v>9.2670598146588033E-3</v>
      </c>
      <c r="T895" s="126">
        <v>76</v>
      </c>
      <c r="U895" s="108">
        <f t="shared" si="150"/>
        <v>0.10780141843971631</v>
      </c>
      <c r="V895" s="107">
        <v>230</v>
      </c>
      <c r="W895" s="131">
        <f t="shared" si="151"/>
        <v>9.6882898062342043E-2</v>
      </c>
      <c r="X895" s="126">
        <v>82</v>
      </c>
      <c r="Y895" s="108">
        <f t="shared" si="152"/>
        <v>0.11631205673758865</v>
      </c>
      <c r="Z895" s="107">
        <v>241</v>
      </c>
      <c r="AA895" s="131">
        <f t="shared" si="153"/>
        <v>0.10151642796967145</v>
      </c>
    </row>
    <row r="896" spans="1:27" ht="24" x14ac:dyDescent="0.25">
      <c r="A896" s="115" t="s">
        <v>604</v>
      </c>
      <c r="B896" s="200" t="s">
        <v>133</v>
      </c>
      <c r="C896" s="101" t="s">
        <v>134</v>
      </c>
      <c r="D896" s="102" t="s">
        <v>8</v>
      </c>
      <c r="E896" s="121" t="s">
        <v>539</v>
      </c>
      <c r="F896" s="125">
        <v>3096</v>
      </c>
      <c r="G896" s="103">
        <v>3042</v>
      </c>
      <c r="H896" s="104">
        <f t="shared" si="143"/>
        <v>0.98255813953488369</v>
      </c>
      <c r="I896" s="103">
        <f t="shared" si="144"/>
        <v>54</v>
      </c>
      <c r="J896" s="130">
        <f t="shared" si="145"/>
        <v>1.7441860465116279E-2</v>
      </c>
      <c r="K896" s="125">
        <v>968</v>
      </c>
      <c r="L896" s="125">
        <v>20</v>
      </c>
      <c r="M896" s="104">
        <f t="shared" si="146"/>
        <v>2.0661157024793389E-2</v>
      </c>
      <c r="N896" s="103">
        <v>61</v>
      </c>
      <c r="O896" s="130">
        <f t="shared" si="147"/>
        <v>1.9702842377260981E-2</v>
      </c>
      <c r="P896" s="125">
        <v>15</v>
      </c>
      <c r="Q896" s="104">
        <f t="shared" si="148"/>
        <v>1.5495867768595042E-2</v>
      </c>
      <c r="R896" s="103">
        <v>43</v>
      </c>
      <c r="S896" s="130">
        <f t="shared" si="149"/>
        <v>1.3888888888888888E-2</v>
      </c>
      <c r="T896" s="125">
        <v>119</v>
      </c>
      <c r="U896" s="104">
        <f t="shared" si="150"/>
        <v>0.12293388429752067</v>
      </c>
      <c r="V896" s="103">
        <v>399</v>
      </c>
      <c r="W896" s="130">
        <f t="shared" si="151"/>
        <v>0.12887596899224807</v>
      </c>
      <c r="X896" s="125">
        <v>128</v>
      </c>
      <c r="Y896" s="104">
        <f t="shared" si="152"/>
        <v>0.13223140495867769</v>
      </c>
      <c r="Z896" s="103">
        <v>428</v>
      </c>
      <c r="AA896" s="130">
        <f t="shared" si="153"/>
        <v>0.13824289405684753</v>
      </c>
    </row>
    <row r="897" spans="1:27" ht="24" x14ac:dyDescent="0.25">
      <c r="A897" s="116" t="s">
        <v>604</v>
      </c>
      <c r="B897" s="201" t="s">
        <v>123</v>
      </c>
      <c r="C897" s="105" t="s">
        <v>124</v>
      </c>
      <c r="D897" s="106" t="s">
        <v>7</v>
      </c>
      <c r="E897" s="122" t="s">
        <v>540</v>
      </c>
      <c r="F897" s="126">
        <v>1721</v>
      </c>
      <c r="G897" s="107">
        <v>1685</v>
      </c>
      <c r="H897" s="108">
        <f t="shared" si="143"/>
        <v>0.97908192911098202</v>
      </c>
      <c r="I897" s="107">
        <f t="shared" si="144"/>
        <v>36</v>
      </c>
      <c r="J897" s="131">
        <f t="shared" si="145"/>
        <v>2.0918070889018012E-2</v>
      </c>
      <c r="K897" s="126">
        <v>466</v>
      </c>
      <c r="L897" s="126">
        <v>6</v>
      </c>
      <c r="M897" s="108">
        <f t="shared" si="146"/>
        <v>1.2875536480686695E-2</v>
      </c>
      <c r="N897" s="107">
        <v>20</v>
      </c>
      <c r="O897" s="131">
        <f t="shared" si="147"/>
        <v>1.1621150493898896E-2</v>
      </c>
      <c r="P897" s="126">
        <v>3</v>
      </c>
      <c r="Q897" s="108">
        <f t="shared" si="148"/>
        <v>6.4377682403433476E-3</v>
      </c>
      <c r="R897" s="107">
        <v>5</v>
      </c>
      <c r="S897" s="131">
        <f t="shared" si="149"/>
        <v>2.905287623474724E-3</v>
      </c>
      <c r="T897" s="126">
        <v>46</v>
      </c>
      <c r="U897" s="108">
        <f t="shared" si="150"/>
        <v>9.8712446351931327E-2</v>
      </c>
      <c r="V897" s="107">
        <v>203</v>
      </c>
      <c r="W897" s="131">
        <f t="shared" si="151"/>
        <v>0.1179546775130738</v>
      </c>
      <c r="X897" s="126">
        <v>48</v>
      </c>
      <c r="Y897" s="108">
        <f t="shared" si="152"/>
        <v>0.10300429184549356</v>
      </c>
      <c r="Z897" s="107">
        <v>207</v>
      </c>
      <c r="AA897" s="131">
        <f t="shared" si="153"/>
        <v>0.12027890761185357</v>
      </c>
    </row>
    <row r="898" spans="1:27" ht="24" x14ac:dyDescent="0.25">
      <c r="A898" s="115" t="s">
        <v>604</v>
      </c>
      <c r="B898" s="200" t="s">
        <v>135</v>
      </c>
      <c r="C898" s="101" t="s">
        <v>136</v>
      </c>
      <c r="D898" s="102" t="s">
        <v>8</v>
      </c>
      <c r="E898" s="121" t="s">
        <v>539</v>
      </c>
      <c r="F898" s="125">
        <v>5163</v>
      </c>
      <c r="G898" s="103">
        <v>5039</v>
      </c>
      <c r="H898" s="104">
        <f t="shared" si="143"/>
        <v>0.97598295564594229</v>
      </c>
      <c r="I898" s="103">
        <f t="shared" si="144"/>
        <v>124</v>
      </c>
      <c r="J898" s="130">
        <f t="shared" si="145"/>
        <v>2.4017044354057718E-2</v>
      </c>
      <c r="K898" s="125">
        <v>1404</v>
      </c>
      <c r="L898" s="125">
        <v>32</v>
      </c>
      <c r="M898" s="104">
        <f t="shared" si="146"/>
        <v>2.2792022792022793E-2</v>
      </c>
      <c r="N898" s="103">
        <v>76</v>
      </c>
      <c r="O898" s="130">
        <f t="shared" si="147"/>
        <v>1.4720123958938602E-2</v>
      </c>
      <c r="P898" s="125">
        <v>19</v>
      </c>
      <c r="Q898" s="104">
        <f t="shared" si="148"/>
        <v>1.3532763532763533E-2</v>
      </c>
      <c r="R898" s="103">
        <v>52</v>
      </c>
      <c r="S898" s="130">
        <f t="shared" si="149"/>
        <v>1.0071663761379043E-2</v>
      </c>
      <c r="T898" s="125">
        <v>167</v>
      </c>
      <c r="U898" s="104">
        <f t="shared" si="150"/>
        <v>0.11894586894586895</v>
      </c>
      <c r="V898" s="103">
        <v>554</v>
      </c>
      <c r="W898" s="130">
        <f t="shared" si="151"/>
        <v>0.10730195622699981</v>
      </c>
      <c r="X898" s="125">
        <v>184</v>
      </c>
      <c r="Y898" s="104">
        <f t="shared" si="152"/>
        <v>0.13105413105413105</v>
      </c>
      <c r="Z898" s="103">
        <v>601</v>
      </c>
      <c r="AA898" s="130">
        <f t="shared" si="153"/>
        <v>0.11640519078055395</v>
      </c>
    </row>
    <row r="899" spans="1:27" ht="24" x14ac:dyDescent="0.25">
      <c r="A899" s="116" t="s">
        <v>604</v>
      </c>
      <c r="B899" s="201" t="s">
        <v>125</v>
      </c>
      <c r="C899" s="105" t="s">
        <v>126</v>
      </c>
      <c r="D899" s="106" t="s">
        <v>7</v>
      </c>
      <c r="E899" s="122" t="s">
        <v>540</v>
      </c>
      <c r="F899" s="126">
        <v>2992</v>
      </c>
      <c r="G899" s="107">
        <v>2926</v>
      </c>
      <c r="H899" s="108">
        <f t="shared" ref="H899:H962" si="154">G899/F899</f>
        <v>0.9779411764705882</v>
      </c>
      <c r="I899" s="107">
        <f t="shared" ref="I899:I962" si="155">F899-G899</f>
        <v>66</v>
      </c>
      <c r="J899" s="131">
        <f t="shared" ref="J899:J962" si="156">I899/F899</f>
        <v>2.2058823529411766E-2</v>
      </c>
      <c r="K899" s="126">
        <v>1029</v>
      </c>
      <c r="L899" s="126">
        <v>28</v>
      </c>
      <c r="M899" s="108">
        <f t="shared" si="146"/>
        <v>2.7210884353741496E-2</v>
      </c>
      <c r="N899" s="107">
        <v>73</v>
      </c>
      <c r="O899" s="131">
        <f t="shared" si="147"/>
        <v>2.4398395721925134E-2</v>
      </c>
      <c r="P899" s="126">
        <v>11</v>
      </c>
      <c r="Q899" s="108">
        <f t="shared" si="148"/>
        <v>1.0689990281827016E-2</v>
      </c>
      <c r="R899" s="107">
        <v>28</v>
      </c>
      <c r="S899" s="131">
        <f t="shared" si="149"/>
        <v>9.3582887700534752E-3</v>
      </c>
      <c r="T899" s="126">
        <v>87</v>
      </c>
      <c r="U899" s="108">
        <f t="shared" si="150"/>
        <v>8.4548104956268216E-2</v>
      </c>
      <c r="V899" s="107">
        <v>218</v>
      </c>
      <c r="W899" s="131">
        <f t="shared" si="151"/>
        <v>7.286096256684492E-2</v>
      </c>
      <c r="X899" s="126">
        <v>96</v>
      </c>
      <c r="Y899" s="108">
        <f t="shared" si="152"/>
        <v>9.3294460641399415E-2</v>
      </c>
      <c r="Z899" s="107">
        <v>240</v>
      </c>
      <c r="AA899" s="131">
        <f t="shared" si="153"/>
        <v>8.0213903743315509E-2</v>
      </c>
    </row>
    <row r="900" spans="1:27" x14ac:dyDescent="0.25">
      <c r="A900" s="115" t="s">
        <v>604</v>
      </c>
      <c r="B900" s="200" t="s">
        <v>155</v>
      </c>
      <c r="C900" s="101" t="s">
        <v>156</v>
      </c>
      <c r="D900" s="102" t="s">
        <v>9</v>
      </c>
      <c r="E900" s="121" t="s">
        <v>538</v>
      </c>
      <c r="F900" s="125">
        <v>4559</v>
      </c>
      <c r="G900" s="103">
        <v>4462</v>
      </c>
      <c r="H900" s="104">
        <f t="shared" si="154"/>
        <v>0.97872340425531912</v>
      </c>
      <c r="I900" s="103">
        <f t="shared" si="155"/>
        <v>97</v>
      </c>
      <c r="J900" s="130">
        <f t="shared" si="156"/>
        <v>2.1276595744680851E-2</v>
      </c>
      <c r="K900" s="125">
        <v>1426</v>
      </c>
      <c r="L900" s="125">
        <v>24</v>
      </c>
      <c r="M900" s="104">
        <f t="shared" ref="M900:M963" si="157">L900/K900</f>
        <v>1.6830294530154277E-2</v>
      </c>
      <c r="N900" s="103">
        <v>69</v>
      </c>
      <c r="O900" s="130">
        <f t="shared" ref="O900:O963" si="158">N900/F900</f>
        <v>1.5134898003948235E-2</v>
      </c>
      <c r="P900" s="125">
        <v>11</v>
      </c>
      <c r="Q900" s="104">
        <f t="shared" ref="Q900:Q963" si="159">P900/K900</f>
        <v>7.7138849929873771E-3</v>
      </c>
      <c r="R900" s="103">
        <v>22</v>
      </c>
      <c r="S900" s="130">
        <f t="shared" ref="S900:S963" si="160">R900/F900</f>
        <v>4.8256196534327703E-3</v>
      </c>
      <c r="T900" s="125">
        <v>140</v>
      </c>
      <c r="U900" s="104">
        <f t="shared" ref="U900:U963" si="161">T900/K900</f>
        <v>9.8176718092566617E-2</v>
      </c>
      <c r="V900" s="103">
        <v>452</v>
      </c>
      <c r="W900" s="130">
        <f t="shared" ref="W900:W963" si="162">V900/F900</f>
        <v>9.9144549243255095E-2</v>
      </c>
      <c r="X900" s="125">
        <v>148</v>
      </c>
      <c r="Y900" s="104">
        <f t="shared" ref="Y900:Y963" si="163">X900/K900</f>
        <v>0.10378681626928471</v>
      </c>
      <c r="Z900" s="103">
        <v>468</v>
      </c>
      <c r="AA900" s="130">
        <f t="shared" ref="AA900:AA963" si="164">Z900/F900</f>
        <v>0.10265409080938802</v>
      </c>
    </row>
    <row r="901" spans="1:27" ht="24" x14ac:dyDescent="0.25">
      <c r="A901" s="116" t="s">
        <v>604</v>
      </c>
      <c r="B901" s="201" t="s">
        <v>247</v>
      </c>
      <c r="C901" s="105" t="s">
        <v>248</v>
      </c>
      <c r="D901" s="106" t="s">
        <v>16</v>
      </c>
      <c r="E901" s="122" t="s">
        <v>541</v>
      </c>
      <c r="F901" s="126">
        <v>4034</v>
      </c>
      <c r="G901" s="107">
        <v>3893</v>
      </c>
      <c r="H901" s="108">
        <f t="shared" si="154"/>
        <v>0.96504709965294988</v>
      </c>
      <c r="I901" s="107">
        <f t="shared" si="155"/>
        <v>141</v>
      </c>
      <c r="J901" s="131">
        <f t="shared" si="156"/>
        <v>3.4952900347050071E-2</v>
      </c>
      <c r="K901" s="126">
        <v>1133</v>
      </c>
      <c r="L901" s="126">
        <v>23</v>
      </c>
      <c r="M901" s="108">
        <f t="shared" si="157"/>
        <v>2.0300088261253312E-2</v>
      </c>
      <c r="N901" s="107">
        <v>58</v>
      </c>
      <c r="O901" s="131">
        <f t="shared" si="158"/>
        <v>1.4377788795240456E-2</v>
      </c>
      <c r="P901" s="126">
        <v>10</v>
      </c>
      <c r="Q901" s="108">
        <f t="shared" si="159"/>
        <v>8.8261253309796991E-3</v>
      </c>
      <c r="R901" s="107">
        <v>28</v>
      </c>
      <c r="S901" s="131">
        <f t="shared" si="160"/>
        <v>6.9410014873574613E-3</v>
      </c>
      <c r="T901" s="126">
        <v>107</v>
      </c>
      <c r="U901" s="108">
        <f t="shared" si="161"/>
        <v>9.4439541041482791E-2</v>
      </c>
      <c r="V901" s="107">
        <v>357</v>
      </c>
      <c r="W901" s="131">
        <f t="shared" si="162"/>
        <v>8.8497768963807635E-2</v>
      </c>
      <c r="X901" s="126">
        <v>115</v>
      </c>
      <c r="Y901" s="108">
        <f t="shared" si="163"/>
        <v>0.10150044130626655</v>
      </c>
      <c r="Z901" s="107">
        <v>382</v>
      </c>
      <c r="AA901" s="131">
        <f t="shared" si="164"/>
        <v>9.4695091720376795E-2</v>
      </c>
    </row>
    <row r="902" spans="1:27" ht="24" x14ac:dyDescent="0.25">
      <c r="A902" s="115" t="s">
        <v>604</v>
      </c>
      <c r="B902" s="200" t="s">
        <v>233</v>
      </c>
      <c r="C902" s="101" t="s">
        <v>234</v>
      </c>
      <c r="D902" s="102" t="s">
        <v>15</v>
      </c>
      <c r="E902" s="121" t="s">
        <v>542</v>
      </c>
      <c r="F902" s="125">
        <v>902</v>
      </c>
      <c r="G902" s="103">
        <v>892</v>
      </c>
      <c r="H902" s="104">
        <f t="shared" si="154"/>
        <v>0.98891352549889133</v>
      </c>
      <c r="I902" s="103">
        <f t="shared" si="155"/>
        <v>10</v>
      </c>
      <c r="J902" s="130">
        <f t="shared" si="156"/>
        <v>1.1086474501108648E-2</v>
      </c>
      <c r="K902" s="125">
        <v>296</v>
      </c>
      <c r="L902" s="125">
        <v>6</v>
      </c>
      <c r="M902" s="104">
        <f t="shared" si="157"/>
        <v>2.0270270270270271E-2</v>
      </c>
      <c r="N902" s="103">
        <v>20</v>
      </c>
      <c r="O902" s="130">
        <f t="shared" si="158"/>
        <v>2.2172949002217297E-2</v>
      </c>
      <c r="P902" s="125">
        <v>5</v>
      </c>
      <c r="Q902" s="104">
        <f t="shared" si="159"/>
        <v>1.6891891891891893E-2</v>
      </c>
      <c r="R902" s="103">
        <v>14</v>
      </c>
      <c r="S902" s="130">
        <f t="shared" si="160"/>
        <v>1.5521064301552107E-2</v>
      </c>
      <c r="T902" s="125">
        <v>34</v>
      </c>
      <c r="U902" s="104">
        <f t="shared" si="161"/>
        <v>0.11486486486486487</v>
      </c>
      <c r="V902" s="103">
        <v>98</v>
      </c>
      <c r="W902" s="130">
        <f t="shared" si="162"/>
        <v>0.10864745011086474</v>
      </c>
      <c r="X902" s="125">
        <v>36</v>
      </c>
      <c r="Y902" s="104">
        <f t="shared" si="163"/>
        <v>0.12162162162162163</v>
      </c>
      <c r="Z902" s="103">
        <v>103</v>
      </c>
      <c r="AA902" s="130">
        <f t="shared" si="164"/>
        <v>0.11419068736141907</v>
      </c>
    </row>
    <row r="903" spans="1:27" ht="24" x14ac:dyDescent="0.25">
      <c r="A903" s="116" t="s">
        <v>604</v>
      </c>
      <c r="B903" s="201" t="s">
        <v>249</v>
      </c>
      <c r="C903" s="105" t="s">
        <v>250</v>
      </c>
      <c r="D903" s="106" t="s">
        <v>16</v>
      </c>
      <c r="E903" s="122" t="s">
        <v>541</v>
      </c>
      <c r="F903" s="126">
        <v>2910</v>
      </c>
      <c r="G903" s="107">
        <v>2841</v>
      </c>
      <c r="H903" s="108">
        <f t="shared" si="154"/>
        <v>0.97628865979381441</v>
      </c>
      <c r="I903" s="107">
        <f t="shared" si="155"/>
        <v>69</v>
      </c>
      <c r="J903" s="131">
        <f t="shared" si="156"/>
        <v>2.3711340206185566E-2</v>
      </c>
      <c r="K903" s="126">
        <v>989</v>
      </c>
      <c r="L903" s="126">
        <v>21</v>
      </c>
      <c r="M903" s="108">
        <f t="shared" si="157"/>
        <v>2.1233569261880688E-2</v>
      </c>
      <c r="N903" s="107">
        <v>59</v>
      </c>
      <c r="O903" s="131">
        <f t="shared" si="158"/>
        <v>2.027491408934708E-2</v>
      </c>
      <c r="P903" s="126">
        <v>5</v>
      </c>
      <c r="Q903" s="108">
        <f t="shared" si="159"/>
        <v>5.0556117290192111E-3</v>
      </c>
      <c r="R903" s="107">
        <v>12</v>
      </c>
      <c r="S903" s="131">
        <f t="shared" si="160"/>
        <v>4.1237113402061857E-3</v>
      </c>
      <c r="T903" s="126">
        <v>78</v>
      </c>
      <c r="U903" s="108">
        <f t="shared" si="161"/>
        <v>7.8867542972699697E-2</v>
      </c>
      <c r="V903" s="107">
        <v>248</v>
      </c>
      <c r="W903" s="131">
        <f t="shared" si="162"/>
        <v>8.5223367697594504E-2</v>
      </c>
      <c r="X903" s="126">
        <v>81</v>
      </c>
      <c r="Y903" s="108">
        <f t="shared" si="163"/>
        <v>8.1900910010111225E-2</v>
      </c>
      <c r="Z903" s="107">
        <v>254</v>
      </c>
      <c r="AA903" s="131">
        <f t="shared" si="164"/>
        <v>8.728522336769759E-2</v>
      </c>
    </row>
    <row r="904" spans="1:27" ht="24" x14ac:dyDescent="0.25">
      <c r="A904" s="115" t="s">
        <v>604</v>
      </c>
      <c r="B904" s="200" t="s">
        <v>185</v>
      </c>
      <c r="C904" s="101" t="s">
        <v>186</v>
      </c>
      <c r="D904" s="102" t="s">
        <v>12</v>
      </c>
      <c r="E904" s="121" t="s">
        <v>543</v>
      </c>
      <c r="F904" s="125">
        <v>898</v>
      </c>
      <c r="G904" s="103">
        <v>888</v>
      </c>
      <c r="H904" s="104">
        <f t="shared" si="154"/>
        <v>0.98886414253897548</v>
      </c>
      <c r="I904" s="103">
        <f t="shared" si="155"/>
        <v>10</v>
      </c>
      <c r="J904" s="130">
        <f t="shared" si="156"/>
        <v>1.1135857461024499E-2</v>
      </c>
      <c r="K904" s="125">
        <v>350</v>
      </c>
      <c r="L904" s="125">
        <v>7</v>
      </c>
      <c r="M904" s="104">
        <f t="shared" si="157"/>
        <v>0.02</v>
      </c>
      <c r="N904" s="103">
        <v>21</v>
      </c>
      <c r="O904" s="130">
        <f t="shared" si="158"/>
        <v>2.3385300668151449E-2</v>
      </c>
      <c r="P904" s="125">
        <v>2</v>
      </c>
      <c r="Q904" s="104">
        <f t="shared" si="159"/>
        <v>5.7142857142857143E-3</v>
      </c>
      <c r="R904" s="103">
        <v>5</v>
      </c>
      <c r="S904" s="130">
        <f t="shared" si="160"/>
        <v>5.5679287305122494E-3</v>
      </c>
      <c r="T904" s="125">
        <v>40</v>
      </c>
      <c r="U904" s="104">
        <f t="shared" si="161"/>
        <v>0.11428571428571428</v>
      </c>
      <c r="V904" s="103">
        <v>105</v>
      </c>
      <c r="W904" s="130">
        <f t="shared" si="162"/>
        <v>0.11692650334075724</v>
      </c>
      <c r="X904" s="125">
        <v>41</v>
      </c>
      <c r="Y904" s="104">
        <f t="shared" si="163"/>
        <v>0.11714285714285715</v>
      </c>
      <c r="Z904" s="103">
        <v>107</v>
      </c>
      <c r="AA904" s="130">
        <f t="shared" si="164"/>
        <v>0.11915367483296214</v>
      </c>
    </row>
    <row r="905" spans="1:27" ht="24" x14ac:dyDescent="0.25">
      <c r="A905" s="116" t="s">
        <v>604</v>
      </c>
      <c r="B905" s="201" t="s">
        <v>187</v>
      </c>
      <c r="C905" s="105" t="s">
        <v>188</v>
      </c>
      <c r="D905" s="106" t="s">
        <v>12</v>
      </c>
      <c r="E905" s="122" t="s">
        <v>543</v>
      </c>
      <c r="F905" s="126">
        <v>1514</v>
      </c>
      <c r="G905" s="107">
        <v>1440</v>
      </c>
      <c r="H905" s="108">
        <f t="shared" si="154"/>
        <v>0.95112285336856006</v>
      </c>
      <c r="I905" s="107">
        <f t="shared" si="155"/>
        <v>74</v>
      </c>
      <c r="J905" s="131">
        <f t="shared" si="156"/>
        <v>4.8877146631439897E-2</v>
      </c>
      <c r="K905" s="126">
        <v>384</v>
      </c>
      <c r="L905" s="126">
        <v>5</v>
      </c>
      <c r="M905" s="108">
        <f t="shared" si="157"/>
        <v>1.3020833333333334E-2</v>
      </c>
      <c r="N905" s="107">
        <v>15</v>
      </c>
      <c r="O905" s="131">
        <f t="shared" si="158"/>
        <v>9.9075297225891673E-3</v>
      </c>
      <c r="P905" s="126">
        <v>3</v>
      </c>
      <c r="Q905" s="108">
        <f t="shared" si="159"/>
        <v>7.8125E-3</v>
      </c>
      <c r="R905" s="107">
        <v>7</v>
      </c>
      <c r="S905" s="131">
        <f t="shared" si="160"/>
        <v>4.623513870541612E-3</v>
      </c>
      <c r="T905" s="126">
        <v>49</v>
      </c>
      <c r="U905" s="108">
        <f t="shared" si="161"/>
        <v>0.12760416666666666</v>
      </c>
      <c r="V905" s="107">
        <v>183</v>
      </c>
      <c r="W905" s="131">
        <f t="shared" si="162"/>
        <v>0.12087186261558784</v>
      </c>
      <c r="X905" s="126">
        <v>50</v>
      </c>
      <c r="Y905" s="108">
        <f t="shared" si="163"/>
        <v>0.13020833333333334</v>
      </c>
      <c r="Z905" s="107">
        <v>184</v>
      </c>
      <c r="AA905" s="131">
        <f t="shared" si="164"/>
        <v>0.12153236459709379</v>
      </c>
    </row>
    <row r="906" spans="1:27" ht="24" x14ac:dyDescent="0.25">
      <c r="A906" s="115" t="s">
        <v>604</v>
      </c>
      <c r="B906" s="200" t="s">
        <v>251</v>
      </c>
      <c r="C906" s="101" t="s">
        <v>252</v>
      </c>
      <c r="D906" s="102" t="s">
        <v>16</v>
      </c>
      <c r="E906" s="121" t="s">
        <v>541</v>
      </c>
      <c r="F906" s="125">
        <v>4339</v>
      </c>
      <c r="G906" s="103">
        <v>4123</v>
      </c>
      <c r="H906" s="104">
        <f t="shared" si="154"/>
        <v>0.95021894445724819</v>
      </c>
      <c r="I906" s="103">
        <f t="shared" si="155"/>
        <v>216</v>
      </c>
      <c r="J906" s="130">
        <f t="shared" si="156"/>
        <v>4.9781055542751786E-2</v>
      </c>
      <c r="K906" s="125">
        <v>1391</v>
      </c>
      <c r="L906" s="125">
        <v>39</v>
      </c>
      <c r="M906" s="104">
        <f t="shared" si="157"/>
        <v>2.8037383177570093E-2</v>
      </c>
      <c r="N906" s="103">
        <v>91</v>
      </c>
      <c r="O906" s="130">
        <f t="shared" si="158"/>
        <v>2.0972574325881538E-2</v>
      </c>
      <c r="P906" s="125">
        <v>18</v>
      </c>
      <c r="Q906" s="104">
        <f t="shared" si="159"/>
        <v>1.2940330697340043E-2</v>
      </c>
      <c r="R906" s="103">
        <v>43</v>
      </c>
      <c r="S906" s="130">
        <f t="shared" si="160"/>
        <v>9.9101175386033646E-3</v>
      </c>
      <c r="T906" s="125">
        <v>124</v>
      </c>
      <c r="U906" s="104">
        <f t="shared" si="161"/>
        <v>8.9144500359453635E-2</v>
      </c>
      <c r="V906" s="103">
        <v>351</v>
      </c>
      <c r="W906" s="130">
        <f t="shared" si="162"/>
        <v>8.0894215256971658E-2</v>
      </c>
      <c r="X906" s="125">
        <v>136</v>
      </c>
      <c r="Y906" s="104">
        <f t="shared" si="163"/>
        <v>9.7771387491013662E-2</v>
      </c>
      <c r="Z906" s="103">
        <v>379</v>
      </c>
      <c r="AA906" s="130">
        <f t="shared" si="164"/>
        <v>8.7347315049550595E-2</v>
      </c>
    </row>
    <row r="907" spans="1:27" ht="24" x14ac:dyDescent="0.25">
      <c r="A907" s="116" t="s">
        <v>604</v>
      </c>
      <c r="B907" s="201" t="s">
        <v>253</v>
      </c>
      <c r="C907" s="105" t="s">
        <v>254</v>
      </c>
      <c r="D907" s="106" t="s">
        <v>16</v>
      </c>
      <c r="E907" s="122" t="s">
        <v>541</v>
      </c>
      <c r="F907" s="126">
        <v>3123</v>
      </c>
      <c r="G907" s="107">
        <v>3081</v>
      </c>
      <c r="H907" s="108">
        <f t="shared" si="154"/>
        <v>0.98655139289145055</v>
      </c>
      <c r="I907" s="107">
        <f t="shared" si="155"/>
        <v>42</v>
      </c>
      <c r="J907" s="131">
        <f t="shared" si="156"/>
        <v>1.3448607108549471E-2</v>
      </c>
      <c r="K907" s="126">
        <v>835</v>
      </c>
      <c r="L907" s="126">
        <v>20</v>
      </c>
      <c r="M907" s="108">
        <f t="shared" si="157"/>
        <v>2.3952095808383235E-2</v>
      </c>
      <c r="N907" s="107">
        <v>58</v>
      </c>
      <c r="O907" s="131">
        <f t="shared" si="158"/>
        <v>1.857188600704451E-2</v>
      </c>
      <c r="P907" s="126">
        <v>7</v>
      </c>
      <c r="Q907" s="108">
        <f t="shared" si="159"/>
        <v>8.3832335329341312E-3</v>
      </c>
      <c r="R907" s="107">
        <v>12</v>
      </c>
      <c r="S907" s="131">
        <f t="shared" si="160"/>
        <v>3.8424591738712775E-3</v>
      </c>
      <c r="T907" s="126">
        <v>89</v>
      </c>
      <c r="U907" s="108">
        <f t="shared" si="161"/>
        <v>0.10658682634730539</v>
      </c>
      <c r="V907" s="107">
        <v>328</v>
      </c>
      <c r="W907" s="131">
        <f t="shared" si="162"/>
        <v>0.10502721741914825</v>
      </c>
      <c r="X907" s="126">
        <v>94</v>
      </c>
      <c r="Y907" s="108">
        <f t="shared" si="163"/>
        <v>0.1125748502994012</v>
      </c>
      <c r="Z907" s="107">
        <v>337</v>
      </c>
      <c r="AA907" s="131">
        <f t="shared" si="164"/>
        <v>0.10790906179955172</v>
      </c>
    </row>
    <row r="908" spans="1:27" ht="24" x14ac:dyDescent="0.25">
      <c r="A908" s="115" t="s">
        <v>604</v>
      </c>
      <c r="B908" s="200" t="s">
        <v>440</v>
      </c>
      <c r="C908" s="101" t="s">
        <v>189</v>
      </c>
      <c r="D908" s="102" t="s">
        <v>12</v>
      </c>
      <c r="E908" s="121" t="s">
        <v>543</v>
      </c>
      <c r="F908" s="125">
        <v>2795</v>
      </c>
      <c r="G908" s="103">
        <v>2699</v>
      </c>
      <c r="H908" s="104">
        <f t="shared" si="154"/>
        <v>0.9656529516994633</v>
      </c>
      <c r="I908" s="103">
        <f t="shared" si="155"/>
        <v>96</v>
      </c>
      <c r="J908" s="130">
        <f t="shared" si="156"/>
        <v>3.434704830053667E-2</v>
      </c>
      <c r="K908" s="125">
        <v>883</v>
      </c>
      <c r="L908" s="125">
        <v>10</v>
      </c>
      <c r="M908" s="104">
        <f t="shared" si="157"/>
        <v>1.1325028312570781E-2</v>
      </c>
      <c r="N908" s="103">
        <v>23</v>
      </c>
      <c r="O908" s="130">
        <f t="shared" si="158"/>
        <v>8.2289803220035786E-3</v>
      </c>
      <c r="P908" s="125">
        <v>5</v>
      </c>
      <c r="Q908" s="104">
        <f t="shared" si="159"/>
        <v>5.6625141562853904E-3</v>
      </c>
      <c r="R908" s="103">
        <v>13</v>
      </c>
      <c r="S908" s="130">
        <f t="shared" si="160"/>
        <v>4.6511627906976744E-3</v>
      </c>
      <c r="T908" s="125">
        <v>103</v>
      </c>
      <c r="U908" s="104">
        <f t="shared" si="161"/>
        <v>0.11664779161947905</v>
      </c>
      <c r="V908" s="103">
        <v>265</v>
      </c>
      <c r="W908" s="130">
        <f t="shared" si="162"/>
        <v>9.4812164579606437E-2</v>
      </c>
      <c r="X908" s="125">
        <v>106</v>
      </c>
      <c r="Y908" s="104">
        <f t="shared" si="163"/>
        <v>0.12004530011325028</v>
      </c>
      <c r="Z908" s="103">
        <v>276</v>
      </c>
      <c r="AA908" s="130">
        <f t="shared" si="164"/>
        <v>9.8747763864042937E-2</v>
      </c>
    </row>
    <row r="909" spans="1:27" ht="24" x14ac:dyDescent="0.25">
      <c r="A909" s="116" t="s">
        <v>604</v>
      </c>
      <c r="B909" s="201" t="s">
        <v>235</v>
      </c>
      <c r="C909" s="105" t="s">
        <v>236</v>
      </c>
      <c r="D909" s="106" t="s">
        <v>15</v>
      </c>
      <c r="E909" s="122" t="s">
        <v>542</v>
      </c>
      <c r="F909" s="126">
        <v>1877</v>
      </c>
      <c r="G909" s="107">
        <v>1853</v>
      </c>
      <c r="H909" s="108">
        <f t="shared" si="154"/>
        <v>0.98721363878529567</v>
      </c>
      <c r="I909" s="107">
        <f t="shared" si="155"/>
        <v>24</v>
      </c>
      <c r="J909" s="131">
        <f t="shared" si="156"/>
        <v>1.2786361214704315E-2</v>
      </c>
      <c r="K909" s="126">
        <v>659</v>
      </c>
      <c r="L909" s="126">
        <v>20</v>
      </c>
      <c r="M909" s="108">
        <f t="shared" si="157"/>
        <v>3.0349013657056147E-2</v>
      </c>
      <c r="N909" s="107">
        <v>49</v>
      </c>
      <c r="O909" s="131">
        <f t="shared" si="158"/>
        <v>2.6105487480021311E-2</v>
      </c>
      <c r="P909" s="126">
        <v>9</v>
      </c>
      <c r="Q909" s="108">
        <f t="shared" si="159"/>
        <v>1.3657056145675266E-2</v>
      </c>
      <c r="R909" s="107">
        <v>19</v>
      </c>
      <c r="S909" s="131">
        <f t="shared" si="160"/>
        <v>1.0122535961640916E-2</v>
      </c>
      <c r="T909" s="126">
        <v>78</v>
      </c>
      <c r="U909" s="108">
        <f t="shared" si="161"/>
        <v>0.11836115326251896</v>
      </c>
      <c r="V909" s="107">
        <v>187</v>
      </c>
      <c r="W909" s="131">
        <f t="shared" si="162"/>
        <v>9.9627064464571119E-2</v>
      </c>
      <c r="X909" s="126">
        <v>85</v>
      </c>
      <c r="Y909" s="108">
        <f t="shared" si="163"/>
        <v>0.12898330804248861</v>
      </c>
      <c r="Z909" s="107">
        <v>204</v>
      </c>
      <c r="AA909" s="131">
        <f t="shared" si="164"/>
        <v>0.10868407032498668</v>
      </c>
    </row>
    <row r="910" spans="1:27" ht="24" x14ac:dyDescent="0.25">
      <c r="A910" s="115" t="s">
        <v>604</v>
      </c>
      <c r="B910" s="200" t="s">
        <v>237</v>
      </c>
      <c r="C910" s="101" t="s">
        <v>238</v>
      </c>
      <c r="D910" s="102" t="s">
        <v>15</v>
      </c>
      <c r="E910" s="121" t="s">
        <v>542</v>
      </c>
      <c r="F910" s="125">
        <v>9628</v>
      </c>
      <c r="G910" s="103">
        <v>9411</v>
      </c>
      <c r="H910" s="104">
        <f t="shared" si="154"/>
        <v>0.97746157041960946</v>
      </c>
      <c r="I910" s="103">
        <f t="shared" si="155"/>
        <v>217</v>
      </c>
      <c r="J910" s="130">
        <f t="shared" si="156"/>
        <v>2.2538429580390526E-2</v>
      </c>
      <c r="K910" s="125">
        <v>2741</v>
      </c>
      <c r="L910" s="125">
        <v>35</v>
      </c>
      <c r="M910" s="104">
        <f t="shared" si="157"/>
        <v>1.2769062385990515E-2</v>
      </c>
      <c r="N910" s="103">
        <v>103</v>
      </c>
      <c r="O910" s="130">
        <f t="shared" si="158"/>
        <v>1.069796427087661E-2</v>
      </c>
      <c r="P910" s="125">
        <v>25</v>
      </c>
      <c r="Q910" s="104">
        <f t="shared" si="159"/>
        <v>9.1207588471360814E-3</v>
      </c>
      <c r="R910" s="103">
        <v>66</v>
      </c>
      <c r="S910" s="130">
        <f t="shared" si="160"/>
        <v>6.8550062318238469E-3</v>
      </c>
      <c r="T910" s="125">
        <v>259</v>
      </c>
      <c r="U910" s="104">
        <f t="shared" si="161"/>
        <v>9.4491061656329811E-2</v>
      </c>
      <c r="V910" s="103">
        <v>876</v>
      </c>
      <c r="W910" s="130">
        <f t="shared" si="162"/>
        <v>9.0984628167843792E-2</v>
      </c>
      <c r="X910" s="125">
        <v>275</v>
      </c>
      <c r="Y910" s="104">
        <f t="shared" si="163"/>
        <v>0.10032834731849689</v>
      </c>
      <c r="Z910" s="103">
        <v>920</v>
      </c>
      <c r="AA910" s="130">
        <f t="shared" si="164"/>
        <v>9.5554632322393016E-2</v>
      </c>
    </row>
    <row r="911" spans="1:27" ht="24" x14ac:dyDescent="0.25">
      <c r="A911" s="116" t="s">
        <v>604</v>
      </c>
      <c r="B911" s="201" t="s">
        <v>190</v>
      </c>
      <c r="C911" s="105" t="s">
        <v>191</v>
      </c>
      <c r="D911" s="106" t="s">
        <v>12</v>
      </c>
      <c r="E911" s="122" t="s">
        <v>543</v>
      </c>
      <c r="F911" s="126">
        <v>1696</v>
      </c>
      <c r="G911" s="107">
        <v>1661</v>
      </c>
      <c r="H911" s="108">
        <f t="shared" si="154"/>
        <v>0.97936320754716977</v>
      </c>
      <c r="I911" s="107">
        <f t="shared" si="155"/>
        <v>35</v>
      </c>
      <c r="J911" s="131">
        <f t="shared" si="156"/>
        <v>2.0636792452830188E-2</v>
      </c>
      <c r="K911" s="126">
        <v>611</v>
      </c>
      <c r="L911" s="126">
        <v>10</v>
      </c>
      <c r="M911" s="108">
        <f t="shared" si="157"/>
        <v>1.6366612111292964E-2</v>
      </c>
      <c r="N911" s="107">
        <v>22</v>
      </c>
      <c r="O911" s="131">
        <f t="shared" si="158"/>
        <v>1.2971698113207548E-2</v>
      </c>
      <c r="P911" s="126">
        <v>11</v>
      </c>
      <c r="Q911" s="108">
        <f t="shared" si="159"/>
        <v>1.8003273322422259E-2</v>
      </c>
      <c r="R911" s="107">
        <v>25</v>
      </c>
      <c r="S911" s="131">
        <f t="shared" si="160"/>
        <v>1.4740566037735849E-2</v>
      </c>
      <c r="T911" s="126">
        <v>65</v>
      </c>
      <c r="U911" s="108">
        <f t="shared" si="161"/>
        <v>0.10638297872340426</v>
      </c>
      <c r="V911" s="107">
        <v>183</v>
      </c>
      <c r="W911" s="131">
        <f t="shared" si="162"/>
        <v>0.10790094339622641</v>
      </c>
      <c r="X911" s="126">
        <v>69</v>
      </c>
      <c r="Y911" s="108">
        <f t="shared" si="163"/>
        <v>0.11292962356792144</v>
      </c>
      <c r="Z911" s="107">
        <v>193</v>
      </c>
      <c r="AA911" s="131">
        <f t="shared" si="164"/>
        <v>0.11379716981132075</v>
      </c>
    </row>
    <row r="912" spans="1:27" ht="24" x14ac:dyDescent="0.25">
      <c r="A912" s="115" t="s">
        <v>604</v>
      </c>
      <c r="B912" s="200" t="s">
        <v>192</v>
      </c>
      <c r="C912" s="101" t="s">
        <v>193</v>
      </c>
      <c r="D912" s="102" t="s">
        <v>12</v>
      </c>
      <c r="E912" s="121" t="s">
        <v>543</v>
      </c>
      <c r="F912" s="125">
        <v>3305</v>
      </c>
      <c r="G912" s="103">
        <v>3237</v>
      </c>
      <c r="H912" s="104">
        <f t="shared" si="154"/>
        <v>0.97942511346444783</v>
      </c>
      <c r="I912" s="103">
        <f t="shared" si="155"/>
        <v>68</v>
      </c>
      <c r="J912" s="130">
        <f t="shared" si="156"/>
        <v>2.0574886535552193E-2</v>
      </c>
      <c r="K912" s="125">
        <v>995</v>
      </c>
      <c r="L912" s="125">
        <v>17</v>
      </c>
      <c r="M912" s="104">
        <f t="shared" si="157"/>
        <v>1.7085427135678392E-2</v>
      </c>
      <c r="N912" s="103">
        <v>54</v>
      </c>
      <c r="O912" s="130">
        <f t="shared" si="158"/>
        <v>1.6338880484114977E-2</v>
      </c>
      <c r="P912" s="125">
        <v>8</v>
      </c>
      <c r="Q912" s="104">
        <f t="shared" si="159"/>
        <v>8.0402010050251264E-3</v>
      </c>
      <c r="R912" s="103">
        <v>21</v>
      </c>
      <c r="S912" s="130">
        <f t="shared" si="160"/>
        <v>6.3540090771558241E-3</v>
      </c>
      <c r="T912" s="125">
        <v>108</v>
      </c>
      <c r="U912" s="104">
        <f t="shared" si="161"/>
        <v>0.10854271356783919</v>
      </c>
      <c r="V912" s="103">
        <v>357</v>
      </c>
      <c r="W912" s="130">
        <f t="shared" si="162"/>
        <v>0.10801815431164902</v>
      </c>
      <c r="X912" s="125">
        <v>113</v>
      </c>
      <c r="Y912" s="104">
        <f t="shared" si="163"/>
        <v>0.1135678391959799</v>
      </c>
      <c r="Z912" s="103">
        <v>368</v>
      </c>
      <c r="AA912" s="130">
        <f t="shared" si="164"/>
        <v>0.11134644478063541</v>
      </c>
    </row>
    <row r="913" spans="1:27" ht="24" x14ac:dyDescent="0.25">
      <c r="A913" s="116" t="s">
        <v>604</v>
      </c>
      <c r="B913" s="201" t="s">
        <v>194</v>
      </c>
      <c r="C913" s="105" t="s">
        <v>195</v>
      </c>
      <c r="D913" s="106" t="s">
        <v>12</v>
      </c>
      <c r="E913" s="122" t="s">
        <v>543</v>
      </c>
      <c r="F913" s="126">
        <v>3421</v>
      </c>
      <c r="G913" s="107">
        <v>3335</v>
      </c>
      <c r="H913" s="108">
        <f t="shared" si="154"/>
        <v>0.9748611517100263</v>
      </c>
      <c r="I913" s="107">
        <f t="shared" si="155"/>
        <v>86</v>
      </c>
      <c r="J913" s="131">
        <f t="shared" si="156"/>
        <v>2.5138848289973693E-2</v>
      </c>
      <c r="K913" s="126">
        <v>1154</v>
      </c>
      <c r="L913" s="126">
        <v>28</v>
      </c>
      <c r="M913" s="108">
        <f t="shared" si="157"/>
        <v>2.4263431542461005E-2</v>
      </c>
      <c r="N913" s="107">
        <v>68</v>
      </c>
      <c r="O913" s="131">
        <f t="shared" si="158"/>
        <v>1.9877228880444315E-2</v>
      </c>
      <c r="P913" s="126">
        <v>16</v>
      </c>
      <c r="Q913" s="108">
        <f t="shared" si="159"/>
        <v>1.3864818024263431E-2</v>
      </c>
      <c r="R913" s="107">
        <v>38</v>
      </c>
      <c r="S913" s="131">
        <f t="shared" si="160"/>
        <v>1.1107863197895352E-2</v>
      </c>
      <c r="T913" s="126">
        <v>126</v>
      </c>
      <c r="U913" s="108">
        <f t="shared" si="161"/>
        <v>0.10918544194107452</v>
      </c>
      <c r="V913" s="107">
        <v>318</v>
      </c>
      <c r="W913" s="131">
        <f t="shared" si="162"/>
        <v>9.2955276235018994E-2</v>
      </c>
      <c r="X913" s="126">
        <v>138</v>
      </c>
      <c r="Y913" s="108">
        <f t="shared" si="163"/>
        <v>0.1195840554592721</v>
      </c>
      <c r="Z913" s="107">
        <v>348</v>
      </c>
      <c r="AA913" s="131">
        <f t="shared" si="164"/>
        <v>0.10172464191756796</v>
      </c>
    </row>
    <row r="914" spans="1:27" ht="24" x14ac:dyDescent="0.25">
      <c r="A914" s="115" t="s">
        <v>604</v>
      </c>
      <c r="B914" s="200" t="s">
        <v>196</v>
      </c>
      <c r="C914" s="101" t="s">
        <v>197</v>
      </c>
      <c r="D914" s="102" t="s">
        <v>12</v>
      </c>
      <c r="E914" s="121" t="s">
        <v>543</v>
      </c>
      <c r="F914" s="125">
        <v>1386</v>
      </c>
      <c r="G914" s="103">
        <v>1351</v>
      </c>
      <c r="H914" s="104">
        <f t="shared" si="154"/>
        <v>0.9747474747474747</v>
      </c>
      <c r="I914" s="103">
        <f t="shared" si="155"/>
        <v>35</v>
      </c>
      <c r="J914" s="130">
        <f t="shared" si="156"/>
        <v>2.5252525252525252E-2</v>
      </c>
      <c r="K914" s="125">
        <v>513</v>
      </c>
      <c r="L914" s="125">
        <v>9</v>
      </c>
      <c r="M914" s="104">
        <f t="shared" si="157"/>
        <v>1.7543859649122806E-2</v>
      </c>
      <c r="N914" s="103">
        <v>26</v>
      </c>
      <c r="O914" s="130">
        <f t="shared" si="158"/>
        <v>1.875901875901876E-2</v>
      </c>
      <c r="P914" s="125">
        <v>3</v>
      </c>
      <c r="Q914" s="104">
        <f t="shared" si="159"/>
        <v>5.8479532163742687E-3</v>
      </c>
      <c r="R914" s="103">
        <v>7</v>
      </c>
      <c r="S914" s="130">
        <f t="shared" si="160"/>
        <v>5.0505050505050509E-3</v>
      </c>
      <c r="T914" s="125">
        <v>61</v>
      </c>
      <c r="U914" s="104">
        <f t="shared" si="161"/>
        <v>0.1189083820662768</v>
      </c>
      <c r="V914" s="103">
        <v>155</v>
      </c>
      <c r="W914" s="130">
        <f t="shared" si="162"/>
        <v>0.11183261183261184</v>
      </c>
      <c r="X914" s="125">
        <v>63</v>
      </c>
      <c r="Y914" s="104">
        <f t="shared" si="163"/>
        <v>0.12280701754385964</v>
      </c>
      <c r="Z914" s="103">
        <v>159</v>
      </c>
      <c r="AA914" s="130">
        <f t="shared" si="164"/>
        <v>0.11471861471861472</v>
      </c>
    </row>
    <row r="915" spans="1:27" ht="24" x14ac:dyDescent="0.25">
      <c r="A915" s="116" t="s">
        <v>604</v>
      </c>
      <c r="B915" s="201" t="s">
        <v>198</v>
      </c>
      <c r="C915" s="105" t="s">
        <v>199</v>
      </c>
      <c r="D915" s="106" t="s">
        <v>12</v>
      </c>
      <c r="E915" s="122" t="s">
        <v>543</v>
      </c>
      <c r="F915" s="126">
        <v>836</v>
      </c>
      <c r="G915" s="107">
        <v>808</v>
      </c>
      <c r="H915" s="108">
        <f t="shared" si="154"/>
        <v>0.96650717703349287</v>
      </c>
      <c r="I915" s="107">
        <f t="shared" si="155"/>
        <v>28</v>
      </c>
      <c r="J915" s="131">
        <f t="shared" si="156"/>
        <v>3.3492822966507178E-2</v>
      </c>
      <c r="K915" s="126">
        <v>293</v>
      </c>
      <c r="L915" s="126">
        <v>6</v>
      </c>
      <c r="M915" s="108">
        <f t="shared" si="157"/>
        <v>2.0477815699658702E-2</v>
      </c>
      <c r="N915" s="107">
        <v>23</v>
      </c>
      <c r="O915" s="131">
        <f t="shared" si="158"/>
        <v>2.751196172248804E-2</v>
      </c>
      <c r="P915" s="126">
        <v>3</v>
      </c>
      <c r="Q915" s="108">
        <f t="shared" si="159"/>
        <v>1.0238907849829351E-2</v>
      </c>
      <c r="R915" s="107">
        <v>6</v>
      </c>
      <c r="S915" s="131">
        <f t="shared" si="160"/>
        <v>7.1770334928229667E-3</v>
      </c>
      <c r="T915" s="126">
        <v>24</v>
      </c>
      <c r="U915" s="108">
        <f t="shared" si="161"/>
        <v>8.191126279863481E-2</v>
      </c>
      <c r="V915" s="107">
        <v>57</v>
      </c>
      <c r="W915" s="131">
        <f t="shared" si="162"/>
        <v>6.8181818181818177E-2</v>
      </c>
      <c r="X915" s="126">
        <v>25</v>
      </c>
      <c r="Y915" s="108">
        <f t="shared" si="163"/>
        <v>8.5324232081911269E-2</v>
      </c>
      <c r="Z915" s="107">
        <v>61</v>
      </c>
      <c r="AA915" s="131">
        <f t="shared" si="164"/>
        <v>7.2966507177033499E-2</v>
      </c>
    </row>
    <row r="916" spans="1:27" ht="24" x14ac:dyDescent="0.25">
      <c r="A916" s="115" t="s">
        <v>604</v>
      </c>
      <c r="B916" s="200" t="s">
        <v>200</v>
      </c>
      <c r="C916" s="101" t="s">
        <v>201</v>
      </c>
      <c r="D916" s="102" t="s">
        <v>12</v>
      </c>
      <c r="E916" s="121" t="s">
        <v>543</v>
      </c>
      <c r="F916" s="125">
        <v>872</v>
      </c>
      <c r="G916" s="103">
        <v>809</v>
      </c>
      <c r="H916" s="104">
        <f t="shared" si="154"/>
        <v>0.92775229357798161</v>
      </c>
      <c r="I916" s="103">
        <f t="shared" si="155"/>
        <v>63</v>
      </c>
      <c r="J916" s="130">
        <f t="shared" si="156"/>
        <v>7.2247706422018346E-2</v>
      </c>
      <c r="K916" s="125">
        <v>298</v>
      </c>
      <c r="L916" s="125">
        <v>4</v>
      </c>
      <c r="M916" s="104">
        <f t="shared" si="157"/>
        <v>1.3422818791946308E-2</v>
      </c>
      <c r="N916" s="103">
        <v>9</v>
      </c>
      <c r="O916" s="130">
        <f t="shared" si="158"/>
        <v>1.0321100917431193E-2</v>
      </c>
      <c r="P916" s="125">
        <v>4</v>
      </c>
      <c r="Q916" s="104">
        <f t="shared" si="159"/>
        <v>1.3422818791946308E-2</v>
      </c>
      <c r="R916" s="103">
        <v>9</v>
      </c>
      <c r="S916" s="130">
        <f t="shared" si="160"/>
        <v>1.0321100917431193E-2</v>
      </c>
      <c r="T916" s="125">
        <v>31</v>
      </c>
      <c r="U916" s="104">
        <f t="shared" si="161"/>
        <v>0.1040268456375839</v>
      </c>
      <c r="V916" s="103">
        <v>113</v>
      </c>
      <c r="W916" s="130">
        <f t="shared" si="162"/>
        <v>0.12958715596330275</v>
      </c>
      <c r="X916" s="125">
        <v>34</v>
      </c>
      <c r="Y916" s="104">
        <f t="shared" si="163"/>
        <v>0.11409395973154363</v>
      </c>
      <c r="Z916" s="103">
        <v>119</v>
      </c>
      <c r="AA916" s="130">
        <f t="shared" si="164"/>
        <v>0.13646788990825687</v>
      </c>
    </row>
    <row r="917" spans="1:27" ht="24" x14ac:dyDescent="0.25">
      <c r="A917" s="116" t="s">
        <v>604</v>
      </c>
      <c r="B917" s="201" t="s">
        <v>255</v>
      </c>
      <c r="C917" s="105" t="s">
        <v>256</v>
      </c>
      <c r="D917" s="106" t="s">
        <v>16</v>
      </c>
      <c r="E917" s="122" t="s">
        <v>541</v>
      </c>
      <c r="F917" s="126">
        <v>1540</v>
      </c>
      <c r="G917" s="107">
        <v>1464</v>
      </c>
      <c r="H917" s="108">
        <f t="shared" si="154"/>
        <v>0.95064935064935063</v>
      </c>
      <c r="I917" s="107">
        <f t="shared" si="155"/>
        <v>76</v>
      </c>
      <c r="J917" s="131">
        <f t="shared" si="156"/>
        <v>4.9350649350649353E-2</v>
      </c>
      <c r="K917" s="126">
        <v>475</v>
      </c>
      <c r="L917" s="126">
        <v>10</v>
      </c>
      <c r="M917" s="108">
        <f t="shared" si="157"/>
        <v>2.1052631578947368E-2</v>
      </c>
      <c r="N917" s="107">
        <v>34</v>
      </c>
      <c r="O917" s="131">
        <f t="shared" si="158"/>
        <v>2.2077922077922078E-2</v>
      </c>
      <c r="P917" s="126">
        <v>3</v>
      </c>
      <c r="Q917" s="108">
        <f t="shared" si="159"/>
        <v>6.3157894736842104E-3</v>
      </c>
      <c r="R917" s="107">
        <v>13</v>
      </c>
      <c r="S917" s="131">
        <f t="shared" si="160"/>
        <v>8.4415584415584409E-3</v>
      </c>
      <c r="T917" s="126">
        <v>59</v>
      </c>
      <c r="U917" s="108">
        <f t="shared" si="161"/>
        <v>0.12421052631578948</v>
      </c>
      <c r="V917" s="107">
        <v>188</v>
      </c>
      <c r="W917" s="131">
        <f t="shared" si="162"/>
        <v>0.12207792207792208</v>
      </c>
      <c r="X917" s="126">
        <v>61</v>
      </c>
      <c r="Y917" s="108">
        <f t="shared" si="163"/>
        <v>0.12842105263157894</v>
      </c>
      <c r="Z917" s="107">
        <v>196</v>
      </c>
      <c r="AA917" s="131">
        <f t="shared" si="164"/>
        <v>0.12727272727272726</v>
      </c>
    </row>
    <row r="918" spans="1:27" ht="24" x14ac:dyDescent="0.25">
      <c r="A918" s="115" t="s">
        <v>604</v>
      </c>
      <c r="B918" s="200" t="s">
        <v>202</v>
      </c>
      <c r="C918" s="101" t="s">
        <v>203</v>
      </c>
      <c r="D918" s="102" t="s">
        <v>12</v>
      </c>
      <c r="E918" s="121" t="s">
        <v>543</v>
      </c>
      <c r="F918" s="125">
        <v>4838</v>
      </c>
      <c r="G918" s="103">
        <v>4762</v>
      </c>
      <c r="H918" s="104">
        <f t="shared" si="154"/>
        <v>0.98429102935097146</v>
      </c>
      <c r="I918" s="103">
        <f t="shared" si="155"/>
        <v>76</v>
      </c>
      <c r="J918" s="130">
        <f t="shared" si="156"/>
        <v>1.5708970649028525E-2</v>
      </c>
      <c r="K918" s="125">
        <v>1685</v>
      </c>
      <c r="L918" s="125">
        <v>52</v>
      </c>
      <c r="M918" s="104">
        <f t="shared" si="157"/>
        <v>3.086053412462908E-2</v>
      </c>
      <c r="N918" s="103">
        <v>143</v>
      </c>
      <c r="O918" s="130">
        <f t="shared" si="158"/>
        <v>2.9557668458040514E-2</v>
      </c>
      <c r="P918" s="125">
        <v>13</v>
      </c>
      <c r="Q918" s="104">
        <f t="shared" si="159"/>
        <v>7.71513353115727E-3</v>
      </c>
      <c r="R918" s="103">
        <v>35</v>
      </c>
      <c r="S918" s="130">
        <f t="shared" si="160"/>
        <v>7.2343943778420839E-3</v>
      </c>
      <c r="T918" s="125">
        <v>198</v>
      </c>
      <c r="U918" s="104">
        <f t="shared" si="161"/>
        <v>0.11750741839762611</v>
      </c>
      <c r="V918" s="103">
        <v>600</v>
      </c>
      <c r="W918" s="130">
        <f t="shared" si="162"/>
        <v>0.12401818933443572</v>
      </c>
      <c r="X918" s="125">
        <v>207</v>
      </c>
      <c r="Y918" s="104">
        <f t="shared" si="163"/>
        <v>0.1228486646884273</v>
      </c>
      <c r="Z918" s="103">
        <v>623</v>
      </c>
      <c r="AA918" s="130">
        <f t="shared" si="164"/>
        <v>0.1287722199255891</v>
      </c>
    </row>
    <row r="919" spans="1:27" ht="24" x14ac:dyDescent="0.25">
      <c r="A919" s="116" t="s">
        <v>604</v>
      </c>
      <c r="B919" s="201" t="s">
        <v>257</v>
      </c>
      <c r="C919" s="105" t="s">
        <v>258</v>
      </c>
      <c r="D919" s="106" t="s">
        <v>16</v>
      </c>
      <c r="E919" s="122" t="s">
        <v>541</v>
      </c>
      <c r="F919" s="126">
        <v>4126</v>
      </c>
      <c r="G919" s="107">
        <v>3939</v>
      </c>
      <c r="H919" s="108">
        <f t="shared" si="154"/>
        <v>0.95467765390208437</v>
      </c>
      <c r="I919" s="107">
        <f t="shared" si="155"/>
        <v>187</v>
      </c>
      <c r="J919" s="131">
        <f t="shared" si="156"/>
        <v>4.5322346097915654E-2</v>
      </c>
      <c r="K919" s="126">
        <v>1334</v>
      </c>
      <c r="L919" s="126">
        <v>28</v>
      </c>
      <c r="M919" s="108">
        <f t="shared" si="157"/>
        <v>2.0989505247376312E-2</v>
      </c>
      <c r="N919" s="107">
        <v>63</v>
      </c>
      <c r="O919" s="131">
        <f t="shared" si="158"/>
        <v>1.5269025690741638E-2</v>
      </c>
      <c r="P919" s="126">
        <v>11</v>
      </c>
      <c r="Q919" s="108">
        <f t="shared" si="159"/>
        <v>8.2458770614692659E-3</v>
      </c>
      <c r="R919" s="107">
        <v>34</v>
      </c>
      <c r="S919" s="131">
        <f t="shared" si="160"/>
        <v>8.2404265632573925E-3</v>
      </c>
      <c r="T919" s="126">
        <v>130</v>
      </c>
      <c r="U919" s="108">
        <f t="shared" si="161"/>
        <v>9.7451274362818585E-2</v>
      </c>
      <c r="V919" s="107">
        <v>398</v>
      </c>
      <c r="W919" s="131">
        <f t="shared" si="162"/>
        <v>9.6461463887542412E-2</v>
      </c>
      <c r="X919" s="126">
        <v>134</v>
      </c>
      <c r="Y919" s="108">
        <f t="shared" si="163"/>
        <v>0.10044977511244378</v>
      </c>
      <c r="Z919" s="107">
        <v>410</v>
      </c>
      <c r="AA919" s="131">
        <f t="shared" si="164"/>
        <v>9.9369849733397964E-2</v>
      </c>
    </row>
    <row r="920" spans="1:27" ht="24" x14ac:dyDescent="0.25">
      <c r="A920" s="115" t="s">
        <v>604</v>
      </c>
      <c r="B920" s="200" t="s">
        <v>171</v>
      </c>
      <c r="C920" s="101" t="s">
        <v>172</v>
      </c>
      <c r="D920" s="102" t="s">
        <v>11</v>
      </c>
      <c r="E920" s="121" t="s">
        <v>544</v>
      </c>
      <c r="F920" s="125">
        <v>2935</v>
      </c>
      <c r="G920" s="103">
        <v>2842</v>
      </c>
      <c r="H920" s="104">
        <f t="shared" si="154"/>
        <v>0.96831345826235093</v>
      </c>
      <c r="I920" s="103">
        <f t="shared" si="155"/>
        <v>93</v>
      </c>
      <c r="J920" s="130">
        <f t="shared" si="156"/>
        <v>3.1686541737649065E-2</v>
      </c>
      <c r="K920" s="125">
        <v>1045</v>
      </c>
      <c r="L920" s="125">
        <v>27</v>
      </c>
      <c r="M920" s="104">
        <f t="shared" si="157"/>
        <v>2.583732057416268E-2</v>
      </c>
      <c r="N920" s="103">
        <v>69</v>
      </c>
      <c r="O920" s="130">
        <f t="shared" si="158"/>
        <v>2.3509369676320273E-2</v>
      </c>
      <c r="P920" s="125">
        <v>19</v>
      </c>
      <c r="Q920" s="104">
        <f t="shared" si="159"/>
        <v>1.8181818181818181E-2</v>
      </c>
      <c r="R920" s="103">
        <v>37</v>
      </c>
      <c r="S920" s="130">
        <f t="shared" si="160"/>
        <v>1.2606473594548553E-2</v>
      </c>
      <c r="T920" s="125">
        <v>101</v>
      </c>
      <c r="U920" s="104">
        <f t="shared" si="161"/>
        <v>9.6650717703349279E-2</v>
      </c>
      <c r="V920" s="103">
        <v>249</v>
      </c>
      <c r="W920" s="130">
        <f t="shared" si="162"/>
        <v>8.48381601362862E-2</v>
      </c>
      <c r="X920" s="125">
        <v>112</v>
      </c>
      <c r="Y920" s="104">
        <f t="shared" si="163"/>
        <v>0.10717703349282297</v>
      </c>
      <c r="Z920" s="103">
        <v>273</v>
      </c>
      <c r="AA920" s="130">
        <f t="shared" si="164"/>
        <v>9.3015332197614986E-2</v>
      </c>
    </row>
    <row r="921" spans="1:27" ht="24" x14ac:dyDescent="0.25">
      <c r="A921" s="116" t="s">
        <v>604</v>
      </c>
      <c r="B921" s="201" t="s">
        <v>261</v>
      </c>
      <c r="C921" s="105" t="s">
        <v>262</v>
      </c>
      <c r="D921" s="106" t="s">
        <v>17</v>
      </c>
      <c r="E921" s="122" t="s">
        <v>545</v>
      </c>
      <c r="F921" s="126">
        <v>1437</v>
      </c>
      <c r="G921" s="107">
        <v>1414</v>
      </c>
      <c r="H921" s="108">
        <f t="shared" si="154"/>
        <v>0.98399443284620736</v>
      </c>
      <c r="I921" s="107">
        <f t="shared" si="155"/>
        <v>23</v>
      </c>
      <c r="J921" s="131">
        <f t="shared" si="156"/>
        <v>1.6005567153792623E-2</v>
      </c>
      <c r="K921" s="126">
        <v>512</v>
      </c>
      <c r="L921" s="126">
        <v>10</v>
      </c>
      <c r="M921" s="108">
        <f t="shared" si="157"/>
        <v>1.953125E-2</v>
      </c>
      <c r="N921" s="107">
        <v>22</v>
      </c>
      <c r="O921" s="131">
        <f t="shared" si="158"/>
        <v>1.5309672929714684E-2</v>
      </c>
      <c r="P921" s="126">
        <v>7</v>
      </c>
      <c r="Q921" s="108">
        <f t="shared" si="159"/>
        <v>1.3671875E-2</v>
      </c>
      <c r="R921" s="107">
        <v>22</v>
      </c>
      <c r="S921" s="131">
        <f t="shared" si="160"/>
        <v>1.5309672929714684E-2</v>
      </c>
      <c r="T921" s="126">
        <v>48</v>
      </c>
      <c r="U921" s="108">
        <f t="shared" si="161"/>
        <v>9.375E-2</v>
      </c>
      <c r="V921" s="107">
        <v>129</v>
      </c>
      <c r="W921" s="131">
        <f t="shared" si="162"/>
        <v>8.9770354906054284E-2</v>
      </c>
      <c r="X921" s="126">
        <v>53</v>
      </c>
      <c r="Y921" s="108">
        <f t="shared" si="163"/>
        <v>0.103515625</v>
      </c>
      <c r="Z921" s="107">
        <v>142</v>
      </c>
      <c r="AA921" s="131">
        <f t="shared" si="164"/>
        <v>9.8816979819067507E-2</v>
      </c>
    </row>
    <row r="922" spans="1:27" ht="24" x14ac:dyDescent="0.25">
      <c r="A922" s="115" t="s">
        <v>604</v>
      </c>
      <c r="B922" s="200" t="s">
        <v>157</v>
      </c>
      <c r="C922" s="101" t="s">
        <v>158</v>
      </c>
      <c r="D922" s="102" t="s">
        <v>10</v>
      </c>
      <c r="E922" s="121" t="s">
        <v>546</v>
      </c>
      <c r="F922" s="125">
        <v>5182</v>
      </c>
      <c r="G922" s="103">
        <v>5122</v>
      </c>
      <c r="H922" s="104">
        <f t="shared" si="154"/>
        <v>0.98842145889617905</v>
      </c>
      <c r="I922" s="103">
        <f t="shared" si="155"/>
        <v>60</v>
      </c>
      <c r="J922" s="130">
        <f t="shared" si="156"/>
        <v>1.1578541103820918E-2</v>
      </c>
      <c r="K922" s="125">
        <v>1657</v>
      </c>
      <c r="L922" s="125">
        <v>38</v>
      </c>
      <c r="M922" s="104">
        <f t="shared" si="157"/>
        <v>2.2933011466505733E-2</v>
      </c>
      <c r="N922" s="103">
        <v>102</v>
      </c>
      <c r="O922" s="130">
        <f t="shared" si="158"/>
        <v>1.968351987649556E-2</v>
      </c>
      <c r="P922" s="125">
        <v>15</v>
      </c>
      <c r="Q922" s="104">
        <f t="shared" si="159"/>
        <v>9.0525045262522634E-3</v>
      </c>
      <c r="R922" s="103">
        <v>36</v>
      </c>
      <c r="S922" s="130">
        <f t="shared" si="160"/>
        <v>6.9471246622925514E-3</v>
      </c>
      <c r="T922" s="125">
        <v>172</v>
      </c>
      <c r="U922" s="104">
        <f t="shared" si="161"/>
        <v>0.10380205190102595</v>
      </c>
      <c r="V922" s="103">
        <v>505</v>
      </c>
      <c r="W922" s="130">
        <f t="shared" si="162"/>
        <v>9.74527209571594E-2</v>
      </c>
      <c r="X922" s="125">
        <v>180</v>
      </c>
      <c r="Y922" s="104">
        <f t="shared" si="163"/>
        <v>0.10863005431502716</v>
      </c>
      <c r="Z922" s="103">
        <v>527</v>
      </c>
      <c r="AA922" s="130">
        <f t="shared" si="164"/>
        <v>0.1016981860285604</v>
      </c>
    </row>
    <row r="923" spans="1:27" ht="24" x14ac:dyDescent="0.25">
      <c r="A923" s="116" t="s">
        <v>604</v>
      </c>
      <c r="B923" s="201" t="s">
        <v>173</v>
      </c>
      <c r="C923" s="105" t="s">
        <v>174</v>
      </c>
      <c r="D923" s="106" t="s">
        <v>11</v>
      </c>
      <c r="E923" s="122" t="s">
        <v>544</v>
      </c>
      <c r="F923" s="126">
        <v>3833</v>
      </c>
      <c r="G923" s="107">
        <v>3793</v>
      </c>
      <c r="H923" s="108">
        <f t="shared" si="154"/>
        <v>0.98956430993999478</v>
      </c>
      <c r="I923" s="107">
        <f t="shared" si="155"/>
        <v>40</v>
      </c>
      <c r="J923" s="131">
        <f t="shared" si="156"/>
        <v>1.0435690060005217E-2</v>
      </c>
      <c r="K923" s="126">
        <v>1340</v>
      </c>
      <c r="L923" s="126">
        <v>22</v>
      </c>
      <c r="M923" s="108">
        <f t="shared" si="157"/>
        <v>1.6417910447761194E-2</v>
      </c>
      <c r="N923" s="107">
        <v>59</v>
      </c>
      <c r="O923" s="131">
        <f t="shared" si="158"/>
        <v>1.5392642838507697E-2</v>
      </c>
      <c r="P923" s="126">
        <v>10</v>
      </c>
      <c r="Q923" s="108">
        <f t="shared" si="159"/>
        <v>7.462686567164179E-3</v>
      </c>
      <c r="R923" s="107">
        <v>22</v>
      </c>
      <c r="S923" s="131">
        <f t="shared" si="160"/>
        <v>5.7396295330028697E-3</v>
      </c>
      <c r="T923" s="126">
        <v>135</v>
      </c>
      <c r="U923" s="108">
        <f t="shared" si="161"/>
        <v>0.10074626865671642</v>
      </c>
      <c r="V923" s="107">
        <v>371</v>
      </c>
      <c r="W923" s="131">
        <f t="shared" si="162"/>
        <v>9.6791025306548401E-2</v>
      </c>
      <c r="X923" s="126">
        <v>142</v>
      </c>
      <c r="Y923" s="108">
        <f t="shared" si="163"/>
        <v>0.10597014925373134</v>
      </c>
      <c r="Z923" s="107">
        <v>386</v>
      </c>
      <c r="AA923" s="131">
        <f t="shared" si="164"/>
        <v>0.10070440907905036</v>
      </c>
    </row>
    <row r="924" spans="1:27" ht="24" x14ac:dyDescent="0.25">
      <c r="A924" s="115" t="s">
        <v>604</v>
      </c>
      <c r="B924" s="200" t="s">
        <v>263</v>
      </c>
      <c r="C924" s="101" t="s">
        <v>264</v>
      </c>
      <c r="D924" s="102" t="s">
        <v>17</v>
      </c>
      <c r="E924" s="121" t="s">
        <v>545</v>
      </c>
      <c r="F924" s="125">
        <v>1371</v>
      </c>
      <c r="G924" s="103">
        <v>1286</v>
      </c>
      <c r="H924" s="104">
        <f t="shared" si="154"/>
        <v>0.93800145878920493</v>
      </c>
      <c r="I924" s="103">
        <f t="shared" si="155"/>
        <v>85</v>
      </c>
      <c r="J924" s="130">
        <f t="shared" si="156"/>
        <v>6.1998541210795038E-2</v>
      </c>
      <c r="K924" s="125">
        <v>425</v>
      </c>
      <c r="L924" s="125">
        <v>10</v>
      </c>
      <c r="M924" s="104">
        <f t="shared" si="157"/>
        <v>2.3529411764705882E-2</v>
      </c>
      <c r="N924" s="103">
        <v>21</v>
      </c>
      <c r="O924" s="130">
        <f t="shared" si="158"/>
        <v>1.5317286652078774E-2</v>
      </c>
      <c r="P924" s="125">
        <v>3</v>
      </c>
      <c r="Q924" s="104">
        <f t="shared" si="159"/>
        <v>7.058823529411765E-3</v>
      </c>
      <c r="R924" s="103">
        <v>9</v>
      </c>
      <c r="S924" s="130">
        <f t="shared" si="160"/>
        <v>6.5645514223194746E-3</v>
      </c>
      <c r="T924" s="125">
        <v>51</v>
      </c>
      <c r="U924" s="104">
        <f t="shared" si="161"/>
        <v>0.12</v>
      </c>
      <c r="V924" s="103">
        <v>155</v>
      </c>
      <c r="W924" s="130">
        <f t="shared" si="162"/>
        <v>0.11305616338439095</v>
      </c>
      <c r="X924" s="125">
        <v>53</v>
      </c>
      <c r="Y924" s="104">
        <f t="shared" si="163"/>
        <v>0.12470588235294118</v>
      </c>
      <c r="Z924" s="103">
        <v>160</v>
      </c>
      <c r="AA924" s="130">
        <f t="shared" si="164"/>
        <v>0.11670313639679067</v>
      </c>
    </row>
    <row r="925" spans="1:27" ht="24" x14ac:dyDescent="0.25">
      <c r="A925" s="116" t="s">
        <v>604</v>
      </c>
      <c r="B925" s="201" t="s">
        <v>159</v>
      </c>
      <c r="C925" s="105" t="s">
        <v>160</v>
      </c>
      <c r="D925" s="106" t="s">
        <v>10</v>
      </c>
      <c r="E925" s="122" t="s">
        <v>546</v>
      </c>
      <c r="F925" s="126">
        <v>2652</v>
      </c>
      <c r="G925" s="107">
        <v>2523</v>
      </c>
      <c r="H925" s="108">
        <f t="shared" si="154"/>
        <v>0.95135746606334837</v>
      </c>
      <c r="I925" s="107">
        <f t="shared" si="155"/>
        <v>129</v>
      </c>
      <c r="J925" s="131">
        <f t="shared" si="156"/>
        <v>4.8642533936651584E-2</v>
      </c>
      <c r="K925" s="126">
        <v>740</v>
      </c>
      <c r="L925" s="126">
        <v>11</v>
      </c>
      <c r="M925" s="108">
        <f t="shared" si="157"/>
        <v>1.4864864864864866E-2</v>
      </c>
      <c r="N925" s="107">
        <v>32</v>
      </c>
      <c r="O925" s="131">
        <f t="shared" si="158"/>
        <v>1.2066365007541479E-2</v>
      </c>
      <c r="P925" s="126">
        <v>5</v>
      </c>
      <c r="Q925" s="108">
        <f t="shared" si="159"/>
        <v>6.7567567567567571E-3</v>
      </c>
      <c r="R925" s="107">
        <v>20</v>
      </c>
      <c r="S925" s="131">
        <f t="shared" si="160"/>
        <v>7.5414781297134239E-3</v>
      </c>
      <c r="T925" s="126">
        <v>64</v>
      </c>
      <c r="U925" s="108">
        <f t="shared" si="161"/>
        <v>8.6486486486486491E-2</v>
      </c>
      <c r="V925" s="107">
        <v>209</v>
      </c>
      <c r="W925" s="131">
        <f t="shared" si="162"/>
        <v>7.8808446455505277E-2</v>
      </c>
      <c r="X925" s="126">
        <v>67</v>
      </c>
      <c r="Y925" s="108">
        <f t="shared" si="163"/>
        <v>9.0540540540540546E-2</v>
      </c>
      <c r="Z925" s="107">
        <v>220</v>
      </c>
      <c r="AA925" s="131">
        <f t="shared" si="164"/>
        <v>8.2956259426847659E-2</v>
      </c>
    </row>
    <row r="926" spans="1:27" ht="24" x14ac:dyDescent="0.25">
      <c r="A926" s="115" t="s">
        <v>604</v>
      </c>
      <c r="B926" s="200" t="s">
        <v>265</v>
      </c>
      <c r="C926" s="101" t="s">
        <v>266</v>
      </c>
      <c r="D926" s="102" t="s">
        <v>17</v>
      </c>
      <c r="E926" s="121" t="s">
        <v>545</v>
      </c>
      <c r="F926" s="125">
        <v>2480</v>
      </c>
      <c r="G926" s="103">
        <v>2439</v>
      </c>
      <c r="H926" s="104">
        <f t="shared" si="154"/>
        <v>0.98346774193548392</v>
      </c>
      <c r="I926" s="103">
        <f t="shared" si="155"/>
        <v>41</v>
      </c>
      <c r="J926" s="130">
        <f t="shared" si="156"/>
        <v>1.653225806451613E-2</v>
      </c>
      <c r="K926" s="125">
        <v>827</v>
      </c>
      <c r="L926" s="125">
        <v>13</v>
      </c>
      <c r="M926" s="104">
        <f t="shared" si="157"/>
        <v>1.5719467956469165E-2</v>
      </c>
      <c r="N926" s="103">
        <v>36</v>
      </c>
      <c r="O926" s="130">
        <f t="shared" si="158"/>
        <v>1.4516129032258065E-2</v>
      </c>
      <c r="P926" s="125">
        <v>5</v>
      </c>
      <c r="Q926" s="104">
        <f t="shared" si="159"/>
        <v>6.0459492140266021E-3</v>
      </c>
      <c r="R926" s="103">
        <v>13</v>
      </c>
      <c r="S926" s="130">
        <f t="shared" si="160"/>
        <v>5.2419354838709681E-3</v>
      </c>
      <c r="T926" s="125">
        <v>64</v>
      </c>
      <c r="U926" s="104">
        <f t="shared" si="161"/>
        <v>7.7388149939540504E-2</v>
      </c>
      <c r="V926" s="103">
        <v>193</v>
      </c>
      <c r="W926" s="130">
        <f t="shared" si="162"/>
        <v>7.7822580645161288E-2</v>
      </c>
      <c r="X926" s="125">
        <v>68</v>
      </c>
      <c r="Y926" s="104">
        <f t="shared" si="163"/>
        <v>8.222490931076179E-2</v>
      </c>
      <c r="Z926" s="103">
        <v>203</v>
      </c>
      <c r="AA926" s="130">
        <f t="shared" si="164"/>
        <v>8.1854838709677413E-2</v>
      </c>
    </row>
    <row r="927" spans="1:27" ht="24" x14ac:dyDescent="0.25">
      <c r="A927" s="116" t="s">
        <v>604</v>
      </c>
      <c r="B927" s="201" t="s">
        <v>161</v>
      </c>
      <c r="C927" s="105" t="s">
        <v>162</v>
      </c>
      <c r="D927" s="106" t="s">
        <v>10</v>
      </c>
      <c r="E927" s="122" t="s">
        <v>546</v>
      </c>
      <c r="F927" s="126">
        <v>2480</v>
      </c>
      <c r="G927" s="107">
        <v>2418</v>
      </c>
      <c r="H927" s="108">
        <f t="shared" si="154"/>
        <v>0.97499999999999998</v>
      </c>
      <c r="I927" s="107">
        <f t="shared" si="155"/>
        <v>62</v>
      </c>
      <c r="J927" s="131">
        <f t="shared" si="156"/>
        <v>2.5000000000000001E-2</v>
      </c>
      <c r="K927" s="126">
        <v>787</v>
      </c>
      <c r="L927" s="126">
        <v>11</v>
      </c>
      <c r="M927" s="108">
        <f t="shared" si="157"/>
        <v>1.397712833545108E-2</v>
      </c>
      <c r="N927" s="107">
        <v>33</v>
      </c>
      <c r="O927" s="131">
        <f t="shared" si="158"/>
        <v>1.3306451612903225E-2</v>
      </c>
      <c r="P927" s="126">
        <v>11</v>
      </c>
      <c r="Q927" s="108">
        <f t="shared" si="159"/>
        <v>1.397712833545108E-2</v>
      </c>
      <c r="R927" s="107">
        <v>26</v>
      </c>
      <c r="S927" s="131">
        <f t="shared" si="160"/>
        <v>1.0483870967741936E-2</v>
      </c>
      <c r="T927" s="126">
        <v>75</v>
      </c>
      <c r="U927" s="108">
        <f t="shared" si="161"/>
        <v>9.5298602287166453E-2</v>
      </c>
      <c r="V927" s="107">
        <v>256</v>
      </c>
      <c r="W927" s="131">
        <f t="shared" si="162"/>
        <v>0.1032258064516129</v>
      </c>
      <c r="X927" s="126">
        <v>82</v>
      </c>
      <c r="Y927" s="108">
        <f t="shared" si="163"/>
        <v>0.10419313850063533</v>
      </c>
      <c r="Z927" s="107">
        <v>273</v>
      </c>
      <c r="AA927" s="131">
        <f t="shared" si="164"/>
        <v>0.11008064516129032</v>
      </c>
    </row>
    <row r="928" spans="1:27" ht="24" x14ac:dyDescent="0.25">
      <c r="A928" s="115" t="s">
        <v>604</v>
      </c>
      <c r="B928" s="200" t="s">
        <v>163</v>
      </c>
      <c r="C928" s="101" t="s">
        <v>164</v>
      </c>
      <c r="D928" s="102" t="s">
        <v>10</v>
      </c>
      <c r="E928" s="121" t="s">
        <v>546</v>
      </c>
      <c r="F928" s="125">
        <v>1614</v>
      </c>
      <c r="G928" s="103">
        <v>1575</v>
      </c>
      <c r="H928" s="104">
        <f t="shared" si="154"/>
        <v>0.97583643122676578</v>
      </c>
      <c r="I928" s="103">
        <f t="shared" si="155"/>
        <v>39</v>
      </c>
      <c r="J928" s="130">
        <f t="shared" si="156"/>
        <v>2.4163568773234202E-2</v>
      </c>
      <c r="K928" s="125">
        <v>595</v>
      </c>
      <c r="L928" s="125">
        <v>6</v>
      </c>
      <c r="M928" s="104">
        <f t="shared" si="157"/>
        <v>1.0084033613445379E-2</v>
      </c>
      <c r="N928" s="103">
        <v>12</v>
      </c>
      <c r="O928" s="130">
        <f t="shared" si="158"/>
        <v>7.4349442379182153E-3</v>
      </c>
      <c r="P928" s="125">
        <v>3</v>
      </c>
      <c r="Q928" s="104">
        <f t="shared" si="159"/>
        <v>5.0420168067226894E-3</v>
      </c>
      <c r="R928" s="103">
        <v>6</v>
      </c>
      <c r="S928" s="130">
        <f t="shared" si="160"/>
        <v>3.7174721189591076E-3</v>
      </c>
      <c r="T928" s="125">
        <v>56</v>
      </c>
      <c r="U928" s="104">
        <f t="shared" si="161"/>
        <v>9.4117647058823528E-2</v>
      </c>
      <c r="V928" s="103">
        <v>151</v>
      </c>
      <c r="W928" s="130">
        <f t="shared" si="162"/>
        <v>9.355638166047088E-2</v>
      </c>
      <c r="X928" s="125">
        <v>58</v>
      </c>
      <c r="Y928" s="104">
        <f t="shared" si="163"/>
        <v>9.7478991596638656E-2</v>
      </c>
      <c r="Z928" s="103">
        <v>155</v>
      </c>
      <c r="AA928" s="130">
        <f t="shared" si="164"/>
        <v>9.6034696406443618E-2</v>
      </c>
    </row>
    <row r="929" spans="1:27" ht="24" x14ac:dyDescent="0.25">
      <c r="A929" s="116" t="s">
        <v>604</v>
      </c>
      <c r="B929" s="201" t="s">
        <v>175</v>
      </c>
      <c r="C929" s="105" t="s">
        <v>176</v>
      </c>
      <c r="D929" s="106" t="s">
        <v>11</v>
      </c>
      <c r="E929" s="122" t="s">
        <v>544</v>
      </c>
      <c r="F929" s="126">
        <v>6842</v>
      </c>
      <c r="G929" s="107">
        <v>6518</v>
      </c>
      <c r="H929" s="108">
        <f t="shared" si="154"/>
        <v>0.95264542531423557</v>
      </c>
      <c r="I929" s="107">
        <f t="shared" si="155"/>
        <v>324</v>
      </c>
      <c r="J929" s="131">
        <f t="shared" si="156"/>
        <v>4.7354574685764393E-2</v>
      </c>
      <c r="K929" s="126">
        <v>2178</v>
      </c>
      <c r="L929" s="126">
        <v>42</v>
      </c>
      <c r="M929" s="108">
        <f t="shared" si="157"/>
        <v>1.928374655647383E-2</v>
      </c>
      <c r="N929" s="107">
        <v>95</v>
      </c>
      <c r="O929" s="131">
        <f t="shared" si="158"/>
        <v>1.3884828997369191E-2</v>
      </c>
      <c r="P929" s="126">
        <v>14</v>
      </c>
      <c r="Q929" s="108">
        <f t="shared" si="159"/>
        <v>6.4279155188246093E-3</v>
      </c>
      <c r="R929" s="107">
        <v>34</v>
      </c>
      <c r="S929" s="131">
        <f t="shared" si="160"/>
        <v>4.9693072201110787E-3</v>
      </c>
      <c r="T929" s="126">
        <v>252</v>
      </c>
      <c r="U929" s="108">
        <f t="shared" si="161"/>
        <v>0.11570247933884298</v>
      </c>
      <c r="V929" s="107">
        <v>694</v>
      </c>
      <c r="W929" s="131">
        <f t="shared" si="162"/>
        <v>0.10143232972814967</v>
      </c>
      <c r="X929" s="126">
        <v>260</v>
      </c>
      <c r="Y929" s="108">
        <f t="shared" si="163"/>
        <v>0.11937557392102846</v>
      </c>
      <c r="Z929" s="107">
        <v>711</v>
      </c>
      <c r="AA929" s="131">
        <f t="shared" si="164"/>
        <v>0.1039169833382052</v>
      </c>
    </row>
    <row r="930" spans="1:27" ht="24" x14ac:dyDescent="0.25">
      <c r="A930" s="115" t="s">
        <v>604</v>
      </c>
      <c r="B930" s="200" t="s">
        <v>267</v>
      </c>
      <c r="C930" s="101" t="s">
        <v>268</v>
      </c>
      <c r="D930" s="102" t="s">
        <v>17</v>
      </c>
      <c r="E930" s="121" t="s">
        <v>545</v>
      </c>
      <c r="F930" s="125">
        <v>3084</v>
      </c>
      <c r="G930" s="103">
        <v>3034</v>
      </c>
      <c r="H930" s="104">
        <f t="shared" si="154"/>
        <v>0.98378728923476</v>
      </c>
      <c r="I930" s="103">
        <f t="shared" si="155"/>
        <v>50</v>
      </c>
      <c r="J930" s="130">
        <f t="shared" si="156"/>
        <v>1.621271076523995E-2</v>
      </c>
      <c r="K930" s="125">
        <v>1004</v>
      </c>
      <c r="L930" s="125">
        <v>18</v>
      </c>
      <c r="M930" s="104">
        <f t="shared" si="157"/>
        <v>1.7928286852589643E-2</v>
      </c>
      <c r="N930" s="103">
        <v>50</v>
      </c>
      <c r="O930" s="130">
        <f t="shared" si="158"/>
        <v>1.621271076523995E-2</v>
      </c>
      <c r="P930" s="125">
        <v>8</v>
      </c>
      <c r="Q930" s="104">
        <f t="shared" si="159"/>
        <v>7.9681274900398405E-3</v>
      </c>
      <c r="R930" s="103">
        <v>21</v>
      </c>
      <c r="S930" s="130">
        <f t="shared" si="160"/>
        <v>6.8093385214007783E-3</v>
      </c>
      <c r="T930" s="125">
        <v>82</v>
      </c>
      <c r="U930" s="104">
        <f t="shared" si="161"/>
        <v>8.1673306772908363E-2</v>
      </c>
      <c r="V930" s="103">
        <v>224</v>
      </c>
      <c r="W930" s="130">
        <f t="shared" si="162"/>
        <v>7.2632944228274973E-2</v>
      </c>
      <c r="X930" s="125">
        <v>88</v>
      </c>
      <c r="Y930" s="104">
        <f t="shared" si="163"/>
        <v>8.7649402390438252E-2</v>
      </c>
      <c r="Z930" s="103">
        <v>239</v>
      </c>
      <c r="AA930" s="130">
        <f t="shared" si="164"/>
        <v>7.7496757457846954E-2</v>
      </c>
    </row>
    <row r="931" spans="1:27" ht="24" x14ac:dyDescent="0.25">
      <c r="A931" s="116" t="s">
        <v>604</v>
      </c>
      <c r="B931" s="201" t="s">
        <v>177</v>
      </c>
      <c r="C931" s="105" t="s">
        <v>178</v>
      </c>
      <c r="D931" s="106" t="s">
        <v>11</v>
      </c>
      <c r="E931" s="122" t="s">
        <v>544</v>
      </c>
      <c r="F931" s="126">
        <v>2779</v>
      </c>
      <c r="G931" s="107">
        <v>2684</v>
      </c>
      <c r="H931" s="108">
        <f t="shared" si="154"/>
        <v>0.96581504138179197</v>
      </c>
      <c r="I931" s="107">
        <f t="shared" si="155"/>
        <v>95</v>
      </c>
      <c r="J931" s="131">
        <f t="shared" si="156"/>
        <v>3.4184958618207986E-2</v>
      </c>
      <c r="K931" s="126">
        <v>969</v>
      </c>
      <c r="L931" s="126">
        <v>15</v>
      </c>
      <c r="M931" s="108">
        <f t="shared" si="157"/>
        <v>1.5479876160990712E-2</v>
      </c>
      <c r="N931" s="107">
        <v>35</v>
      </c>
      <c r="O931" s="131">
        <f t="shared" si="158"/>
        <v>1.2594458438287154E-2</v>
      </c>
      <c r="P931" s="126">
        <v>11</v>
      </c>
      <c r="Q931" s="108">
        <f t="shared" si="159"/>
        <v>1.1351909184726523E-2</v>
      </c>
      <c r="R931" s="107">
        <v>27</v>
      </c>
      <c r="S931" s="131">
        <f t="shared" si="160"/>
        <v>9.7157250809643755E-3</v>
      </c>
      <c r="T931" s="126">
        <v>98</v>
      </c>
      <c r="U931" s="108">
        <f t="shared" si="161"/>
        <v>0.10113519091847266</v>
      </c>
      <c r="V931" s="107">
        <v>244</v>
      </c>
      <c r="W931" s="131">
        <f t="shared" si="162"/>
        <v>8.7801367398344723E-2</v>
      </c>
      <c r="X931" s="126">
        <v>108</v>
      </c>
      <c r="Y931" s="108">
        <f t="shared" si="163"/>
        <v>0.11145510835913312</v>
      </c>
      <c r="Z931" s="107">
        <v>267</v>
      </c>
      <c r="AA931" s="131">
        <f t="shared" si="164"/>
        <v>9.6077725800647718E-2</v>
      </c>
    </row>
    <row r="932" spans="1:27" ht="24" x14ac:dyDescent="0.25">
      <c r="A932" s="115" t="s">
        <v>604</v>
      </c>
      <c r="B932" s="200" t="s">
        <v>269</v>
      </c>
      <c r="C932" s="101" t="s">
        <v>270</v>
      </c>
      <c r="D932" s="102" t="s">
        <v>17</v>
      </c>
      <c r="E932" s="121" t="s">
        <v>545</v>
      </c>
      <c r="F932" s="125">
        <v>3081</v>
      </c>
      <c r="G932" s="103">
        <v>3039</v>
      </c>
      <c r="H932" s="104">
        <f t="shared" si="154"/>
        <v>0.98636806231742946</v>
      </c>
      <c r="I932" s="103">
        <f t="shared" si="155"/>
        <v>42</v>
      </c>
      <c r="J932" s="130">
        <f t="shared" si="156"/>
        <v>1.3631937682570594E-2</v>
      </c>
      <c r="K932" s="125">
        <v>827</v>
      </c>
      <c r="L932" s="125">
        <v>15</v>
      </c>
      <c r="M932" s="104">
        <f t="shared" si="157"/>
        <v>1.8137847642079808E-2</v>
      </c>
      <c r="N932" s="103">
        <v>46</v>
      </c>
      <c r="O932" s="130">
        <f t="shared" si="158"/>
        <v>1.4930217461863031E-2</v>
      </c>
      <c r="P932" s="125">
        <v>11</v>
      </c>
      <c r="Q932" s="104">
        <f t="shared" si="159"/>
        <v>1.3301088270858524E-2</v>
      </c>
      <c r="R932" s="103">
        <v>27</v>
      </c>
      <c r="S932" s="130">
        <f t="shared" si="160"/>
        <v>8.7633885102239538E-3</v>
      </c>
      <c r="T932" s="125">
        <v>85</v>
      </c>
      <c r="U932" s="104">
        <f t="shared" si="161"/>
        <v>0.10278113663845223</v>
      </c>
      <c r="V932" s="103">
        <v>349</v>
      </c>
      <c r="W932" s="130">
        <f t="shared" si="162"/>
        <v>0.11327491074326518</v>
      </c>
      <c r="X932" s="125">
        <v>90</v>
      </c>
      <c r="Y932" s="104">
        <f t="shared" si="163"/>
        <v>0.10882708585247884</v>
      </c>
      <c r="Z932" s="103">
        <v>364</v>
      </c>
      <c r="AA932" s="130">
        <f t="shared" si="164"/>
        <v>0.11814345991561181</v>
      </c>
    </row>
    <row r="933" spans="1:27" ht="24" x14ac:dyDescent="0.25">
      <c r="A933" s="116" t="s">
        <v>604</v>
      </c>
      <c r="B933" s="201" t="s">
        <v>165</v>
      </c>
      <c r="C933" s="105" t="s">
        <v>166</v>
      </c>
      <c r="D933" s="106" t="s">
        <v>10</v>
      </c>
      <c r="E933" s="122" t="s">
        <v>546</v>
      </c>
      <c r="F933" s="126">
        <v>2853</v>
      </c>
      <c r="G933" s="107">
        <v>2812</v>
      </c>
      <c r="H933" s="108">
        <f t="shared" si="154"/>
        <v>0.98562916228531372</v>
      </c>
      <c r="I933" s="107">
        <f t="shared" si="155"/>
        <v>41</v>
      </c>
      <c r="J933" s="131">
        <f t="shared" si="156"/>
        <v>1.4370837714686295E-2</v>
      </c>
      <c r="K933" s="126">
        <v>893</v>
      </c>
      <c r="L933" s="126">
        <v>14</v>
      </c>
      <c r="M933" s="108">
        <f t="shared" si="157"/>
        <v>1.5677491601343786E-2</v>
      </c>
      <c r="N933" s="107">
        <v>34</v>
      </c>
      <c r="O933" s="131">
        <f t="shared" si="158"/>
        <v>1.1917280056081317E-2</v>
      </c>
      <c r="P933" s="126">
        <v>3</v>
      </c>
      <c r="Q933" s="108">
        <f t="shared" si="159"/>
        <v>3.3594624860022394E-3</v>
      </c>
      <c r="R933" s="107">
        <v>9</v>
      </c>
      <c r="S933" s="131">
        <f t="shared" si="160"/>
        <v>3.1545741324921135E-3</v>
      </c>
      <c r="T933" s="126">
        <v>64</v>
      </c>
      <c r="U933" s="108">
        <f t="shared" si="161"/>
        <v>7.1668533034714446E-2</v>
      </c>
      <c r="V933" s="107">
        <v>339</v>
      </c>
      <c r="W933" s="131">
        <f t="shared" si="162"/>
        <v>0.11882229232386961</v>
      </c>
      <c r="X933" s="126">
        <v>67</v>
      </c>
      <c r="Y933" s="108">
        <f t="shared" si="163"/>
        <v>7.5027995520716692E-2</v>
      </c>
      <c r="Z933" s="107">
        <v>348</v>
      </c>
      <c r="AA933" s="131">
        <f t="shared" si="164"/>
        <v>0.12197686645636173</v>
      </c>
    </row>
    <row r="934" spans="1:27" ht="24" x14ac:dyDescent="0.25">
      <c r="A934" s="115" t="s">
        <v>604</v>
      </c>
      <c r="B934" s="200" t="s">
        <v>167</v>
      </c>
      <c r="C934" s="101" t="s">
        <v>168</v>
      </c>
      <c r="D934" s="102" t="s">
        <v>10</v>
      </c>
      <c r="E934" s="121" t="s">
        <v>546</v>
      </c>
      <c r="F934" s="125">
        <v>4316</v>
      </c>
      <c r="G934" s="103">
        <v>4171</v>
      </c>
      <c r="H934" s="104">
        <f t="shared" si="154"/>
        <v>0.96640407784986093</v>
      </c>
      <c r="I934" s="103">
        <f t="shared" si="155"/>
        <v>145</v>
      </c>
      <c r="J934" s="130">
        <f t="shared" si="156"/>
        <v>3.359592215013902E-2</v>
      </c>
      <c r="K934" s="125">
        <v>1142</v>
      </c>
      <c r="L934" s="125">
        <v>18</v>
      </c>
      <c r="M934" s="104">
        <f t="shared" si="157"/>
        <v>1.5761821366024518E-2</v>
      </c>
      <c r="N934" s="103">
        <v>36</v>
      </c>
      <c r="O934" s="130">
        <f t="shared" si="158"/>
        <v>8.3410565338276187E-3</v>
      </c>
      <c r="P934" s="125">
        <v>8</v>
      </c>
      <c r="Q934" s="104">
        <f t="shared" si="159"/>
        <v>7.0052539404553416E-3</v>
      </c>
      <c r="R934" s="103">
        <v>26</v>
      </c>
      <c r="S934" s="130">
        <f t="shared" si="160"/>
        <v>6.024096385542169E-3</v>
      </c>
      <c r="T934" s="125">
        <v>114</v>
      </c>
      <c r="U934" s="104">
        <f t="shared" si="161"/>
        <v>9.982486865148861E-2</v>
      </c>
      <c r="V934" s="103">
        <v>391</v>
      </c>
      <c r="W934" s="130">
        <f t="shared" si="162"/>
        <v>9.0593141797961074E-2</v>
      </c>
      <c r="X934" s="125">
        <v>120</v>
      </c>
      <c r="Y934" s="104">
        <f t="shared" si="163"/>
        <v>0.10507880910683012</v>
      </c>
      <c r="Z934" s="103">
        <v>414</v>
      </c>
      <c r="AA934" s="130">
        <f t="shared" si="164"/>
        <v>9.5922150139017615E-2</v>
      </c>
    </row>
    <row r="935" spans="1:27" ht="24" x14ac:dyDescent="0.25">
      <c r="A935" s="116" t="s">
        <v>604</v>
      </c>
      <c r="B935" s="201" t="s">
        <v>271</v>
      </c>
      <c r="C935" s="105" t="s">
        <v>272</v>
      </c>
      <c r="D935" s="106" t="s">
        <v>17</v>
      </c>
      <c r="E935" s="122" t="s">
        <v>545</v>
      </c>
      <c r="F935" s="126">
        <v>1471</v>
      </c>
      <c r="G935" s="107">
        <v>1445</v>
      </c>
      <c r="H935" s="108">
        <f t="shared" si="154"/>
        <v>0.98232494901427603</v>
      </c>
      <c r="I935" s="107">
        <f t="shared" si="155"/>
        <v>26</v>
      </c>
      <c r="J935" s="131">
        <f t="shared" si="156"/>
        <v>1.7675050985723997E-2</v>
      </c>
      <c r="K935" s="126">
        <v>514</v>
      </c>
      <c r="L935" s="126">
        <v>12</v>
      </c>
      <c r="M935" s="108">
        <f t="shared" si="157"/>
        <v>2.3346303501945526E-2</v>
      </c>
      <c r="N935" s="107">
        <v>43</v>
      </c>
      <c r="O935" s="131">
        <f t="shared" si="158"/>
        <v>2.9231815091774305E-2</v>
      </c>
      <c r="P935" s="126">
        <v>6</v>
      </c>
      <c r="Q935" s="108">
        <f t="shared" si="159"/>
        <v>1.1673151750972763E-2</v>
      </c>
      <c r="R935" s="107">
        <v>21</v>
      </c>
      <c r="S935" s="131">
        <f t="shared" si="160"/>
        <v>1.4276002719238613E-2</v>
      </c>
      <c r="T935" s="126">
        <v>54</v>
      </c>
      <c r="U935" s="108">
        <f t="shared" si="161"/>
        <v>0.10505836575875487</v>
      </c>
      <c r="V935" s="107">
        <v>158</v>
      </c>
      <c r="W935" s="131">
        <f t="shared" si="162"/>
        <v>0.10740992522093813</v>
      </c>
      <c r="X935" s="126">
        <v>60</v>
      </c>
      <c r="Y935" s="108">
        <f t="shared" si="163"/>
        <v>0.11673151750972763</v>
      </c>
      <c r="Z935" s="107">
        <v>179</v>
      </c>
      <c r="AA935" s="131">
        <f t="shared" si="164"/>
        <v>0.12168592794017676</v>
      </c>
    </row>
    <row r="936" spans="1:27" ht="24" x14ac:dyDescent="0.25">
      <c r="A936" s="115" t="s">
        <v>604</v>
      </c>
      <c r="B936" s="200" t="s">
        <v>273</v>
      </c>
      <c r="C936" s="101" t="s">
        <v>274</v>
      </c>
      <c r="D936" s="102" t="s">
        <v>17</v>
      </c>
      <c r="E936" s="121" t="s">
        <v>545</v>
      </c>
      <c r="F936" s="125">
        <v>3702</v>
      </c>
      <c r="G936" s="103">
        <v>3612</v>
      </c>
      <c r="H936" s="104">
        <f t="shared" si="154"/>
        <v>0.97568881685575359</v>
      </c>
      <c r="I936" s="103">
        <f t="shared" si="155"/>
        <v>90</v>
      </c>
      <c r="J936" s="130">
        <f t="shared" si="156"/>
        <v>2.4311183144246355E-2</v>
      </c>
      <c r="K936" s="125">
        <v>1111</v>
      </c>
      <c r="L936" s="125">
        <v>17</v>
      </c>
      <c r="M936" s="104">
        <f t="shared" si="157"/>
        <v>1.5301530153015301E-2</v>
      </c>
      <c r="N936" s="103">
        <v>38</v>
      </c>
      <c r="O936" s="130">
        <f t="shared" si="158"/>
        <v>1.0264721772015126E-2</v>
      </c>
      <c r="P936" s="125">
        <v>10</v>
      </c>
      <c r="Q936" s="104">
        <f t="shared" si="159"/>
        <v>9.0009000900090012E-3</v>
      </c>
      <c r="R936" s="103">
        <v>28</v>
      </c>
      <c r="S936" s="130">
        <f t="shared" si="160"/>
        <v>7.5634792004321992E-3</v>
      </c>
      <c r="T936" s="125">
        <v>109</v>
      </c>
      <c r="U936" s="104">
        <f t="shared" si="161"/>
        <v>9.8109810981098111E-2</v>
      </c>
      <c r="V936" s="103">
        <v>382</v>
      </c>
      <c r="W936" s="130">
        <f t="shared" si="162"/>
        <v>0.10318746623446785</v>
      </c>
      <c r="X936" s="125">
        <v>114</v>
      </c>
      <c r="Y936" s="104">
        <f t="shared" si="163"/>
        <v>0.10261026102610261</v>
      </c>
      <c r="Z936" s="103">
        <v>391</v>
      </c>
      <c r="AA936" s="130">
        <f t="shared" si="164"/>
        <v>0.10561858454889249</v>
      </c>
    </row>
    <row r="937" spans="1:27" ht="24" x14ac:dyDescent="0.25">
      <c r="A937" s="116" t="s">
        <v>604</v>
      </c>
      <c r="B937" s="201" t="s">
        <v>275</v>
      </c>
      <c r="C937" s="105" t="s">
        <v>276</v>
      </c>
      <c r="D937" s="106" t="s">
        <v>17</v>
      </c>
      <c r="E937" s="122" t="s">
        <v>545</v>
      </c>
      <c r="F937" s="126">
        <v>1813</v>
      </c>
      <c r="G937" s="107">
        <v>1794</v>
      </c>
      <c r="H937" s="108">
        <f t="shared" si="154"/>
        <v>0.98952013237727521</v>
      </c>
      <c r="I937" s="107">
        <f t="shared" si="155"/>
        <v>19</v>
      </c>
      <c r="J937" s="131">
        <f t="shared" si="156"/>
        <v>1.0479867622724766E-2</v>
      </c>
      <c r="K937" s="126">
        <v>601</v>
      </c>
      <c r="L937" s="126">
        <v>13</v>
      </c>
      <c r="M937" s="108">
        <f t="shared" si="157"/>
        <v>2.1630615640599003E-2</v>
      </c>
      <c r="N937" s="107">
        <v>29</v>
      </c>
      <c r="O937" s="131">
        <f t="shared" si="158"/>
        <v>1.5995587424158852E-2</v>
      </c>
      <c r="P937" s="126">
        <v>8</v>
      </c>
      <c r="Q937" s="108">
        <f t="shared" si="159"/>
        <v>1.3311148086522463E-2</v>
      </c>
      <c r="R937" s="107">
        <v>19</v>
      </c>
      <c r="S937" s="131">
        <f t="shared" si="160"/>
        <v>1.0479867622724766E-2</v>
      </c>
      <c r="T937" s="126">
        <v>62</v>
      </c>
      <c r="U937" s="108">
        <f t="shared" si="161"/>
        <v>0.10316139767054909</v>
      </c>
      <c r="V937" s="107">
        <v>177</v>
      </c>
      <c r="W937" s="131">
        <f t="shared" si="162"/>
        <v>9.7628240485383336E-2</v>
      </c>
      <c r="X937" s="126">
        <v>67</v>
      </c>
      <c r="Y937" s="108">
        <f t="shared" si="163"/>
        <v>0.11148086522462562</v>
      </c>
      <c r="Z937" s="107">
        <v>187</v>
      </c>
      <c r="AA937" s="131">
        <f t="shared" si="164"/>
        <v>0.10314396028681742</v>
      </c>
    </row>
    <row r="938" spans="1:27" ht="24" x14ac:dyDescent="0.25">
      <c r="A938" s="115" t="s">
        <v>604</v>
      </c>
      <c r="B938" s="200" t="s">
        <v>179</v>
      </c>
      <c r="C938" s="101" t="s">
        <v>180</v>
      </c>
      <c r="D938" s="102" t="s">
        <v>11</v>
      </c>
      <c r="E938" s="121" t="s">
        <v>544</v>
      </c>
      <c r="F938" s="125">
        <v>4193</v>
      </c>
      <c r="G938" s="103">
        <v>4131</v>
      </c>
      <c r="H938" s="104">
        <f t="shared" si="154"/>
        <v>0.98521345098974478</v>
      </c>
      <c r="I938" s="103">
        <f t="shared" si="155"/>
        <v>62</v>
      </c>
      <c r="J938" s="130">
        <f t="shared" si="156"/>
        <v>1.4786549010255187E-2</v>
      </c>
      <c r="K938" s="125">
        <v>1400</v>
      </c>
      <c r="L938" s="125">
        <v>21</v>
      </c>
      <c r="M938" s="104">
        <f t="shared" si="157"/>
        <v>1.4999999999999999E-2</v>
      </c>
      <c r="N938" s="103">
        <v>55</v>
      </c>
      <c r="O938" s="130">
        <f t="shared" si="158"/>
        <v>1.3117099928452182E-2</v>
      </c>
      <c r="P938" s="125">
        <v>14</v>
      </c>
      <c r="Q938" s="104">
        <f t="shared" si="159"/>
        <v>0.01</v>
      </c>
      <c r="R938" s="103">
        <v>30</v>
      </c>
      <c r="S938" s="130">
        <f t="shared" si="160"/>
        <v>7.1547817791557354E-3</v>
      </c>
      <c r="T938" s="125">
        <v>146</v>
      </c>
      <c r="U938" s="104">
        <f t="shared" si="161"/>
        <v>0.10428571428571429</v>
      </c>
      <c r="V938" s="103">
        <v>407</v>
      </c>
      <c r="W938" s="130">
        <f t="shared" si="162"/>
        <v>9.7066539470546151E-2</v>
      </c>
      <c r="X938" s="125">
        <v>156</v>
      </c>
      <c r="Y938" s="104">
        <f t="shared" si="163"/>
        <v>0.11142857142857143</v>
      </c>
      <c r="Z938" s="103">
        <v>429</v>
      </c>
      <c r="AA938" s="130">
        <f t="shared" si="164"/>
        <v>0.10231337944192702</v>
      </c>
    </row>
    <row r="939" spans="1:27" ht="24" x14ac:dyDescent="0.25">
      <c r="A939" s="116" t="s">
        <v>604</v>
      </c>
      <c r="B939" s="201" t="s">
        <v>181</v>
      </c>
      <c r="C939" s="105" t="s">
        <v>182</v>
      </c>
      <c r="D939" s="106" t="s">
        <v>11</v>
      </c>
      <c r="E939" s="122" t="s">
        <v>544</v>
      </c>
      <c r="F939" s="126">
        <v>5115</v>
      </c>
      <c r="G939" s="107">
        <v>5026</v>
      </c>
      <c r="H939" s="108">
        <f t="shared" si="154"/>
        <v>0.98260019550342126</v>
      </c>
      <c r="I939" s="107">
        <f t="shared" si="155"/>
        <v>89</v>
      </c>
      <c r="J939" s="131">
        <f t="shared" si="156"/>
        <v>1.7399804496578689E-2</v>
      </c>
      <c r="K939" s="126">
        <v>1289</v>
      </c>
      <c r="L939" s="126">
        <v>36</v>
      </c>
      <c r="M939" s="108">
        <f t="shared" si="157"/>
        <v>2.7928626842513578E-2</v>
      </c>
      <c r="N939" s="107">
        <v>89</v>
      </c>
      <c r="O939" s="131">
        <f t="shared" si="158"/>
        <v>1.7399804496578689E-2</v>
      </c>
      <c r="P939" s="126">
        <v>12</v>
      </c>
      <c r="Q939" s="108">
        <f t="shared" si="159"/>
        <v>9.3095422808378587E-3</v>
      </c>
      <c r="R939" s="107">
        <v>31</v>
      </c>
      <c r="S939" s="131">
        <f t="shared" si="160"/>
        <v>6.0606060606060606E-3</v>
      </c>
      <c r="T939" s="126">
        <v>127</v>
      </c>
      <c r="U939" s="108">
        <f t="shared" si="161"/>
        <v>9.8525989138867343E-2</v>
      </c>
      <c r="V939" s="107">
        <v>463</v>
      </c>
      <c r="W939" s="131">
        <f t="shared" si="162"/>
        <v>9.0518084066471161E-2</v>
      </c>
      <c r="X939" s="126">
        <v>134</v>
      </c>
      <c r="Y939" s="108">
        <f t="shared" si="163"/>
        <v>0.10395655546935609</v>
      </c>
      <c r="Z939" s="107">
        <v>483</v>
      </c>
      <c r="AA939" s="131">
        <f t="shared" si="164"/>
        <v>9.4428152492668616E-2</v>
      </c>
    </row>
    <row r="940" spans="1:27" ht="24" x14ac:dyDescent="0.25">
      <c r="A940" s="115" t="s">
        <v>604</v>
      </c>
      <c r="B940" s="200" t="s">
        <v>169</v>
      </c>
      <c r="C940" s="101" t="s">
        <v>170</v>
      </c>
      <c r="D940" s="102" t="s">
        <v>10</v>
      </c>
      <c r="E940" s="121" t="s">
        <v>546</v>
      </c>
      <c r="F940" s="125">
        <v>1464</v>
      </c>
      <c r="G940" s="103">
        <v>1445</v>
      </c>
      <c r="H940" s="104">
        <f t="shared" si="154"/>
        <v>0.98702185792349728</v>
      </c>
      <c r="I940" s="103">
        <f t="shared" si="155"/>
        <v>19</v>
      </c>
      <c r="J940" s="130">
        <f t="shared" si="156"/>
        <v>1.2978142076502733E-2</v>
      </c>
      <c r="K940" s="125">
        <v>487</v>
      </c>
      <c r="L940" s="125">
        <v>7</v>
      </c>
      <c r="M940" s="104">
        <f t="shared" si="157"/>
        <v>1.4373716632443531E-2</v>
      </c>
      <c r="N940" s="103">
        <v>16</v>
      </c>
      <c r="O940" s="130">
        <f t="shared" si="158"/>
        <v>1.092896174863388E-2</v>
      </c>
      <c r="P940" s="125">
        <v>5</v>
      </c>
      <c r="Q940" s="104">
        <f t="shared" si="159"/>
        <v>1.0266940451745379E-2</v>
      </c>
      <c r="R940" s="103">
        <v>11</v>
      </c>
      <c r="S940" s="130">
        <f t="shared" si="160"/>
        <v>7.513661202185792E-3</v>
      </c>
      <c r="T940" s="125">
        <v>50</v>
      </c>
      <c r="U940" s="104">
        <f t="shared" si="161"/>
        <v>0.10266940451745379</v>
      </c>
      <c r="V940" s="103">
        <v>169</v>
      </c>
      <c r="W940" s="130">
        <f t="shared" si="162"/>
        <v>0.11543715846994536</v>
      </c>
      <c r="X940" s="125">
        <v>53</v>
      </c>
      <c r="Y940" s="104">
        <f t="shared" si="163"/>
        <v>0.10882956878850103</v>
      </c>
      <c r="Z940" s="103">
        <v>175</v>
      </c>
      <c r="AA940" s="130">
        <f t="shared" si="164"/>
        <v>0.11953551912568305</v>
      </c>
    </row>
    <row r="941" spans="1:27" ht="24" x14ac:dyDescent="0.25">
      <c r="A941" s="116" t="s">
        <v>604</v>
      </c>
      <c r="B941" s="201" t="s">
        <v>239</v>
      </c>
      <c r="C941" s="105" t="s">
        <v>240</v>
      </c>
      <c r="D941" s="106" t="s">
        <v>15</v>
      </c>
      <c r="E941" s="122" t="s">
        <v>542</v>
      </c>
      <c r="F941" s="126">
        <v>4930</v>
      </c>
      <c r="G941" s="107">
        <v>4824</v>
      </c>
      <c r="H941" s="108">
        <f t="shared" si="154"/>
        <v>0.97849898580121708</v>
      </c>
      <c r="I941" s="107">
        <f t="shared" si="155"/>
        <v>106</v>
      </c>
      <c r="J941" s="131">
        <f t="shared" si="156"/>
        <v>2.1501014198782961E-2</v>
      </c>
      <c r="K941" s="126">
        <v>1622</v>
      </c>
      <c r="L941" s="126">
        <v>31</v>
      </c>
      <c r="M941" s="108">
        <f t="shared" si="157"/>
        <v>1.9112207151664611E-2</v>
      </c>
      <c r="N941" s="107">
        <v>83</v>
      </c>
      <c r="O941" s="131">
        <f t="shared" si="158"/>
        <v>1.6835699797160243E-2</v>
      </c>
      <c r="P941" s="126">
        <v>14</v>
      </c>
      <c r="Q941" s="108">
        <f t="shared" si="159"/>
        <v>8.6313193588162754E-3</v>
      </c>
      <c r="R941" s="107">
        <v>37</v>
      </c>
      <c r="S941" s="131">
        <f t="shared" si="160"/>
        <v>7.5050709939148072E-3</v>
      </c>
      <c r="T941" s="126">
        <v>198</v>
      </c>
      <c r="U941" s="108">
        <f t="shared" si="161"/>
        <v>0.1220715166461159</v>
      </c>
      <c r="V941" s="107">
        <v>615</v>
      </c>
      <c r="W941" s="131">
        <f t="shared" si="162"/>
        <v>0.12474645030425964</v>
      </c>
      <c r="X941" s="126">
        <v>207</v>
      </c>
      <c r="Y941" s="108">
        <f t="shared" si="163"/>
        <v>0.12762022194821207</v>
      </c>
      <c r="Z941" s="107">
        <v>643</v>
      </c>
      <c r="AA941" s="131">
        <f t="shared" si="164"/>
        <v>0.1304259634888438</v>
      </c>
    </row>
    <row r="942" spans="1:27" ht="24" x14ac:dyDescent="0.25">
      <c r="A942" s="115" t="s">
        <v>604</v>
      </c>
      <c r="B942" s="200" t="s">
        <v>204</v>
      </c>
      <c r="C942" s="101" t="s">
        <v>205</v>
      </c>
      <c r="D942" s="102" t="s">
        <v>13</v>
      </c>
      <c r="E942" s="121" t="s">
        <v>547</v>
      </c>
      <c r="F942" s="125">
        <v>8781</v>
      </c>
      <c r="G942" s="103">
        <v>8406</v>
      </c>
      <c r="H942" s="104">
        <f t="shared" si="154"/>
        <v>0.95729415784079264</v>
      </c>
      <c r="I942" s="103">
        <f t="shared" si="155"/>
        <v>375</v>
      </c>
      <c r="J942" s="130">
        <f t="shared" si="156"/>
        <v>4.2705842159207377E-2</v>
      </c>
      <c r="K942" s="125">
        <v>2612</v>
      </c>
      <c r="L942" s="125">
        <v>43</v>
      </c>
      <c r="M942" s="104">
        <f t="shared" si="157"/>
        <v>1.6462480857580397E-2</v>
      </c>
      <c r="N942" s="103">
        <v>121</v>
      </c>
      <c r="O942" s="130">
        <f t="shared" si="158"/>
        <v>1.3779751736704248E-2</v>
      </c>
      <c r="P942" s="125">
        <v>18</v>
      </c>
      <c r="Q942" s="104">
        <f t="shared" si="159"/>
        <v>6.8912710566615618E-3</v>
      </c>
      <c r="R942" s="103">
        <v>49</v>
      </c>
      <c r="S942" s="130">
        <f t="shared" si="160"/>
        <v>5.5802300421364309E-3</v>
      </c>
      <c r="T942" s="125">
        <v>329</v>
      </c>
      <c r="U942" s="104">
        <f t="shared" si="161"/>
        <v>0.12595712098009187</v>
      </c>
      <c r="V942" s="103">
        <v>1002</v>
      </c>
      <c r="W942" s="130">
        <f t="shared" si="162"/>
        <v>0.11411001024940212</v>
      </c>
      <c r="X942" s="125">
        <v>337</v>
      </c>
      <c r="Y942" s="104">
        <f t="shared" si="163"/>
        <v>0.12901990811638592</v>
      </c>
      <c r="Z942" s="103">
        <v>1027</v>
      </c>
      <c r="AA942" s="130">
        <f t="shared" si="164"/>
        <v>0.11695706639334928</v>
      </c>
    </row>
    <row r="943" spans="1:27" ht="24" x14ac:dyDescent="0.25">
      <c r="A943" s="116" t="s">
        <v>604</v>
      </c>
      <c r="B943" s="201" t="s">
        <v>241</v>
      </c>
      <c r="C943" s="105" t="s">
        <v>242</v>
      </c>
      <c r="D943" s="106" t="s">
        <v>15</v>
      </c>
      <c r="E943" s="122" t="s">
        <v>542</v>
      </c>
      <c r="F943" s="126">
        <v>7157</v>
      </c>
      <c r="G943" s="107">
        <v>6999</v>
      </c>
      <c r="H943" s="108">
        <f t="shared" si="154"/>
        <v>0.97792371105211684</v>
      </c>
      <c r="I943" s="107">
        <f t="shared" si="155"/>
        <v>158</v>
      </c>
      <c r="J943" s="131">
        <f t="shared" si="156"/>
        <v>2.2076288947883192E-2</v>
      </c>
      <c r="K943" s="126">
        <v>2012</v>
      </c>
      <c r="L943" s="126">
        <v>30</v>
      </c>
      <c r="M943" s="108">
        <f t="shared" si="157"/>
        <v>1.4910536779324055E-2</v>
      </c>
      <c r="N943" s="107">
        <v>83</v>
      </c>
      <c r="O943" s="131">
        <f t="shared" si="158"/>
        <v>1.1597037865027245E-2</v>
      </c>
      <c r="P943" s="126">
        <v>26</v>
      </c>
      <c r="Q943" s="108">
        <f t="shared" si="159"/>
        <v>1.2922465208747515E-2</v>
      </c>
      <c r="R943" s="107">
        <v>67</v>
      </c>
      <c r="S943" s="131">
        <f t="shared" si="160"/>
        <v>9.3614643006846437E-3</v>
      </c>
      <c r="T943" s="126">
        <v>249</v>
      </c>
      <c r="U943" s="108">
        <f t="shared" si="161"/>
        <v>0.12375745526838966</v>
      </c>
      <c r="V943" s="107">
        <v>753</v>
      </c>
      <c r="W943" s="131">
        <f t="shared" si="162"/>
        <v>0.10521168087187369</v>
      </c>
      <c r="X943" s="126">
        <v>268</v>
      </c>
      <c r="Y943" s="108">
        <f t="shared" si="163"/>
        <v>0.13320079522862824</v>
      </c>
      <c r="Z943" s="107">
        <v>804</v>
      </c>
      <c r="AA943" s="131">
        <f t="shared" si="164"/>
        <v>0.11233757160821574</v>
      </c>
    </row>
    <row r="944" spans="1:27" ht="24" x14ac:dyDescent="0.25">
      <c r="A944" s="115" t="s">
        <v>604</v>
      </c>
      <c r="B944" s="200" t="s">
        <v>206</v>
      </c>
      <c r="C944" s="101" t="s">
        <v>207</v>
      </c>
      <c r="D944" s="102" t="s">
        <v>13</v>
      </c>
      <c r="E944" s="121" t="s">
        <v>547</v>
      </c>
      <c r="F944" s="125">
        <v>4604</v>
      </c>
      <c r="G944" s="103">
        <v>4503</v>
      </c>
      <c r="H944" s="104">
        <f t="shared" si="154"/>
        <v>0.97806255430060818</v>
      </c>
      <c r="I944" s="103">
        <f t="shared" si="155"/>
        <v>101</v>
      </c>
      <c r="J944" s="130">
        <f t="shared" si="156"/>
        <v>2.1937445699391833E-2</v>
      </c>
      <c r="K944" s="125">
        <v>1468</v>
      </c>
      <c r="L944" s="125">
        <v>24</v>
      </c>
      <c r="M944" s="104">
        <f t="shared" si="157"/>
        <v>1.6348773841961851E-2</v>
      </c>
      <c r="N944" s="103">
        <v>75</v>
      </c>
      <c r="O944" s="130">
        <f t="shared" si="158"/>
        <v>1.629018245004344E-2</v>
      </c>
      <c r="P944" s="125">
        <v>14</v>
      </c>
      <c r="Q944" s="104">
        <f t="shared" si="159"/>
        <v>9.5367847411444145E-3</v>
      </c>
      <c r="R944" s="103">
        <v>34</v>
      </c>
      <c r="S944" s="130">
        <f t="shared" si="160"/>
        <v>7.3848827106863593E-3</v>
      </c>
      <c r="T944" s="125">
        <v>172</v>
      </c>
      <c r="U944" s="104">
        <f t="shared" si="161"/>
        <v>0.11716621253405994</v>
      </c>
      <c r="V944" s="103">
        <v>493</v>
      </c>
      <c r="W944" s="130">
        <f t="shared" si="162"/>
        <v>0.10708079930495222</v>
      </c>
      <c r="X944" s="125">
        <v>179</v>
      </c>
      <c r="Y944" s="104">
        <f t="shared" si="163"/>
        <v>0.12193460490463215</v>
      </c>
      <c r="Z944" s="103">
        <v>513</v>
      </c>
      <c r="AA944" s="130">
        <f t="shared" si="164"/>
        <v>0.11142484795829713</v>
      </c>
    </row>
    <row r="945" spans="1:27" ht="24" x14ac:dyDescent="0.25">
      <c r="A945" s="116" t="s">
        <v>604</v>
      </c>
      <c r="B945" s="201" t="s">
        <v>208</v>
      </c>
      <c r="C945" s="105" t="s">
        <v>209</v>
      </c>
      <c r="D945" s="106" t="s">
        <v>13</v>
      </c>
      <c r="E945" s="122" t="s">
        <v>547</v>
      </c>
      <c r="F945" s="126">
        <v>3453</v>
      </c>
      <c r="G945" s="107">
        <v>3426</v>
      </c>
      <c r="H945" s="108">
        <f t="shared" si="154"/>
        <v>0.99218071242397909</v>
      </c>
      <c r="I945" s="107">
        <f t="shared" si="155"/>
        <v>27</v>
      </c>
      <c r="J945" s="131">
        <f t="shared" si="156"/>
        <v>7.819287576020852E-3</v>
      </c>
      <c r="K945" s="126">
        <v>1120</v>
      </c>
      <c r="L945" s="126">
        <v>9</v>
      </c>
      <c r="M945" s="108">
        <f t="shared" si="157"/>
        <v>8.0357142857142849E-3</v>
      </c>
      <c r="N945" s="107">
        <v>15</v>
      </c>
      <c r="O945" s="131">
        <f t="shared" si="158"/>
        <v>4.3440486533449178E-3</v>
      </c>
      <c r="P945" s="126">
        <v>9</v>
      </c>
      <c r="Q945" s="108">
        <f t="shared" si="159"/>
        <v>8.0357142857142849E-3</v>
      </c>
      <c r="R945" s="107">
        <v>18</v>
      </c>
      <c r="S945" s="131">
        <f t="shared" si="160"/>
        <v>5.2128583840139013E-3</v>
      </c>
      <c r="T945" s="126">
        <v>142</v>
      </c>
      <c r="U945" s="108">
        <f t="shared" si="161"/>
        <v>0.12678571428571428</v>
      </c>
      <c r="V945" s="107">
        <v>371</v>
      </c>
      <c r="W945" s="131">
        <f t="shared" si="162"/>
        <v>0.10744280335939763</v>
      </c>
      <c r="X945" s="126">
        <v>148</v>
      </c>
      <c r="Y945" s="108">
        <f t="shared" si="163"/>
        <v>0.13214285714285715</v>
      </c>
      <c r="Z945" s="107">
        <v>382</v>
      </c>
      <c r="AA945" s="131">
        <f t="shared" si="164"/>
        <v>0.11062843903851723</v>
      </c>
    </row>
    <row r="946" spans="1:27" ht="24" x14ac:dyDescent="0.25">
      <c r="A946" s="115" t="s">
        <v>604</v>
      </c>
      <c r="B946" s="200" t="s">
        <v>243</v>
      </c>
      <c r="C946" s="101" t="s">
        <v>244</v>
      </c>
      <c r="D946" s="102" t="s">
        <v>15</v>
      </c>
      <c r="E946" s="121" t="s">
        <v>542</v>
      </c>
      <c r="F946" s="125">
        <v>5764</v>
      </c>
      <c r="G946" s="103">
        <v>5687</v>
      </c>
      <c r="H946" s="104">
        <f t="shared" si="154"/>
        <v>0.98664122137404575</v>
      </c>
      <c r="I946" s="103">
        <f t="shared" si="155"/>
        <v>77</v>
      </c>
      <c r="J946" s="130">
        <f t="shared" si="156"/>
        <v>1.3358778625954198E-2</v>
      </c>
      <c r="K946" s="125">
        <v>1707</v>
      </c>
      <c r="L946" s="125">
        <v>31</v>
      </c>
      <c r="M946" s="104">
        <f t="shared" si="157"/>
        <v>1.8160515524311659E-2</v>
      </c>
      <c r="N946" s="103">
        <v>69</v>
      </c>
      <c r="O946" s="130">
        <f t="shared" si="158"/>
        <v>1.1970853573907009E-2</v>
      </c>
      <c r="P946" s="125">
        <v>18</v>
      </c>
      <c r="Q946" s="104">
        <f t="shared" si="159"/>
        <v>1.054481546572935E-2</v>
      </c>
      <c r="R946" s="103">
        <v>43</v>
      </c>
      <c r="S946" s="130">
        <f t="shared" si="160"/>
        <v>7.4600971547536437E-3</v>
      </c>
      <c r="T946" s="125">
        <v>190</v>
      </c>
      <c r="U946" s="104">
        <f t="shared" si="161"/>
        <v>0.11130638547158758</v>
      </c>
      <c r="V946" s="103">
        <v>539</v>
      </c>
      <c r="W946" s="130">
        <f t="shared" si="162"/>
        <v>9.3511450381679392E-2</v>
      </c>
      <c r="X946" s="125">
        <v>203</v>
      </c>
      <c r="Y946" s="104">
        <f t="shared" si="163"/>
        <v>0.11892208553016989</v>
      </c>
      <c r="Z946" s="103">
        <v>568</v>
      </c>
      <c r="AA946" s="130">
        <f t="shared" si="164"/>
        <v>9.8542678695350452E-2</v>
      </c>
    </row>
    <row r="947" spans="1:27" ht="24" x14ac:dyDescent="0.25">
      <c r="A947" s="116" t="s">
        <v>604</v>
      </c>
      <c r="B947" s="201" t="s">
        <v>245</v>
      </c>
      <c r="C947" s="105" t="s">
        <v>246</v>
      </c>
      <c r="D947" s="106" t="s">
        <v>15</v>
      </c>
      <c r="E947" s="122" t="s">
        <v>542</v>
      </c>
      <c r="F947" s="126">
        <v>2049</v>
      </c>
      <c r="G947" s="107">
        <v>2016</v>
      </c>
      <c r="H947" s="108">
        <f t="shared" si="154"/>
        <v>0.98389458272327968</v>
      </c>
      <c r="I947" s="107">
        <f t="shared" si="155"/>
        <v>33</v>
      </c>
      <c r="J947" s="131">
        <f t="shared" si="156"/>
        <v>1.6105417276720352E-2</v>
      </c>
      <c r="K947" s="126">
        <v>738</v>
      </c>
      <c r="L947" s="126">
        <v>18</v>
      </c>
      <c r="M947" s="108">
        <f t="shared" si="157"/>
        <v>2.4390243902439025E-2</v>
      </c>
      <c r="N947" s="107">
        <v>55</v>
      </c>
      <c r="O947" s="131">
        <f t="shared" si="158"/>
        <v>2.6842362127867253E-2</v>
      </c>
      <c r="P947" s="126">
        <v>13</v>
      </c>
      <c r="Q947" s="108">
        <f t="shared" si="159"/>
        <v>1.7615176151761516E-2</v>
      </c>
      <c r="R947" s="107">
        <v>35</v>
      </c>
      <c r="S947" s="131">
        <f t="shared" si="160"/>
        <v>1.7081503172279161E-2</v>
      </c>
      <c r="T947" s="126">
        <v>93</v>
      </c>
      <c r="U947" s="108">
        <f t="shared" si="161"/>
        <v>0.12601626016260162</v>
      </c>
      <c r="V947" s="107">
        <v>233</v>
      </c>
      <c r="W947" s="131">
        <f t="shared" si="162"/>
        <v>0.11371400683260127</v>
      </c>
      <c r="X947" s="126">
        <v>101</v>
      </c>
      <c r="Y947" s="108">
        <f t="shared" si="163"/>
        <v>0.13685636856368563</v>
      </c>
      <c r="Z947" s="107">
        <v>255</v>
      </c>
      <c r="AA947" s="131">
        <f t="shared" si="164"/>
        <v>0.12445095168374817</v>
      </c>
    </row>
    <row r="948" spans="1:27" x14ac:dyDescent="0.25">
      <c r="A948" s="115" t="s">
        <v>604</v>
      </c>
      <c r="B948" s="200" t="s">
        <v>220</v>
      </c>
      <c r="C948" s="101" t="s">
        <v>221</v>
      </c>
      <c r="D948" s="102" t="s">
        <v>14</v>
      </c>
      <c r="E948" s="121" t="s">
        <v>548</v>
      </c>
      <c r="F948" s="125">
        <v>4164</v>
      </c>
      <c r="G948" s="103">
        <v>4082</v>
      </c>
      <c r="H948" s="104">
        <f t="shared" si="154"/>
        <v>0.98030739673390965</v>
      </c>
      <c r="I948" s="103">
        <f t="shared" si="155"/>
        <v>82</v>
      </c>
      <c r="J948" s="130">
        <f t="shared" si="156"/>
        <v>1.9692603266090299E-2</v>
      </c>
      <c r="K948" s="125">
        <v>1248</v>
      </c>
      <c r="L948" s="125">
        <v>27</v>
      </c>
      <c r="M948" s="104">
        <f t="shared" si="157"/>
        <v>2.1634615384615384E-2</v>
      </c>
      <c r="N948" s="103">
        <v>69</v>
      </c>
      <c r="O948" s="130">
        <f t="shared" si="158"/>
        <v>1.6570605187319884E-2</v>
      </c>
      <c r="P948" s="125">
        <v>9</v>
      </c>
      <c r="Q948" s="104">
        <f t="shared" si="159"/>
        <v>7.2115384615384619E-3</v>
      </c>
      <c r="R948" s="103">
        <v>21</v>
      </c>
      <c r="S948" s="130">
        <f t="shared" si="160"/>
        <v>5.0432276657060519E-3</v>
      </c>
      <c r="T948" s="125">
        <v>142</v>
      </c>
      <c r="U948" s="104">
        <f t="shared" si="161"/>
        <v>0.11378205128205128</v>
      </c>
      <c r="V948" s="103">
        <v>434</v>
      </c>
      <c r="W948" s="130">
        <f t="shared" si="162"/>
        <v>0.10422670509125841</v>
      </c>
      <c r="X948" s="125">
        <v>149</v>
      </c>
      <c r="Y948" s="104">
        <f t="shared" si="163"/>
        <v>0.11939102564102565</v>
      </c>
      <c r="Z948" s="103">
        <v>449</v>
      </c>
      <c r="AA948" s="130">
        <f t="shared" si="164"/>
        <v>0.10782901056676272</v>
      </c>
    </row>
    <row r="949" spans="1:27" x14ac:dyDescent="0.25">
      <c r="A949" s="116" t="s">
        <v>604</v>
      </c>
      <c r="B949" s="201" t="s">
        <v>222</v>
      </c>
      <c r="C949" s="105" t="s">
        <v>223</v>
      </c>
      <c r="D949" s="106" t="s">
        <v>14</v>
      </c>
      <c r="E949" s="122" t="s">
        <v>548</v>
      </c>
      <c r="F949" s="126">
        <v>5368</v>
      </c>
      <c r="G949" s="107">
        <v>5146</v>
      </c>
      <c r="H949" s="108">
        <f t="shared" si="154"/>
        <v>0.95864381520119224</v>
      </c>
      <c r="I949" s="107">
        <f t="shared" si="155"/>
        <v>222</v>
      </c>
      <c r="J949" s="131">
        <f t="shared" si="156"/>
        <v>4.1356184798807746E-2</v>
      </c>
      <c r="K949" s="126">
        <v>1585</v>
      </c>
      <c r="L949" s="126">
        <v>30</v>
      </c>
      <c r="M949" s="108">
        <f t="shared" si="157"/>
        <v>1.8927444794952682E-2</v>
      </c>
      <c r="N949" s="107">
        <v>79</v>
      </c>
      <c r="O949" s="131">
        <f t="shared" si="158"/>
        <v>1.4716840536512668E-2</v>
      </c>
      <c r="P949" s="126">
        <v>11</v>
      </c>
      <c r="Q949" s="108">
        <f t="shared" si="159"/>
        <v>6.9400630914826502E-3</v>
      </c>
      <c r="R949" s="107">
        <v>23</v>
      </c>
      <c r="S949" s="131">
        <f t="shared" si="160"/>
        <v>4.2846497764530552E-3</v>
      </c>
      <c r="T949" s="126">
        <v>174</v>
      </c>
      <c r="U949" s="108">
        <f t="shared" si="161"/>
        <v>0.10977917981072555</v>
      </c>
      <c r="V949" s="107">
        <v>612</v>
      </c>
      <c r="W949" s="131">
        <f t="shared" si="162"/>
        <v>0.11400894187779434</v>
      </c>
      <c r="X949" s="126">
        <v>180</v>
      </c>
      <c r="Y949" s="108">
        <f t="shared" si="163"/>
        <v>0.11356466876971609</v>
      </c>
      <c r="Z949" s="107">
        <v>622</v>
      </c>
      <c r="AA949" s="131">
        <f t="shared" si="164"/>
        <v>0.11587183308494783</v>
      </c>
    </row>
    <row r="950" spans="1:27" x14ac:dyDescent="0.25">
      <c r="A950" s="115" t="s">
        <v>604</v>
      </c>
      <c r="B950" s="200" t="s">
        <v>210</v>
      </c>
      <c r="C950" s="101" t="s">
        <v>211</v>
      </c>
      <c r="D950" s="102" t="s">
        <v>13</v>
      </c>
      <c r="E950" s="121" t="s">
        <v>547</v>
      </c>
      <c r="F950" s="125">
        <v>2906</v>
      </c>
      <c r="G950" s="103">
        <v>2841</v>
      </c>
      <c r="H950" s="104">
        <f t="shared" si="154"/>
        <v>0.97763248451479701</v>
      </c>
      <c r="I950" s="103">
        <f t="shared" si="155"/>
        <v>65</v>
      </c>
      <c r="J950" s="130">
        <f t="shared" si="156"/>
        <v>2.2367515485203028E-2</v>
      </c>
      <c r="K950" s="125">
        <v>792</v>
      </c>
      <c r="L950" s="125">
        <v>18</v>
      </c>
      <c r="M950" s="104">
        <f t="shared" si="157"/>
        <v>2.2727272727272728E-2</v>
      </c>
      <c r="N950" s="103">
        <v>46</v>
      </c>
      <c r="O950" s="130">
        <f t="shared" si="158"/>
        <v>1.5829318651066758E-2</v>
      </c>
      <c r="P950" s="125">
        <v>8</v>
      </c>
      <c r="Q950" s="104">
        <f t="shared" si="159"/>
        <v>1.0101010101010102E-2</v>
      </c>
      <c r="R950" s="103">
        <v>30</v>
      </c>
      <c r="S950" s="130">
        <f t="shared" si="160"/>
        <v>1.0323468685478321E-2</v>
      </c>
      <c r="T950" s="125">
        <v>65</v>
      </c>
      <c r="U950" s="104">
        <f t="shared" si="161"/>
        <v>8.2070707070707072E-2</v>
      </c>
      <c r="V950" s="103">
        <v>212</v>
      </c>
      <c r="W950" s="130">
        <f t="shared" si="162"/>
        <v>7.2952512044046805E-2</v>
      </c>
      <c r="X950" s="125">
        <v>70</v>
      </c>
      <c r="Y950" s="104">
        <f t="shared" si="163"/>
        <v>8.8383838383838384E-2</v>
      </c>
      <c r="Z950" s="103">
        <v>231</v>
      </c>
      <c r="AA950" s="130">
        <f t="shared" si="164"/>
        <v>7.9490708878183075E-2</v>
      </c>
    </row>
    <row r="951" spans="1:27" x14ac:dyDescent="0.25">
      <c r="A951" s="116" t="s">
        <v>604</v>
      </c>
      <c r="B951" s="201" t="s">
        <v>212</v>
      </c>
      <c r="C951" s="105" t="s">
        <v>213</v>
      </c>
      <c r="D951" s="106" t="s">
        <v>13</v>
      </c>
      <c r="E951" s="122" t="s">
        <v>547</v>
      </c>
      <c r="F951" s="126">
        <v>3422</v>
      </c>
      <c r="G951" s="107">
        <v>3385</v>
      </c>
      <c r="H951" s="108">
        <f t="shared" si="154"/>
        <v>0.98918760958503804</v>
      </c>
      <c r="I951" s="107">
        <f t="shared" si="155"/>
        <v>37</v>
      </c>
      <c r="J951" s="131">
        <f t="shared" si="156"/>
        <v>1.0812390414962011E-2</v>
      </c>
      <c r="K951" s="126">
        <v>930</v>
      </c>
      <c r="L951" s="126">
        <v>19</v>
      </c>
      <c r="M951" s="108">
        <f t="shared" si="157"/>
        <v>2.0430107526881722E-2</v>
      </c>
      <c r="N951" s="107">
        <v>38</v>
      </c>
      <c r="O951" s="131">
        <f t="shared" si="158"/>
        <v>1.1104617182933957E-2</v>
      </c>
      <c r="P951" s="126">
        <v>7</v>
      </c>
      <c r="Q951" s="108">
        <f t="shared" si="159"/>
        <v>7.526881720430108E-3</v>
      </c>
      <c r="R951" s="107">
        <v>22</v>
      </c>
      <c r="S951" s="131">
        <f t="shared" si="160"/>
        <v>6.4289888953828174E-3</v>
      </c>
      <c r="T951" s="126">
        <v>113</v>
      </c>
      <c r="U951" s="108">
        <f t="shared" si="161"/>
        <v>0.12150537634408602</v>
      </c>
      <c r="V951" s="107">
        <v>381</v>
      </c>
      <c r="W951" s="131">
        <f t="shared" si="162"/>
        <v>0.11133839859731151</v>
      </c>
      <c r="X951" s="126">
        <v>118</v>
      </c>
      <c r="Y951" s="108">
        <f t="shared" si="163"/>
        <v>0.12688172043010754</v>
      </c>
      <c r="Z951" s="107">
        <v>398</v>
      </c>
      <c r="AA951" s="131">
        <f t="shared" si="164"/>
        <v>0.1163062536528346</v>
      </c>
    </row>
    <row r="952" spans="1:27" x14ac:dyDescent="0.25">
      <c r="A952" s="115" t="s">
        <v>604</v>
      </c>
      <c r="B952" s="200" t="s">
        <v>214</v>
      </c>
      <c r="C952" s="101" t="s">
        <v>215</v>
      </c>
      <c r="D952" s="102" t="s">
        <v>13</v>
      </c>
      <c r="E952" s="121" t="s">
        <v>547</v>
      </c>
      <c r="F952" s="125">
        <v>3020</v>
      </c>
      <c r="G952" s="103">
        <v>2972</v>
      </c>
      <c r="H952" s="104">
        <f t="shared" si="154"/>
        <v>0.98410596026490071</v>
      </c>
      <c r="I952" s="103">
        <f t="shared" si="155"/>
        <v>48</v>
      </c>
      <c r="J952" s="130">
        <f t="shared" si="156"/>
        <v>1.5894039735099338E-2</v>
      </c>
      <c r="K952" s="125">
        <v>904</v>
      </c>
      <c r="L952" s="125">
        <v>18</v>
      </c>
      <c r="M952" s="104">
        <f t="shared" si="157"/>
        <v>1.9911504424778761E-2</v>
      </c>
      <c r="N952" s="103">
        <v>46</v>
      </c>
      <c r="O952" s="130">
        <f t="shared" si="158"/>
        <v>1.5231788079470199E-2</v>
      </c>
      <c r="P952" s="125">
        <v>9</v>
      </c>
      <c r="Q952" s="104">
        <f t="shared" si="159"/>
        <v>9.9557522123893804E-3</v>
      </c>
      <c r="R952" s="103">
        <v>23</v>
      </c>
      <c r="S952" s="130">
        <f t="shared" si="160"/>
        <v>7.6158940397350995E-3</v>
      </c>
      <c r="T952" s="125">
        <v>98</v>
      </c>
      <c r="U952" s="104">
        <f t="shared" si="161"/>
        <v>0.1084070796460177</v>
      </c>
      <c r="V952" s="103">
        <v>254</v>
      </c>
      <c r="W952" s="130">
        <f t="shared" si="162"/>
        <v>8.4105960264900664E-2</v>
      </c>
      <c r="X952" s="125">
        <v>104</v>
      </c>
      <c r="Y952" s="104">
        <f t="shared" si="163"/>
        <v>0.11504424778761062</v>
      </c>
      <c r="Z952" s="103">
        <v>269</v>
      </c>
      <c r="AA952" s="130">
        <f t="shared" si="164"/>
        <v>8.9072847682119205E-2</v>
      </c>
    </row>
    <row r="953" spans="1:27" x14ac:dyDescent="0.25">
      <c r="A953" s="116" t="s">
        <v>604</v>
      </c>
      <c r="B953" s="201" t="s">
        <v>224</v>
      </c>
      <c r="C953" s="105" t="s">
        <v>225</v>
      </c>
      <c r="D953" s="106" t="s">
        <v>14</v>
      </c>
      <c r="E953" s="122" t="s">
        <v>548</v>
      </c>
      <c r="F953" s="126">
        <v>2059</v>
      </c>
      <c r="G953" s="107">
        <v>1998</v>
      </c>
      <c r="H953" s="108">
        <f t="shared" si="154"/>
        <v>0.97037396794560471</v>
      </c>
      <c r="I953" s="107">
        <f t="shared" si="155"/>
        <v>61</v>
      </c>
      <c r="J953" s="131">
        <f t="shared" si="156"/>
        <v>2.9626032054395339E-2</v>
      </c>
      <c r="K953" s="126">
        <v>560</v>
      </c>
      <c r="L953" s="126">
        <v>11</v>
      </c>
      <c r="M953" s="108">
        <f t="shared" si="157"/>
        <v>1.9642857142857142E-2</v>
      </c>
      <c r="N953" s="107">
        <v>27</v>
      </c>
      <c r="O953" s="131">
        <f t="shared" si="158"/>
        <v>1.3113161728994658E-2</v>
      </c>
      <c r="P953" s="126">
        <v>6</v>
      </c>
      <c r="Q953" s="108">
        <f t="shared" si="159"/>
        <v>1.0714285714285714E-2</v>
      </c>
      <c r="R953" s="107">
        <v>14</v>
      </c>
      <c r="S953" s="131">
        <f t="shared" si="160"/>
        <v>6.7994171928120444E-3</v>
      </c>
      <c r="T953" s="126">
        <v>81</v>
      </c>
      <c r="U953" s="108">
        <f t="shared" si="161"/>
        <v>0.14464285714285716</v>
      </c>
      <c r="V953" s="107">
        <v>266</v>
      </c>
      <c r="W953" s="131">
        <f t="shared" si="162"/>
        <v>0.12918892666342885</v>
      </c>
      <c r="X953" s="126">
        <v>85</v>
      </c>
      <c r="Y953" s="108">
        <f t="shared" si="163"/>
        <v>0.15178571428571427</v>
      </c>
      <c r="Z953" s="107">
        <v>276</v>
      </c>
      <c r="AA953" s="131">
        <f t="shared" si="164"/>
        <v>0.13404565322972317</v>
      </c>
    </row>
    <row r="954" spans="1:27" x14ac:dyDescent="0.25">
      <c r="A954" s="115" t="s">
        <v>604</v>
      </c>
      <c r="B954" s="200" t="s">
        <v>226</v>
      </c>
      <c r="C954" s="101" t="s">
        <v>227</v>
      </c>
      <c r="D954" s="102" t="s">
        <v>14</v>
      </c>
      <c r="E954" s="121" t="s">
        <v>548</v>
      </c>
      <c r="F954" s="125">
        <v>2921</v>
      </c>
      <c r="G954" s="103">
        <v>2861</v>
      </c>
      <c r="H954" s="104">
        <f t="shared" si="154"/>
        <v>0.97945908935296133</v>
      </c>
      <c r="I954" s="103">
        <f t="shared" si="155"/>
        <v>60</v>
      </c>
      <c r="J954" s="130">
        <f t="shared" si="156"/>
        <v>2.0540910647038686E-2</v>
      </c>
      <c r="K954" s="125">
        <v>907</v>
      </c>
      <c r="L954" s="125">
        <v>19</v>
      </c>
      <c r="M954" s="104">
        <f t="shared" si="157"/>
        <v>2.0948180815876516E-2</v>
      </c>
      <c r="N954" s="103">
        <v>50</v>
      </c>
      <c r="O954" s="130">
        <f t="shared" si="158"/>
        <v>1.7117425539198903E-2</v>
      </c>
      <c r="P954" s="125">
        <v>6</v>
      </c>
      <c r="Q954" s="104">
        <f t="shared" si="159"/>
        <v>6.615214994487321E-3</v>
      </c>
      <c r="R954" s="103">
        <v>16</v>
      </c>
      <c r="S954" s="130">
        <f t="shared" si="160"/>
        <v>5.4775761725436491E-3</v>
      </c>
      <c r="T954" s="125">
        <v>88</v>
      </c>
      <c r="U954" s="104">
        <f t="shared" si="161"/>
        <v>9.7023153252480704E-2</v>
      </c>
      <c r="V954" s="103">
        <v>228</v>
      </c>
      <c r="W954" s="130">
        <f t="shared" si="162"/>
        <v>7.8055460458747006E-2</v>
      </c>
      <c r="X954" s="125">
        <v>91</v>
      </c>
      <c r="Y954" s="104">
        <f t="shared" si="163"/>
        <v>0.10033076074972437</v>
      </c>
      <c r="Z954" s="103">
        <v>235</v>
      </c>
      <c r="AA954" s="130">
        <f t="shared" si="164"/>
        <v>8.0451900034234858E-2</v>
      </c>
    </row>
    <row r="955" spans="1:27" x14ac:dyDescent="0.25">
      <c r="A955" s="116" t="s">
        <v>604</v>
      </c>
      <c r="B955" s="201" t="s">
        <v>216</v>
      </c>
      <c r="C955" s="105" t="s">
        <v>217</v>
      </c>
      <c r="D955" s="106" t="s">
        <v>13</v>
      </c>
      <c r="E955" s="122" t="s">
        <v>547</v>
      </c>
      <c r="F955" s="126">
        <v>1893</v>
      </c>
      <c r="G955" s="107">
        <v>1844</v>
      </c>
      <c r="H955" s="108">
        <f t="shared" si="154"/>
        <v>0.97411516111991547</v>
      </c>
      <c r="I955" s="107">
        <f t="shared" si="155"/>
        <v>49</v>
      </c>
      <c r="J955" s="131">
        <f t="shared" si="156"/>
        <v>2.5884838880084523E-2</v>
      </c>
      <c r="K955" s="126">
        <v>536</v>
      </c>
      <c r="L955" s="126">
        <v>4</v>
      </c>
      <c r="M955" s="108">
        <f t="shared" si="157"/>
        <v>7.462686567164179E-3</v>
      </c>
      <c r="N955" s="107">
        <v>10</v>
      </c>
      <c r="O955" s="131">
        <f t="shared" si="158"/>
        <v>5.2826201796090863E-3</v>
      </c>
      <c r="P955" s="126">
        <v>3</v>
      </c>
      <c r="Q955" s="108">
        <f t="shared" si="159"/>
        <v>5.597014925373134E-3</v>
      </c>
      <c r="R955" s="107">
        <v>8</v>
      </c>
      <c r="S955" s="131">
        <f t="shared" si="160"/>
        <v>4.226096143687269E-3</v>
      </c>
      <c r="T955" s="126">
        <v>67</v>
      </c>
      <c r="U955" s="108">
        <f t="shared" si="161"/>
        <v>0.125</v>
      </c>
      <c r="V955" s="107">
        <v>228</v>
      </c>
      <c r="W955" s="131">
        <f t="shared" si="162"/>
        <v>0.12044374009508717</v>
      </c>
      <c r="X955" s="126">
        <v>69</v>
      </c>
      <c r="Y955" s="108">
        <f t="shared" si="163"/>
        <v>0.1287313432835821</v>
      </c>
      <c r="Z955" s="107">
        <v>234</v>
      </c>
      <c r="AA955" s="131">
        <f t="shared" si="164"/>
        <v>0.12361331220285261</v>
      </c>
    </row>
    <row r="956" spans="1:27" x14ac:dyDescent="0.25">
      <c r="A956" s="115" t="s">
        <v>604</v>
      </c>
      <c r="B956" s="200" t="s">
        <v>218</v>
      </c>
      <c r="C956" s="101" t="s">
        <v>219</v>
      </c>
      <c r="D956" s="102" t="s">
        <v>13</v>
      </c>
      <c r="E956" s="121" t="s">
        <v>547</v>
      </c>
      <c r="F956" s="125">
        <v>2469</v>
      </c>
      <c r="G956" s="103">
        <v>2408</v>
      </c>
      <c r="H956" s="104">
        <f t="shared" si="154"/>
        <v>0.97529364115026329</v>
      </c>
      <c r="I956" s="103">
        <f t="shared" si="155"/>
        <v>61</v>
      </c>
      <c r="J956" s="130">
        <f t="shared" si="156"/>
        <v>2.4706358849736737E-2</v>
      </c>
      <c r="K956" s="125">
        <v>757</v>
      </c>
      <c r="L956" s="125">
        <v>15</v>
      </c>
      <c r="M956" s="104">
        <f t="shared" si="157"/>
        <v>1.9815059445178335E-2</v>
      </c>
      <c r="N956" s="103">
        <v>39</v>
      </c>
      <c r="O956" s="130">
        <f t="shared" si="158"/>
        <v>1.5795868772782502E-2</v>
      </c>
      <c r="P956" s="125">
        <v>8</v>
      </c>
      <c r="Q956" s="104">
        <f t="shared" si="159"/>
        <v>1.0568031704095112E-2</v>
      </c>
      <c r="R956" s="103">
        <v>23</v>
      </c>
      <c r="S956" s="130">
        <f t="shared" si="160"/>
        <v>9.3155123531794247E-3</v>
      </c>
      <c r="T956" s="125">
        <v>64</v>
      </c>
      <c r="U956" s="104">
        <f t="shared" si="161"/>
        <v>8.4544253632760899E-2</v>
      </c>
      <c r="V956" s="103">
        <v>187</v>
      </c>
      <c r="W956" s="130">
        <f t="shared" si="162"/>
        <v>7.5739165654110971E-2</v>
      </c>
      <c r="X956" s="125">
        <v>69</v>
      </c>
      <c r="Y956" s="104">
        <f t="shared" si="163"/>
        <v>9.1149273447820339E-2</v>
      </c>
      <c r="Z956" s="103">
        <v>204</v>
      </c>
      <c r="AA956" s="130">
        <f t="shared" si="164"/>
        <v>8.2624544349939252E-2</v>
      </c>
    </row>
    <row r="957" spans="1:27" x14ac:dyDescent="0.25">
      <c r="A957" s="116" t="s">
        <v>604</v>
      </c>
      <c r="B957" s="201" t="s">
        <v>277</v>
      </c>
      <c r="C957" s="105" t="s">
        <v>278</v>
      </c>
      <c r="D957" s="106" t="s">
        <v>18</v>
      </c>
      <c r="E957" s="122" t="s">
        <v>549</v>
      </c>
      <c r="F957" s="126">
        <v>2396</v>
      </c>
      <c r="G957" s="107">
        <v>2376</v>
      </c>
      <c r="H957" s="108">
        <f t="shared" si="154"/>
        <v>0.99165275459098501</v>
      </c>
      <c r="I957" s="107">
        <f t="shared" si="155"/>
        <v>20</v>
      </c>
      <c r="J957" s="131">
        <f t="shared" si="156"/>
        <v>8.3472454090150246E-3</v>
      </c>
      <c r="K957" s="126">
        <v>600</v>
      </c>
      <c r="L957" s="126">
        <v>25</v>
      </c>
      <c r="M957" s="108">
        <f t="shared" si="157"/>
        <v>4.1666666666666664E-2</v>
      </c>
      <c r="N957" s="107">
        <v>62</v>
      </c>
      <c r="O957" s="131">
        <f t="shared" si="158"/>
        <v>2.5876460767946578E-2</v>
      </c>
      <c r="P957" s="126">
        <v>16</v>
      </c>
      <c r="Q957" s="108">
        <f t="shared" si="159"/>
        <v>2.6666666666666668E-2</v>
      </c>
      <c r="R957" s="107">
        <v>36</v>
      </c>
      <c r="S957" s="131">
        <f t="shared" si="160"/>
        <v>1.5025041736227046E-2</v>
      </c>
      <c r="T957" s="126">
        <v>75</v>
      </c>
      <c r="U957" s="108">
        <f t="shared" si="161"/>
        <v>0.125</v>
      </c>
      <c r="V957" s="107">
        <v>322</v>
      </c>
      <c r="W957" s="131">
        <f t="shared" si="162"/>
        <v>0.13439065108514189</v>
      </c>
      <c r="X957" s="126">
        <v>82</v>
      </c>
      <c r="Y957" s="108">
        <f t="shared" si="163"/>
        <v>0.13666666666666666</v>
      </c>
      <c r="Z957" s="107">
        <v>336</v>
      </c>
      <c r="AA957" s="131">
        <f t="shared" si="164"/>
        <v>0.14023372287145242</v>
      </c>
    </row>
    <row r="958" spans="1:27" x14ac:dyDescent="0.25">
      <c r="A958" s="115" t="s">
        <v>604</v>
      </c>
      <c r="B958" s="200" t="s">
        <v>279</v>
      </c>
      <c r="C958" s="101" t="s">
        <v>280</v>
      </c>
      <c r="D958" s="102" t="s">
        <v>18</v>
      </c>
      <c r="E958" s="121" t="s">
        <v>549</v>
      </c>
      <c r="F958" s="125">
        <v>3364</v>
      </c>
      <c r="G958" s="103">
        <v>3316</v>
      </c>
      <c r="H958" s="104">
        <f t="shared" si="154"/>
        <v>0.985731272294887</v>
      </c>
      <c r="I958" s="103">
        <f t="shared" si="155"/>
        <v>48</v>
      </c>
      <c r="J958" s="130">
        <f t="shared" si="156"/>
        <v>1.4268727705112961E-2</v>
      </c>
      <c r="K958" s="125">
        <v>1094</v>
      </c>
      <c r="L958" s="125">
        <v>21</v>
      </c>
      <c r="M958" s="104">
        <f t="shared" si="157"/>
        <v>1.9195612431444242E-2</v>
      </c>
      <c r="N958" s="103">
        <v>49</v>
      </c>
      <c r="O958" s="130">
        <f t="shared" si="158"/>
        <v>1.4565992865636148E-2</v>
      </c>
      <c r="P958" s="125">
        <v>11</v>
      </c>
      <c r="Q958" s="104">
        <f t="shared" si="159"/>
        <v>1.0054844606946984E-2</v>
      </c>
      <c r="R958" s="103">
        <v>27</v>
      </c>
      <c r="S958" s="130">
        <f t="shared" si="160"/>
        <v>8.0261593341260408E-3</v>
      </c>
      <c r="T958" s="125">
        <v>121</v>
      </c>
      <c r="U958" s="104">
        <f t="shared" si="161"/>
        <v>0.11060329067641682</v>
      </c>
      <c r="V958" s="103">
        <v>342</v>
      </c>
      <c r="W958" s="130">
        <f t="shared" si="162"/>
        <v>0.10166468489892984</v>
      </c>
      <c r="X958" s="125">
        <v>127</v>
      </c>
      <c r="Y958" s="104">
        <f t="shared" si="163"/>
        <v>0.11608775137111517</v>
      </c>
      <c r="Z958" s="103">
        <v>359</v>
      </c>
      <c r="AA958" s="130">
        <f t="shared" si="164"/>
        <v>0.10671819262782402</v>
      </c>
    </row>
    <row r="959" spans="1:27" x14ac:dyDescent="0.25">
      <c r="A959" s="116" t="s">
        <v>604</v>
      </c>
      <c r="B959" s="201" t="s">
        <v>316</v>
      </c>
      <c r="C959" s="105" t="s">
        <v>317</v>
      </c>
      <c r="D959" s="106" t="s">
        <v>20</v>
      </c>
      <c r="E959" s="122" t="s">
        <v>550</v>
      </c>
      <c r="F959" s="126">
        <v>2335</v>
      </c>
      <c r="G959" s="107">
        <v>2307</v>
      </c>
      <c r="H959" s="108">
        <f t="shared" si="154"/>
        <v>0.98800856531049253</v>
      </c>
      <c r="I959" s="107">
        <f t="shared" si="155"/>
        <v>28</v>
      </c>
      <c r="J959" s="131">
        <f t="shared" si="156"/>
        <v>1.1991434689507495E-2</v>
      </c>
      <c r="K959" s="126">
        <v>639</v>
      </c>
      <c r="L959" s="126">
        <v>13</v>
      </c>
      <c r="M959" s="108">
        <f t="shared" si="157"/>
        <v>2.0344287949921751E-2</v>
      </c>
      <c r="N959" s="107">
        <v>35</v>
      </c>
      <c r="O959" s="131">
        <f t="shared" si="158"/>
        <v>1.4989293361884369E-2</v>
      </c>
      <c r="P959" s="126">
        <v>8</v>
      </c>
      <c r="Q959" s="108">
        <f t="shared" si="159"/>
        <v>1.2519561815336464E-2</v>
      </c>
      <c r="R959" s="107">
        <v>15</v>
      </c>
      <c r="S959" s="131">
        <f t="shared" si="160"/>
        <v>6.4239828693790149E-3</v>
      </c>
      <c r="T959" s="126">
        <v>67</v>
      </c>
      <c r="U959" s="108">
        <f t="shared" si="161"/>
        <v>0.10485133020344288</v>
      </c>
      <c r="V959" s="107">
        <v>203</v>
      </c>
      <c r="W959" s="131">
        <f t="shared" si="162"/>
        <v>8.693790149892934E-2</v>
      </c>
      <c r="X959" s="126">
        <v>72</v>
      </c>
      <c r="Y959" s="108">
        <f t="shared" si="163"/>
        <v>0.11267605633802817</v>
      </c>
      <c r="Z959" s="107">
        <v>211</v>
      </c>
      <c r="AA959" s="131">
        <f t="shared" si="164"/>
        <v>9.036402569593148E-2</v>
      </c>
    </row>
    <row r="960" spans="1:27" x14ac:dyDescent="0.25">
      <c r="A960" s="115" t="s">
        <v>604</v>
      </c>
      <c r="B960" s="200" t="s">
        <v>301</v>
      </c>
      <c r="C960" s="101" t="s">
        <v>302</v>
      </c>
      <c r="D960" s="102" t="s">
        <v>19</v>
      </c>
      <c r="E960" s="121" t="s">
        <v>551</v>
      </c>
      <c r="F960" s="125">
        <v>4285</v>
      </c>
      <c r="G960" s="103">
        <v>4244</v>
      </c>
      <c r="H960" s="104">
        <f t="shared" si="154"/>
        <v>0.99043173862310385</v>
      </c>
      <c r="I960" s="103">
        <f t="shared" si="155"/>
        <v>41</v>
      </c>
      <c r="J960" s="130">
        <f t="shared" si="156"/>
        <v>9.5682613768961495E-3</v>
      </c>
      <c r="K960" s="125">
        <v>1031</v>
      </c>
      <c r="L960" s="125">
        <v>24</v>
      </c>
      <c r="M960" s="104">
        <f t="shared" si="157"/>
        <v>2.3278370514064017E-2</v>
      </c>
      <c r="N960" s="103">
        <v>57</v>
      </c>
      <c r="O960" s="130">
        <f t="shared" si="158"/>
        <v>1.3302217036172695E-2</v>
      </c>
      <c r="P960" s="125">
        <v>8</v>
      </c>
      <c r="Q960" s="104">
        <f t="shared" si="159"/>
        <v>7.7594568380213386E-3</v>
      </c>
      <c r="R960" s="103">
        <v>15</v>
      </c>
      <c r="S960" s="130">
        <f t="shared" si="160"/>
        <v>3.5005834305717621E-3</v>
      </c>
      <c r="T960" s="125">
        <v>108</v>
      </c>
      <c r="U960" s="104">
        <f t="shared" si="161"/>
        <v>0.10475266731328807</v>
      </c>
      <c r="V960" s="103">
        <v>333</v>
      </c>
      <c r="W960" s="130">
        <f t="shared" si="162"/>
        <v>7.7712952158693116E-2</v>
      </c>
      <c r="X960" s="125">
        <v>114</v>
      </c>
      <c r="Y960" s="104">
        <f t="shared" si="163"/>
        <v>0.11057225994180407</v>
      </c>
      <c r="Z960" s="103">
        <v>346</v>
      </c>
      <c r="AA960" s="130">
        <f t="shared" si="164"/>
        <v>8.0746791131855303E-2</v>
      </c>
    </row>
    <row r="961" spans="1:27" x14ac:dyDescent="0.25">
      <c r="A961" s="116" t="s">
        <v>604</v>
      </c>
      <c r="B961" s="201" t="s">
        <v>318</v>
      </c>
      <c r="C961" s="105" t="s">
        <v>319</v>
      </c>
      <c r="D961" s="106" t="s">
        <v>20</v>
      </c>
      <c r="E961" s="122" t="s">
        <v>550</v>
      </c>
      <c r="F961" s="126">
        <v>2390</v>
      </c>
      <c r="G961" s="107">
        <v>2343</v>
      </c>
      <c r="H961" s="108">
        <f t="shared" si="154"/>
        <v>0.98033472803347277</v>
      </c>
      <c r="I961" s="107">
        <f t="shared" si="155"/>
        <v>47</v>
      </c>
      <c r="J961" s="131">
        <f t="shared" si="156"/>
        <v>1.9665271966527197E-2</v>
      </c>
      <c r="K961" s="126">
        <v>995</v>
      </c>
      <c r="L961" s="126">
        <v>24</v>
      </c>
      <c r="M961" s="108">
        <f t="shared" si="157"/>
        <v>2.4120603015075376E-2</v>
      </c>
      <c r="N961" s="107">
        <v>56</v>
      </c>
      <c r="O961" s="131">
        <f t="shared" si="158"/>
        <v>2.3430962343096235E-2</v>
      </c>
      <c r="P961" s="126">
        <v>10</v>
      </c>
      <c r="Q961" s="108">
        <f t="shared" si="159"/>
        <v>1.0050251256281407E-2</v>
      </c>
      <c r="R961" s="107">
        <v>25</v>
      </c>
      <c r="S961" s="131">
        <f t="shared" si="160"/>
        <v>1.0460251046025104E-2</v>
      </c>
      <c r="T961" s="126">
        <v>97</v>
      </c>
      <c r="U961" s="108">
        <f t="shared" si="161"/>
        <v>9.7487437185929643E-2</v>
      </c>
      <c r="V961" s="107">
        <v>211</v>
      </c>
      <c r="W961" s="131">
        <f t="shared" si="162"/>
        <v>8.8284518828451883E-2</v>
      </c>
      <c r="X961" s="126">
        <v>104</v>
      </c>
      <c r="Y961" s="108">
        <f t="shared" si="163"/>
        <v>0.10452261306532663</v>
      </c>
      <c r="Z961" s="107">
        <v>231</v>
      </c>
      <c r="AA961" s="131">
        <f t="shared" si="164"/>
        <v>9.6652719665271961E-2</v>
      </c>
    </row>
    <row r="962" spans="1:27" x14ac:dyDescent="0.25">
      <c r="A962" s="115" t="s">
        <v>604</v>
      </c>
      <c r="B962" s="200" t="s">
        <v>281</v>
      </c>
      <c r="C962" s="101" t="s">
        <v>282</v>
      </c>
      <c r="D962" s="102" t="s">
        <v>18</v>
      </c>
      <c r="E962" s="121" t="s">
        <v>549</v>
      </c>
      <c r="F962" s="125">
        <v>1812</v>
      </c>
      <c r="G962" s="103">
        <v>1792</v>
      </c>
      <c r="H962" s="104">
        <f t="shared" si="154"/>
        <v>0.98896247240618107</v>
      </c>
      <c r="I962" s="103">
        <f t="shared" si="155"/>
        <v>20</v>
      </c>
      <c r="J962" s="130">
        <f t="shared" si="156"/>
        <v>1.1037527593818985E-2</v>
      </c>
      <c r="K962" s="125">
        <v>622</v>
      </c>
      <c r="L962" s="125">
        <v>9</v>
      </c>
      <c r="M962" s="104">
        <f t="shared" si="157"/>
        <v>1.4469453376205787E-2</v>
      </c>
      <c r="N962" s="103">
        <v>23</v>
      </c>
      <c r="O962" s="130">
        <f t="shared" si="158"/>
        <v>1.2693156732891833E-2</v>
      </c>
      <c r="P962" s="125">
        <v>4</v>
      </c>
      <c r="Q962" s="104">
        <f t="shared" si="159"/>
        <v>6.4308681672025723E-3</v>
      </c>
      <c r="R962" s="103">
        <v>8</v>
      </c>
      <c r="S962" s="130">
        <f t="shared" si="160"/>
        <v>4.4150110375275938E-3</v>
      </c>
      <c r="T962" s="125">
        <v>75</v>
      </c>
      <c r="U962" s="104">
        <f t="shared" si="161"/>
        <v>0.12057877813504823</v>
      </c>
      <c r="V962" s="103">
        <v>173</v>
      </c>
      <c r="W962" s="130">
        <f t="shared" si="162"/>
        <v>9.5474613686534218E-2</v>
      </c>
      <c r="X962" s="125">
        <v>78</v>
      </c>
      <c r="Y962" s="104">
        <f t="shared" si="163"/>
        <v>0.12540192926045016</v>
      </c>
      <c r="Z962" s="103">
        <v>178</v>
      </c>
      <c r="AA962" s="130">
        <f t="shared" si="164"/>
        <v>9.8233995584988965E-2</v>
      </c>
    </row>
    <row r="963" spans="1:27" x14ac:dyDescent="0.25">
      <c r="A963" s="116" t="s">
        <v>604</v>
      </c>
      <c r="B963" s="201" t="s">
        <v>283</v>
      </c>
      <c r="C963" s="105" t="s">
        <v>284</v>
      </c>
      <c r="D963" s="106" t="s">
        <v>18</v>
      </c>
      <c r="E963" s="122" t="s">
        <v>549</v>
      </c>
      <c r="F963" s="126">
        <v>1884</v>
      </c>
      <c r="G963" s="107">
        <v>1863</v>
      </c>
      <c r="H963" s="108">
        <f t="shared" ref="H963:H1026" si="165">G963/F963</f>
        <v>0.98885350318471332</v>
      </c>
      <c r="I963" s="107">
        <f t="shared" ref="I963:I1026" si="166">F963-G963</f>
        <v>21</v>
      </c>
      <c r="J963" s="131">
        <f t="shared" ref="J963:J1026" si="167">I963/F963</f>
        <v>1.1146496815286623E-2</v>
      </c>
      <c r="K963" s="126">
        <v>647</v>
      </c>
      <c r="L963" s="126">
        <v>14</v>
      </c>
      <c r="M963" s="108">
        <f t="shared" si="157"/>
        <v>2.1638330757341576E-2</v>
      </c>
      <c r="N963" s="107">
        <v>31</v>
      </c>
      <c r="O963" s="131">
        <f t="shared" si="158"/>
        <v>1.6454352441613588E-2</v>
      </c>
      <c r="P963" s="126">
        <v>3</v>
      </c>
      <c r="Q963" s="108">
        <f t="shared" si="159"/>
        <v>4.6367851622874804E-3</v>
      </c>
      <c r="R963" s="107">
        <v>7</v>
      </c>
      <c r="S963" s="131">
        <f t="shared" si="160"/>
        <v>3.7154989384288748E-3</v>
      </c>
      <c r="T963" s="126">
        <v>72</v>
      </c>
      <c r="U963" s="108">
        <f t="shared" si="161"/>
        <v>0.11128284389489954</v>
      </c>
      <c r="V963" s="107">
        <v>163</v>
      </c>
      <c r="W963" s="131">
        <f t="shared" si="162"/>
        <v>8.6518046709129506E-2</v>
      </c>
      <c r="X963" s="126">
        <v>75</v>
      </c>
      <c r="Y963" s="108">
        <f t="shared" si="163"/>
        <v>0.11591962905718702</v>
      </c>
      <c r="Z963" s="107">
        <v>170</v>
      </c>
      <c r="AA963" s="131">
        <f t="shared" si="164"/>
        <v>9.023354564755838E-2</v>
      </c>
    </row>
    <row r="964" spans="1:27" x14ac:dyDescent="0.25">
      <c r="A964" s="115" t="s">
        <v>604</v>
      </c>
      <c r="B964" s="200" t="s">
        <v>320</v>
      </c>
      <c r="C964" s="101" t="s">
        <v>321</v>
      </c>
      <c r="D964" s="102" t="s">
        <v>20</v>
      </c>
      <c r="E964" s="121" t="s">
        <v>550</v>
      </c>
      <c r="F964" s="125">
        <v>4466</v>
      </c>
      <c r="G964" s="103">
        <v>4378</v>
      </c>
      <c r="H964" s="104">
        <f t="shared" si="165"/>
        <v>0.98029556650246308</v>
      </c>
      <c r="I964" s="103">
        <f t="shared" si="166"/>
        <v>88</v>
      </c>
      <c r="J964" s="130">
        <f t="shared" si="167"/>
        <v>1.9704433497536946E-2</v>
      </c>
      <c r="K964" s="125">
        <v>1261</v>
      </c>
      <c r="L964" s="125">
        <v>28</v>
      </c>
      <c r="M964" s="104">
        <f t="shared" ref="M964:M1027" si="168">L964/K964</f>
        <v>2.2204599524187154E-2</v>
      </c>
      <c r="N964" s="103">
        <v>79</v>
      </c>
      <c r="O964" s="130">
        <f t="shared" ref="O964:O1027" si="169">N964/F964</f>
        <v>1.7689207344379759E-2</v>
      </c>
      <c r="P964" s="125">
        <v>8</v>
      </c>
      <c r="Q964" s="104">
        <f t="shared" ref="Q964:Q1027" si="170">P964/K964</f>
        <v>6.3441712926249009E-3</v>
      </c>
      <c r="R964" s="103">
        <v>16</v>
      </c>
      <c r="S964" s="130">
        <f t="shared" ref="S964:S1027" si="171">R964/F964</f>
        <v>3.5826242722794446E-3</v>
      </c>
      <c r="T964" s="125">
        <v>137</v>
      </c>
      <c r="U964" s="104">
        <f t="shared" ref="U964:U1027" si="172">T964/K964</f>
        <v>0.10864393338620143</v>
      </c>
      <c r="V964" s="103">
        <v>362</v>
      </c>
      <c r="W964" s="130">
        <f t="shared" ref="W964:W1027" si="173">V964/F964</f>
        <v>8.1056874160322437E-2</v>
      </c>
      <c r="X964" s="125">
        <v>141</v>
      </c>
      <c r="Y964" s="104">
        <f t="shared" ref="Y964:Y1027" si="174">X964/K964</f>
        <v>0.11181601903251388</v>
      </c>
      <c r="Z964" s="103">
        <v>371</v>
      </c>
      <c r="AA964" s="130">
        <f t="shared" ref="AA964:AA1027" si="175">Z964/F964</f>
        <v>8.3072100313479627E-2</v>
      </c>
    </row>
    <row r="965" spans="1:27" x14ac:dyDescent="0.25">
      <c r="A965" s="116" t="s">
        <v>604</v>
      </c>
      <c r="B965" s="201" t="s">
        <v>303</v>
      </c>
      <c r="C965" s="105" t="s">
        <v>304</v>
      </c>
      <c r="D965" s="106" t="s">
        <v>19</v>
      </c>
      <c r="E965" s="122" t="s">
        <v>551</v>
      </c>
      <c r="F965" s="126">
        <v>4730</v>
      </c>
      <c r="G965" s="107">
        <v>4637</v>
      </c>
      <c r="H965" s="108">
        <f t="shared" si="165"/>
        <v>0.98033826638477806</v>
      </c>
      <c r="I965" s="107">
        <f t="shared" si="166"/>
        <v>93</v>
      </c>
      <c r="J965" s="131">
        <f t="shared" si="167"/>
        <v>1.9661733615221989E-2</v>
      </c>
      <c r="K965" s="126">
        <v>1148</v>
      </c>
      <c r="L965" s="126">
        <v>42</v>
      </c>
      <c r="M965" s="108">
        <f t="shared" si="168"/>
        <v>3.6585365853658534E-2</v>
      </c>
      <c r="N965" s="107">
        <v>110</v>
      </c>
      <c r="O965" s="131">
        <f t="shared" si="169"/>
        <v>2.3255813953488372E-2</v>
      </c>
      <c r="P965" s="126">
        <v>14</v>
      </c>
      <c r="Q965" s="108">
        <f t="shared" si="170"/>
        <v>1.2195121951219513E-2</v>
      </c>
      <c r="R965" s="107">
        <v>36</v>
      </c>
      <c r="S965" s="131">
        <f t="shared" si="171"/>
        <v>7.6109936575052854E-3</v>
      </c>
      <c r="T965" s="126">
        <v>114</v>
      </c>
      <c r="U965" s="108">
        <f t="shared" si="172"/>
        <v>9.9303135888501745E-2</v>
      </c>
      <c r="V965" s="107">
        <v>368</v>
      </c>
      <c r="W965" s="131">
        <f t="shared" si="173"/>
        <v>7.7801268498942922E-2</v>
      </c>
      <c r="X965" s="126">
        <v>123</v>
      </c>
      <c r="Y965" s="108">
        <f t="shared" si="174"/>
        <v>0.10714285714285714</v>
      </c>
      <c r="Z965" s="107">
        <v>390</v>
      </c>
      <c r="AA965" s="131">
        <f t="shared" si="175"/>
        <v>8.2452431289640596E-2</v>
      </c>
    </row>
    <row r="966" spans="1:27" x14ac:dyDescent="0.25">
      <c r="A966" s="115" t="s">
        <v>604</v>
      </c>
      <c r="B966" s="200" t="s">
        <v>285</v>
      </c>
      <c r="C966" s="101" t="s">
        <v>286</v>
      </c>
      <c r="D966" s="102" t="s">
        <v>18</v>
      </c>
      <c r="E966" s="121" t="s">
        <v>549</v>
      </c>
      <c r="F966" s="125">
        <v>3301</v>
      </c>
      <c r="G966" s="103">
        <v>3243</v>
      </c>
      <c r="H966" s="104">
        <f t="shared" si="165"/>
        <v>0.98242956679794002</v>
      </c>
      <c r="I966" s="103">
        <f t="shared" si="166"/>
        <v>58</v>
      </c>
      <c r="J966" s="130">
        <f t="shared" si="167"/>
        <v>1.7570433202059983E-2</v>
      </c>
      <c r="K966" s="125">
        <v>928</v>
      </c>
      <c r="L966" s="125">
        <v>30</v>
      </c>
      <c r="M966" s="104">
        <f t="shared" si="168"/>
        <v>3.2327586206896554E-2</v>
      </c>
      <c r="N966" s="103">
        <v>75</v>
      </c>
      <c r="O966" s="130">
        <f t="shared" si="169"/>
        <v>2.2720387761284461E-2</v>
      </c>
      <c r="P966" s="125">
        <v>8</v>
      </c>
      <c r="Q966" s="104">
        <f t="shared" si="170"/>
        <v>8.6206896551724137E-3</v>
      </c>
      <c r="R966" s="103">
        <v>14</v>
      </c>
      <c r="S966" s="130">
        <f t="shared" si="171"/>
        <v>4.2411390487730989E-3</v>
      </c>
      <c r="T966" s="125">
        <v>112</v>
      </c>
      <c r="U966" s="104">
        <f t="shared" si="172"/>
        <v>0.1206896551724138</v>
      </c>
      <c r="V966" s="103">
        <v>323</v>
      </c>
      <c r="W966" s="130">
        <f t="shared" si="173"/>
        <v>9.7849136625265065E-2</v>
      </c>
      <c r="X966" s="125">
        <v>116</v>
      </c>
      <c r="Y966" s="104">
        <f t="shared" si="174"/>
        <v>0.125</v>
      </c>
      <c r="Z966" s="103">
        <v>333</v>
      </c>
      <c r="AA966" s="130">
        <f t="shared" si="175"/>
        <v>0.100878521660103</v>
      </c>
    </row>
    <row r="967" spans="1:27" x14ac:dyDescent="0.25">
      <c r="A967" s="116" t="s">
        <v>604</v>
      </c>
      <c r="B967" s="201" t="s">
        <v>305</v>
      </c>
      <c r="C967" s="105" t="s">
        <v>306</v>
      </c>
      <c r="D967" s="106" t="s">
        <v>19</v>
      </c>
      <c r="E967" s="122" t="s">
        <v>551</v>
      </c>
      <c r="F967" s="126">
        <v>3018</v>
      </c>
      <c r="G967" s="107">
        <v>2975</v>
      </c>
      <c r="H967" s="108">
        <f t="shared" si="165"/>
        <v>0.98575215374420144</v>
      </c>
      <c r="I967" s="107">
        <f t="shared" si="166"/>
        <v>43</v>
      </c>
      <c r="J967" s="131">
        <f t="shared" si="167"/>
        <v>1.4247846255798542E-2</v>
      </c>
      <c r="K967" s="126">
        <v>748</v>
      </c>
      <c r="L967" s="126">
        <v>17</v>
      </c>
      <c r="M967" s="108">
        <f t="shared" si="168"/>
        <v>2.2727272727272728E-2</v>
      </c>
      <c r="N967" s="107">
        <v>37</v>
      </c>
      <c r="O967" s="131">
        <f t="shared" si="169"/>
        <v>1.2259774685222002E-2</v>
      </c>
      <c r="P967" s="126">
        <v>9</v>
      </c>
      <c r="Q967" s="108">
        <f t="shared" si="170"/>
        <v>1.2032085561497326E-2</v>
      </c>
      <c r="R967" s="107">
        <v>21</v>
      </c>
      <c r="S967" s="131">
        <f t="shared" si="171"/>
        <v>6.958250497017893E-3</v>
      </c>
      <c r="T967" s="126">
        <v>98</v>
      </c>
      <c r="U967" s="108">
        <f t="shared" si="172"/>
        <v>0.13101604278074866</v>
      </c>
      <c r="V967" s="107">
        <v>374</v>
      </c>
      <c r="W967" s="131">
        <f t="shared" si="173"/>
        <v>0.12392312789927104</v>
      </c>
      <c r="X967" s="126">
        <v>104</v>
      </c>
      <c r="Y967" s="108">
        <f t="shared" si="174"/>
        <v>0.13903743315508021</v>
      </c>
      <c r="Z967" s="107">
        <v>390</v>
      </c>
      <c r="AA967" s="131">
        <f t="shared" si="175"/>
        <v>0.12922465208747516</v>
      </c>
    </row>
    <row r="968" spans="1:27" x14ac:dyDescent="0.25">
      <c r="A968" s="115" t="s">
        <v>604</v>
      </c>
      <c r="B968" s="200" t="s">
        <v>322</v>
      </c>
      <c r="C968" s="101" t="s">
        <v>323</v>
      </c>
      <c r="D968" s="102" t="s">
        <v>20</v>
      </c>
      <c r="E968" s="121" t="s">
        <v>550</v>
      </c>
      <c r="F968" s="125">
        <v>3007</v>
      </c>
      <c r="G968" s="103">
        <v>2973</v>
      </c>
      <c r="H968" s="104">
        <f t="shared" si="165"/>
        <v>0.98869304955104753</v>
      </c>
      <c r="I968" s="103">
        <f t="shared" si="166"/>
        <v>34</v>
      </c>
      <c r="J968" s="130">
        <f t="shared" si="167"/>
        <v>1.1306950448952444E-2</v>
      </c>
      <c r="K968" s="125">
        <v>790</v>
      </c>
      <c r="L968" s="125">
        <v>23</v>
      </c>
      <c r="M968" s="104">
        <f t="shared" si="168"/>
        <v>2.911392405063291E-2</v>
      </c>
      <c r="N968" s="103">
        <v>62</v>
      </c>
      <c r="O968" s="130">
        <f t="shared" si="169"/>
        <v>2.0618556701030927E-2</v>
      </c>
      <c r="P968" s="125">
        <v>15</v>
      </c>
      <c r="Q968" s="104">
        <f t="shared" si="170"/>
        <v>1.8987341772151899E-2</v>
      </c>
      <c r="R968" s="103">
        <v>33</v>
      </c>
      <c r="S968" s="130">
        <f t="shared" si="171"/>
        <v>1.0974393082806785E-2</v>
      </c>
      <c r="T968" s="125">
        <v>105</v>
      </c>
      <c r="U968" s="104">
        <f t="shared" si="172"/>
        <v>0.13291139240506328</v>
      </c>
      <c r="V968" s="103">
        <v>448</v>
      </c>
      <c r="W968" s="130">
        <f t="shared" si="173"/>
        <v>0.14898570003325573</v>
      </c>
      <c r="X968" s="125">
        <v>115</v>
      </c>
      <c r="Y968" s="104">
        <f t="shared" si="174"/>
        <v>0.14556962025316456</v>
      </c>
      <c r="Z968" s="103">
        <v>469</v>
      </c>
      <c r="AA968" s="130">
        <f t="shared" si="175"/>
        <v>0.1559694047223146</v>
      </c>
    </row>
    <row r="969" spans="1:27" ht="24" x14ac:dyDescent="0.25">
      <c r="A969" s="116" t="s">
        <v>604</v>
      </c>
      <c r="B969" s="201" t="s">
        <v>307</v>
      </c>
      <c r="C969" s="105" t="s">
        <v>308</v>
      </c>
      <c r="D969" s="106" t="s">
        <v>19</v>
      </c>
      <c r="E969" s="122" t="s">
        <v>551</v>
      </c>
      <c r="F969" s="126">
        <v>2187</v>
      </c>
      <c r="G969" s="107">
        <v>2179</v>
      </c>
      <c r="H969" s="108">
        <f t="shared" si="165"/>
        <v>0.9963420210333791</v>
      </c>
      <c r="I969" s="107">
        <f t="shared" si="166"/>
        <v>8</v>
      </c>
      <c r="J969" s="131">
        <f t="shared" si="167"/>
        <v>3.6579789666209418E-3</v>
      </c>
      <c r="K969" s="126">
        <v>518</v>
      </c>
      <c r="L969" s="126">
        <v>2</v>
      </c>
      <c r="M969" s="108">
        <f t="shared" si="168"/>
        <v>3.8610038610038611E-3</v>
      </c>
      <c r="N969" s="107">
        <v>6</v>
      </c>
      <c r="O969" s="131">
        <f t="shared" si="169"/>
        <v>2.7434842249657062E-3</v>
      </c>
      <c r="P969" s="126">
        <v>4</v>
      </c>
      <c r="Q969" s="108">
        <f t="shared" si="170"/>
        <v>7.7220077220077222E-3</v>
      </c>
      <c r="R969" s="107">
        <v>12</v>
      </c>
      <c r="S969" s="131">
        <f t="shared" si="171"/>
        <v>5.4869684499314125E-3</v>
      </c>
      <c r="T969" s="126">
        <v>62</v>
      </c>
      <c r="U969" s="108">
        <f t="shared" si="172"/>
        <v>0.11969111969111969</v>
      </c>
      <c r="V969" s="107">
        <v>238</v>
      </c>
      <c r="W969" s="131">
        <f t="shared" si="173"/>
        <v>0.10882487425697303</v>
      </c>
      <c r="X969" s="126">
        <v>65</v>
      </c>
      <c r="Y969" s="108">
        <f t="shared" si="174"/>
        <v>0.12548262548262548</v>
      </c>
      <c r="Z969" s="107">
        <v>249</v>
      </c>
      <c r="AA969" s="131">
        <f t="shared" si="175"/>
        <v>0.11385459533607682</v>
      </c>
    </row>
    <row r="970" spans="1:27" x14ac:dyDescent="0.25">
      <c r="A970" s="115" t="s">
        <v>604</v>
      </c>
      <c r="B970" s="200" t="s">
        <v>287</v>
      </c>
      <c r="C970" s="101" t="s">
        <v>288</v>
      </c>
      <c r="D970" s="102" t="s">
        <v>18</v>
      </c>
      <c r="E970" s="121" t="s">
        <v>549</v>
      </c>
      <c r="F970" s="125">
        <v>3432</v>
      </c>
      <c r="G970" s="103">
        <v>3357</v>
      </c>
      <c r="H970" s="104">
        <f t="shared" si="165"/>
        <v>0.97814685314685312</v>
      </c>
      <c r="I970" s="103">
        <f t="shared" si="166"/>
        <v>75</v>
      </c>
      <c r="J970" s="130">
        <f t="shared" si="167"/>
        <v>2.1853146853146852E-2</v>
      </c>
      <c r="K970" s="125">
        <v>834</v>
      </c>
      <c r="L970" s="125">
        <v>22</v>
      </c>
      <c r="M970" s="104">
        <f t="shared" si="168"/>
        <v>2.6378896882494004E-2</v>
      </c>
      <c r="N970" s="103">
        <v>58</v>
      </c>
      <c r="O970" s="130">
        <f t="shared" si="169"/>
        <v>1.68997668997669E-2</v>
      </c>
      <c r="P970" s="125">
        <v>9</v>
      </c>
      <c r="Q970" s="104">
        <f t="shared" si="170"/>
        <v>1.0791366906474821E-2</v>
      </c>
      <c r="R970" s="103">
        <v>22</v>
      </c>
      <c r="S970" s="130">
        <f t="shared" si="171"/>
        <v>6.41025641025641E-3</v>
      </c>
      <c r="T970" s="125">
        <v>95</v>
      </c>
      <c r="U970" s="104">
        <f t="shared" si="172"/>
        <v>0.11390887290167866</v>
      </c>
      <c r="V970" s="103">
        <v>325</v>
      </c>
      <c r="W970" s="130">
        <f t="shared" si="173"/>
        <v>9.4696969696969696E-2</v>
      </c>
      <c r="X970" s="125">
        <v>100</v>
      </c>
      <c r="Y970" s="104">
        <f t="shared" si="174"/>
        <v>0.11990407673860912</v>
      </c>
      <c r="Z970" s="103">
        <v>335</v>
      </c>
      <c r="AA970" s="130">
        <f t="shared" si="175"/>
        <v>9.7610722610722608E-2</v>
      </c>
    </row>
    <row r="971" spans="1:27" x14ac:dyDescent="0.25">
      <c r="A971" s="116" t="s">
        <v>604</v>
      </c>
      <c r="B971" s="201" t="s">
        <v>441</v>
      </c>
      <c r="C971" s="105" t="s">
        <v>309</v>
      </c>
      <c r="D971" s="106" t="s">
        <v>19</v>
      </c>
      <c r="E971" s="122" t="s">
        <v>551</v>
      </c>
      <c r="F971" s="126">
        <v>2567</v>
      </c>
      <c r="G971" s="107">
        <v>2486</v>
      </c>
      <c r="H971" s="108">
        <f t="shared" si="165"/>
        <v>0.96844565640825864</v>
      </c>
      <c r="I971" s="107">
        <f t="shared" si="166"/>
        <v>81</v>
      </c>
      <c r="J971" s="131">
        <f t="shared" si="167"/>
        <v>3.1554343591741335E-2</v>
      </c>
      <c r="K971" s="126">
        <v>740</v>
      </c>
      <c r="L971" s="126">
        <v>20</v>
      </c>
      <c r="M971" s="108">
        <f t="shared" si="168"/>
        <v>2.7027027027027029E-2</v>
      </c>
      <c r="N971" s="107">
        <v>50</v>
      </c>
      <c r="O971" s="131">
        <f t="shared" si="169"/>
        <v>1.9477989871445268E-2</v>
      </c>
      <c r="P971" s="126">
        <v>11</v>
      </c>
      <c r="Q971" s="108">
        <f t="shared" si="170"/>
        <v>1.4864864864864866E-2</v>
      </c>
      <c r="R971" s="107">
        <v>24</v>
      </c>
      <c r="S971" s="131">
        <f t="shared" si="171"/>
        <v>9.3494351382937286E-3</v>
      </c>
      <c r="T971" s="126">
        <v>71</v>
      </c>
      <c r="U971" s="108">
        <f t="shared" si="172"/>
        <v>9.5945945945945951E-2</v>
      </c>
      <c r="V971" s="107">
        <v>191</v>
      </c>
      <c r="W971" s="131">
        <f t="shared" si="173"/>
        <v>7.4405921308920916E-2</v>
      </c>
      <c r="X971" s="126">
        <v>79</v>
      </c>
      <c r="Y971" s="108">
        <f t="shared" si="174"/>
        <v>0.10675675675675676</v>
      </c>
      <c r="Z971" s="107">
        <v>206</v>
      </c>
      <c r="AA971" s="131">
        <f t="shared" si="175"/>
        <v>8.0249318270354503E-2</v>
      </c>
    </row>
    <row r="972" spans="1:27" x14ac:dyDescent="0.25">
      <c r="A972" s="115" t="s">
        <v>604</v>
      </c>
      <c r="B972" s="200" t="s">
        <v>289</v>
      </c>
      <c r="C972" s="101" t="s">
        <v>290</v>
      </c>
      <c r="D972" s="102" t="s">
        <v>18</v>
      </c>
      <c r="E972" s="121" t="s">
        <v>549</v>
      </c>
      <c r="F972" s="125">
        <v>2453</v>
      </c>
      <c r="G972" s="103">
        <v>2401</v>
      </c>
      <c r="H972" s="104">
        <f t="shared" si="165"/>
        <v>0.9788014675907053</v>
      </c>
      <c r="I972" s="103">
        <f t="shared" si="166"/>
        <v>52</v>
      </c>
      <c r="J972" s="130">
        <f t="shared" si="167"/>
        <v>2.119853240929474E-2</v>
      </c>
      <c r="K972" s="125">
        <v>765</v>
      </c>
      <c r="L972" s="125">
        <v>26</v>
      </c>
      <c r="M972" s="104">
        <f t="shared" si="168"/>
        <v>3.3986928104575161E-2</v>
      </c>
      <c r="N972" s="103">
        <v>60</v>
      </c>
      <c r="O972" s="130">
        <f t="shared" si="169"/>
        <v>2.4459845087647779E-2</v>
      </c>
      <c r="P972" s="125">
        <v>16</v>
      </c>
      <c r="Q972" s="104">
        <f t="shared" si="170"/>
        <v>2.0915032679738561E-2</v>
      </c>
      <c r="R972" s="103">
        <v>37</v>
      </c>
      <c r="S972" s="130">
        <f t="shared" si="171"/>
        <v>1.5083571137382797E-2</v>
      </c>
      <c r="T972" s="125">
        <v>84</v>
      </c>
      <c r="U972" s="104">
        <f t="shared" si="172"/>
        <v>0.10980392156862745</v>
      </c>
      <c r="V972" s="103">
        <v>192</v>
      </c>
      <c r="W972" s="130">
        <f t="shared" si="173"/>
        <v>7.8271504280472887E-2</v>
      </c>
      <c r="X972" s="125">
        <v>94</v>
      </c>
      <c r="Y972" s="104">
        <f t="shared" si="174"/>
        <v>0.12287581699346405</v>
      </c>
      <c r="Z972" s="103">
        <v>218</v>
      </c>
      <c r="AA972" s="130">
        <f t="shared" si="175"/>
        <v>8.8870770485120265E-2</v>
      </c>
    </row>
    <row r="973" spans="1:27" x14ac:dyDescent="0.25">
      <c r="A973" s="116" t="s">
        <v>604</v>
      </c>
      <c r="B973" s="201" t="s">
        <v>310</v>
      </c>
      <c r="C973" s="105" t="s">
        <v>311</v>
      </c>
      <c r="D973" s="106" t="s">
        <v>19</v>
      </c>
      <c r="E973" s="122" t="s">
        <v>551</v>
      </c>
      <c r="F973" s="126">
        <v>3190</v>
      </c>
      <c r="G973" s="107">
        <v>3153</v>
      </c>
      <c r="H973" s="108">
        <f t="shared" si="165"/>
        <v>0.98840125391849531</v>
      </c>
      <c r="I973" s="107">
        <f t="shared" si="166"/>
        <v>37</v>
      </c>
      <c r="J973" s="131">
        <f t="shared" si="167"/>
        <v>1.1598746081504702E-2</v>
      </c>
      <c r="K973" s="126">
        <v>887</v>
      </c>
      <c r="L973" s="126">
        <v>23</v>
      </c>
      <c r="M973" s="108">
        <f t="shared" si="168"/>
        <v>2.5930101465614429E-2</v>
      </c>
      <c r="N973" s="107">
        <v>65</v>
      </c>
      <c r="O973" s="131">
        <f t="shared" si="169"/>
        <v>2.037617554858934E-2</v>
      </c>
      <c r="P973" s="126">
        <v>13</v>
      </c>
      <c r="Q973" s="108">
        <f t="shared" si="170"/>
        <v>1.4656144306651634E-2</v>
      </c>
      <c r="R973" s="107">
        <v>34</v>
      </c>
      <c r="S973" s="131">
        <f t="shared" si="171"/>
        <v>1.0658307210031349E-2</v>
      </c>
      <c r="T973" s="126">
        <v>76</v>
      </c>
      <c r="U973" s="108">
        <f t="shared" si="172"/>
        <v>8.5682074408117245E-2</v>
      </c>
      <c r="V973" s="107">
        <v>268</v>
      </c>
      <c r="W973" s="131">
        <f t="shared" si="173"/>
        <v>8.4012539184952981E-2</v>
      </c>
      <c r="X973" s="126">
        <v>83</v>
      </c>
      <c r="Y973" s="108">
        <f t="shared" si="174"/>
        <v>9.3573844419391206E-2</v>
      </c>
      <c r="Z973" s="107">
        <v>286</v>
      </c>
      <c r="AA973" s="131">
        <f t="shared" si="175"/>
        <v>8.9655172413793102E-2</v>
      </c>
    </row>
    <row r="974" spans="1:27" x14ac:dyDescent="0.25">
      <c r="A974" s="115" t="s">
        <v>604</v>
      </c>
      <c r="B974" s="200" t="s">
        <v>291</v>
      </c>
      <c r="C974" s="101" t="s">
        <v>292</v>
      </c>
      <c r="D974" s="102" t="s">
        <v>18</v>
      </c>
      <c r="E974" s="121" t="s">
        <v>549</v>
      </c>
      <c r="F974" s="125">
        <v>1751</v>
      </c>
      <c r="G974" s="103">
        <v>1724</v>
      </c>
      <c r="H974" s="104">
        <f t="shared" si="165"/>
        <v>0.98458023986293541</v>
      </c>
      <c r="I974" s="103">
        <f t="shared" si="166"/>
        <v>27</v>
      </c>
      <c r="J974" s="130">
        <f t="shared" si="167"/>
        <v>1.5419760137064534E-2</v>
      </c>
      <c r="K974" s="125">
        <v>686</v>
      </c>
      <c r="L974" s="125">
        <v>21</v>
      </c>
      <c r="M974" s="104">
        <f t="shared" si="168"/>
        <v>3.0612244897959183E-2</v>
      </c>
      <c r="N974" s="103">
        <v>44</v>
      </c>
      <c r="O974" s="130">
        <f t="shared" si="169"/>
        <v>2.5128498001142203E-2</v>
      </c>
      <c r="P974" s="125">
        <v>2</v>
      </c>
      <c r="Q974" s="104">
        <f t="shared" si="170"/>
        <v>2.9154518950437317E-3</v>
      </c>
      <c r="R974" s="103">
        <v>7</v>
      </c>
      <c r="S974" s="130">
        <f t="shared" si="171"/>
        <v>3.9977155910908054E-3</v>
      </c>
      <c r="T974" s="125">
        <v>70</v>
      </c>
      <c r="U974" s="104">
        <f t="shared" si="172"/>
        <v>0.10204081632653061</v>
      </c>
      <c r="V974" s="103">
        <v>141</v>
      </c>
      <c r="W974" s="130">
        <f t="shared" si="173"/>
        <v>8.0525414049114785E-2</v>
      </c>
      <c r="X974" s="125">
        <v>71</v>
      </c>
      <c r="Y974" s="104">
        <f t="shared" si="174"/>
        <v>0.10349854227405247</v>
      </c>
      <c r="Z974" s="103">
        <v>145</v>
      </c>
      <c r="AA974" s="130">
        <f t="shared" si="175"/>
        <v>8.2809822958309534E-2</v>
      </c>
    </row>
    <row r="975" spans="1:27" x14ac:dyDescent="0.25">
      <c r="A975" s="116" t="s">
        <v>604</v>
      </c>
      <c r="B975" s="201" t="s">
        <v>324</v>
      </c>
      <c r="C975" s="105" t="s">
        <v>325</v>
      </c>
      <c r="D975" s="106" t="s">
        <v>20</v>
      </c>
      <c r="E975" s="122" t="s">
        <v>550</v>
      </c>
      <c r="F975" s="126">
        <v>1920</v>
      </c>
      <c r="G975" s="107">
        <v>1884</v>
      </c>
      <c r="H975" s="108">
        <f t="shared" si="165"/>
        <v>0.98124999999999996</v>
      </c>
      <c r="I975" s="107">
        <f t="shared" si="166"/>
        <v>36</v>
      </c>
      <c r="J975" s="131">
        <f t="shared" si="167"/>
        <v>1.8749999999999999E-2</v>
      </c>
      <c r="K975" s="126">
        <v>542</v>
      </c>
      <c r="L975" s="126">
        <v>18</v>
      </c>
      <c r="M975" s="108">
        <f t="shared" si="168"/>
        <v>3.3210332103321034E-2</v>
      </c>
      <c r="N975" s="107">
        <v>50</v>
      </c>
      <c r="O975" s="131">
        <f t="shared" si="169"/>
        <v>2.6041666666666668E-2</v>
      </c>
      <c r="P975" s="126">
        <v>8</v>
      </c>
      <c r="Q975" s="108">
        <f t="shared" si="170"/>
        <v>1.4760147601476014E-2</v>
      </c>
      <c r="R975" s="107">
        <v>27</v>
      </c>
      <c r="S975" s="131">
        <f t="shared" si="171"/>
        <v>1.40625E-2</v>
      </c>
      <c r="T975" s="126">
        <v>57</v>
      </c>
      <c r="U975" s="108">
        <f t="shared" si="172"/>
        <v>0.10516605166051661</v>
      </c>
      <c r="V975" s="107">
        <v>207</v>
      </c>
      <c r="W975" s="131">
        <f t="shared" si="173"/>
        <v>0.10781250000000001</v>
      </c>
      <c r="X975" s="126">
        <v>63</v>
      </c>
      <c r="Y975" s="108">
        <f t="shared" si="174"/>
        <v>0.11623616236162361</v>
      </c>
      <c r="Z975" s="107">
        <v>228</v>
      </c>
      <c r="AA975" s="131">
        <f t="shared" si="175"/>
        <v>0.11874999999999999</v>
      </c>
    </row>
    <row r="976" spans="1:27" x14ac:dyDescent="0.25">
      <c r="A976" s="115" t="s">
        <v>604</v>
      </c>
      <c r="B976" s="200" t="s">
        <v>326</v>
      </c>
      <c r="C976" s="101" t="s">
        <v>327</v>
      </c>
      <c r="D976" s="102" t="s">
        <v>20</v>
      </c>
      <c r="E976" s="121" t="s">
        <v>550</v>
      </c>
      <c r="F976" s="125">
        <v>3896</v>
      </c>
      <c r="G976" s="103">
        <v>3861</v>
      </c>
      <c r="H976" s="104">
        <f t="shared" si="165"/>
        <v>0.99101642710472282</v>
      </c>
      <c r="I976" s="103">
        <f t="shared" si="166"/>
        <v>35</v>
      </c>
      <c r="J976" s="130">
        <f t="shared" si="167"/>
        <v>8.983572895277207E-3</v>
      </c>
      <c r="K976" s="125">
        <v>883</v>
      </c>
      <c r="L976" s="125">
        <v>25</v>
      </c>
      <c r="M976" s="104">
        <f t="shared" si="168"/>
        <v>2.8312570781426953E-2</v>
      </c>
      <c r="N976" s="103">
        <v>47</v>
      </c>
      <c r="O976" s="130">
        <f t="shared" si="169"/>
        <v>1.2063655030800821E-2</v>
      </c>
      <c r="P976" s="125">
        <v>8</v>
      </c>
      <c r="Q976" s="104">
        <f t="shared" si="170"/>
        <v>9.0600226500566258E-3</v>
      </c>
      <c r="R976" s="103">
        <v>11</v>
      </c>
      <c r="S976" s="130">
        <f t="shared" si="171"/>
        <v>2.8234086242299797E-3</v>
      </c>
      <c r="T976" s="125">
        <v>107</v>
      </c>
      <c r="U976" s="104">
        <f t="shared" si="172"/>
        <v>0.12117780294450736</v>
      </c>
      <c r="V976" s="103">
        <v>387</v>
      </c>
      <c r="W976" s="130">
        <f t="shared" si="173"/>
        <v>9.9332648870636545E-2</v>
      </c>
      <c r="X976" s="125">
        <v>113</v>
      </c>
      <c r="Y976" s="104">
        <f t="shared" si="174"/>
        <v>0.12797281993204984</v>
      </c>
      <c r="Z976" s="103">
        <v>396</v>
      </c>
      <c r="AA976" s="130">
        <f t="shared" si="175"/>
        <v>0.10164271047227925</v>
      </c>
    </row>
    <row r="977" spans="1:27" x14ac:dyDescent="0.25">
      <c r="A977" s="116" t="s">
        <v>604</v>
      </c>
      <c r="B977" s="201" t="s">
        <v>328</v>
      </c>
      <c r="C977" s="105" t="s">
        <v>329</v>
      </c>
      <c r="D977" s="106" t="s">
        <v>20</v>
      </c>
      <c r="E977" s="122" t="s">
        <v>550</v>
      </c>
      <c r="F977" s="126">
        <v>2196</v>
      </c>
      <c r="G977" s="107">
        <v>2149</v>
      </c>
      <c r="H977" s="108">
        <f t="shared" si="165"/>
        <v>0.97859744990892528</v>
      </c>
      <c r="I977" s="107">
        <f t="shared" si="166"/>
        <v>47</v>
      </c>
      <c r="J977" s="131">
        <f t="shared" si="167"/>
        <v>2.1402550091074682E-2</v>
      </c>
      <c r="K977" s="126">
        <v>806</v>
      </c>
      <c r="L977" s="126">
        <v>20</v>
      </c>
      <c r="M977" s="108">
        <f t="shared" si="168"/>
        <v>2.4813895781637719E-2</v>
      </c>
      <c r="N977" s="107">
        <v>46</v>
      </c>
      <c r="O977" s="131">
        <f t="shared" si="169"/>
        <v>2.0947176684881604E-2</v>
      </c>
      <c r="P977" s="126">
        <v>8</v>
      </c>
      <c r="Q977" s="108">
        <f t="shared" si="170"/>
        <v>9.9255583126550868E-3</v>
      </c>
      <c r="R977" s="107">
        <v>22</v>
      </c>
      <c r="S977" s="131">
        <f t="shared" si="171"/>
        <v>1.0018214936247723E-2</v>
      </c>
      <c r="T977" s="126">
        <v>92</v>
      </c>
      <c r="U977" s="108">
        <f t="shared" si="172"/>
        <v>0.11414392059553349</v>
      </c>
      <c r="V977" s="107">
        <v>203</v>
      </c>
      <c r="W977" s="131">
        <f t="shared" si="173"/>
        <v>9.2440801457194896E-2</v>
      </c>
      <c r="X977" s="126">
        <v>98</v>
      </c>
      <c r="Y977" s="108">
        <f t="shared" si="174"/>
        <v>0.12158808933002481</v>
      </c>
      <c r="Z977" s="107">
        <v>219</v>
      </c>
      <c r="AA977" s="131">
        <f t="shared" si="175"/>
        <v>9.9726775956284153E-2</v>
      </c>
    </row>
    <row r="978" spans="1:27" x14ac:dyDescent="0.25">
      <c r="A978" s="115" t="s">
        <v>604</v>
      </c>
      <c r="B978" s="200" t="s">
        <v>293</v>
      </c>
      <c r="C978" s="101" t="s">
        <v>294</v>
      </c>
      <c r="D978" s="102" t="s">
        <v>18</v>
      </c>
      <c r="E978" s="121" t="s">
        <v>549</v>
      </c>
      <c r="F978" s="125">
        <v>4046</v>
      </c>
      <c r="G978" s="103">
        <v>3997</v>
      </c>
      <c r="H978" s="104">
        <f t="shared" si="165"/>
        <v>0.98788927335640142</v>
      </c>
      <c r="I978" s="103">
        <f t="shared" si="166"/>
        <v>49</v>
      </c>
      <c r="J978" s="130">
        <f t="shared" si="167"/>
        <v>1.2110726643598616E-2</v>
      </c>
      <c r="K978" s="125">
        <v>895</v>
      </c>
      <c r="L978" s="125">
        <v>37</v>
      </c>
      <c r="M978" s="104">
        <f t="shared" si="168"/>
        <v>4.1340782122905026E-2</v>
      </c>
      <c r="N978" s="103">
        <v>104</v>
      </c>
      <c r="O978" s="130">
        <f t="shared" si="169"/>
        <v>2.5704399406821551E-2</v>
      </c>
      <c r="P978" s="125">
        <v>14</v>
      </c>
      <c r="Q978" s="104">
        <f t="shared" si="170"/>
        <v>1.564245810055866E-2</v>
      </c>
      <c r="R978" s="103">
        <v>34</v>
      </c>
      <c r="S978" s="130">
        <f t="shared" si="171"/>
        <v>8.4033613445378148E-3</v>
      </c>
      <c r="T978" s="125">
        <v>84</v>
      </c>
      <c r="U978" s="104">
        <f t="shared" si="172"/>
        <v>9.3854748603351953E-2</v>
      </c>
      <c r="V978" s="103">
        <v>289</v>
      </c>
      <c r="W978" s="130">
        <f t="shared" si="173"/>
        <v>7.1428571428571425E-2</v>
      </c>
      <c r="X978" s="125">
        <v>96</v>
      </c>
      <c r="Y978" s="104">
        <f t="shared" si="174"/>
        <v>0.10726256983240223</v>
      </c>
      <c r="Z978" s="103">
        <v>315</v>
      </c>
      <c r="AA978" s="130">
        <f t="shared" si="175"/>
        <v>7.7854671280276816E-2</v>
      </c>
    </row>
    <row r="979" spans="1:27" x14ac:dyDescent="0.25">
      <c r="A979" s="116" t="s">
        <v>604</v>
      </c>
      <c r="B979" s="201" t="s">
        <v>295</v>
      </c>
      <c r="C979" s="105" t="s">
        <v>296</v>
      </c>
      <c r="D979" s="106" t="s">
        <v>18</v>
      </c>
      <c r="E979" s="122" t="s">
        <v>549</v>
      </c>
      <c r="F979" s="126">
        <v>2460</v>
      </c>
      <c r="G979" s="107">
        <v>2420</v>
      </c>
      <c r="H979" s="108">
        <f t="shared" si="165"/>
        <v>0.98373983739837401</v>
      </c>
      <c r="I979" s="107">
        <f t="shared" si="166"/>
        <v>40</v>
      </c>
      <c r="J979" s="131">
        <f t="shared" si="167"/>
        <v>1.6260162601626018E-2</v>
      </c>
      <c r="K979" s="126">
        <v>798</v>
      </c>
      <c r="L979" s="126">
        <v>17</v>
      </c>
      <c r="M979" s="108">
        <f t="shared" si="168"/>
        <v>2.1303258145363407E-2</v>
      </c>
      <c r="N979" s="107">
        <v>36</v>
      </c>
      <c r="O979" s="131">
        <f t="shared" si="169"/>
        <v>1.4634146341463415E-2</v>
      </c>
      <c r="P979" s="126">
        <v>15</v>
      </c>
      <c r="Q979" s="108">
        <f t="shared" si="170"/>
        <v>1.8796992481203006E-2</v>
      </c>
      <c r="R979" s="107">
        <v>30</v>
      </c>
      <c r="S979" s="131">
        <f t="shared" si="171"/>
        <v>1.2195121951219513E-2</v>
      </c>
      <c r="T979" s="126">
        <v>92</v>
      </c>
      <c r="U979" s="108">
        <f t="shared" si="172"/>
        <v>0.11528822055137844</v>
      </c>
      <c r="V979" s="107">
        <v>292</v>
      </c>
      <c r="W979" s="131">
        <f t="shared" si="173"/>
        <v>0.11869918699186992</v>
      </c>
      <c r="X979" s="126">
        <v>104</v>
      </c>
      <c r="Y979" s="108">
        <f t="shared" si="174"/>
        <v>0.13032581453634084</v>
      </c>
      <c r="Z979" s="107">
        <v>314</v>
      </c>
      <c r="AA979" s="131">
        <f t="shared" si="175"/>
        <v>0.12764227642276424</v>
      </c>
    </row>
    <row r="980" spans="1:27" x14ac:dyDescent="0.25">
      <c r="A980" s="115" t="s">
        <v>604</v>
      </c>
      <c r="B980" s="200" t="s">
        <v>330</v>
      </c>
      <c r="C980" s="101" t="s">
        <v>331</v>
      </c>
      <c r="D980" s="102" t="s">
        <v>20</v>
      </c>
      <c r="E980" s="121" t="s">
        <v>550</v>
      </c>
      <c r="F980" s="125">
        <v>2008</v>
      </c>
      <c r="G980" s="103">
        <v>1968</v>
      </c>
      <c r="H980" s="104">
        <f t="shared" si="165"/>
        <v>0.98007968127490042</v>
      </c>
      <c r="I980" s="103">
        <f t="shared" si="166"/>
        <v>40</v>
      </c>
      <c r="J980" s="130">
        <f t="shared" si="167"/>
        <v>1.9920318725099601E-2</v>
      </c>
      <c r="K980" s="125">
        <v>494</v>
      </c>
      <c r="L980" s="125">
        <v>8</v>
      </c>
      <c r="M980" s="104">
        <f t="shared" si="168"/>
        <v>1.6194331983805668E-2</v>
      </c>
      <c r="N980" s="103">
        <v>22</v>
      </c>
      <c r="O980" s="130">
        <f t="shared" si="169"/>
        <v>1.0956175298804782E-2</v>
      </c>
      <c r="P980" s="125">
        <v>5</v>
      </c>
      <c r="Q980" s="104">
        <f t="shared" si="170"/>
        <v>1.0121457489878543E-2</v>
      </c>
      <c r="R980" s="103">
        <v>10</v>
      </c>
      <c r="S980" s="130">
        <f t="shared" si="171"/>
        <v>4.9800796812749003E-3</v>
      </c>
      <c r="T980" s="125">
        <v>39</v>
      </c>
      <c r="U980" s="104">
        <f t="shared" si="172"/>
        <v>7.8947368421052627E-2</v>
      </c>
      <c r="V980" s="103">
        <v>115</v>
      </c>
      <c r="W980" s="130">
        <f t="shared" si="173"/>
        <v>5.7270916334661352E-2</v>
      </c>
      <c r="X980" s="125">
        <v>41</v>
      </c>
      <c r="Y980" s="104">
        <f t="shared" si="174"/>
        <v>8.2995951417004055E-2</v>
      </c>
      <c r="Z980" s="103">
        <v>120</v>
      </c>
      <c r="AA980" s="130">
        <f t="shared" si="175"/>
        <v>5.9760956175298807E-2</v>
      </c>
    </row>
    <row r="981" spans="1:27" x14ac:dyDescent="0.25">
      <c r="A981" s="116" t="s">
        <v>604</v>
      </c>
      <c r="B981" s="201" t="s">
        <v>332</v>
      </c>
      <c r="C981" s="105" t="s">
        <v>333</v>
      </c>
      <c r="D981" s="106" t="s">
        <v>20</v>
      </c>
      <c r="E981" s="122" t="s">
        <v>550</v>
      </c>
      <c r="F981" s="126">
        <v>2728</v>
      </c>
      <c r="G981" s="107">
        <v>2672</v>
      </c>
      <c r="H981" s="108">
        <f t="shared" si="165"/>
        <v>0.97947214076246336</v>
      </c>
      <c r="I981" s="107">
        <f t="shared" si="166"/>
        <v>56</v>
      </c>
      <c r="J981" s="131">
        <f t="shared" si="167"/>
        <v>2.0527859237536656E-2</v>
      </c>
      <c r="K981" s="126">
        <v>644</v>
      </c>
      <c r="L981" s="126">
        <v>13</v>
      </c>
      <c r="M981" s="108">
        <f t="shared" si="168"/>
        <v>2.0186335403726708E-2</v>
      </c>
      <c r="N981" s="107">
        <v>25</v>
      </c>
      <c r="O981" s="131">
        <f t="shared" si="169"/>
        <v>9.1642228739002938E-3</v>
      </c>
      <c r="P981" s="126">
        <v>4</v>
      </c>
      <c r="Q981" s="108">
        <f t="shared" si="170"/>
        <v>6.2111801242236021E-3</v>
      </c>
      <c r="R981" s="107">
        <v>10</v>
      </c>
      <c r="S981" s="131">
        <f t="shared" si="171"/>
        <v>3.6656891495601175E-3</v>
      </c>
      <c r="T981" s="126">
        <v>67</v>
      </c>
      <c r="U981" s="108">
        <f t="shared" si="172"/>
        <v>0.10403726708074534</v>
      </c>
      <c r="V981" s="107">
        <v>217</v>
      </c>
      <c r="W981" s="131">
        <f t="shared" si="173"/>
        <v>7.9545454545454544E-2</v>
      </c>
      <c r="X981" s="126">
        <v>70</v>
      </c>
      <c r="Y981" s="108">
        <f t="shared" si="174"/>
        <v>0.10869565217391304</v>
      </c>
      <c r="Z981" s="107">
        <v>226</v>
      </c>
      <c r="AA981" s="131">
        <f t="shared" si="175"/>
        <v>8.2844574780058647E-2</v>
      </c>
    </row>
    <row r="982" spans="1:27" x14ac:dyDescent="0.25">
      <c r="A982" s="115" t="s">
        <v>604</v>
      </c>
      <c r="B982" s="200" t="s">
        <v>334</v>
      </c>
      <c r="C982" s="101" t="s">
        <v>335</v>
      </c>
      <c r="D982" s="102" t="s">
        <v>20</v>
      </c>
      <c r="E982" s="121" t="s">
        <v>550</v>
      </c>
      <c r="F982" s="125">
        <v>1847</v>
      </c>
      <c r="G982" s="103">
        <v>1805</v>
      </c>
      <c r="H982" s="104">
        <f t="shared" si="165"/>
        <v>0.97726042230644283</v>
      </c>
      <c r="I982" s="103">
        <f t="shared" si="166"/>
        <v>42</v>
      </c>
      <c r="J982" s="130">
        <f t="shared" si="167"/>
        <v>2.2739577693557118E-2</v>
      </c>
      <c r="K982" s="125">
        <v>502</v>
      </c>
      <c r="L982" s="125">
        <v>12</v>
      </c>
      <c r="M982" s="104">
        <f t="shared" si="168"/>
        <v>2.3904382470119521E-2</v>
      </c>
      <c r="N982" s="103">
        <v>36</v>
      </c>
      <c r="O982" s="130">
        <f t="shared" si="169"/>
        <v>1.9491066594477531E-2</v>
      </c>
      <c r="P982" s="125">
        <v>3</v>
      </c>
      <c r="Q982" s="104">
        <f t="shared" si="170"/>
        <v>5.9760956175298804E-3</v>
      </c>
      <c r="R982" s="103">
        <v>5</v>
      </c>
      <c r="S982" s="130">
        <f t="shared" si="171"/>
        <v>2.7070925825663237E-3</v>
      </c>
      <c r="T982" s="125">
        <v>47</v>
      </c>
      <c r="U982" s="104">
        <f t="shared" si="172"/>
        <v>9.3625498007968128E-2</v>
      </c>
      <c r="V982" s="103">
        <v>149</v>
      </c>
      <c r="W982" s="130">
        <f t="shared" si="173"/>
        <v>8.0671358960476447E-2</v>
      </c>
      <c r="X982" s="125">
        <v>49</v>
      </c>
      <c r="Y982" s="104">
        <f t="shared" si="174"/>
        <v>9.7609561752988044E-2</v>
      </c>
      <c r="Z982" s="103">
        <v>153</v>
      </c>
      <c r="AA982" s="130">
        <f t="shared" si="175"/>
        <v>8.2837033026529505E-2</v>
      </c>
    </row>
    <row r="983" spans="1:27" x14ac:dyDescent="0.25">
      <c r="A983" s="116" t="s">
        <v>604</v>
      </c>
      <c r="B983" s="201" t="s">
        <v>336</v>
      </c>
      <c r="C983" s="105" t="s">
        <v>337</v>
      </c>
      <c r="D983" s="106" t="s">
        <v>20</v>
      </c>
      <c r="E983" s="122" t="s">
        <v>550</v>
      </c>
      <c r="F983" s="126">
        <v>2676</v>
      </c>
      <c r="G983" s="107">
        <v>2629</v>
      </c>
      <c r="H983" s="108">
        <f t="shared" si="165"/>
        <v>0.98243647234678622</v>
      </c>
      <c r="I983" s="107">
        <f t="shared" si="166"/>
        <v>47</v>
      </c>
      <c r="J983" s="131">
        <f t="shared" si="167"/>
        <v>1.7563527653213753E-2</v>
      </c>
      <c r="K983" s="126">
        <v>668</v>
      </c>
      <c r="L983" s="126">
        <v>23</v>
      </c>
      <c r="M983" s="108">
        <f t="shared" si="168"/>
        <v>3.4431137724550899E-2</v>
      </c>
      <c r="N983" s="107">
        <v>73</v>
      </c>
      <c r="O983" s="131">
        <f t="shared" si="169"/>
        <v>2.7279521674140508E-2</v>
      </c>
      <c r="P983" s="126">
        <v>7</v>
      </c>
      <c r="Q983" s="108">
        <f t="shared" si="170"/>
        <v>1.0479041916167664E-2</v>
      </c>
      <c r="R983" s="107">
        <v>15</v>
      </c>
      <c r="S983" s="131">
        <f t="shared" si="171"/>
        <v>5.6053811659192822E-3</v>
      </c>
      <c r="T983" s="126">
        <v>86</v>
      </c>
      <c r="U983" s="108">
        <f t="shared" si="172"/>
        <v>0.12874251497005987</v>
      </c>
      <c r="V983" s="107">
        <v>291</v>
      </c>
      <c r="W983" s="131">
        <f t="shared" si="173"/>
        <v>0.10874439461883408</v>
      </c>
      <c r="X983" s="126">
        <v>90</v>
      </c>
      <c r="Y983" s="108">
        <f t="shared" si="174"/>
        <v>0.1347305389221557</v>
      </c>
      <c r="Z983" s="107">
        <v>299</v>
      </c>
      <c r="AA983" s="131">
        <f t="shared" si="175"/>
        <v>0.1117339312406577</v>
      </c>
    </row>
    <row r="984" spans="1:27" x14ac:dyDescent="0.25">
      <c r="A984" s="115" t="s">
        <v>604</v>
      </c>
      <c r="B984" s="200" t="s">
        <v>297</v>
      </c>
      <c r="C984" s="101" t="s">
        <v>298</v>
      </c>
      <c r="D984" s="102" t="s">
        <v>18</v>
      </c>
      <c r="E984" s="121" t="s">
        <v>549</v>
      </c>
      <c r="F984" s="125">
        <v>3721</v>
      </c>
      <c r="G984" s="103">
        <v>3699</v>
      </c>
      <c r="H984" s="104">
        <f t="shared" si="165"/>
        <v>0.99408761085729647</v>
      </c>
      <c r="I984" s="103">
        <f t="shared" si="166"/>
        <v>22</v>
      </c>
      <c r="J984" s="130">
        <f t="shared" si="167"/>
        <v>5.9123891427035743E-3</v>
      </c>
      <c r="K984" s="125">
        <v>713</v>
      </c>
      <c r="L984" s="125">
        <v>35</v>
      </c>
      <c r="M984" s="104">
        <f t="shared" si="168"/>
        <v>4.9088359046283309E-2</v>
      </c>
      <c r="N984" s="103">
        <v>83</v>
      </c>
      <c r="O984" s="130">
        <f t="shared" si="169"/>
        <v>2.2305831765654396E-2</v>
      </c>
      <c r="P984" s="125">
        <v>7</v>
      </c>
      <c r="Q984" s="104">
        <f t="shared" si="170"/>
        <v>9.8176718092566617E-3</v>
      </c>
      <c r="R984" s="103">
        <v>17</v>
      </c>
      <c r="S984" s="130">
        <f t="shared" si="171"/>
        <v>4.568664337543671E-3</v>
      </c>
      <c r="T984" s="125">
        <v>64</v>
      </c>
      <c r="U984" s="104">
        <f t="shared" si="172"/>
        <v>8.9761570827489479E-2</v>
      </c>
      <c r="V984" s="103">
        <v>287</v>
      </c>
      <c r="W984" s="130">
        <f t="shared" si="173"/>
        <v>7.7129803816178441E-2</v>
      </c>
      <c r="X984" s="125">
        <v>71</v>
      </c>
      <c r="Y984" s="104">
        <f t="shared" si="174"/>
        <v>9.957924263674614E-2</v>
      </c>
      <c r="Z984" s="103">
        <v>304</v>
      </c>
      <c r="AA984" s="130">
        <f t="shared" si="175"/>
        <v>8.1698468153722115E-2</v>
      </c>
    </row>
    <row r="985" spans="1:27" x14ac:dyDescent="0.25">
      <c r="A985" s="116" t="s">
        <v>604</v>
      </c>
      <c r="B985" s="201" t="s">
        <v>299</v>
      </c>
      <c r="C985" s="105" t="s">
        <v>300</v>
      </c>
      <c r="D985" s="106" t="s">
        <v>18</v>
      </c>
      <c r="E985" s="122" t="s">
        <v>549</v>
      </c>
      <c r="F985" s="126">
        <v>2698</v>
      </c>
      <c r="G985" s="107">
        <v>2659</v>
      </c>
      <c r="H985" s="108">
        <f t="shared" si="165"/>
        <v>0.98554484803558196</v>
      </c>
      <c r="I985" s="107">
        <f t="shared" si="166"/>
        <v>39</v>
      </c>
      <c r="J985" s="131">
        <f t="shared" si="167"/>
        <v>1.4455151964418088E-2</v>
      </c>
      <c r="K985" s="126">
        <v>856</v>
      </c>
      <c r="L985" s="126">
        <v>25</v>
      </c>
      <c r="M985" s="108">
        <f t="shared" si="168"/>
        <v>2.9205607476635514E-2</v>
      </c>
      <c r="N985" s="107">
        <v>68</v>
      </c>
      <c r="O985" s="131">
        <f t="shared" si="169"/>
        <v>2.5203854707190512E-2</v>
      </c>
      <c r="P985" s="126">
        <v>9</v>
      </c>
      <c r="Q985" s="108">
        <f t="shared" si="170"/>
        <v>1.0514018691588784E-2</v>
      </c>
      <c r="R985" s="107">
        <v>20</v>
      </c>
      <c r="S985" s="131">
        <f t="shared" si="171"/>
        <v>7.4128984432913266E-3</v>
      </c>
      <c r="T985" s="126">
        <v>82</v>
      </c>
      <c r="U985" s="108">
        <f t="shared" si="172"/>
        <v>9.5794392523364483E-2</v>
      </c>
      <c r="V985" s="107">
        <v>223</v>
      </c>
      <c r="W985" s="131">
        <f t="shared" si="173"/>
        <v>8.2653817642698302E-2</v>
      </c>
      <c r="X985" s="126">
        <v>90</v>
      </c>
      <c r="Y985" s="108">
        <f t="shared" si="174"/>
        <v>0.10514018691588785</v>
      </c>
      <c r="Z985" s="107">
        <v>240</v>
      </c>
      <c r="AA985" s="131">
        <f t="shared" si="175"/>
        <v>8.8954781319495926E-2</v>
      </c>
    </row>
    <row r="986" spans="1:27" x14ac:dyDescent="0.25">
      <c r="A986" s="115" t="s">
        <v>604</v>
      </c>
      <c r="B986" s="200" t="s">
        <v>338</v>
      </c>
      <c r="C986" s="101" t="s">
        <v>339</v>
      </c>
      <c r="D986" s="102" t="s">
        <v>20</v>
      </c>
      <c r="E986" s="121" t="s">
        <v>550</v>
      </c>
      <c r="F986" s="125">
        <v>3904</v>
      </c>
      <c r="G986" s="103">
        <v>3866</v>
      </c>
      <c r="H986" s="104">
        <f t="shared" si="165"/>
        <v>0.99026639344262291</v>
      </c>
      <c r="I986" s="103">
        <f t="shared" si="166"/>
        <v>38</v>
      </c>
      <c r="J986" s="130">
        <f t="shared" si="167"/>
        <v>9.7336065573770496E-3</v>
      </c>
      <c r="K986" s="125">
        <v>782</v>
      </c>
      <c r="L986" s="125">
        <v>27</v>
      </c>
      <c r="M986" s="104">
        <f t="shared" si="168"/>
        <v>3.4526854219948847E-2</v>
      </c>
      <c r="N986" s="103">
        <v>61</v>
      </c>
      <c r="O986" s="130">
        <f t="shared" si="169"/>
        <v>1.5625E-2</v>
      </c>
      <c r="P986" s="125">
        <v>3</v>
      </c>
      <c r="Q986" s="104">
        <f t="shared" si="170"/>
        <v>3.8363171355498722E-3</v>
      </c>
      <c r="R986" s="103">
        <v>4</v>
      </c>
      <c r="S986" s="130">
        <f t="shared" si="171"/>
        <v>1.0245901639344263E-3</v>
      </c>
      <c r="T986" s="125">
        <v>79</v>
      </c>
      <c r="U986" s="104">
        <f t="shared" si="172"/>
        <v>0.1010230179028133</v>
      </c>
      <c r="V986" s="103">
        <v>361</v>
      </c>
      <c r="W986" s="130">
        <f t="shared" si="173"/>
        <v>9.2469262295081969E-2</v>
      </c>
      <c r="X986" s="125">
        <v>81</v>
      </c>
      <c r="Y986" s="104">
        <f t="shared" si="174"/>
        <v>0.10358056265984655</v>
      </c>
      <c r="Z986" s="103">
        <v>363</v>
      </c>
      <c r="AA986" s="130">
        <f t="shared" si="175"/>
        <v>9.2981557377049176E-2</v>
      </c>
    </row>
    <row r="987" spans="1:27" ht="24" x14ac:dyDescent="0.25">
      <c r="A987" s="116" t="s">
        <v>604</v>
      </c>
      <c r="B987" s="201" t="s">
        <v>312</v>
      </c>
      <c r="C987" s="105" t="s">
        <v>313</v>
      </c>
      <c r="D987" s="106" t="s">
        <v>19</v>
      </c>
      <c r="E987" s="122" t="s">
        <v>551</v>
      </c>
      <c r="F987" s="126">
        <v>1984</v>
      </c>
      <c r="G987" s="107">
        <v>1960</v>
      </c>
      <c r="H987" s="108">
        <f t="shared" si="165"/>
        <v>0.98790322580645162</v>
      </c>
      <c r="I987" s="107">
        <f t="shared" si="166"/>
        <v>24</v>
      </c>
      <c r="J987" s="131">
        <f t="shared" si="167"/>
        <v>1.2096774193548387E-2</v>
      </c>
      <c r="K987" s="126">
        <v>598</v>
      </c>
      <c r="L987" s="126">
        <v>12</v>
      </c>
      <c r="M987" s="108">
        <f t="shared" si="168"/>
        <v>2.0066889632107024E-2</v>
      </c>
      <c r="N987" s="107">
        <v>27</v>
      </c>
      <c r="O987" s="131">
        <f t="shared" si="169"/>
        <v>1.3608870967741936E-2</v>
      </c>
      <c r="P987" s="126">
        <v>3</v>
      </c>
      <c r="Q987" s="108">
        <f t="shared" si="170"/>
        <v>5.016722408026756E-3</v>
      </c>
      <c r="R987" s="107">
        <v>4</v>
      </c>
      <c r="S987" s="131">
        <f t="shared" si="171"/>
        <v>2.0161290322580645E-3</v>
      </c>
      <c r="T987" s="126">
        <v>75</v>
      </c>
      <c r="U987" s="108">
        <f t="shared" si="172"/>
        <v>0.1254180602006689</v>
      </c>
      <c r="V987" s="107">
        <v>179</v>
      </c>
      <c r="W987" s="131">
        <f t="shared" si="173"/>
        <v>9.022177419354839E-2</v>
      </c>
      <c r="X987" s="126">
        <v>77</v>
      </c>
      <c r="Y987" s="108">
        <f t="shared" si="174"/>
        <v>0.12876254180602006</v>
      </c>
      <c r="Z987" s="107">
        <v>181</v>
      </c>
      <c r="AA987" s="131">
        <f t="shared" si="175"/>
        <v>9.1229838709677422E-2</v>
      </c>
    </row>
    <row r="988" spans="1:27" ht="24" x14ac:dyDescent="0.25">
      <c r="A988" s="115" t="s">
        <v>604</v>
      </c>
      <c r="B988" s="200" t="s">
        <v>314</v>
      </c>
      <c r="C988" s="101" t="s">
        <v>315</v>
      </c>
      <c r="D988" s="102" t="s">
        <v>19</v>
      </c>
      <c r="E988" s="121" t="s">
        <v>551</v>
      </c>
      <c r="F988" s="125">
        <v>1697</v>
      </c>
      <c r="G988" s="103">
        <v>1670</v>
      </c>
      <c r="H988" s="104">
        <f t="shared" si="165"/>
        <v>0.98408956982911022</v>
      </c>
      <c r="I988" s="103">
        <f t="shared" si="166"/>
        <v>27</v>
      </c>
      <c r="J988" s="130">
        <f t="shared" si="167"/>
        <v>1.5910430170889805E-2</v>
      </c>
      <c r="K988" s="125">
        <v>468</v>
      </c>
      <c r="L988" s="125">
        <v>4</v>
      </c>
      <c r="M988" s="104">
        <f t="shared" si="168"/>
        <v>8.5470085470085479E-3</v>
      </c>
      <c r="N988" s="103">
        <v>7</v>
      </c>
      <c r="O988" s="130">
        <f t="shared" si="169"/>
        <v>4.1249263406010605E-3</v>
      </c>
      <c r="P988" s="125">
        <v>3</v>
      </c>
      <c r="Q988" s="104">
        <f t="shared" si="170"/>
        <v>6.41025641025641E-3</v>
      </c>
      <c r="R988" s="103">
        <v>10</v>
      </c>
      <c r="S988" s="130">
        <f t="shared" si="171"/>
        <v>5.8927519151443725E-3</v>
      </c>
      <c r="T988" s="125">
        <v>51</v>
      </c>
      <c r="U988" s="104">
        <f t="shared" si="172"/>
        <v>0.10897435897435898</v>
      </c>
      <c r="V988" s="103">
        <v>114</v>
      </c>
      <c r="W988" s="130">
        <f t="shared" si="173"/>
        <v>6.7177371832645841E-2</v>
      </c>
      <c r="X988" s="125">
        <v>53</v>
      </c>
      <c r="Y988" s="104">
        <f t="shared" si="174"/>
        <v>0.11324786324786325</v>
      </c>
      <c r="Z988" s="103">
        <v>118</v>
      </c>
      <c r="AA988" s="130">
        <f t="shared" si="175"/>
        <v>6.9534472598703601E-2</v>
      </c>
    </row>
    <row r="989" spans="1:27" x14ac:dyDescent="0.25">
      <c r="A989" s="116" t="s">
        <v>604</v>
      </c>
      <c r="B989" s="201" t="s">
        <v>361</v>
      </c>
      <c r="C989" s="105" t="s">
        <v>362</v>
      </c>
      <c r="D989" s="106" t="s">
        <v>24</v>
      </c>
      <c r="E989" s="122" t="s">
        <v>552</v>
      </c>
      <c r="F989" s="126">
        <v>1056</v>
      </c>
      <c r="G989" s="107">
        <v>1006</v>
      </c>
      <c r="H989" s="108">
        <f t="shared" si="165"/>
        <v>0.95265151515151514</v>
      </c>
      <c r="I989" s="107">
        <f t="shared" si="166"/>
        <v>50</v>
      </c>
      <c r="J989" s="131">
        <f t="shared" si="167"/>
        <v>4.7348484848484848E-2</v>
      </c>
      <c r="K989" s="126">
        <v>365</v>
      </c>
      <c r="L989" s="126">
        <v>11</v>
      </c>
      <c r="M989" s="108">
        <f t="shared" si="168"/>
        <v>3.0136986301369864E-2</v>
      </c>
      <c r="N989" s="107">
        <v>25</v>
      </c>
      <c r="O989" s="131">
        <f t="shared" si="169"/>
        <v>2.3674242424242424E-2</v>
      </c>
      <c r="P989" s="126">
        <v>7</v>
      </c>
      <c r="Q989" s="108">
        <f t="shared" si="170"/>
        <v>1.9178082191780823E-2</v>
      </c>
      <c r="R989" s="107">
        <v>20</v>
      </c>
      <c r="S989" s="131">
        <f t="shared" si="171"/>
        <v>1.893939393939394E-2</v>
      </c>
      <c r="T989" s="126">
        <v>42</v>
      </c>
      <c r="U989" s="108">
        <f t="shared" si="172"/>
        <v>0.11506849315068493</v>
      </c>
      <c r="V989" s="107">
        <v>111</v>
      </c>
      <c r="W989" s="131">
        <f t="shared" si="173"/>
        <v>0.10511363636363637</v>
      </c>
      <c r="X989" s="126">
        <v>48</v>
      </c>
      <c r="Y989" s="108">
        <f t="shared" si="174"/>
        <v>0.13150684931506848</v>
      </c>
      <c r="Z989" s="107">
        <v>128</v>
      </c>
      <c r="AA989" s="131">
        <f t="shared" si="175"/>
        <v>0.12121212121212122</v>
      </c>
    </row>
    <row r="990" spans="1:27" x14ac:dyDescent="0.25">
      <c r="A990" s="115" t="s">
        <v>604</v>
      </c>
      <c r="B990" s="200" t="s">
        <v>375</v>
      </c>
      <c r="C990" s="101" t="s">
        <v>376</v>
      </c>
      <c r="D990" s="102" t="s">
        <v>25</v>
      </c>
      <c r="E990" s="121" t="s">
        <v>553</v>
      </c>
      <c r="F990" s="125">
        <v>4209</v>
      </c>
      <c r="G990" s="103">
        <v>4144</v>
      </c>
      <c r="H990" s="104">
        <f t="shared" si="165"/>
        <v>0.98455690187693035</v>
      </c>
      <c r="I990" s="103">
        <f t="shared" si="166"/>
        <v>65</v>
      </c>
      <c r="J990" s="130">
        <f t="shared" si="167"/>
        <v>1.5443098123069612E-2</v>
      </c>
      <c r="K990" s="125">
        <v>986</v>
      </c>
      <c r="L990" s="125">
        <v>12</v>
      </c>
      <c r="M990" s="104">
        <f t="shared" si="168"/>
        <v>1.2170385395537525E-2</v>
      </c>
      <c r="N990" s="103">
        <v>27</v>
      </c>
      <c r="O990" s="130">
        <f t="shared" si="169"/>
        <v>6.4148253741981472E-3</v>
      </c>
      <c r="P990" s="125">
        <v>9</v>
      </c>
      <c r="Q990" s="104">
        <f t="shared" si="170"/>
        <v>9.1277890466531439E-3</v>
      </c>
      <c r="R990" s="103">
        <v>15</v>
      </c>
      <c r="S990" s="130">
        <f t="shared" si="171"/>
        <v>3.5637918745545262E-3</v>
      </c>
      <c r="T990" s="125">
        <v>89</v>
      </c>
      <c r="U990" s="104">
        <f t="shared" si="172"/>
        <v>9.0263691683569985E-2</v>
      </c>
      <c r="V990" s="103">
        <v>364</v>
      </c>
      <c r="W990" s="130">
        <f t="shared" si="173"/>
        <v>8.6481349489189827E-2</v>
      </c>
      <c r="X990" s="125">
        <v>92</v>
      </c>
      <c r="Y990" s="104">
        <f t="shared" si="174"/>
        <v>9.330628803245436E-2</v>
      </c>
      <c r="Z990" s="103">
        <v>374</v>
      </c>
      <c r="AA990" s="130">
        <f t="shared" si="175"/>
        <v>8.8857210738892856E-2</v>
      </c>
    </row>
    <row r="991" spans="1:27" ht="24" x14ac:dyDescent="0.25">
      <c r="A991" s="116" t="s">
        <v>604</v>
      </c>
      <c r="B991" s="201" t="s">
        <v>442</v>
      </c>
      <c r="C991" s="105" t="s">
        <v>363</v>
      </c>
      <c r="D991" s="106" t="s">
        <v>24</v>
      </c>
      <c r="E991" s="122" t="s">
        <v>552</v>
      </c>
      <c r="F991" s="126">
        <v>2193</v>
      </c>
      <c r="G991" s="107">
        <v>2091</v>
      </c>
      <c r="H991" s="108">
        <f t="shared" si="165"/>
        <v>0.95348837209302328</v>
      </c>
      <c r="I991" s="107">
        <f t="shared" si="166"/>
        <v>102</v>
      </c>
      <c r="J991" s="131">
        <f t="shared" si="167"/>
        <v>4.6511627906976744E-2</v>
      </c>
      <c r="K991" s="126">
        <v>770</v>
      </c>
      <c r="L991" s="126">
        <v>17</v>
      </c>
      <c r="M991" s="108">
        <f t="shared" si="168"/>
        <v>2.2077922077922078E-2</v>
      </c>
      <c r="N991" s="107">
        <v>42</v>
      </c>
      <c r="O991" s="131">
        <f t="shared" si="169"/>
        <v>1.9151846785225718E-2</v>
      </c>
      <c r="P991" s="126">
        <v>7</v>
      </c>
      <c r="Q991" s="108">
        <f t="shared" si="170"/>
        <v>9.0909090909090905E-3</v>
      </c>
      <c r="R991" s="107">
        <v>14</v>
      </c>
      <c r="S991" s="131">
        <f t="shared" si="171"/>
        <v>6.3839489284085726E-3</v>
      </c>
      <c r="T991" s="126">
        <v>80</v>
      </c>
      <c r="U991" s="108">
        <f t="shared" si="172"/>
        <v>0.1038961038961039</v>
      </c>
      <c r="V991" s="107">
        <v>205</v>
      </c>
      <c r="W991" s="131">
        <f t="shared" si="173"/>
        <v>9.3479252165982671E-2</v>
      </c>
      <c r="X991" s="126">
        <v>86</v>
      </c>
      <c r="Y991" s="108">
        <f t="shared" si="174"/>
        <v>0.11168831168831168</v>
      </c>
      <c r="Z991" s="107">
        <v>218</v>
      </c>
      <c r="AA991" s="131">
        <f t="shared" si="175"/>
        <v>9.940720474236206E-2</v>
      </c>
    </row>
    <row r="992" spans="1:27" ht="24" x14ac:dyDescent="0.25">
      <c r="A992" s="115" t="s">
        <v>604</v>
      </c>
      <c r="B992" s="200" t="s">
        <v>377</v>
      </c>
      <c r="C992" s="101" t="s">
        <v>378</v>
      </c>
      <c r="D992" s="102" t="s">
        <v>25</v>
      </c>
      <c r="E992" s="121" t="s">
        <v>553</v>
      </c>
      <c r="F992" s="125">
        <v>1985</v>
      </c>
      <c r="G992" s="103">
        <v>1936</v>
      </c>
      <c r="H992" s="104">
        <f t="shared" si="165"/>
        <v>0.97531486146095714</v>
      </c>
      <c r="I992" s="103">
        <f t="shared" si="166"/>
        <v>49</v>
      </c>
      <c r="J992" s="130">
        <f t="shared" si="167"/>
        <v>2.468513853904282E-2</v>
      </c>
      <c r="K992" s="125">
        <v>672</v>
      </c>
      <c r="L992" s="125">
        <v>16</v>
      </c>
      <c r="M992" s="104">
        <f t="shared" si="168"/>
        <v>2.3809523809523808E-2</v>
      </c>
      <c r="N992" s="103">
        <v>43</v>
      </c>
      <c r="O992" s="130">
        <f t="shared" si="169"/>
        <v>2.1662468513853905E-2</v>
      </c>
      <c r="P992" s="125">
        <v>4</v>
      </c>
      <c r="Q992" s="104">
        <f t="shared" si="170"/>
        <v>5.9523809523809521E-3</v>
      </c>
      <c r="R992" s="103">
        <v>11</v>
      </c>
      <c r="S992" s="130">
        <f t="shared" si="171"/>
        <v>5.5415617128463475E-3</v>
      </c>
      <c r="T992" s="125">
        <v>72</v>
      </c>
      <c r="U992" s="104">
        <f t="shared" si="172"/>
        <v>0.10714285714285714</v>
      </c>
      <c r="V992" s="103">
        <v>237</v>
      </c>
      <c r="W992" s="130">
        <f t="shared" si="173"/>
        <v>0.11939546599496222</v>
      </c>
      <c r="X992" s="125">
        <v>73</v>
      </c>
      <c r="Y992" s="104">
        <f t="shared" si="174"/>
        <v>0.10863095238095238</v>
      </c>
      <c r="Z992" s="103">
        <v>239</v>
      </c>
      <c r="AA992" s="130">
        <f t="shared" si="175"/>
        <v>0.12040302267002519</v>
      </c>
    </row>
    <row r="993" spans="1:27" x14ac:dyDescent="0.25">
      <c r="A993" s="116" t="s">
        <v>604</v>
      </c>
      <c r="B993" s="201" t="s">
        <v>379</v>
      </c>
      <c r="C993" s="105" t="s">
        <v>380</v>
      </c>
      <c r="D993" s="106" t="s">
        <v>25</v>
      </c>
      <c r="E993" s="122" t="s">
        <v>553</v>
      </c>
      <c r="F993" s="126">
        <v>5772</v>
      </c>
      <c r="G993" s="107">
        <v>5647</v>
      </c>
      <c r="H993" s="108">
        <f t="shared" si="165"/>
        <v>0.97834372834372829</v>
      </c>
      <c r="I993" s="107">
        <f t="shared" si="166"/>
        <v>125</v>
      </c>
      <c r="J993" s="131">
        <f t="shared" si="167"/>
        <v>2.1656271656271656E-2</v>
      </c>
      <c r="K993" s="126">
        <v>1832</v>
      </c>
      <c r="L993" s="126">
        <v>30</v>
      </c>
      <c r="M993" s="108">
        <f t="shared" si="168"/>
        <v>1.6375545851528384E-2</v>
      </c>
      <c r="N993" s="107">
        <v>73</v>
      </c>
      <c r="O993" s="131">
        <f t="shared" si="169"/>
        <v>1.2647262647262647E-2</v>
      </c>
      <c r="P993" s="126">
        <v>30</v>
      </c>
      <c r="Q993" s="108">
        <f t="shared" si="170"/>
        <v>1.6375545851528384E-2</v>
      </c>
      <c r="R993" s="107">
        <v>70</v>
      </c>
      <c r="S993" s="131">
        <f t="shared" si="171"/>
        <v>1.2127512127512128E-2</v>
      </c>
      <c r="T993" s="126">
        <v>181</v>
      </c>
      <c r="U993" s="108">
        <f t="shared" si="172"/>
        <v>9.879912663755458E-2</v>
      </c>
      <c r="V993" s="107">
        <v>555</v>
      </c>
      <c r="W993" s="131">
        <f t="shared" si="173"/>
        <v>9.6153846153846159E-2</v>
      </c>
      <c r="X993" s="126">
        <v>200</v>
      </c>
      <c r="Y993" s="108">
        <f t="shared" si="174"/>
        <v>0.1091703056768559</v>
      </c>
      <c r="Z993" s="107">
        <v>597</v>
      </c>
      <c r="AA993" s="131">
        <f t="shared" si="175"/>
        <v>0.10343035343035344</v>
      </c>
    </row>
    <row r="994" spans="1:27" x14ac:dyDescent="0.25">
      <c r="A994" s="115" t="s">
        <v>604</v>
      </c>
      <c r="B994" s="200" t="s">
        <v>381</v>
      </c>
      <c r="C994" s="101" t="s">
        <v>382</v>
      </c>
      <c r="D994" s="102" t="s">
        <v>25</v>
      </c>
      <c r="E994" s="121" t="s">
        <v>553</v>
      </c>
      <c r="F994" s="125">
        <v>1450</v>
      </c>
      <c r="G994" s="103">
        <v>1427</v>
      </c>
      <c r="H994" s="104">
        <f t="shared" si="165"/>
        <v>0.98413793103448277</v>
      </c>
      <c r="I994" s="103">
        <f t="shared" si="166"/>
        <v>23</v>
      </c>
      <c r="J994" s="130">
        <f t="shared" si="167"/>
        <v>1.5862068965517243E-2</v>
      </c>
      <c r="K994" s="125">
        <v>472</v>
      </c>
      <c r="L994" s="125">
        <v>9</v>
      </c>
      <c r="M994" s="104">
        <f t="shared" si="168"/>
        <v>1.9067796610169493E-2</v>
      </c>
      <c r="N994" s="103">
        <v>19</v>
      </c>
      <c r="O994" s="130">
        <f t="shared" si="169"/>
        <v>1.3103448275862069E-2</v>
      </c>
      <c r="P994" s="125">
        <v>2</v>
      </c>
      <c r="Q994" s="104">
        <f t="shared" si="170"/>
        <v>4.2372881355932203E-3</v>
      </c>
      <c r="R994" s="103">
        <v>5</v>
      </c>
      <c r="S994" s="130">
        <f t="shared" si="171"/>
        <v>3.4482758620689655E-3</v>
      </c>
      <c r="T994" s="125">
        <v>60</v>
      </c>
      <c r="U994" s="104">
        <f t="shared" si="172"/>
        <v>0.1271186440677966</v>
      </c>
      <c r="V994" s="103">
        <v>165</v>
      </c>
      <c r="W994" s="130">
        <f t="shared" si="173"/>
        <v>0.11379310344827587</v>
      </c>
      <c r="X994" s="125">
        <v>62</v>
      </c>
      <c r="Y994" s="104">
        <f t="shared" si="174"/>
        <v>0.13135593220338984</v>
      </c>
      <c r="Z994" s="103">
        <v>168</v>
      </c>
      <c r="AA994" s="130">
        <f t="shared" si="175"/>
        <v>0.11586206896551725</v>
      </c>
    </row>
    <row r="995" spans="1:27" ht="24" x14ac:dyDescent="0.25">
      <c r="A995" s="116" t="s">
        <v>604</v>
      </c>
      <c r="B995" s="201" t="s">
        <v>364</v>
      </c>
      <c r="C995" s="105" t="s">
        <v>365</v>
      </c>
      <c r="D995" s="106" t="s">
        <v>24</v>
      </c>
      <c r="E995" s="122" t="s">
        <v>552</v>
      </c>
      <c r="F995" s="126">
        <v>2782</v>
      </c>
      <c r="G995" s="107">
        <v>2665</v>
      </c>
      <c r="H995" s="108">
        <f t="shared" si="165"/>
        <v>0.95794392523364491</v>
      </c>
      <c r="I995" s="107">
        <f t="shared" si="166"/>
        <v>117</v>
      </c>
      <c r="J995" s="131">
        <f t="shared" si="167"/>
        <v>4.2056074766355138E-2</v>
      </c>
      <c r="K995" s="126">
        <v>778</v>
      </c>
      <c r="L995" s="126">
        <v>22</v>
      </c>
      <c r="M995" s="108">
        <f t="shared" si="168"/>
        <v>2.8277634961439587E-2</v>
      </c>
      <c r="N995" s="107">
        <v>51</v>
      </c>
      <c r="O995" s="131">
        <f t="shared" si="169"/>
        <v>1.8332135154565062E-2</v>
      </c>
      <c r="P995" s="126">
        <v>2</v>
      </c>
      <c r="Q995" s="108">
        <f t="shared" si="170"/>
        <v>2.5706940874035988E-3</v>
      </c>
      <c r="R995" s="107">
        <v>9</v>
      </c>
      <c r="S995" s="131">
        <f t="shared" si="171"/>
        <v>3.2350826743350108E-3</v>
      </c>
      <c r="T995" s="126">
        <v>75</v>
      </c>
      <c r="U995" s="108">
        <f t="shared" si="172"/>
        <v>9.6401028277634956E-2</v>
      </c>
      <c r="V995" s="107">
        <v>221</v>
      </c>
      <c r="W995" s="131">
        <f t="shared" si="173"/>
        <v>7.9439252336448593E-2</v>
      </c>
      <c r="X995" s="126">
        <v>76</v>
      </c>
      <c r="Y995" s="108">
        <f t="shared" si="174"/>
        <v>9.7686375321336755E-2</v>
      </c>
      <c r="Z995" s="107">
        <v>225</v>
      </c>
      <c r="AA995" s="131">
        <f t="shared" si="175"/>
        <v>8.0877066858375271E-2</v>
      </c>
    </row>
    <row r="996" spans="1:27" x14ac:dyDescent="0.25">
      <c r="A996" s="115" t="s">
        <v>604</v>
      </c>
      <c r="B996" s="200" t="s">
        <v>383</v>
      </c>
      <c r="C996" s="101" t="s">
        <v>384</v>
      </c>
      <c r="D996" s="102" t="s">
        <v>25</v>
      </c>
      <c r="E996" s="121" t="s">
        <v>553</v>
      </c>
      <c r="F996" s="125">
        <v>2189</v>
      </c>
      <c r="G996" s="103">
        <v>2131</v>
      </c>
      <c r="H996" s="104">
        <f t="shared" si="165"/>
        <v>0.97350388305162172</v>
      </c>
      <c r="I996" s="103">
        <f t="shared" si="166"/>
        <v>58</v>
      </c>
      <c r="J996" s="130">
        <f t="shared" si="167"/>
        <v>2.6496116948378255E-2</v>
      </c>
      <c r="K996" s="125">
        <v>722</v>
      </c>
      <c r="L996" s="125">
        <v>19</v>
      </c>
      <c r="M996" s="104">
        <f t="shared" si="168"/>
        <v>2.6315789473684209E-2</v>
      </c>
      <c r="N996" s="103">
        <v>51</v>
      </c>
      <c r="O996" s="130">
        <f t="shared" si="169"/>
        <v>2.3298309730470534E-2</v>
      </c>
      <c r="P996" s="125">
        <v>12</v>
      </c>
      <c r="Q996" s="104">
        <f t="shared" si="170"/>
        <v>1.662049861495845E-2</v>
      </c>
      <c r="R996" s="103">
        <v>28</v>
      </c>
      <c r="S996" s="130">
        <f t="shared" si="171"/>
        <v>1.2791228871630882E-2</v>
      </c>
      <c r="T996" s="125">
        <v>84</v>
      </c>
      <c r="U996" s="104">
        <f t="shared" si="172"/>
        <v>0.11634349030470914</v>
      </c>
      <c r="V996" s="103">
        <v>236</v>
      </c>
      <c r="W996" s="130">
        <f t="shared" si="173"/>
        <v>0.107811786203746</v>
      </c>
      <c r="X996" s="125">
        <v>92</v>
      </c>
      <c r="Y996" s="104">
        <f t="shared" si="174"/>
        <v>0.12742382271468145</v>
      </c>
      <c r="Z996" s="103">
        <v>257</v>
      </c>
      <c r="AA996" s="130">
        <f t="shared" si="175"/>
        <v>0.11740520785746916</v>
      </c>
    </row>
    <row r="997" spans="1:27" ht="24" x14ac:dyDescent="0.25">
      <c r="A997" s="116" t="s">
        <v>604</v>
      </c>
      <c r="B997" s="201" t="s">
        <v>385</v>
      </c>
      <c r="C997" s="105" t="s">
        <v>386</v>
      </c>
      <c r="D997" s="106" t="s">
        <v>25</v>
      </c>
      <c r="E997" s="122" t="s">
        <v>553</v>
      </c>
      <c r="F997" s="126">
        <v>2008</v>
      </c>
      <c r="G997" s="107">
        <v>1949</v>
      </c>
      <c r="H997" s="108">
        <f t="shared" si="165"/>
        <v>0.97061752988047811</v>
      </c>
      <c r="I997" s="107">
        <f t="shared" si="166"/>
        <v>59</v>
      </c>
      <c r="J997" s="131">
        <f t="shared" si="167"/>
        <v>2.9382470119521914E-2</v>
      </c>
      <c r="K997" s="126">
        <v>675</v>
      </c>
      <c r="L997" s="126">
        <v>12</v>
      </c>
      <c r="M997" s="108">
        <f t="shared" si="168"/>
        <v>1.7777777777777778E-2</v>
      </c>
      <c r="N997" s="107">
        <v>26</v>
      </c>
      <c r="O997" s="131">
        <f t="shared" si="169"/>
        <v>1.2948207171314742E-2</v>
      </c>
      <c r="P997" s="126">
        <v>3</v>
      </c>
      <c r="Q997" s="108">
        <f t="shared" si="170"/>
        <v>4.4444444444444444E-3</v>
      </c>
      <c r="R997" s="107">
        <v>5</v>
      </c>
      <c r="S997" s="131">
        <f t="shared" si="171"/>
        <v>2.4900398406374502E-3</v>
      </c>
      <c r="T997" s="126">
        <v>72</v>
      </c>
      <c r="U997" s="108">
        <f t="shared" si="172"/>
        <v>0.10666666666666667</v>
      </c>
      <c r="V997" s="107">
        <v>180</v>
      </c>
      <c r="W997" s="131">
        <f t="shared" si="173"/>
        <v>8.9641434262948211E-2</v>
      </c>
      <c r="X997" s="126">
        <v>73</v>
      </c>
      <c r="Y997" s="108">
        <f t="shared" si="174"/>
        <v>0.10814814814814815</v>
      </c>
      <c r="Z997" s="107">
        <v>182</v>
      </c>
      <c r="AA997" s="131">
        <f t="shared" si="175"/>
        <v>9.063745019920319E-2</v>
      </c>
    </row>
    <row r="998" spans="1:27" x14ac:dyDescent="0.25">
      <c r="A998" s="115" t="s">
        <v>604</v>
      </c>
      <c r="B998" s="200" t="s">
        <v>387</v>
      </c>
      <c r="C998" s="101" t="s">
        <v>388</v>
      </c>
      <c r="D998" s="102" t="s">
        <v>25</v>
      </c>
      <c r="E998" s="121" t="s">
        <v>553</v>
      </c>
      <c r="F998" s="125">
        <v>3035</v>
      </c>
      <c r="G998" s="103">
        <v>3012</v>
      </c>
      <c r="H998" s="104">
        <f t="shared" si="165"/>
        <v>0.99242174629324542</v>
      </c>
      <c r="I998" s="103">
        <f t="shared" si="166"/>
        <v>23</v>
      </c>
      <c r="J998" s="130">
        <f t="shared" si="167"/>
        <v>7.5782537067545308E-3</v>
      </c>
      <c r="K998" s="125">
        <v>946</v>
      </c>
      <c r="L998" s="125">
        <v>21</v>
      </c>
      <c r="M998" s="104">
        <f t="shared" si="168"/>
        <v>2.2198731501057084E-2</v>
      </c>
      <c r="N998" s="103">
        <v>63</v>
      </c>
      <c r="O998" s="130">
        <f t="shared" si="169"/>
        <v>2.0757825370675453E-2</v>
      </c>
      <c r="P998" s="125">
        <v>10</v>
      </c>
      <c r="Q998" s="104">
        <f t="shared" si="170"/>
        <v>1.0570824524312896E-2</v>
      </c>
      <c r="R998" s="103">
        <v>17</v>
      </c>
      <c r="S998" s="130">
        <f t="shared" si="171"/>
        <v>5.6013179571663919E-3</v>
      </c>
      <c r="T998" s="125">
        <v>120</v>
      </c>
      <c r="U998" s="104">
        <f t="shared" si="172"/>
        <v>0.12684989429175475</v>
      </c>
      <c r="V998" s="103">
        <v>389</v>
      </c>
      <c r="W998" s="130">
        <f t="shared" si="173"/>
        <v>0.12817133443163098</v>
      </c>
      <c r="X998" s="125">
        <v>126</v>
      </c>
      <c r="Y998" s="104">
        <f t="shared" si="174"/>
        <v>0.1331923890063425</v>
      </c>
      <c r="Z998" s="103">
        <v>401</v>
      </c>
      <c r="AA998" s="130">
        <f t="shared" si="175"/>
        <v>0.13212520593080726</v>
      </c>
    </row>
    <row r="999" spans="1:27" x14ac:dyDescent="0.25">
      <c r="A999" s="116" t="s">
        <v>604</v>
      </c>
      <c r="B999" s="201" t="s">
        <v>366</v>
      </c>
      <c r="C999" s="105" t="s">
        <v>367</v>
      </c>
      <c r="D999" s="106" t="s">
        <v>24</v>
      </c>
      <c r="E999" s="122" t="s">
        <v>552</v>
      </c>
      <c r="F999" s="126">
        <v>4292</v>
      </c>
      <c r="G999" s="107">
        <v>4147</v>
      </c>
      <c r="H999" s="108">
        <f t="shared" si="165"/>
        <v>0.96621621621621623</v>
      </c>
      <c r="I999" s="107">
        <f t="shared" si="166"/>
        <v>145</v>
      </c>
      <c r="J999" s="131">
        <f t="shared" si="167"/>
        <v>3.3783783783783786E-2</v>
      </c>
      <c r="K999" s="126">
        <v>1198</v>
      </c>
      <c r="L999" s="126">
        <v>36</v>
      </c>
      <c r="M999" s="108">
        <f t="shared" si="168"/>
        <v>3.0050083472454091E-2</v>
      </c>
      <c r="N999" s="107">
        <v>96</v>
      </c>
      <c r="O999" s="131">
        <f t="shared" si="169"/>
        <v>2.2367194780987885E-2</v>
      </c>
      <c r="P999" s="126">
        <v>13</v>
      </c>
      <c r="Q999" s="108">
        <f t="shared" si="170"/>
        <v>1.0851419031719533E-2</v>
      </c>
      <c r="R999" s="107">
        <v>27</v>
      </c>
      <c r="S999" s="131">
        <f t="shared" si="171"/>
        <v>6.2907735321528421E-3</v>
      </c>
      <c r="T999" s="126">
        <v>114</v>
      </c>
      <c r="U999" s="108">
        <f t="shared" si="172"/>
        <v>9.515859766277128E-2</v>
      </c>
      <c r="V999" s="107">
        <v>374</v>
      </c>
      <c r="W999" s="131">
        <f t="shared" si="173"/>
        <v>8.713886300093196E-2</v>
      </c>
      <c r="X999" s="126">
        <v>121</v>
      </c>
      <c r="Y999" s="108">
        <f t="shared" si="174"/>
        <v>0.1010016694490818</v>
      </c>
      <c r="Z999" s="107">
        <v>387</v>
      </c>
      <c r="AA999" s="131">
        <f t="shared" si="175"/>
        <v>9.0167753960857411E-2</v>
      </c>
    </row>
    <row r="1000" spans="1:27" ht="24" x14ac:dyDescent="0.25">
      <c r="A1000" s="115" t="s">
        <v>604</v>
      </c>
      <c r="B1000" s="200" t="s">
        <v>389</v>
      </c>
      <c r="C1000" s="101" t="s">
        <v>390</v>
      </c>
      <c r="D1000" s="102" t="s">
        <v>25</v>
      </c>
      <c r="E1000" s="121" t="s">
        <v>553</v>
      </c>
      <c r="F1000" s="125">
        <v>1903</v>
      </c>
      <c r="G1000" s="103">
        <v>1872</v>
      </c>
      <c r="H1000" s="104">
        <f t="shared" si="165"/>
        <v>0.98370993168681031</v>
      </c>
      <c r="I1000" s="103">
        <f t="shared" si="166"/>
        <v>31</v>
      </c>
      <c r="J1000" s="130">
        <f t="shared" si="167"/>
        <v>1.6290068313189701E-2</v>
      </c>
      <c r="K1000" s="125">
        <v>723</v>
      </c>
      <c r="L1000" s="125">
        <v>16</v>
      </c>
      <c r="M1000" s="104">
        <f t="shared" si="168"/>
        <v>2.2130013831258646E-2</v>
      </c>
      <c r="N1000" s="103">
        <v>33</v>
      </c>
      <c r="O1000" s="130">
        <f t="shared" si="169"/>
        <v>1.7341040462427744E-2</v>
      </c>
      <c r="P1000" s="125">
        <v>8</v>
      </c>
      <c r="Q1000" s="104">
        <f t="shared" si="170"/>
        <v>1.1065006915629323E-2</v>
      </c>
      <c r="R1000" s="103">
        <v>17</v>
      </c>
      <c r="S1000" s="130">
        <f t="shared" si="171"/>
        <v>8.9332632685233844E-3</v>
      </c>
      <c r="T1000" s="125">
        <v>95</v>
      </c>
      <c r="U1000" s="104">
        <f t="shared" si="172"/>
        <v>0.13139695712309821</v>
      </c>
      <c r="V1000" s="103">
        <v>238</v>
      </c>
      <c r="W1000" s="130">
        <f t="shared" si="173"/>
        <v>0.12506568575932739</v>
      </c>
      <c r="X1000" s="125">
        <v>98</v>
      </c>
      <c r="Y1000" s="104">
        <f t="shared" si="174"/>
        <v>0.13554633471645919</v>
      </c>
      <c r="Z1000" s="103">
        <v>244</v>
      </c>
      <c r="AA1000" s="130">
        <f t="shared" si="175"/>
        <v>0.12821860220704151</v>
      </c>
    </row>
    <row r="1001" spans="1:27" x14ac:dyDescent="0.25">
      <c r="A1001" s="116" t="s">
        <v>604</v>
      </c>
      <c r="B1001" s="201" t="s">
        <v>391</v>
      </c>
      <c r="C1001" s="105" t="s">
        <v>392</v>
      </c>
      <c r="D1001" s="106" t="s">
        <v>25</v>
      </c>
      <c r="E1001" s="122" t="s">
        <v>553</v>
      </c>
      <c r="F1001" s="126">
        <v>2603</v>
      </c>
      <c r="G1001" s="107">
        <v>2542</v>
      </c>
      <c r="H1001" s="108">
        <f t="shared" si="165"/>
        <v>0.9765655013446024</v>
      </c>
      <c r="I1001" s="107">
        <f t="shared" si="166"/>
        <v>61</v>
      </c>
      <c r="J1001" s="131">
        <f t="shared" si="167"/>
        <v>2.343449865539762E-2</v>
      </c>
      <c r="K1001" s="126">
        <v>980</v>
      </c>
      <c r="L1001" s="126">
        <v>34</v>
      </c>
      <c r="M1001" s="108">
        <f t="shared" si="168"/>
        <v>3.4693877551020408E-2</v>
      </c>
      <c r="N1001" s="107">
        <v>84</v>
      </c>
      <c r="O1001" s="131">
        <f t="shared" si="169"/>
        <v>3.2270457164809835E-2</v>
      </c>
      <c r="P1001" s="126">
        <v>9</v>
      </c>
      <c r="Q1001" s="108">
        <f t="shared" si="170"/>
        <v>9.1836734693877559E-3</v>
      </c>
      <c r="R1001" s="107">
        <v>19</v>
      </c>
      <c r="S1001" s="131">
        <f t="shared" si="171"/>
        <v>7.2992700729927005E-3</v>
      </c>
      <c r="T1001" s="126">
        <v>83</v>
      </c>
      <c r="U1001" s="108">
        <f t="shared" si="172"/>
        <v>8.4693877551020411E-2</v>
      </c>
      <c r="V1001" s="107">
        <v>224</v>
      </c>
      <c r="W1001" s="131">
        <f t="shared" si="173"/>
        <v>8.6054552439492893E-2</v>
      </c>
      <c r="X1001" s="126">
        <v>89</v>
      </c>
      <c r="Y1001" s="108">
        <f t="shared" si="174"/>
        <v>9.0816326530612251E-2</v>
      </c>
      <c r="Z1001" s="107">
        <v>239</v>
      </c>
      <c r="AA1001" s="131">
        <f t="shared" si="175"/>
        <v>9.1817134076066079E-2</v>
      </c>
    </row>
    <row r="1002" spans="1:27" x14ac:dyDescent="0.25">
      <c r="A1002" s="115" t="s">
        <v>604</v>
      </c>
      <c r="B1002" s="200" t="s">
        <v>368</v>
      </c>
      <c r="C1002" s="101" t="s">
        <v>369</v>
      </c>
      <c r="D1002" s="102" t="s">
        <v>24</v>
      </c>
      <c r="E1002" s="121" t="s">
        <v>552</v>
      </c>
      <c r="F1002" s="125">
        <v>2296</v>
      </c>
      <c r="G1002" s="103">
        <v>2246</v>
      </c>
      <c r="H1002" s="104">
        <f t="shared" si="165"/>
        <v>0.97822299651567945</v>
      </c>
      <c r="I1002" s="103">
        <f t="shared" si="166"/>
        <v>50</v>
      </c>
      <c r="J1002" s="130">
        <f t="shared" si="167"/>
        <v>2.1777003484320559E-2</v>
      </c>
      <c r="K1002" s="125">
        <v>846</v>
      </c>
      <c r="L1002" s="125">
        <v>26</v>
      </c>
      <c r="M1002" s="104">
        <f t="shared" si="168"/>
        <v>3.0732860520094562E-2</v>
      </c>
      <c r="N1002" s="103">
        <v>69</v>
      </c>
      <c r="O1002" s="130">
        <f t="shared" si="169"/>
        <v>3.0052264808362369E-2</v>
      </c>
      <c r="P1002" s="125">
        <v>5</v>
      </c>
      <c r="Q1002" s="104">
        <f t="shared" si="170"/>
        <v>5.9101654846335696E-3</v>
      </c>
      <c r="R1002" s="103">
        <v>11</v>
      </c>
      <c r="S1002" s="130">
        <f t="shared" si="171"/>
        <v>4.7909407665505223E-3</v>
      </c>
      <c r="T1002" s="125">
        <v>120</v>
      </c>
      <c r="U1002" s="104">
        <f t="shared" si="172"/>
        <v>0.14184397163120568</v>
      </c>
      <c r="V1002" s="103">
        <v>339</v>
      </c>
      <c r="W1002" s="130">
        <f t="shared" si="173"/>
        <v>0.14764808362369339</v>
      </c>
      <c r="X1002" s="125">
        <v>123</v>
      </c>
      <c r="Y1002" s="104">
        <f t="shared" si="174"/>
        <v>0.1453900709219858</v>
      </c>
      <c r="Z1002" s="103">
        <v>343</v>
      </c>
      <c r="AA1002" s="130">
        <f t="shared" si="175"/>
        <v>0.14939024390243902</v>
      </c>
    </row>
    <row r="1003" spans="1:27" x14ac:dyDescent="0.25">
      <c r="A1003" s="116" t="s">
        <v>604</v>
      </c>
      <c r="B1003" s="201" t="s">
        <v>393</v>
      </c>
      <c r="C1003" s="105" t="s">
        <v>394</v>
      </c>
      <c r="D1003" s="106" t="s">
        <v>25</v>
      </c>
      <c r="E1003" s="122" t="s">
        <v>553</v>
      </c>
      <c r="F1003" s="126">
        <v>778</v>
      </c>
      <c r="G1003" s="107">
        <v>771</v>
      </c>
      <c r="H1003" s="108">
        <f t="shared" si="165"/>
        <v>0.99100257069408737</v>
      </c>
      <c r="I1003" s="107">
        <f t="shared" si="166"/>
        <v>7</v>
      </c>
      <c r="J1003" s="131">
        <f t="shared" si="167"/>
        <v>8.9974293059125968E-3</v>
      </c>
      <c r="K1003" s="126">
        <v>295</v>
      </c>
      <c r="L1003" s="126">
        <v>6</v>
      </c>
      <c r="M1003" s="108">
        <f t="shared" si="168"/>
        <v>2.0338983050847456E-2</v>
      </c>
      <c r="N1003" s="107">
        <v>17</v>
      </c>
      <c r="O1003" s="131">
        <f t="shared" si="169"/>
        <v>2.1850899742930592E-2</v>
      </c>
      <c r="P1003" s="126">
        <v>3</v>
      </c>
      <c r="Q1003" s="108">
        <f t="shared" si="170"/>
        <v>1.0169491525423728E-2</v>
      </c>
      <c r="R1003" s="107">
        <v>9</v>
      </c>
      <c r="S1003" s="131">
        <f t="shared" si="171"/>
        <v>1.1568123393316195E-2</v>
      </c>
      <c r="T1003" s="126">
        <v>28</v>
      </c>
      <c r="U1003" s="108">
        <f t="shared" si="172"/>
        <v>9.4915254237288138E-2</v>
      </c>
      <c r="V1003" s="107">
        <v>88</v>
      </c>
      <c r="W1003" s="131">
        <f t="shared" si="173"/>
        <v>0.11311053984575835</v>
      </c>
      <c r="X1003" s="126">
        <v>30</v>
      </c>
      <c r="Y1003" s="108">
        <f t="shared" si="174"/>
        <v>0.10169491525423729</v>
      </c>
      <c r="Z1003" s="107">
        <v>93</v>
      </c>
      <c r="AA1003" s="131">
        <f t="shared" si="175"/>
        <v>0.11953727506426735</v>
      </c>
    </row>
    <row r="1004" spans="1:27" x14ac:dyDescent="0.25">
      <c r="A1004" s="115" t="s">
        <v>604</v>
      </c>
      <c r="B1004" s="200" t="s">
        <v>370</v>
      </c>
      <c r="C1004" s="101" t="s">
        <v>371</v>
      </c>
      <c r="D1004" s="102" t="s">
        <v>24</v>
      </c>
      <c r="E1004" s="121" t="s">
        <v>552</v>
      </c>
      <c r="F1004" s="125">
        <v>1598</v>
      </c>
      <c r="G1004" s="103">
        <v>1548</v>
      </c>
      <c r="H1004" s="104">
        <f t="shared" si="165"/>
        <v>0.96871088861076349</v>
      </c>
      <c r="I1004" s="103">
        <f t="shared" si="166"/>
        <v>50</v>
      </c>
      <c r="J1004" s="130">
        <f t="shared" si="167"/>
        <v>3.1289111389236547E-2</v>
      </c>
      <c r="K1004" s="125">
        <v>509</v>
      </c>
      <c r="L1004" s="125">
        <v>25</v>
      </c>
      <c r="M1004" s="104">
        <f t="shared" si="168"/>
        <v>4.9115913555992138E-2</v>
      </c>
      <c r="N1004" s="103">
        <v>66</v>
      </c>
      <c r="O1004" s="130">
        <f t="shared" si="169"/>
        <v>4.130162703379224E-2</v>
      </c>
      <c r="P1004" s="125">
        <v>5</v>
      </c>
      <c r="Q1004" s="104">
        <f t="shared" si="170"/>
        <v>9.823182711198428E-3</v>
      </c>
      <c r="R1004" s="103">
        <v>10</v>
      </c>
      <c r="S1004" s="130">
        <f t="shared" si="171"/>
        <v>6.2578222778473091E-3</v>
      </c>
      <c r="T1004" s="125">
        <v>43</v>
      </c>
      <c r="U1004" s="104">
        <f t="shared" si="172"/>
        <v>8.4479371316306479E-2</v>
      </c>
      <c r="V1004" s="103">
        <v>128</v>
      </c>
      <c r="W1004" s="130">
        <f t="shared" si="173"/>
        <v>8.0100125156445559E-2</v>
      </c>
      <c r="X1004" s="125">
        <v>47</v>
      </c>
      <c r="Y1004" s="104">
        <f t="shared" si="174"/>
        <v>9.2337917485265222E-2</v>
      </c>
      <c r="Z1004" s="103">
        <v>135</v>
      </c>
      <c r="AA1004" s="130">
        <f t="shared" si="175"/>
        <v>8.4480600750938675E-2</v>
      </c>
    </row>
    <row r="1005" spans="1:27" x14ac:dyDescent="0.25">
      <c r="A1005" s="116" t="s">
        <v>604</v>
      </c>
      <c r="B1005" s="201" t="s">
        <v>445</v>
      </c>
      <c r="C1005" s="105" t="s">
        <v>372</v>
      </c>
      <c r="D1005" s="106" t="s">
        <v>24</v>
      </c>
      <c r="E1005" s="122" t="s">
        <v>552</v>
      </c>
      <c r="F1005" s="126">
        <v>2035</v>
      </c>
      <c r="G1005" s="107">
        <v>1994</v>
      </c>
      <c r="H1005" s="108">
        <f t="shared" si="165"/>
        <v>0.9798525798525799</v>
      </c>
      <c r="I1005" s="107">
        <f t="shared" si="166"/>
        <v>41</v>
      </c>
      <c r="J1005" s="131">
        <f t="shared" si="167"/>
        <v>2.0147420147420148E-2</v>
      </c>
      <c r="K1005" s="126">
        <v>682</v>
      </c>
      <c r="L1005" s="126">
        <v>10</v>
      </c>
      <c r="M1005" s="108">
        <f t="shared" si="168"/>
        <v>1.466275659824047E-2</v>
      </c>
      <c r="N1005" s="107">
        <v>24</v>
      </c>
      <c r="O1005" s="131">
        <f t="shared" si="169"/>
        <v>1.1793611793611793E-2</v>
      </c>
      <c r="P1005" s="126">
        <v>6</v>
      </c>
      <c r="Q1005" s="108">
        <f t="shared" si="170"/>
        <v>8.7976539589442824E-3</v>
      </c>
      <c r="R1005" s="107">
        <v>19</v>
      </c>
      <c r="S1005" s="131">
        <f t="shared" si="171"/>
        <v>9.3366093366093368E-3</v>
      </c>
      <c r="T1005" s="126">
        <v>78</v>
      </c>
      <c r="U1005" s="108">
        <f t="shared" si="172"/>
        <v>0.11436950146627566</v>
      </c>
      <c r="V1005" s="107">
        <v>229</v>
      </c>
      <c r="W1005" s="131">
        <f t="shared" si="173"/>
        <v>0.11253071253071253</v>
      </c>
      <c r="X1005" s="126">
        <v>79</v>
      </c>
      <c r="Y1005" s="108">
        <f t="shared" si="174"/>
        <v>0.1158357771260997</v>
      </c>
      <c r="Z1005" s="107">
        <v>235</v>
      </c>
      <c r="AA1005" s="131">
        <f t="shared" si="175"/>
        <v>0.11547911547911548</v>
      </c>
    </row>
    <row r="1006" spans="1:27" x14ac:dyDescent="0.25">
      <c r="A1006" s="115" t="s">
        <v>604</v>
      </c>
      <c r="B1006" s="200" t="s">
        <v>399</v>
      </c>
      <c r="C1006" s="101" t="s">
        <v>400</v>
      </c>
      <c r="D1006" s="102" t="s">
        <v>26</v>
      </c>
      <c r="E1006" s="121" t="s">
        <v>554</v>
      </c>
      <c r="F1006" s="125">
        <v>933</v>
      </c>
      <c r="G1006" s="103">
        <v>901</v>
      </c>
      <c r="H1006" s="104">
        <f t="shared" si="165"/>
        <v>0.96570203644158625</v>
      </c>
      <c r="I1006" s="103">
        <f t="shared" si="166"/>
        <v>32</v>
      </c>
      <c r="J1006" s="130">
        <f t="shared" si="167"/>
        <v>3.4297963558413719E-2</v>
      </c>
      <c r="K1006" s="125">
        <v>389</v>
      </c>
      <c r="L1006" s="125">
        <v>4</v>
      </c>
      <c r="M1006" s="104">
        <f t="shared" si="168"/>
        <v>1.0282776349614395E-2</v>
      </c>
      <c r="N1006" s="103">
        <v>10</v>
      </c>
      <c r="O1006" s="130">
        <f t="shared" si="169"/>
        <v>1.0718113612004287E-2</v>
      </c>
      <c r="P1006" s="125">
        <v>6</v>
      </c>
      <c r="Q1006" s="104">
        <f t="shared" si="170"/>
        <v>1.5424164524421594E-2</v>
      </c>
      <c r="R1006" s="103">
        <v>10</v>
      </c>
      <c r="S1006" s="130">
        <f t="shared" si="171"/>
        <v>1.0718113612004287E-2</v>
      </c>
      <c r="T1006" s="125">
        <v>39</v>
      </c>
      <c r="U1006" s="104">
        <f t="shared" si="172"/>
        <v>0.10025706940874037</v>
      </c>
      <c r="V1006" s="103">
        <v>87</v>
      </c>
      <c r="W1006" s="130">
        <f t="shared" si="173"/>
        <v>9.3247588424437297E-2</v>
      </c>
      <c r="X1006" s="125">
        <v>43</v>
      </c>
      <c r="Y1006" s="104">
        <f t="shared" si="174"/>
        <v>0.11053984575835475</v>
      </c>
      <c r="Z1006" s="103">
        <v>97</v>
      </c>
      <c r="AA1006" s="130">
        <f t="shared" si="175"/>
        <v>0.10396570203644159</v>
      </c>
    </row>
    <row r="1007" spans="1:27" x14ac:dyDescent="0.25">
      <c r="A1007" s="116" t="s">
        <v>604</v>
      </c>
      <c r="B1007" s="201" t="s">
        <v>401</v>
      </c>
      <c r="C1007" s="105" t="s">
        <v>402</v>
      </c>
      <c r="D1007" s="106" t="s">
        <v>26</v>
      </c>
      <c r="E1007" s="122" t="s">
        <v>554</v>
      </c>
      <c r="F1007" s="126">
        <v>2689</v>
      </c>
      <c r="G1007" s="107">
        <v>2639</v>
      </c>
      <c r="H1007" s="108">
        <f t="shared" si="165"/>
        <v>0.98140572703607287</v>
      </c>
      <c r="I1007" s="107">
        <f t="shared" si="166"/>
        <v>50</v>
      </c>
      <c r="J1007" s="131">
        <f t="shared" si="167"/>
        <v>1.859427296392711E-2</v>
      </c>
      <c r="K1007" s="126">
        <v>1041</v>
      </c>
      <c r="L1007" s="126">
        <v>23</v>
      </c>
      <c r="M1007" s="108">
        <f t="shared" si="168"/>
        <v>2.2094140249759846E-2</v>
      </c>
      <c r="N1007" s="107">
        <v>62</v>
      </c>
      <c r="O1007" s="131">
        <f t="shared" si="169"/>
        <v>2.3056898475269618E-2</v>
      </c>
      <c r="P1007" s="126">
        <v>17</v>
      </c>
      <c r="Q1007" s="108">
        <f t="shared" si="170"/>
        <v>1.633045148895293E-2</v>
      </c>
      <c r="R1007" s="107">
        <v>38</v>
      </c>
      <c r="S1007" s="131">
        <f t="shared" si="171"/>
        <v>1.4131647452584604E-2</v>
      </c>
      <c r="T1007" s="126">
        <v>96</v>
      </c>
      <c r="U1007" s="108">
        <f t="shared" si="172"/>
        <v>9.2219020172910657E-2</v>
      </c>
      <c r="V1007" s="107">
        <v>231</v>
      </c>
      <c r="W1007" s="131">
        <f t="shared" si="173"/>
        <v>8.5905541093343252E-2</v>
      </c>
      <c r="X1007" s="126">
        <v>106</v>
      </c>
      <c r="Y1007" s="108">
        <f t="shared" si="174"/>
        <v>0.10182516810758886</v>
      </c>
      <c r="Z1007" s="107">
        <v>250</v>
      </c>
      <c r="AA1007" s="131">
        <f t="shared" si="175"/>
        <v>9.2971364819635555E-2</v>
      </c>
    </row>
    <row r="1008" spans="1:27" x14ac:dyDescent="0.25">
      <c r="A1008" s="115" t="s">
        <v>604</v>
      </c>
      <c r="B1008" s="200" t="s">
        <v>419</v>
      </c>
      <c r="C1008" s="101" t="s">
        <v>420</v>
      </c>
      <c r="D1008" s="102" t="s">
        <v>27</v>
      </c>
      <c r="E1008" s="121" t="s">
        <v>555</v>
      </c>
      <c r="F1008" s="125">
        <v>2464</v>
      </c>
      <c r="G1008" s="103">
        <v>2414</v>
      </c>
      <c r="H1008" s="104">
        <f t="shared" si="165"/>
        <v>0.97970779220779225</v>
      </c>
      <c r="I1008" s="103">
        <f t="shared" si="166"/>
        <v>50</v>
      </c>
      <c r="J1008" s="130">
        <f t="shared" si="167"/>
        <v>2.0292207792207792E-2</v>
      </c>
      <c r="K1008" s="125">
        <v>636</v>
      </c>
      <c r="L1008" s="125">
        <v>12</v>
      </c>
      <c r="M1008" s="104">
        <f t="shared" si="168"/>
        <v>1.8867924528301886E-2</v>
      </c>
      <c r="N1008" s="103">
        <v>25</v>
      </c>
      <c r="O1008" s="130">
        <f t="shared" si="169"/>
        <v>1.0146103896103896E-2</v>
      </c>
      <c r="P1008" s="125">
        <v>8</v>
      </c>
      <c r="Q1008" s="104">
        <f t="shared" si="170"/>
        <v>1.2578616352201259E-2</v>
      </c>
      <c r="R1008" s="103">
        <v>21</v>
      </c>
      <c r="S1008" s="130">
        <f t="shared" si="171"/>
        <v>8.5227272727272721E-3</v>
      </c>
      <c r="T1008" s="125">
        <v>87</v>
      </c>
      <c r="U1008" s="104">
        <f t="shared" si="172"/>
        <v>0.13679245283018868</v>
      </c>
      <c r="V1008" s="103">
        <v>301</v>
      </c>
      <c r="W1008" s="130">
        <f t="shared" si="173"/>
        <v>0.12215909090909091</v>
      </c>
      <c r="X1008" s="125">
        <v>92</v>
      </c>
      <c r="Y1008" s="104">
        <f t="shared" si="174"/>
        <v>0.14465408805031446</v>
      </c>
      <c r="Z1008" s="103">
        <v>314</v>
      </c>
      <c r="AA1008" s="130">
        <f t="shared" si="175"/>
        <v>0.12743506493506493</v>
      </c>
    </row>
    <row r="1009" spans="1:27" x14ac:dyDescent="0.25">
      <c r="A1009" s="116" t="s">
        <v>604</v>
      </c>
      <c r="B1009" s="201" t="s">
        <v>421</v>
      </c>
      <c r="C1009" s="105" t="s">
        <v>422</v>
      </c>
      <c r="D1009" s="106" t="s">
        <v>27</v>
      </c>
      <c r="E1009" s="122" t="s">
        <v>555</v>
      </c>
      <c r="F1009" s="126">
        <v>1591</v>
      </c>
      <c r="G1009" s="107">
        <v>1572</v>
      </c>
      <c r="H1009" s="108">
        <f t="shared" si="165"/>
        <v>0.9880578252671276</v>
      </c>
      <c r="I1009" s="107">
        <f t="shared" si="166"/>
        <v>19</v>
      </c>
      <c r="J1009" s="131">
        <f t="shared" si="167"/>
        <v>1.1942174732872407E-2</v>
      </c>
      <c r="K1009" s="126">
        <v>586</v>
      </c>
      <c r="L1009" s="126">
        <v>15</v>
      </c>
      <c r="M1009" s="108">
        <f t="shared" si="168"/>
        <v>2.5597269624573378E-2</v>
      </c>
      <c r="N1009" s="107">
        <v>39</v>
      </c>
      <c r="O1009" s="131">
        <f t="shared" si="169"/>
        <v>2.4512884978001259E-2</v>
      </c>
      <c r="P1009" s="126">
        <v>10</v>
      </c>
      <c r="Q1009" s="108">
        <f t="shared" si="170"/>
        <v>1.7064846416382253E-2</v>
      </c>
      <c r="R1009" s="107">
        <v>21</v>
      </c>
      <c r="S1009" s="131">
        <f t="shared" si="171"/>
        <v>1.3199245757385292E-2</v>
      </c>
      <c r="T1009" s="126">
        <v>46</v>
      </c>
      <c r="U1009" s="108">
        <f t="shared" si="172"/>
        <v>7.8498293515358364E-2</v>
      </c>
      <c r="V1009" s="107">
        <v>101</v>
      </c>
      <c r="W1009" s="131">
        <f t="shared" si="173"/>
        <v>6.3482086737900692E-2</v>
      </c>
      <c r="X1009" s="126">
        <v>51</v>
      </c>
      <c r="Y1009" s="108">
        <f t="shared" si="174"/>
        <v>8.7030716723549492E-2</v>
      </c>
      <c r="Z1009" s="107">
        <v>112</v>
      </c>
      <c r="AA1009" s="131">
        <f t="shared" si="175"/>
        <v>7.039597737272156E-2</v>
      </c>
    </row>
    <row r="1010" spans="1:27" x14ac:dyDescent="0.25">
      <c r="A1010" s="115" t="s">
        <v>604</v>
      </c>
      <c r="B1010" s="200" t="s">
        <v>423</v>
      </c>
      <c r="C1010" s="101" t="s">
        <v>424</v>
      </c>
      <c r="D1010" s="102" t="s">
        <v>27</v>
      </c>
      <c r="E1010" s="121" t="s">
        <v>555</v>
      </c>
      <c r="F1010" s="125">
        <v>1937</v>
      </c>
      <c r="G1010" s="103">
        <v>1918</v>
      </c>
      <c r="H1010" s="104">
        <f t="shared" si="165"/>
        <v>0.99019101703665457</v>
      </c>
      <c r="I1010" s="103">
        <f t="shared" si="166"/>
        <v>19</v>
      </c>
      <c r="J1010" s="130">
        <f t="shared" si="167"/>
        <v>9.80898296334538E-3</v>
      </c>
      <c r="K1010" s="125">
        <v>575</v>
      </c>
      <c r="L1010" s="125">
        <v>6</v>
      </c>
      <c r="M1010" s="104">
        <f t="shared" si="168"/>
        <v>1.0434782608695653E-2</v>
      </c>
      <c r="N1010" s="103">
        <v>15</v>
      </c>
      <c r="O1010" s="130">
        <f t="shared" si="169"/>
        <v>7.7439339184305631E-3</v>
      </c>
      <c r="P1010" s="125">
        <v>7</v>
      </c>
      <c r="Q1010" s="104">
        <f t="shared" si="170"/>
        <v>1.2173913043478261E-2</v>
      </c>
      <c r="R1010" s="103">
        <v>13</v>
      </c>
      <c r="S1010" s="130">
        <f t="shared" si="171"/>
        <v>6.7114093959731542E-3</v>
      </c>
      <c r="T1010" s="125">
        <v>65</v>
      </c>
      <c r="U1010" s="104">
        <f t="shared" si="172"/>
        <v>0.11304347826086956</v>
      </c>
      <c r="V1010" s="103">
        <v>213</v>
      </c>
      <c r="W1010" s="130">
        <f t="shared" si="173"/>
        <v>0.109963861641714</v>
      </c>
      <c r="X1010" s="125">
        <v>70</v>
      </c>
      <c r="Y1010" s="104">
        <f t="shared" si="174"/>
        <v>0.12173913043478261</v>
      </c>
      <c r="Z1010" s="103">
        <v>221</v>
      </c>
      <c r="AA1010" s="130">
        <f t="shared" si="175"/>
        <v>0.11409395973154363</v>
      </c>
    </row>
    <row r="1011" spans="1:27" x14ac:dyDescent="0.25">
      <c r="A1011" s="116" t="s">
        <v>604</v>
      </c>
      <c r="B1011" s="201" t="s">
        <v>403</v>
      </c>
      <c r="C1011" s="105" t="s">
        <v>404</v>
      </c>
      <c r="D1011" s="106" t="s">
        <v>26</v>
      </c>
      <c r="E1011" s="122" t="s">
        <v>554</v>
      </c>
      <c r="F1011" s="126">
        <v>985</v>
      </c>
      <c r="G1011" s="107">
        <v>980</v>
      </c>
      <c r="H1011" s="108">
        <f t="shared" si="165"/>
        <v>0.99492385786802029</v>
      </c>
      <c r="I1011" s="107">
        <f t="shared" si="166"/>
        <v>5</v>
      </c>
      <c r="J1011" s="131">
        <f t="shared" si="167"/>
        <v>5.076142131979695E-3</v>
      </c>
      <c r="K1011" s="126">
        <v>344</v>
      </c>
      <c r="L1011" s="126">
        <v>10</v>
      </c>
      <c r="M1011" s="108">
        <f t="shared" si="168"/>
        <v>2.9069767441860465E-2</v>
      </c>
      <c r="N1011" s="107">
        <v>33</v>
      </c>
      <c r="O1011" s="131">
        <f t="shared" si="169"/>
        <v>3.3502538071065992E-2</v>
      </c>
      <c r="P1011" s="126">
        <v>3</v>
      </c>
      <c r="Q1011" s="108">
        <f t="shared" si="170"/>
        <v>8.7209302325581394E-3</v>
      </c>
      <c r="R1011" s="107">
        <v>9</v>
      </c>
      <c r="S1011" s="131">
        <f t="shared" si="171"/>
        <v>9.1370558375634525E-3</v>
      </c>
      <c r="T1011" s="126">
        <v>48</v>
      </c>
      <c r="U1011" s="108">
        <f t="shared" si="172"/>
        <v>0.13953488372093023</v>
      </c>
      <c r="V1011" s="107">
        <v>130</v>
      </c>
      <c r="W1011" s="131">
        <f t="shared" si="173"/>
        <v>0.13197969543147209</v>
      </c>
      <c r="X1011" s="126">
        <v>51</v>
      </c>
      <c r="Y1011" s="108">
        <f t="shared" si="174"/>
        <v>0.14825581395348839</v>
      </c>
      <c r="Z1011" s="107">
        <v>139</v>
      </c>
      <c r="AA1011" s="131">
        <f t="shared" si="175"/>
        <v>0.14111675126903553</v>
      </c>
    </row>
    <row r="1012" spans="1:27" x14ac:dyDescent="0.25">
      <c r="A1012" s="115" t="s">
        <v>604</v>
      </c>
      <c r="B1012" s="200" t="s">
        <v>405</v>
      </c>
      <c r="C1012" s="101" t="s">
        <v>406</v>
      </c>
      <c r="D1012" s="102" t="s">
        <v>26</v>
      </c>
      <c r="E1012" s="121" t="s">
        <v>554</v>
      </c>
      <c r="F1012" s="125">
        <v>915</v>
      </c>
      <c r="G1012" s="103">
        <v>891</v>
      </c>
      <c r="H1012" s="104">
        <f t="shared" si="165"/>
        <v>0.97377049180327868</v>
      </c>
      <c r="I1012" s="103">
        <f t="shared" si="166"/>
        <v>24</v>
      </c>
      <c r="J1012" s="130">
        <f t="shared" si="167"/>
        <v>2.6229508196721311E-2</v>
      </c>
      <c r="K1012" s="125">
        <v>314</v>
      </c>
      <c r="L1012" s="125">
        <v>4</v>
      </c>
      <c r="M1012" s="104">
        <f t="shared" si="168"/>
        <v>1.2738853503184714E-2</v>
      </c>
      <c r="N1012" s="103">
        <v>10</v>
      </c>
      <c r="O1012" s="130">
        <f t="shared" si="169"/>
        <v>1.092896174863388E-2</v>
      </c>
      <c r="P1012" s="125">
        <v>1</v>
      </c>
      <c r="Q1012" s="104">
        <f t="shared" si="170"/>
        <v>3.1847133757961785E-3</v>
      </c>
      <c r="R1012" s="103">
        <v>3</v>
      </c>
      <c r="S1012" s="130">
        <f t="shared" si="171"/>
        <v>3.2786885245901639E-3</v>
      </c>
      <c r="T1012" s="125">
        <v>33</v>
      </c>
      <c r="U1012" s="104">
        <f t="shared" si="172"/>
        <v>0.10509554140127389</v>
      </c>
      <c r="V1012" s="103">
        <v>82</v>
      </c>
      <c r="W1012" s="130">
        <f t="shared" si="173"/>
        <v>8.9617486338797819E-2</v>
      </c>
      <c r="X1012" s="125">
        <v>33</v>
      </c>
      <c r="Y1012" s="104">
        <f t="shared" si="174"/>
        <v>0.10509554140127389</v>
      </c>
      <c r="Z1012" s="103">
        <v>82</v>
      </c>
      <c r="AA1012" s="130">
        <f t="shared" si="175"/>
        <v>8.9617486338797819E-2</v>
      </c>
    </row>
    <row r="1013" spans="1:27" x14ac:dyDescent="0.25">
      <c r="A1013" s="116" t="s">
        <v>604</v>
      </c>
      <c r="B1013" s="201" t="s">
        <v>407</v>
      </c>
      <c r="C1013" s="105" t="s">
        <v>408</v>
      </c>
      <c r="D1013" s="106" t="s">
        <v>26</v>
      </c>
      <c r="E1013" s="122" t="s">
        <v>554</v>
      </c>
      <c r="F1013" s="126">
        <v>5532</v>
      </c>
      <c r="G1013" s="107">
        <v>5437</v>
      </c>
      <c r="H1013" s="108">
        <f t="shared" si="165"/>
        <v>0.98282718727404195</v>
      </c>
      <c r="I1013" s="107">
        <f t="shared" si="166"/>
        <v>95</v>
      </c>
      <c r="J1013" s="131">
        <f t="shared" si="167"/>
        <v>1.7172812725958064E-2</v>
      </c>
      <c r="K1013" s="126">
        <v>1672</v>
      </c>
      <c r="L1013" s="126">
        <v>38</v>
      </c>
      <c r="M1013" s="108">
        <f t="shared" si="168"/>
        <v>2.2727272727272728E-2</v>
      </c>
      <c r="N1013" s="107">
        <v>84</v>
      </c>
      <c r="O1013" s="131">
        <f t="shared" si="169"/>
        <v>1.5184381778741865E-2</v>
      </c>
      <c r="P1013" s="126">
        <v>16</v>
      </c>
      <c r="Q1013" s="108">
        <f t="shared" si="170"/>
        <v>9.5693779904306216E-3</v>
      </c>
      <c r="R1013" s="107">
        <v>33</v>
      </c>
      <c r="S1013" s="131">
        <f t="shared" si="171"/>
        <v>5.9652928416485899E-3</v>
      </c>
      <c r="T1013" s="126">
        <v>211</v>
      </c>
      <c r="U1013" s="108">
        <f t="shared" si="172"/>
        <v>0.12619617224880383</v>
      </c>
      <c r="V1013" s="107">
        <v>641</v>
      </c>
      <c r="W1013" s="131">
        <f t="shared" si="173"/>
        <v>0.11587129428778019</v>
      </c>
      <c r="X1013" s="126">
        <v>221</v>
      </c>
      <c r="Y1013" s="108">
        <f t="shared" si="174"/>
        <v>0.13217703349282298</v>
      </c>
      <c r="Z1013" s="107">
        <v>662</v>
      </c>
      <c r="AA1013" s="131">
        <f t="shared" si="175"/>
        <v>0.11966738973246566</v>
      </c>
    </row>
    <row r="1014" spans="1:27" x14ac:dyDescent="0.25">
      <c r="A1014" s="115" t="s">
        <v>604</v>
      </c>
      <c r="B1014" s="200" t="s">
        <v>425</v>
      </c>
      <c r="C1014" s="101" t="s">
        <v>426</v>
      </c>
      <c r="D1014" s="102" t="s">
        <v>27</v>
      </c>
      <c r="E1014" s="121" t="s">
        <v>555</v>
      </c>
      <c r="F1014" s="125">
        <v>2369</v>
      </c>
      <c r="G1014" s="103">
        <v>2336</v>
      </c>
      <c r="H1014" s="104">
        <f t="shared" si="165"/>
        <v>0.98607007176023642</v>
      </c>
      <c r="I1014" s="103">
        <f t="shared" si="166"/>
        <v>33</v>
      </c>
      <c r="J1014" s="130">
        <f t="shared" si="167"/>
        <v>1.3929928239763613E-2</v>
      </c>
      <c r="K1014" s="125">
        <v>624</v>
      </c>
      <c r="L1014" s="125">
        <v>16</v>
      </c>
      <c r="M1014" s="104">
        <f t="shared" si="168"/>
        <v>2.564102564102564E-2</v>
      </c>
      <c r="N1014" s="103">
        <v>36</v>
      </c>
      <c r="O1014" s="130">
        <f t="shared" si="169"/>
        <v>1.5196285352469396E-2</v>
      </c>
      <c r="P1014" s="125">
        <v>6</v>
      </c>
      <c r="Q1014" s="104">
        <f t="shared" si="170"/>
        <v>9.6153846153846159E-3</v>
      </c>
      <c r="R1014" s="103">
        <v>16</v>
      </c>
      <c r="S1014" s="130">
        <f t="shared" si="171"/>
        <v>6.7539046010975093E-3</v>
      </c>
      <c r="T1014" s="125">
        <v>68</v>
      </c>
      <c r="U1014" s="104">
        <f t="shared" si="172"/>
        <v>0.10897435897435898</v>
      </c>
      <c r="V1014" s="103">
        <v>223</v>
      </c>
      <c r="W1014" s="130">
        <f t="shared" si="173"/>
        <v>9.4132545377796542E-2</v>
      </c>
      <c r="X1014" s="125">
        <v>74</v>
      </c>
      <c r="Y1014" s="104">
        <f t="shared" si="174"/>
        <v>0.11858974358974358</v>
      </c>
      <c r="Z1014" s="103">
        <v>239</v>
      </c>
      <c r="AA1014" s="130">
        <f t="shared" si="175"/>
        <v>0.10088644997889405</v>
      </c>
    </row>
    <row r="1015" spans="1:27" x14ac:dyDescent="0.25">
      <c r="A1015" s="116" t="s">
        <v>604</v>
      </c>
      <c r="B1015" s="201" t="s">
        <v>409</v>
      </c>
      <c r="C1015" s="105" t="s">
        <v>410</v>
      </c>
      <c r="D1015" s="106" t="s">
        <v>26</v>
      </c>
      <c r="E1015" s="122" t="s">
        <v>554</v>
      </c>
      <c r="F1015" s="126">
        <v>2120</v>
      </c>
      <c r="G1015" s="107">
        <v>2088</v>
      </c>
      <c r="H1015" s="108">
        <f t="shared" si="165"/>
        <v>0.98490566037735849</v>
      </c>
      <c r="I1015" s="107">
        <f t="shared" si="166"/>
        <v>32</v>
      </c>
      <c r="J1015" s="131">
        <f t="shared" si="167"/>
        <v>1.509433962264151E-2</v>
      </c>
      <c r="K1015" s="126">
        <v>498</v>
      </c>
      <c r="L1015" s="126">
        <v>15</v>
      </c>
      <c r="M1015" s="108">
        <f t="shared" si="168"/>
        <v>3.0120481927710843E-2</v>
      </c>
      <c r="N1015" s="107">
        <v>33</v>
      </c>
      <c r="O1015" s="131">
        <f t="shared" si="169"/>
        <v>1.5566037735849057E-2</v>
      </c>
      <c r="P1015" s="126">
        <v>9</v>
      </c>
      <c r="Q1015" s="108">
        <f t="shared" si="170"/>
        <v>1.8072289156626505E-2</v>
      </c>
      <c r="R1015" s="107">
        <v>12</v>
      </c>
      <c r="S1015" s="131">
        <f t="shared" si="171"/>
        <v>5.6603773584905656E-3</v>
      </c>
      <c r="T1015" s="126">
        <v>79</v>
      </c>
      <c r="U1015" s="108">
        <f t="shared" si="172"/>
        <v>0.15863453815261044</v>
      </c>
      <c r="V1015" s="107">
        <v>268</v>
      </c>
      <c r="W1015" s="131">
        <f t="shared" si="173"/>
        <v>0.12641509433962264</v>
      </c>
      <c r="X1015" s="126">
        <v>85</v>
      </c>
      <c r="Y1015" s="108">
        <f t="shared" si="174"/>
        <v>0.17068273092369479</v>
      </c>
      <c r="Z1015" s="107">
        <v>277</v>
      </c>
      <c r="AA1015" s="131">
        <f t="shared" si="175"/>
        <v>0.13066037735849056</v>
      </c>
    </row>
    <row r="1016" spans="1:27" ht="24" x14ac:dyDescent="0.25">
      <c r="A1016" s="115" t="s">
        <v>604</v>
      </c>
      <c r="B1016" s="200" t="s">
        <v>427</v>
      </c>
      <c r="C1016" s="101" t="s">
        <v>428</v>
      </c>
      <c r="D1016" s="102" t="s">
        <v>27</v>
      </c>
      <c r="E1016" s="121" t="s">
        <v>555</v>
      </c>
      <c r="F1016" s="125">
        <v>2163</v>
      </c>
      <c r="G1016" s="103">
        <v>2109</v>
      </c>
      <c r="H1016" s="104">
        <f t="shared" si="165"/>
        <v>0.97503467406380029</v>
      </c>
      <c r="I1016" s="103">
        <f t="shared" si="166"/>
        <v>54</v>
      </c>
      <c r="J1016" s="130">
        <f t="shared" si="167"/>
        <v>2.4965325936199722E-2</v>
      </c>
      <c r="K1016" s="125">
        <v>727</v>
      </c>
      <c r="L1016" s="125">
        <v>10</v>
      </c>
      <c r="M1016" s="104">
        <f t="shared" si="168"/>
        <v>1.3755158184319119E-2</v>
      </c>
      <c r="N1016" s="103">
        <v>24</v>
      </c>
      <c r="O1016" s="130">
        <f t="shared" si="169"/>
        <v>1.1095700416088766E-2</v>
      </c>
      <c r="P1016" s="125">
        <v>4</v>
      </c>
      <c r="Q1016" s="104">
        <f t="shared" si="170"/>
        <v>5.5020632737276479E-3</v>
      </c>
      <c r="R1016" s="103">
        <v>7</v>
      </c>
      <c r="S1016" s="130">
        <f t="shared" si="171"/>
        <v>3.2362459546925568E-3</v>
      </c>
      <c r="T1016" s="125">
        <v>73</v>
      </c>
      <c r="U1016" s="104">
        <f t="shared" si="172"/>
        <v>0.10041265474552957</v>
      </c>
      <c r="V1016" s="103">
        <v>257</v>
      </c>
      <c r="W1016" s="130">
        <f t="shared" si="173"/>
        <v>0.11881645862228386</v>
      </c>
      <c r="X1016" s="125">
        <v>77</v>
      </c>
      <c r="Y1016" s="104">
        <f t="shared" si="174"/>
        <v>0.10591471801925723</v>
      </c>
      <c r="Z1016" s="103">
        <v>264</v>
      </c>
      <c r="AA1016" s="130">
        <f t="shared" si="175"/>
        <v>0.12205270457697642</v>
      </c>
    </row>
    <row r="1017" spans="1:27" x14ac:dyDescent="0.25">
      <c r="A1017" s="116" t="s">
        <v>604</v>
      </c>
      <c r="B1017" s="201" t="s">
        <v>411</v>
      </c>
      <c r="C1017" s="105" t="s">
        <v>412</v>
      </c>
      <c r="D1017" s="106" t="s">
        <v>26</v>
      </c>
      <c r="E1017" s="122" t="s">
        <v>554</v>
      </c>
      <c r="F1017" s="126">
        <v>985</v>
      </c>
      <c r="G1017" s="107">
        <v>973</v>
      </c>
      <c r="H1017" s="108">
        <f t="shared" si="165"/>
        <v>0.98781725888324878</v>
      </c>
      <c r="I1017" s="107">
        <f t="shared" si="166"/>
        <v>12</v>
      </c>
      <c r="J1017" s="131">
        <f t="shared" si="167"/>
        <v>1.2182741116751269E-2</v>
      </c>
      <c r="K1017" s="126">
        <v>330</v>
      </c>
      <c r="L1017" s="126">
        <v>5</v>
      </c>
      <c r="M1017" s="108">
        <f t="shared" si="168"/>
        <v>1.5151515151515152E-2</v>
      </c>
      <c r="N1017" s="107">
        <v>12</v>
      </c>
      <c r="O1017" s="131">
        <f t="shared" si="169"/>
        <v>1.2182741116751269E-2</v>
      </c>
      <c r="P1017" s="126">
        <v>2</v>
      </c>
      <c r="Q1017" s="108">
        <f t="shared" si="170"/>
        <v>6.0606060606060606E-3</v>
      </c>
      <c r="R1017" s="107">
        <v>13</v>
      </c>
      <c r="S1017" s="131">
        <f t="shared" si="171"/>
        <v>1.3197969543147208E-2</v>
      </c>
      <c r="T1017" s="126">
        <v>41</v>
      </c>
      <c r="U1017" s="108">
        <f t="shared" si="172"/>
        <v>0.12424242424242424</v>
      </c>
      <c r="V1017" s="107">
        <v>113</v>
      </c>
      <c r="W1017" s="131">
        <f t="shared" si="173"/>
        <v>0.11472081218274112</v>
      </c>
      <c r="X1017" s="126">
        <v>43</v>
      </c>
      <c r="Y1017" s="108">
        <f t="shared" si="174"/>
        <v>0.13030303030303031</v>
      </c>
      <c r="Z1017" s="107">
        <v>126</v>
      </c>
      <c r="AA1017" s="131">
        <f t="shared" si="175"/>
        <v>0.12791878172588833</v>
      </c>
    </row>
    <row r="1018" spans="1:27" x14ac:dyDescent="0.25">
      <c r="A1018" s="115" t="s">
        <v>604</v>
      </c>
      <c r="B1018" s="200" t="s">
        <v>429</v>
      </c>
      <c r="C1018" s="101" t="s">
        <v>430</v>
      </c>
      <c r="D1018" s="102" t="s">
        <v>27</v>
      </c>
      <c r="E1018" s="121" t="s">
        <v>555</v>
      </c>
      <c r="F1018" s="125">
        <v>2186</v>
      </c>
      <c r="G1018" s="103">
        <v>2142</v>
      </c>
      <c r="H1018" s="104">
        <f t="shared" si="165"/>
        <v>0.97987191216834402</v>
      </c>
      <c r="I1018" s="103">
        <f t="shared" si="166"/>
        <v>44</v>
      </c>
      <c r="J1018" s="130">
        <f t="shared" si="167"/>
        <v>2.0128087831655993E-2</v>
      </c>
      <c r="K1018" s="125">
        <v>782</v>
      </c>
      <c r="L1018" s="125">
        <v>11</v>
      </c>
      <c r="M1018" s="104">
        <f t="shared" si="168"/>
        <v>1.4066496163682864E-2</v>
      </c>
      <c r="N1018" s="103">
        <v>23</v>
      </c>
      <c r="O1018" s="130">
        <f t="shared" si="169"/>
        <v>1.0521500457456541E-2</v>
      </c>
      <c r="P1018" s="125">
        <v>7</v>
      </c>
      <c r="Q1018" s="104">
        <f t="shared" si="170"/>
        <v>8.9514066496163679E-3</v>
      </c>
      <c r="R1018" s="103">
        <v>16</v>
      </c>
      <c r="S1018" s="130">
        <f t="shared" si="171"/>
        <v>7.319304666056725E-3</v>
      </c>
      <c r="T1018" s="125">
        <v>120</v>
      </c>
      <c r="U1018" s="104">
        <f t="shared" si="172"/>
        <v>0.15345268542199489</v>
      </c>
      <c r="V1018" s="103">
        <v>337</v>
      </c>
      <c r="W1018" s="130">
        <f t="shared" si="173"/>
        <v>0.15416285452881975</v>
      </c>
      <c r="X1018" s="125">
        <v>126</v>
      </c>
      <c r="Y1018" s="104">
        <f t="shared" si="174"/>
        <v>0.16112531969309463</v>
      </c>
      <c r="Z1018" s="103">
        <v>349</v>
      </c>
      <c r="AA1018" s="130">
        <f t="shared" si="175"/>
        <v>0.15965233302836229</v>
      </c>
    </row>
    <row r="1019" spans="1:27" x14ac:dyDescent="0.25">
      <c r="A1019" s="116" t="s">
        <v>604</v>
      </c>
      <c r="B1019" s="201" t="s">
        <v>413</v>
      </c>
      <c r="C1019" s="105" t="s">
        <v>414</v>
      </c>
      <c r="D1019" s="106" t="s">
        <v>26</v>
      </c>
      <c r="E1019" s="122" t="s">
        <v>554</v>
      </c>
      <c r="F1019" s="126">
        <v>1772</v>
      </c>
      <c r="G1019" s="107">
        <v>1743</v>
      </c>
      <c r="H1019" s="108">
        <f t="shared" si="165"/>
        <v>0.98363431151241532</v>
      </c>
      <c r="I1019" s="107">
        <f t="shared" si="166"/>
        <v>29</v>
      </c>
      <c r="J1019" s="131">
        <f t="shared" si="167"/>
        <v>1.636568848758465E-2</v>
      </c>
      <c r="K1019" s="126">
        <v>605</v>
      </c>
      <c r="L1019" s="126">
        <v>16</v>
      </c>
      <c r="M1019" s="108">
        <f t="shared" si="168"/>
        <v>2.6446280991735537E-2</v>
      </c>
      <c r="N1019" s="107">
        <v>38</v>
      </c>
      <c r="O1019" s="131">
        <f t="shared" si="169"/>
        <v>2.144469525959368E-2</v>
      </c>
      <c r="P1019" s="126">
        <v>10</v>
      </c>
      <c r="Q1019" s="108">
        <f t="shared" si="170"/>
        <v>1.6528925619834711E-2</v>
      </c>
      <c r="R1019" s="107">
        <v>26</v>
      </c>
      <c r="S1019" s="131">
        <f t="shared" si="171"/>
        <v>1.4672686230248307E-2</v>
      </c>
      <c r="T1019" s="126">
        <v>64</v>
      </c>
      <c r="U1019" s="108">
        <f t="shared" si="172"/>
        <v>0.10578512396694215</v>
      </c>
      <c r="V1019" s="107">
        <v>173</v>
      </c>
      <c r="W1019" s="131">
        <f t="shared" si="173"/>
        <v>9.7629796839729124E-2</v>
      </c>
      <c r="X1019" s="126">
        <v>69</v>
      </c>
      <c r="Y1019" s="108">
        <f t="shared" si="174"/>
        <v>0.1140495867768595</v>
      </c>
      <c r="Z1019" s="107">
        <v>187</v>
      </c>
      <c r="AA1019" s="131">
        <f t="shared" si="175"/>
        <v>0.10553047404063205</v>
      </c>
    </row>
    <row r="1020" spans="1:27" x14ac:dyDescent="0.25">
      <c r="A1020" s="115" t="s">
        <v>604</v>
      </c>
      <c r="B1020" s="200" t="s">
        <v>431</v>
      </c>
      <c r="C1020" s="101" t="s">
        <v>432</v>
      </c>
      <c r="D1020" s="102" t="s">
        <v>27</v>
      </c>
      <c r="E1020" s="121" t="s">
        <v>555</v>
      </c>
      <c r="F1020" s="125">
        <v>4546</v>
      </c>
      <c r="G1020" s="103">
        <v>4494</v>
      </c>
      <c r="H1020" s="104">
        <f t="shared" si="165"/>
        <v>0.98856137263528376</v>
      </c>
      <c r="I1020" s="103">
        <f t="shared" si="166"/>
        <v>52</v>
      </c>
      <c r="J1020" s="130">
        <f t="shared" si="167"/>
        <v>1.1438627364716234E-2</v>
      </c>
      <c r="K1020" s="125">
        <v>1561</v>
      </c>
      <c r="L1020" s="125">
        <v>23</v>
      </c>
      <c r="M1020" s="104">
        <f t="shared" si="168"/>
        <v>1.4734144778987828E-2</v>
      </c>
      <c r="N1020" s="103">
        <v>63</v>
      </c>
      <c r="O1020" s="130">
        <f t="shared" si="169"/>
        <v>1.3858336999560053E-2</v>
      </c>
      <c r="P1020" s="125">
        <v>13</v>
      </c>
      <c r="Q1020" s="104">
        <f t="shared" si="170"/>
        <v>8.3279948750800761E-3</v>
      </c>
      <c r="R1020" s="103">
        <v>37</v>
      </c>
      <c r="S1020" s="130">
        <f t="shared" si="171"/>
        <v>8.1390233172019353E-3</v>
      </c>
      <c r="T1020" s="125">
        <v>163</v>
      </c>
      <c r="U1020" s="104">
        <f t="shared" si="172"/>
        <v>0.10442024343369635</v>
      </c>
      <c r="V1020" s="103">
        <v>475</v>
      </c>
      <c r="W1020" s="130">
        <f t="shared" si="173"/>
        <v>0.10448746150461945</v>
      </c>
      <c r="X1020" s="125">
        <v>171</v>
      </c>
      <c r="Y1020" s="104">
        <f t="shared" si="174"/>
        <v>0.10954516335682254</v>
      </c>
      <c r="Z1020" s="103">
        <v>500</v>
      </c>
      <c r="AA1020" s="130">
        <f t="shared" si="175"/>
        <v>0.10998680158380994</v>
      </c>
    </row>
    <row r="1021" spans="1:27" ht="24" x14ac:dyDescent="0.25">
      <c r="A1021" s="116" t="s">
        <v>604</v>
      </c>
      <c r="B1021" s="201" t="s">
        <v>415</v>
      </c>
      <c r="C1021" s="105" t="s">
        <v>416</v>
      </c>
      <c r="D1021" s="106" t="s">
        <v>26</v>
      </c>
      <c r="E1021" s="122" t="s">
        <v>554</v>
      </c>
      <c r="F1021" s="126">
        <v>1249</v>
      </c>
      <c r="G1021" s="107">
        <v>1096</v>
      </c>
      <c r="H1021" s="108">
        <f t="shared" si="165"/>
        <v>0.877502001601281</v>
      </c>
      <c r="I1021" s="107">
        <f t="shared" si="166"/>
        <v>153</v>
      </c>
      <c r="J1021" s="131">
        <f t="shared" si="167"/>
        <v>0.12249799839871897</v>
      </c>
      <c r="K1021" s="126">
        <v>406</v>
      </c>
      <c r="L1021" s="126">
        <v>3</v>
      </c>
      <c r="M1021" s="108">
        <f t="shared" si="168"/>
        <v>7.3891625615763543E-3</v>
      </c>
      <c r="N1021" s="107">
        <v>7</v>
      </c>
      <c r="O1021" s="131">
        <f t="shared" si="169"/>
        <v>5.6044835868694952E-3</v>
      </c>
      <c r="P1021" s="126">
        <v>5</v>
      </c>
      <c r="Q1021" s="108">
        <f t="shared" si="170"/>
        <v>1.2315270935960592E-2</v>
      </c>
      <c r="R1021" s="107">
        <v>12</v>
      </c>
      <c r="S1021" s="131">
        <f t="shared" si="171"/>
        <v>9.6076861489191347E-3</v>
      </c>
      <c r="T1021" s="126">
        <v>45</v>
      </c>
      <c r="U1021" s="108">
        <f t="shared" si="172"/>
        <v>0.11083743842364532</v>
      </c>
      <c r="V1021" s="107">
        <v>120</v>
      </c>
      <c r="W1021" s="131">
        <f t="shared" si="173"/>
        <v>9.6076861489191354E-2</v>
      </c>
      <c r="X1021" s="126">
        <v>47</v>
      </c>
      <c r="Y1021" s="108">
        <f t="shared" si="174"/>
        <v>0.11576354679802955</v>
      </c>
      <c r="Z1021" s="107">
        <v>124</v>
      </c>
      <c r="AA1021" s="131">
        <f t="shared" si="175"/>
        <v>9.9279423538831069E-2</v>
      </c>
    </row>
    <row r="1022" spans="1:27" x14ac:dyDescent="0.25">
      <c r="A1022" s="115" t="s">
        <v>604</v>
      </c>
      <c r="B1022" s="200" t="s">
        <v>417</v>
      </c>
      <c r="C1022" s="101" t="s">
        <v>418</v>
      </c>
      <c r="D1022" s="102" t="s">
        <v>26</v>
      </c>
      <c r="E1022" s="121" t="s">
        <v>554</v>
      </c>
      <c r="F1022" s="125">
        <v>1053</v>
      </c>
      <c r="G1022" s="103">
        <v>1042</v>
      </c>
      <c r="H1022" s="104">
        <f t="shared" si="165"/>
        <v>0.98955365622032287</v>
      </c>
      <c r="I1022" s="103">
        <f t="shared" si="166"/>
        <v>11</v>
      </c>
      <c r="J1022" s="130">
        <f t="shared" si="167"/>
        <v>1.0446343779677113E-2</v>
      </c>
      <c r="K1022" s="125">
        <v>368</v>
      </c>
      <c r="L1022" s="125">
        <v>8</v>
      </c>
      <c r="M1022" s="104">
        <f t="shared" si="168"/>
        <v>2.1739130434782608E-2</v>
      </c>
      <c r="N1022" s="103">
        <v>16</v>
      </c>
      <c r="O1022" s="130">
        <f t="shared" si="169"/>
        <v>1.5194681861348529E-2</v>
      </c>
      <c r="P1022" s="125">
        <v>4</v>
      </c>
      <c r="Q1022" s="104">
        <f t="shared" si="170"/>
        <v>1.0869565217391304E-2</v>
      </c>
      <c r="R1022" s="103">
        <v>9</v>
      </c>
      <c r="S1022" s="130">
        <f t="shared" si="171"/>
        <v>8.5470085470085479E-3</v>
      </c>
      <c r="T1022" s="125">
        <v>38</v>
      </c>
      <c r="U1022" s="104">
        <f t="shared" si="172"/>
        <v>0.10326086956521739</v>
      </c>
      <c r="V1022" s="103">
        <v>112</v>
      </c>
      <c r="W1022" s="130">
        <f t="shared" si="173"/>
        <v>0.10636277302943969</v>
      </c>
      <c r="X1022" s="125">
        <v>40</v>
      </c>
      <c r="Y1022" s="104">
        <f t="shared" si="174"/>
        <v>0.10869565217391304</v>
      </c>
      <c r="Z1022" s="103">
        <v>118</v>
      </c>
      <c r="AA1022" s="130">
        <f t="shared" si="175"/>
        <v>0.1120607787274454</v>
      </c>
    </row>
    <row r="1023" spans="1:27" ht="24" x14ac:dyDescent="0.25">
      <c r="A1023" s="116" t="s">
        <v>604</v>
      </c>
      <c r="B1023" s="201" t="s">
        <v>444</v>
      </c>
      <c r="C1023" s="105" t="s">
        <v>340</v>
      </c>
      <c r="D1023" s="106" t="s">
        <v>21</v>
      </c>
      <c r="E1023" s="122" t="s">
        <v>556</v>
      </c>
      <c r="F1023" s="126">
        <v>2475</v>
      </c>
      <c r="G1023" s="107">
        <v>2426</v>
      </c>
      <c r="H1023" s="108">
        <f t="shared" si="165"/>
        <v>0.98020202020202019</v>
      </c>
      <c r="I1023" s="107">
        <f t="shared" si="166"/>
        <v>49</v>
      </c>
      <c r="J1023" s="131">
        <f t="shared" si="167"/>
        <v>1.9797979797979797E-2</v>
      </c>
      <c r="K1023" s="126">
        <v>595</v>
      </c>
      <c r="L1023" s="126">
        <v>14</v>
      </c>
      <c r="M1023" s="108">
        <f t="shared" si="168"/>
        <v>2.3529411764705882E-2</v>
      </c>
      <c r="N1023" s="107">
        <v>32</v>
      </c>
      <c r="O1023" s="131">
        <f t="shared" si="169"/>
        <v>1.2929292929292929E-2</v>
      </c>
      <c r="P1023" s="126">
        <v>5</v>
      </c>
      <c r="Q1023" s="108">
        <f t="shared" si="170"/>
        <v>8.4033613445378148E-3</v>
      </c>
      <c r="R1023" s="107">
        <v>10</v>
      </c>
      <c r="S1023" s="131">
        <f t="shared" si="171"/>
        <v>4.0404040404040404E-3</v>
      </c>
      <c r="T1023" s="126">
        <v>52</v>
      </c>
      <c r="U1023" s="108">
        <f t="shared" si="172"/>
        <v>8.7394957983193272E-2</v>
      </c>
      <c r="V1023" s="107">
        <v>170</v>
      </c>
      <c r="W1023" s="131">
        <f t="shared" si="173"/>
        <v>6.8686868686868685E-2</v>
      </c>
      <c r="X1023" s="126">
        <v>54</v>
      </c>
      <c r="Y1023" s="108">
        <f t="shared" si="174"/>
        <v>9.07563025210084E-2</v>
      </c>
      <c r="Z1023" s="107">
        <v>173</v>
      </c>
      <c r="AA1023" s="131">
        <f t="shared" si="175"/>
        <v>6.9898989898989905E-2</v>
      </c>
    </row>
    <row r="1024" spans="1:27" ht="24" x14ac:dyDescent="0.25">
      <c r="A1024" s="115" t="s">
        <v>604</v>
      </c>
      <c r="B1024" s="200" t="s">
        <v>347</v>
      </c>
      <c r="C1024" s="101" t="s">
        <v>348</v>
      </c>
      <c r="D1024" s="102" t="s">
        <v>22</v>
      </c>
      <c r="E1024" s="121" t="s">
        <v>557</v>
      </c>
      <c r="F1024" s="125">
        <v>6382</v>
      </c>
      <c r="G1024" s="103">
        <v>6236</v>
      </c>
      <c r="H1024" s="104">
        <f t="shared" si="165"/>
        <v>0.9771231588843623</v>
      </c>
      <c r="I1024" s="103">
        <f t="shared" si="166"/>
        <v>146</v>
      </c>
      <c r="J1024" s="130">
        <f t="shared" si="167"/>
        <v>2.287684111563773E-2</v>
      </c>
      <c r="K1024" s="125">
        <v>1365</v>
      </c>
      <c r="L1024" s="125">
        <v>23</v>
      </c>
      <c r="M1024" s="104">
        <f t="shared" si="168"/>
        <v>1.6849816849816849E-2</v>
      </c>
      <c r="N1024" s="103">
        <v>45</v>
      </c>
      <c r="O1024" s="130">
        <f t="shared" si="169"/>
        <v>7.0510811657787525E-3</v>
      </c>
      <c r="P1024" s="125">
        <v>4</v>
      </c>
      <c r="Q1024" s="104">
        <f t="shared" si="170"/>
        <v>2.9304029304029304E-3</v>
      </c>
      <c r="R1024" s="103">
        <v>9</v>
      </c>
      <c r="S1024" s="130">
        <f t="shared" si="171"/>
        <v>1.4102162331557505E-3</v>
      </c>
      <c r="T1024" s="125">
        <v>133</v>
      </c>
      <c r="U1024" s="104">
        <f t="shared" si="172"/>
        <v>9.7435897435897437E-2</v>
      </c>
      <c r="V1024" s="103">
        <v>496</v>
      </c>
      <c r="W1024" s="130">
        <f t="shared" si="173"/>
        <v>7.7718583516139139E-2</v>
      </c>
      <c r="X1024" s="125">
        <v>137</v>
      </c>
      <c r="Y1024" s="104">
        <f t="shared" si="174"/>
        <v>0.10036630036630037</v>
      </c>
      <c r="Z1024" s="103">
        <v>507</v>
      </c>
      <c r="AA1024" s="130">
        <f t="shared" si="175"/>
        <v>7.9442181134440612E-2</v>
      </c>
    </row>
    <row r="1025" spans="1:27" x14ac:dyDescent="0.25">
      <c r="A1025" s="116" t="s">
        <v>604</v>
      </c>
      <c r="B1025" s="201" t="s">
        <v>433</v>
      </c>
      <c r="C1025" s="105" t="s">
        <v>434</v>
      </c>
      <c r="D1025" s="106" t="s">
        <v>27</v>
      </c>
      <c r="E1025" s="122" t="s">
        <v>555</v>
      </c>
      <c r="F1025" s="126">
        <v>7706</v>
      </c>
      <c r="G1025" s="107">
        <v>7571</v>
      </c>
      <c r="H1025" s="108">
        <f t="shared" si="165"/>
        <v>0.98248118349338176</v>
      </c>
      <c r="I1025" s="107">
        <f t="shared" si="166"/>
        <v>135</v>
      </c>
      <c r="J1025" s="131">
        <f t="shared" si="167"/>
        <v>1.7518816506618219E-2</v>
      </c>
      <c r="K1025" s="126">
        <v>2584</v>
      </c>
      <c r="L1025" s="126">
        <v>20</v>
      </c>
      <c r="M1025" s="108">
        <f t="shared" si="168"/>
        <v>7.7399380804953561E-3</v>
      </c>
      <c r="N1025" s="107">
        <v>56</v>
      </c>
      <c r="O1025" s="131">
        <f t="shared" si="169"/>
        <v>7.2670646249675579E-3</v>
      </c>
      <c r="P1025" s="126">
        <v>12</v>
      </c>
      <c r="Q1025" s="108">
        <f t="shared" si="170"/>
        <v>4.6439628482972135E-3</v>
      </c>
      <c r="R1025" s="107">
        <v>34</v>
      </c>
      <c r="S1025" s="131">
        <f t="shared" si="171"/>
        <v>4.4121463794445882E-3</v>
      </c>
      <c r="T1025" s="126">
        <v>205</v>
      </c>
      <c r="U1025" s="108">
        <f t="shared" si="172"/>
        <v>7.9334365325077399E-2</v>
      </c>
      <c r="V1025" s="107">
        <v>540</v>
      </c>
      <c r="W1025" s="131">
        <f t="shared" si="173"/>
        <v>7.0075266026472877E-2</v>
      </c>
      <c r="X1025" s="126">
        <v>211</v>
      </c>
      <c r="Y1025" s="108">
        <f t="shared" si="174"/>
        <v>8.1656346749226005E-2</v>
      </c>
      <c r="Z1025" s="107">
        <v>553</v>
      </c>
      <c r="AA1025" s="131">
        <f t="shared" si="175"/>
        <v>7.1762263171554638E-2</v>
      </c>
    </row>
    <row r="1026" spans="1:27" ht="24" x14ac:dyDescent="0.25">
      <c r="A1026" s="115" t="s">
        <v>604</v>
      </c>
      <c r="B1026" s="200" t="s">
        <v>341</v>
      </c>
      <c r="C1026" s="101" t="s">
        <v>342</v>
      </c>
      <c r="D1026" s="102" t="s">
        <v>21</v>
      </c>
      <c r="E1026" s="121" t="s">
        <v>556</v>
      </c>
      <c r="F1026" s="125">
        <v>8840</v>
      </c>
      <c r="G1026" s="103">
        <v>8682</v>
      </c>
      <c r="H1026" s="104">
        <f t="shared" si="165"/>
        <v>0.98212669683257914</v>
      </c>
      <c r="I1026" s="103">
        <f t="shared" si="166"/>
        <v>158</v>
      </c>
      <c r="J1026" s="130">
        <f t="shared" si="167"/>
        <v>1.7873303167420813E-2</v>
      </c>
      <c r="K1026" s="125">
        <v>2382</v>
      </c>
      <c r="L1026" s="125">
        <v>40</v>
      </c>
      <c r="M1026" s="104">
        <f t="shared" si="168"/>
        <v>1.6792611251049538E-2</v>
      </c>
      <c r="N1026" s="103">
        <v>97</v>
      </c>
      <c r="O1026" s="130">
        <f t="shared" si="169"/>
        <v>1.0972850678733031E-2</v>
      </c>
      <c r="P1026" s="125">
        <v>21</v>
      </c>
      <c r="Q1026" s="104">
        <f t="shared" si="170"/>
        <v>8.8161209068010078E-3</v>
      </c>
      <c r="R1026" s="103">
        <v>58</v>
      </c>
      <c r="S1026" s="130">
        <f t="shared" si="171"/>
        <v>6.5610859728506788E-3</v>
      </c>
      <c r="T1026" s="125">
        <v>190</v>
      </c>
      <c r="U1026" s="104">
        <f t="shared" si="172"/>
        <v>7.976490344248531E-2</v>
      </c>
      <c r="V1026" s="103">
        <v>635</v>
      </c>
      <c r="W1026" s="130">
        <f t="shared" si="173"/>
        <v>7.1832579185520357E-2</v>
      </c>
      <c r="X1026" s="125">
        <v>202</v>
      </c>
      <c r="Y1026" s="104">
        <f t="shared" si="174"/>
        <v>8.4802686817800163E-2</v>
      </c>
      <c r="Z1026" s="103">
        <v>669</v>
      </c>
      <c r="AA1026" s="130">
        <f t="shared" si="175"/>
        <v>7.5678733031674203E-2</v>
      </c>
    </row>
    <row r="1027" spans="1:27" ht="24" x14ac:dyDescent="0.25">
      <c r="A1027" s="116" t="s">
        <v>604</v>
      </c>
      <c r="B1027" s="201" t="s">
        <v>355</v>
      </c>
      <c r="C1027" s="105" t="s">
        <v>356</v>
      </c>
      <c r="D1027" s="106" t="s">
        <v>23</v>
      </c>
      <c r="E1027" s="122" t="s">
        <v>558</v>
      </c>
      <c r="F1027" s="126">
        <v>8004</v>
      </c>
      <c r="G1027" s="107">
        <v>6842</v>
      </c>
      <c r="H1027" s="108">
        <f t="shared" ref="H1027:H1090" si="176">G1027/F1027</f>
        <v>0.8548225887056472</v>
      </c>
      <c r="I1027" s="107">
        <f t="shared" ref="I1027:I1090" si="177">F1027-G1027</f>
        <v>1162</v>
      </c>
      <c r="J1027" s="131">
        <f t="shared" ref="J1027:J1090" si="178">I1027/F1027</f>
        <v>0.14517741129435283</v>
      </c>
      <c r="K1027" s="126">
        <v>2272</v>
      </c>
      <c r="L1027" s="126">
        <v>48</v>
      </c>
      <c r="M1027" s="108">
        <f t="shared" si="168"/>
        <v>2.1126760563380281E-2</v>
      </c>
      <c r="N1027" s="107">
        <v>124</v>
      </c>
      <c r="O1027" s="131">
        <f t="shared" si="169"/>
        <v>1.5492253873063468E-2</v>
      </c>
      <c r="P1027" s="126">
        <v>19</v>
      </c>
      <c r="Q1027" s="108">
        <f t="shared" si="170"/>
        <v>8.3626760563380274E-3</v>
      </c>
      <c r="R1027" s="107">
        <v>42</v>
      </c>
      <c r="S1027" s="131">
        <f t="shared" si="171"/>
        <v>5.2473763118440781E-3</v>
      </c>
      <c r="T1027" s="126">
        <v>230</v>
      </c>
      <c r="U1027" s="108">
        <f t="shared" si="172"/>
        <v>0.10123239436619719</v>
      </c>
      <c r="V1027" s="107">
        <v>629</v>
      </c>
      <c r="W1027" s="131">
        <f t="shared" si="173"/>
        <v>7.8585707146426792E-2</v>
      </c>
      <c r="X1027" s="126">
        <v>241</v>
      </c>
      <c r="Y1027" s="108">
        <f t="shared" si="174"/>
        <v>0.10607394366197183</v>
      </c>
      <c r="Z1027" s="107">
        <v>649</v>
      </c>
      <c r="AA1027" s="131">
        <f t="shared" si="175"/>
        <v>8.1084457771114449E-2</v>
      </c>
    </row>
    <row r="1028" spans="1:27" ht="24" x14ac:dyDescent="0.25">
      <c r="A1028" s="115" t="s">
        <v>604</v>
      </c>
      <c r="B1028" s="200" t="s">
        <v>349</v>
      </c>
      <c r="C1028" s="101" t="s">
        <v>350</v>
      </c>
      <c r="D1028" s="102" t="s">
        <v>22</v>
      </c>
      <c r="E1028" s="121" t="s">
        <v>557</v>
      </c>
      <c r="F1028" s="125">
        <v>3644</v>
      </c>
      <c r="G1028" s="103">
        <v>3587</v>
      </c>
      <c r="H1028" s="104">
        <f t="shared" si="176"/>
        <v>0.98435784851811192</v>
      </c>
      <c r="I1028" s="103">
        <f t="shared" si="177"/>
        <v>57</v>
      </c>
      <c r="J1028" s="130">
        <f t="shared" si="178"/>
        <v>1.5642151481888036E-2</v>
      </c>
      <c r="K1028" s="125">
        <v>860</v>
      </c>
      <c r="L1028" s="125">
        <v>14</v>
      </c>
      <c r="M1028" s="104">
        <f t="shared" ref="M1028:M1091" si="179">L1028/K1028</f>
        <v>1.627906976744186E-2</v>
      </c>
      <c r="N1028" s="103">
        <v>38</v>
      </c>
      <c r="O1028" s="130">
        <f t="shared" ref="O1028:O1091" si="180">N1028/F1028</f>
        <v>1.0428100987925357E-2</v>
      </c>
      <c r="P1028" s="125">
        <v>5</v>
      </c>
      <c r="Q1028" s="104">
        <f t="shared" ref="Q1028:Q1091" si="181">P1028/K1028</f>
        <v>5.8139534883720929E-3</v>
      </c>
      <c r="R1028" s="103">
        <v>9</v>
      </c>
      <c r="S1028" s="130">
        <f t="shared" ref="S1028:S1091" si="182">R1028/F1028</f>
        <v>2.4698133918770581E-3</v>
      </c>
      <c r="T1028" s="125">
        <v>76</v>
      </c>
      <c r="U1028" s="104">
        <f t="shared" ref="U1028:U1091" si="183">T1028/K1028</f>
        <v>8.8372093023255813E-2</v>
      </c>
      <c r="V1028" s="103">
        <v>343</v>
      </c>
      <c r="W1028" s="130">
        <f t="shared" ref="W1028:W1091" si="184">V1028/F1028</f>
        <v>9.4127332601536773E-2</v>
      </c>
      <c r="X1028" s="125">
        <v>78</v>
      </c>
      <c r="Y1028" s="104">
        <f t="shared" ref="Y1028:Y1091" si="185">X1028/K1028</f>
        <v>9.0697674418604657E-2</v>
      </c>
      <c r="Z1028" s="103">
        <v>346</v>
      </c>
      <c r="AA1028" s="130">
        <f t="shared" ref="AA1028:AA1091" si="186">Z1028/F1028</f>
        <v>9.4950603732162464E-2</v>
      </c>
    </row>
    <row r="1029" spans="1:27" ht="24" x14ac:dyDescent="0.25">
      <c r="A1029" s="116" t="s">
        <v>604</v>
      </c>
      <c r="B1029" s="201" t="s">
        <v>351</v>
      </c>
      <c r="C1029" s="105" t="s">
        <v>352</v>
      </c>
      <c r="D1029" s="106" t="s">
        <v>22</v>
      </c>
      <c r="E1029" s="122" t="s">
        <v>557</v>
      </c>
      <c r="F1029" s="126">
        <v>5372</v>
      </c>
      <c r="G1029" s="107">
        <v>5248</v>
      </c>
      <c r="H1029" s="108">
        <f t="shared" si="176"/>
        <v>0.97691734921816831</v>
      </c>
      <c r="I1029" s="107">
        <f t="shared" si="177"/>
        <v>124</v>
      </c>
      <c r="J1029" s="131">
        <f t="shared" si="178"/>
        <v>2.3082650781831721E-2</v>
      </c>
      <c r="K1029" s="126">
        <v>1876</v>
      </c>
      <c r="L1029" s="126">
        <v>17</v>
      </c>
      <c r="M1029" s="108">
        <f t="shared" si="179"/>
        <v>9.0618336886993597E-3</v>
      </c>
      <c r="N1029" s="107">
        <v>40</v>
      </c>
      <c r="O1029" s="131">
        <f t="shared" si="180"/>
        <v>7.446016381236039E-3</v>
      </c>
      <c r="P1029" s="126">
        <v>14</v>
      </c>
      <c r="Q1029" s="108">
        <f t="shared" si="181"/>
        <v>7.462686567164179E-3</v>
      </c>
      <c r="R1029" s="107">
        <v>37</v>
      </c>
      <c r="S1029" s="131">
        <f t="shared" si="182"/>
        <v>6.8875651526433355E-3</v>
      </c>
      <c r="T1029" s="126">
        <v>167</v>
      </c>
      <c r="U1029" s="108">
        <f t="shared" si="183"/>
        <v>8.9019189765458417E-2</v>
      </c>
      <c r="V1029" s="107">
        <v>506</v>
      </c>
      <c r="W1029" s="131">
        <f t="shared" si="184"/>
        <v>9.4192107222635893E-2</v>
      </c>
      <c r="X1029" s="126">
        <v>173</v>
      </c>
      <c r="Y1029" s="108">
        <f t="shared" si="185"/>
        <v>9.2217484008528791E-2</v>
      </c>
      <c r="Z1029" s="107">
        <v>526</v>
      </c>
      <c r="AA1029" s="131">
        <f t="shared" si="186"/>
        <v>9.7915115413253914E-2</v>
      </c>
    </row>
    <row r="1030" spans="1:27" ht="24" x14ac:dyDescent="0.25">
      <c r="A1030" s="115" t="s">
        <v>604</v>
      </c>
      <c r="B1030" s="200" t="s">
        <v>353</v>
      </c>
      <c r="C1030" s="101" t="s">
        <v>354</v>
      </c>
      <c r="D1030" s="102" t="s">
        <v>22</v>
      </c>
      <c r="E1030" s="121" t="s">
        <v>557</v>
      </c>
      <c r="F1030" s="125">
        <v>2241</v>
      </c>
      <c r="G1030" s="103">
        <v>2188</v>
      </c>
      <c r="H1030" s="104">
        <f t="shared" si="176"/>
        <v>0.97634984381972334</v>
      </c>
      <c r="I1030" s="103">
        <f t="shared" si="177"/>
        <v>53</v>
      </c>
      <c r="J1030" s="130">
        <f t="shared" si="178"/>
        <v>2.3650156180276664E-2</v>
      </c>
      <c r="K1030" s="125">
        <v>728</v>
      </c>
      <c r="L1030" s="125">
        <v>11</v>
      </c>
      <c r="M1030" s="104">
        <f t="shared" si="179"/>
        <v>1.510989010989011E-2</v>
      </c>
      <c r="N1030" s="103">
        <v>21</v>
      </c>
      <c r="O1030" s="130">
        <f t="shared" si="180"/>
        <v>9.3708165997322627E-3</v>
      </c>
      <c r="P1030" s="125">
        <v>6</v>
      </c>
      <c r="Q1030" s="104">
        <f t="shared" si="181"/>
        <v>8.241758241758242E-3</v>
      </c>
      <c r="R1030" s="103">
        <v>14</v>
      </c>
      <c r="S1030" s="130">
        <f t="shared" si="182"/>
        <v>6.2472110664881751E-3</v>
      </c>
      <c r="T1030" s="125">
        <v>77</v>
      </c>
      <c r="U1030" s="104">
        <f t="shared" si="183"/>
        <v>0.10576923076923077</v>
      </c>
      <c r="V1030" s="103">
        <v>215</v>
      </c>
      <c r="W1030" s="130">
        <f t="shared" si="184"/>
        <v>9.5939312806782681E-2</v>
      </c>
      <c r="X1030" s="125">
        <v>79</v>
      </c>
      <c r="Y1030" s="104">
        <f t="shared" si="185"/>
        <v>0.10851648351648352</v>
      </c>
      <c r="Z1030" s="103">
        <v>221</v>
      </c>
      <c r="AA1030" s="130">
        <f t="shared" si="186"/>
        <v>9.8616688978134762E-2</v>
      </c>
    </row>
    <row r="1031" spans="1:27" ht="24" x14ac:dyDescent="0.25">
      <c r="A1031" s="116" t="s">
        <v>604</v>
      </c>
      <c r="B1031" s="201" t="s">
        <v>343</v>
      </c>
      <c r="C1031" s="105" t="s">
        <v>344</v>
      </c>
      <c r="D1031" s="106" t="s">
        <v>21</v>
      </c>
      <c r="E1031" s="122" t="s">
        <v>556</v>
      </c>
      <c r="F1031" s="126">
        <v>3203</v>
      </c>
      <c r="G1031" s="107">
        <v>3150</v>
      </c>
      <c r="H1031" s="108">
        <f t="shared" si="176"/>
        <v>0.98345301280049957</v>
      </c>
      <c r="I1031" s="107">
        <f t="shared" si="177"/>
        <v>53</v>
      </c>
      <c r="J1031" s="131">
        <f t="shared" si="178"/>
        <v>1.6546987199500467E-2</v>
      </c>
      <c r="K1031" s="126">
        <v>818</v>
      </c>
      <c r="L1031" s="126">
        <v>23</v>
      </c>
      <c r="M1031" s="108">
        <f t="shared" si="179"/>
        <v>2.8117359413202935E-2</v>
      </c>
      <c r="N1031" s="107">
        <v>64</v>
      </c>
      <c r="O1031" s="131">
        <f t="shared" si="180"/>
        <v>1.9981267561660944E-2</v>
      </c>
      <c r="P1031" s="126">
        <v>15</v>
      </c>
      <c r="Q1031" s="108">
        <f t="shared" si="181"/>
        <v>1.8337408312958436E-2</v>
      </c>
      <c r="R1031" s="107">
        <v>77</v>
      </c>
      <c r="S1031" s="131">
        <f t="shared" si="182"/>
        <v>2.4039962535123322E-2</v>
      </c>
      <c r="T1031" s="126">
        <v>92</v>
      </c>
      <c r="U1031" s="108">
        <f t="shared" si="183"/>
        <v>0.11246943765281174</v>
      </c>
      <c r="V1031" s="107">
        <v>286</v>
      </c>
      <c r="W1031" s="131">
        <f t="shared" si="184"/>
        <v>8.9291289416172342E-2</v>
      </c>
      <c r="X1031" s="126">
        <v>98</v>
      </c>
      <c r="Y1031" s="108">
        <f t="shared" si="185"/>
        <v>0.11980440097799511</v>
      </c>
      <c r="Z1031" s="107">
        <v>341</v>
      </c>
      <c r="AA1031" s="131">
        <f t="shared" si="186"/>
        <v>0.10646269122697471</v>
      </c>
    </row>
    <row r="1032" spans="1:27" ht="24" x14ac:dyDescent="0.25">
      <c r="A1032" s="115" t="s">
        <v>604</v>
      </c>
      <c r="B1032" s="200" t="s">
        <v>37</v>
      </c>
      <c r="C1032" s="101" t="s">
        <v>38</v>
      </c>
      <c r="D1032" s="102" t="s">
        <v>1</v>
      </c>
      <c r="E1032" s="121" t="s">
        <v>534</v>
      </c>
      <c r="F1032" s="125">
        <v>5466</v>
      </c>
      <c r="G1032" s="103">
        <v>5393</v>
      </c>
      <c r="H1032" s="104">
        <f t="shared" si="176"/>
        <v>0.98664471276985</v>
      </c>
      <c r="I1032" s="103">
        <f t="shared" si="177"/>
        <v>73</v>
      </c>
      <c r="J1032" s="130">
        <f t="shared" si="178"/>
        <v>1.3355287230150018E-2</v>
      </c>
      <c r="K1032" s="125">
        <v>1752</v>
      </c>
      <c r="L1032" s="125">
        <v>20</v>
      </c>
      <c r="M1032" s="104">
        <f t="shared" si="179"/>
        <v>1.1415525114155251E-2</v>
      </c>
      <c r="N1032" s="103">
        <v>56</v>
      </c>
      <c r="O1032" s="130">
        <f t="shared" si="180"/>
        <v>1.0245151847786316E-2</v>
      </c>
      <c r="P1032" s="125">
        <v>11</v>
      </c>
      <c r="Q1032" s="104">
        <f t="shared" si="181"/>
        <v>6.2785388127853878E-3</v>
      </c>
      <c r="R1032" s="103">
        <v>32</v>
      </c>
      <c r="S1032" s="130">
        <f t="shared" si="182"/>
        <v>5.8543724844493227E-3</v>
      </c>
      <c r="T1032" s="125">
        <v>143</v>
      </c>
      <c r="U1032" s="104">
        <f t="shared" si="183"/>
        <v>8.1621004566210048E-2</v>
      </c>
      <c r="V1032" s="103">
        <v>419</v>
      </c>
      <c r="W1032" s="130">
        <f t="shared" si="184"/>
        <v>7.6655689718258327E-2</v>
      </c>
      <c r="X1032" s="125">
        <v>151</v>
      </c>
      <c r="Y1032" s="104">
        <f t="shared" si="185"/>
        <v>8.6187214611872148E-2</v>
      </c>
      <c r="Z1032" s="103">
        <v>442</v>
      </c>
      <c r="AA1032" s="130">
        <f t="shared" si="186"/>
        <v>8.0863519941456269E-2</v>
      </c>
    </row>
    <row r="1033" spans="1:27" ht="24" x14ac:dyDescent="0.25">
      <c r="A1033" s="116" t="s">
        <v>604</v>
      </c>
      <c r="B1033" s="201" t="s">
        <v>183</v>
      </c>
      <c r="C1033" s="105" t="s">
        <v>184</v>
      </c>
      <c r="D1033" s="106" t="s">
        <v>11</v>
      </c>
      <c r="E1033" s="122" t="s">
        <v>544</v>
      </c>
      <c r="F1033" s="126">
        <v>7889</v>
      </c>
      <c r="G1033" s="107">
        <v>7706</v>
      </c>
      <c r="H1033" s="108">
        <f t="shared" si="176"/>
        <v>0.97680314361769549</v>
      </c>
      <c r="I1033" s="107">
        <f t="shared" si="177"/>
        <v>183</v>
      </c>
      <c r="J1033" s="131">
        <f t="shared" si="178"/>
        <v>2.3196856382304475E-2</v>
      </c>
      <c r="K1033" s="126">
        <v>2891</v>
      </c>
      <c r="L1033" s="126">
        <v>52</v>
      </c>
      <c r="M1033" s="108">
        <f t="shared" si="179"/>
        <v>1.7986855759252855E-2</v>
      </c>
      <c r="N1033" s="107">
        <v>129</v>
      </c>
      <c r="O1033" s="131">
        <f t="shared" si="180"/>
        <v>1.6351882367853975E-2</v>
      </c>
      <c r="P1033" s="126">
        <v>27</v>
      </c>
      <c r="Q1033" s="108">
        <f t="shared" si="181"/>
        <v>9.3393289519197505E-3</v>
      </c>
      <c r="R1033" s="107">
        <v>62</v>
      </c>
      <c r="S1033" s="131">
        <f t="shared" si="182"/>
        <v>7.8590442388135374E-3</v>
      </c>
      <c r="T1033" s="126">
        <v>303</v>
      </c>
      <c r="U1033" s="108">
        <f t="shared" si="183"/>
        <v>0.1048080249048772</v>
      </c>
      <c r="V1033" s="107">
        <v>769</v>
      </c>
      <c r="W1033" s="131">
        <f t="shared" si="184"/>
        <v>9.7477500316896948E-2</v>
      </c>
      <c r="X1033" s="126">
        <v>318</v>
      </c>
      <c r="Y1033" s="108">
        <f t="shared" si="185"/>
        <v>0.10999654098927707</v>
      </c>
      <c r="Z1033" s="107">
        <v>799</v>
      </c>
      <c r="AA1033" s="131">
        <f t="shared" si="186"/>
        <v>0.10128026365825833</v>
      </c>
    </row>
    <row r="1034" spans="1:27" ht="24" x14ac:dyDescent="0.25">
      <c r="A1034" s="115" t="s">
        <v>604</v>
      </c>
      <c r="B1034" s="200" t="s">
        <v>108</v>
      </c>
      <c r="C1034" s="101" t="s">
        <v>109</v>
      </c>
      <c r="D1034" s="102" t="s">
        <v>6</v>
      </c>
      <c r="E1034" s="121" t="s">
        <v>531</v>
      </c>
      <c r="F1034" s="125">
        <v>11073</v>
      </c>
      <c r="G1034" s="103">
        <v>10925</v>
      </c>
      <c r="H1034" s="104">
        <f t="shared" si="176"/>
        <v>0.9866341551521719</v>
      </c>
      <c r="I1034" s="103">
        <f t="shared" si="177"/>
        <v>148</v>
      </c>
      <c r="J1034" s="130">
        <f t="shared" si="178"/>
        <v>1.3365844847828051E-2</v>
      </c>
      <c r="K1034" s="125">
        <v>2112</v>
      </c>
      <c r="L1034" s="125">
        <v>23</v>
      </c>
      <c r="M1034" s="104">
        <f t="shared" si="179"/>
        <v>1.0890151515151516E-2</v>
      </c>
      <c r="N1034" s="103">
        <v>65</v>
      </c>
      <c r="O1034" s="130">
        <f t="shared" si="180"/>
        <v>5.870134561546103E-3</v>
      </c>
      <c r="P1034" s="125">
        <v>12</v>
      </c>
      <c r="Q1034" s="104">
        <f t="shared" si="181"/>
        <v>5.681818181818182E-3</v>
      </c>
      <c r="R1034" s="103">
        <v>30</v>
      </c>
      <c r="S1034" s="130">
        <f t="shared" si="182"/>
        <v>2.70929287455974E-3</v>
      </c>
      <c r="T1034" s="125">
        <v>182</v>
      </c>
      <c r="U1034" s="104">
        <f t="shared" si="183"/>
        <v>8.6174242424242431E-2</v>
      </c>
      <c r="V1034" s="103">
        <v>932</v>
      </c>
      <c r="W1034" s="130">
        <f t="shared" si="184"/>
        <v>8.4168698636322592E-2</v>
      </c>
      <c r="X1034" s="125">
        <v>191</v>
      </c>
      <c r="Y1034" s="104">
        <f t="shared" si="185"/>
        <v>9.0435606060606064E-2</v>
      </c>
      <c r="Z1034" s="103">
        <v>954</v>
      </c>
      <c r="AA1034" s="130">
        <f t="shared" si="186"/>
        <v>8.6155513410999723E-2</v>
      </c>
    </row>
    <row r="1035" spans="1:27" x14ac:dyDescent="0.25">
      <c r="A1035" s="116" t="s">
        <v>604</v>
      </c>
      <c r="B1035" s="201" t="s">
        <v>98</v>
      </c>
      <c r="C1035" s="105" t="s">
        <v>99</v>
      </c>
      <c r="D1035" s="106" t="s">
        <v>5</v>
      </c>
      <c r="E1035" s="122" t="s">
        <v>535</v>
      </c>
      <c r="F1035" s="126">
        <v>8697</v>
      </c>
      <c r="G1035" s="107">
        <v>8554</v>
      </c>
      <c r="H1035" s="108">
        <f t="shared" si="176"/>
        <v>0.98355754857997013</v>
      </c>
      <c r="I1035" s="107">
        <f t="shared" si="177"/>
        <v>143</v>
      </c>
      <c r="J1035" s="131">
        <f t="shared" si="178"/>
        <v>1.6442451420029897E-2</v>
      </c>
      <c r="K1035" s="126">
        <v>2539</v>
      </c>
      <c r="L1035" s="126">
        <v>34</v>
      </c>
      <c r="M1035" s="108">
        <f t="shared" si="179"/>
        <v>1.3391098857818039E-2</v>
      </c>
      <c r="N1035" s="107">
        <v>80</v>
      </c>
      <c r="O1035" s="131">
        <f t="shared" si="180"/>
        <v>9.1985742209957453E-3</v>
      </c>
      <c r="P1035" s="126">
        <v>25</v>
      </c>
      <c r="Q1035" s="108">
        <f t="shared" si="181"/>
        <v>9.8463962189838522E-3</v>
      </c>
      <c r="R1035" s="107">
        <v>66</v>
      </c>
      <c r="S1035" s="131">
        <f t="shared" si="182"/>
        <v>7.5888237323214905E-3</v>
      </c>
      <c r="T1035" s="126">
        <v>317</v>
      </c>
      <c r="U1035" s="108">
        <f t="shared" si="183"/>
        <v>0.12485230405671524</v>
      </c>
      <c r="V1035" s="107">
        <v>1238</v>
      </c>
      <c r="W1035" s="131">
        <f t="shared" si="184"/>
        <v>0.14234793606990917</v>
      </c>
      <c r="X1035" s="126">
        <v>335</v>
      </c>
      <c r="Y1035" s="108">
        <f t="shared" si="185"/>
        <v>0.13194170933438362</v>
      </c>
      <c r="Z1035" s="107">
        <v>1281</v>
      </c>
      <c r="AA1035" s="131">
        <f t="shared" si="186"/>
        <v>0.14729216971369438</v>
      </c>
    </row>
    <row r="1036" spans="1:27" ht="24" x14ac:dyDescent="0.25">
      <c r="A1036" s="115" t="s">
        <v>604</v>
      </c>
      <c r="B1036" s="200" t="s">
        <v>110</v>
      </c>
      <c r="C1036" s="101" t="s">
        <v>111</v>
      </c>
      <c r="D1036" s="102" t="s">
        <v>6</v>
      </c>
      <c r="E1036" s="121" t="s">
        <v>531</v>
      </c>
      <c r="F1036" s="125">
        <v>4056</v>
      </c>
      <c r="G1036" s="103">
        <v>4012</v>
      </c>
      <c r="H1036" s="104">
        <f t="shared" si="176"/>
        <v>0.98915187376725833</v>
      </c>
      <c r="I1036" s="103">
        <f t="shared" si="177"/>
        <v>44</v>
      </c>
      <c r="J1036" s="130">
        <f t="shared" si="178"/>
        <v>1.0848126232741617E-2</v>
      </c>
      <c r="K1036" s="125">
        <v>847</v>
      </c>
      <c r="L1036" s="125">
        <v>15</v>
      </c>
      <c r="M1036" s="104">
        <f t="shared" si="179"/>
        <v>1.770956316410862E-2</v>
      </c>
      <c r="N1036" s="103">
        <v>36</v>
      </c>
      <c r="O1036" s="130">
        <f t="shared" si="180"/>
        <v>8.8757396449704144E-3</v>
      </c>
      <c r="P1036" s="125">
        <v>6</v>
      </c>
      <c r="Q1036" s="104">
        <f t="shared" si="181"/>
        <v>7.0838252656434475E-3</v>
      </c>
      <c r="R1036" s="103">
        <v>14</v>
      </c>
      <c r="S1036" s="130">
        <f t="shared" si="182"/>
        <v>3.4516765285996054E-3</v>
      </c>
      <c r="T1036" s="125">
        <v>83</v>
      </c>
      <c r="U1036" s="104">
        <f t="shared" si="183"/>
        <v>9.7992916174734351E-2</v>
      </c>
      <c r="V1036" s="103">
        <v>390</v>
      </c>
      <c r="W1036" s="130">
        <f t="shared" si="184"/>
        <v>9.6153846153846159E-2</v>
      </c>
      <c r="X1036" s="125">
        <v>87</v>
      </c>
      <c r="Y1036" s="104">
        <f t="shared" si="185"/>
        <v>0.10271546635182999</v>
      </c>
      <c r="Z1036" s="103">
        <v>397</v>
      </c>
      <c r="AA1036" s="130">
        <f t="shared" si="186"/>
        <v>9.7879684418145957E-2</v>
      </c>
    </row>
    <row r="1037" spans="1:27" ht="24" x14ac:dyDescent="0.25">
      <c r="A1037" s="116" t="s">
        <v>604</v>
      </c>
      <c r="B1037" s="201" t="s">
        <v>259</v>
      </c>
      <c r="C1037" s="105" t="s">
        <v>260</v>
      </c>
      <c r="D1037" s="106" t="s">
        <v>16</v>
      </c>
      <c r="E1037" s="122" t="s">
        <v>541</v>
      </c>
      <c r="F1037" s="126">
        <v>2112</v>
      </c>
      <c r="G1037" s="107">
        <v>2053</v>
      </c>
      <c r="H1037" s="108">
        <f t="shared" si="176"/>
        <v>0.97206439393939392</v>
      </c>
      <c r="I1037" s="107">
        <f t="shared" si="177"/>
        <v>59</v>
      </c>
      <c r="J1037" s="131">
        <f t="shared" si="178"/>
        <v>2.793560606060606E-2</v>
      </c>
      <c r="K1037" s="126">
        <v>555</v>
      </c>
      <c r="L1037" s="126">
        <v>13</v>
      </c>
      <c r="M1037" s="108">
        <f t="shared" si="179"/>
        <v>2.3423423423423424E-2</v>
      </c>
      <c r="N1037" s="107">
        <v>43</v>
      </c>
      <c r="O1037" s="131">
        <f t="shared" si="180"/>
        <v>2.0359848484848484E-2</v>
      </c>
      <c r="P1037" s="126">
        <v>0</v>
      </c>
      <c r="Q1037" s="108">
        <f t="shared" si="181"/>
        <v>0</v>
      </c>
      <c r="R1037" s="107">
        <v>0</v>
      </c>
      <c r="S1037" s="131">
        <f t="shared" si="182"/>
        <v>0</v>
      </c>
      <c r="T1037" s="126">
        <v>59</v>
      </c>
      <c r="U1037" s="108">
        <f t="shared" si="183"/>
        <v>0.1063063063063063</v>
      </c>
      <c r="V1037" s="107">
        <v>182</v>
      </c>
      <c r="W1037" s="131">
        <f t="shared" si="184"/>
        <v>8.6174242424242431E-2</v>
      </c>
      <c r="X1037" s="126">
        <v>59</v>
      </c>
      <c r="Y1037" s="108">
        <f t="shared" si="185"/>
        <v>0.1063063063063063</v>
      </c>
      <c r="Z1037" s="107">
        <v>182</v>
      </c>
      <c r="AA1037" s="131">
        <f t="shared" si="186"/>
        <v>8.6174242424242431E-2</v>
      </c>
    </row>
    <row r="1038" spans="1:27" ht="24" x14ac:dyDescent="0.25">
      <c r="A1038" s="116" t="s">
        <v>604</v>
      </c>
      <c r="B1038" s="201" t="s">
        <v>443</v>
      </c>
      <c r="C1038" s="105" t="s">
        <v>228</v>
      </c>
      <c r="D1038" s="106" t="s">
        <v>14</v>
      </c>
      <c r="E1038" s="122" t="s">
        <v>548</v>
      </c>
      <c r="F1038" s="126">
        <v>2776</v>
      </c>
      <c r="G1038" s="107">
        <v>2731</v>
      </c>
      <c r="H1038" s="108">
        <f t="shared" si="176"/>
        <v>0.98378962536023051</v>
      </c>
      <c r="I1038" s="107">
        <f t="shared" si="177"/>
        <v>45</v>
      </c>
      <c r="J1038" s="131">
        <f t="shared" si="178"/>
        <v>1.6210374639769452E-2</v>
      </c>
      <c r="K1038" s="126">
        <v>962</v>
      </c>
      <c r="L1038" s="126">
        <v>21</v>
      </c>
      <c r="M1038" s="108">
        <f t="shared" si="179"/>
        <v>2.1829521829521831E-2</v>
      </c>
      <c r="N1038" s="107">
        <v>61</v>
      </c>
      <c r="O1038" s="131">
        <f t="shared" si="180"/>
        <v>2.1974063400576369E-2</v>
      </c>
      <c r="P1038" s="126">
        <v>13</v>
      </c>
      <c r="Q1038" s="108">
        <f t="shared" si="181"/>
        <v>1.3513513513513514E-2</v>
      </c>
      <c r="R1038" s="107">
        <v>27</v>
      </c>
      <c r="S1038" s="131">
        <f t="shared" si="182"/>
        <v>9.7262247838616721E-3</v>
      </c>
      <c r="T1038" s="126">
        <v>108</v>
      </c>
      <c r="U1038" s="108">
        <f t="shared" si="183"/>
        <v>0.11226611226611227</v>
      </c>
      <c r="V1038" s="107">
        <v>319</v>
      </c>
      <c r="W1038" s="131">
        <f t="shared" si="184"/>
        <v>0.1149135446685879</v>
      </c>
      <c r="X1038" s="126">
        <v>113</v>
      </c>
      <c r="Y1038" s="108">
        <f t="shared" si="185"/>
        <v>0.11746361746361747</v>
      </c>
      <c r="Z1038" s="107">
        <v>329</v>
      </c>
      <c r="AA1038" s="131">
        <f t="shared" si="186"/>
        <v>0.11851585014409222</v>
      </c>
    </row>
    <row r="1039" spans="1:27" ht="24" x14ac:dyDescent="0.25">
      <c r="A1039" s="115" t="s">
        <v>604</v>
      </c>
      <c r="B1039" s="200" t="s">
        <v>229</v>
      </c>
      <c r="C1039" s="101" t="s">
        <v>230</v>
      </c>
      <c r="D1039" s="102" t="s">
        <v>14</v>
      </c>
      <c r="E1039" s="121" t="s">
        <v>548</v>
      </c>
      <c r="F1039" s="125">
        <v>1980</v>
      </c>
      <c r="G1039" s="103">
        <v>1964</v>
      </c>
      <c r="H1039" s="104">
        <f t="shared" si="176"/>
        <v>0.99191919191919187</v>
      </c>
      <c r="I1039" s="103">
        <f t="shared" si="177"/>
        <v>16</v>
      </c>
      <c r="J1039" s="130">
        <f t="shared" si="178"/>
        <v>8.0808080808080808E-3</v>
      </c>
      <c r="K1039" s="125">
        <v>643</v>
      </c>
      <c r="L1039" s="125">
        <v>13</v>
      </c>
      <c r="M1039" s="104">
        <f t="shared" si="179"/>
        <v>2.0217729393468119E-2</v>
      </c>
      <c r="N1039" s="103">
        <v>36</v>
      </c>
      <c r="O1039" s="130">
        <f t="shared" si="180"/>
        <v>1.8181818181818181E-2</v>
      </c>
      <c r="P1039" s="125">
        <v>10</v>
      </c>
      <c r="Q1039" s="104">
        <f t="shared" si="181"/>
        <v>1.5552099533437015E-2</v>
      </c>
      <c r="R1039" s="103">
        <v>22</v>
      </c>
      <c r="S1039" s="130">
        <f t="shared" si="182"/>
        <v>1.1111111111111112E-2</v>
      </c>
      <c r="T1039" s="125">
        <v>65</v>
      </c>
      <c r="U1039" s="104">
        <f t="shared" si="183"/>
        <v>0.10108864696734059</v>
      </c>
      <c r="V1039" s="103">
        <v>153</v>
      </c>
      <c r="W1039" s="130">
        <f t="shared" si="184"/>
        <v>7.7272727272727271E-2</v>
      </c>
      <c r="X1039" s="125">
        <v>70</v>
      </c>
      <c r="Y1039" s="104">
        <f t="shared" si="185"/>
        <v>0.1088646967340591</v>
      </c>
      <c r="Z1039" s="103">
        <v>161</v>
      </c>
      <c r="AA1039" s="130">
        <f t="shared" si="186"/>
        <v>8.1313131313131309E-2</v>
      </c>
    </row>
    <row r="1040" spans="1:27" x14ac:dyDescent="0.25">
      <c r="A1040" s="116" t="s">
        <v>604</v>
      </c>
      <c r="B1040" s="201" t="s">
        <v>231</v>
      </c>
      <c r="C1040" s="105" t="s">
        <v>232</v>
      </c>
      <c r="D1040" s="106" t="s">
        <v>14</v>
      </c>
      <c r="E1040" s="122" t="s">
        <v>548</v>
      </c>
      <c r="F1040" s="126">
        <v>1981</v>
      </c>
      <c r="G1040" s="107">
        <v>1920</v>
      </c>
      <c r="H1040" s="108">
        <f t="shared" si="176"/>
        <v>0.96920747097425541</v>
      </c>
      <c r="I1040" s="107">
        <f t="shared" si="177"/>
        <v>61</v>
      </c>
      <c r="J1040" s="131">
        <f t="shared" si="178"/>
        <v>3.0792529025744572E-2</v>
      </c>
      <c r="K1040" s="126">
        <v>737</v>
      </c>
      <c r="L1040" s="126">
        <v>14</v>
      </c>
      <c r="M1040" s="108">
        <f t="shared" si="179"/>
        <v>1.8995929443690638E-2</v>
      </c>
      <c r="N1040" s="107">
        <v>35</v>
      </c>
      <c r="O1040" s="131">
        <f t="shared" si="180"/>
        <v>1.7667844522968199E-2</v>
      </c>
      <c r="P1040" s="126">
        <v>10</v>
      </c>
      <c r="Q1040" s="108">
        <f t="shared" si="181"/>
        <v>1.3568521031207599E-2</v>
      </c>
      <c r="R1040" s="107">
        <v>24</v>
      </c>
      <c r="S1040" s="131">
        <f t="shared" si="182"/>
        <v>1.2115093387178193E-2</v>
      </c>
      <c r="T1040" s="126">
        <v>81</v>
      </c>
      <c r="U1040" s="108">
        <f t="shared" si="183"/>
        <v>0.10990502035278155</v>
      </c>
      <c r="V1040" s="107">
        <v>176</v>
      </c>
      <c r="W1040" s="131">
        <f t="shared" si="184"/>
        <v>8.884401817264008E-2</v>
      </c>
      <c r="X1040" s="126">
        <v>88</v>
      </c>
      <c r="Y1040" s="108">
        <f t="shared" si="185"/>
        <v>0.11940298507462686</v>
      </c>
      <c r="Z1040" s="107">
        <v>191</v>
      </c>
      <c r="AA1040" s="131">
        <f t="shared" si="186"/>
        <v>9.6415951539626454E-2</v>
      </c>
    </row>
    <row r="1041" spans="1:27" x14ac:dyDescent="0.25">
      <c r="A1041" s="115" t="s">
        <v>604</v>
      </c>
      <c r="B1041" s="200" t="s">
        <v>395</v>
      </c>
      <c r="C1041" s="101" t="s">
        <v>396</v>
      </c>
      <c r="D1041" s="102" t="s">
        <v>25</v>
      </c>
      <c r="E1041" s="121" t="s">
        <v>553</v>
      </c>
      <c r="F1041" s="125">
        <v>2398</v>
      </c>
      <c r="G1041" s="103">
        <v>2377</v>
      </c>
      <c r="H1041" s="104">
        <f t="shared" si="176"/>
        <v>0.99124270225187661</v>
      </c>
      <c r="I1041" s="103">
        <f t="shared" si="177"/>
        <v>21</v>
      </c>
      <c r="J1041" s="130">
        <f t="shared" si="178"/>
        <v>8.7572977481234354E-3</v>
      </c>
      <c r="K1041" s="125">
        <v>797</v>
      </c>
      <c r="L1041" s="125">
        <v>12</v>
      </c>
      <c r="M1041" s="104">
        <f t="shared" si="179"/>
        <v>1.5056461731493099E-2</v>
      </c>
      <c r="N1041" s="103">
        <v>38</v>
      </c>
      <c r="O1041" s="130">
        <f t="shared" si="180"/>
        <v>1.5846538782318599E-2</v>
      </c>
      <c r="P1041" s="125">
        <v>12</v>
      </c>
      <c r="Q1041" s="104">
        <f t="shared" si="181"/>
        <v>1.5056461731493099E-2</v>
      </c>
      <c r="R1041" s="103">
        <v>29</v>
      </c>
      <c r="S1041" s="130">
        <f t="shared" si="182"/>
        <v>1.2093411175979984E-2</v>
      </c>
      <c r="T1041" s="125">
        <v>71</v>
      </c>
      <c r="U1041" s="104">
        <f t="shared" si="183"/>
        <v>8.9084065244667499E-2</v>
      </c>
      <c r="V1041" s="103">
        <v>184</v>
      </c>
      <c r="W1041" s="130">
        <f t="shared" si="184"/>
        <v>7.6730608840700584E-2</v>
      </c>
      <c r="X1041" s="125">
        <v>81</v>
      </c>
      <c r="Y1041" s="104">
        <f t="shared" si="185"/>
        <v>0.10163111668757842</v>
      </c>
      <c r="Z1041" s="103">
        <v>209</v>
      </c>
      <c r="AA1041" s="130">
        <f t="shared" si="186"/>
        <v>8.7155963302752298E-2</v>
      </c>
    </row>
    <row r="1042" spans="1:27" x14ac:dyDescent="0.25">
      <c r="A1042" s="116" t="s">
        <v>604</v>
      </c>
      <c r="B1042" s="201" t="s">
        <v>373</v>
      </c>
      <c r="C1042" s="105" t="s">
        <v>374</v>
      </c>
      <c r="D1042" s="106" t="s">
        <v>24</v>
      </c>
      <c r="E1042" s="122" t="s">
        <v>552</v>
      </c>
      <c r="F1042" s="126">
        <v>5529</v>
      </c>
      <c r="G1042" s="107">
        <v>5389</v>
      </c>
      <c r="H1042" s="108">
        <f t="shared" si="176"/>
        <v>0.97467896545487431</v>
      </c>
      <c r="I1042" s="107">
        <f t="shared" si="177"/>
        <v>140</v>
      </c>
      <c r="J1042" s="131">
        <f t="shared" si="178"/>
        <v>2.5321034545125701E-2</v>
      </c>
      <c r="K1042" s="126">
        <v>1524</v>
      </c>
      <c r="L1042" s="126">
        <v>14</v>
      </c>
      <c r="M1042" s="108">
        <f t="shared" si="179"/>
        <v>9.1863517060367453E-3</v>
      </c>
      <c r="N1042" s="107">
        <v>35</v>
      </c>
      <c r="O1042" s="131">
        <f t="shared" si="180"/>
        <v>6.3302586362814252E-3</v>
      </c>
      <c r="P1042" s="126">
        <v>17</v>
      </c>
      <c r="Q1042" s="108">
        <f t="shared" si="181"/>
        <v>1.1154855643044619E-2</v>
      </c>
      <c r="R1042" s="107">
        <v>39</v>
      </c>
      <c r="S1042" s="131">
        <f t="shared" si="182"/>
        <v>7.0537167661421599E-3</v>
      </c>
      <c r="T1042" s="126">
        <v>150</v>
      </c>
      <c r="U1042" s="108">
        <f t="shared" si="183"/>
        <v>9.8425196850393706E-2</v>
      </c>
      <c r="V1042" s="107">
        <v>435</v>
      </c>
      <c r="W1042" s="131">
        <f t="shared" si="184"/>
        <v>7.8676071622354862E-2</v>
      </c>
      <c r="X1042" s="126">
        <v>160</v>
      </c>
      <c r="Y1042" s="108">
        <f t="shared" si="185"/>
        <v>0.10498687664041995</v>
      </c>
      <c r="Z1042" s="107">
        <v>461</v>
      </c>
      <c r="AA1042" s="131">
        <f t="shared" si="186"/>
        <v>8.3378549466449625E-2</v>
      </c>
    </row>
    <row r="1043" spans="1:27" ht="24" x14ac:dyDescent="0.25">
      <c r="A1043" s="115" t="s">
        <v>604</v>
      </c>
      <c r="B1043" s="200" t="s">
        <v>397</v>
      </c>
      <c r="C1043" s="101" t="s">
        <v>398</v>
      </c>
      <c r="D1043" s="102" t="s">
        <v>25</v>
      </c>
      <c r="E1043" s="121" t="s">
        <v>553</v>
      </c>
      <c r="F1043" s="125">
        <v>1761</v>
      </c>
      <c r="G1043" s="103">
        <v>1733</v>
      </c>
      <c r="H1043" s="104">
        <f t="shared" si="176"/>
        <v>0.9840999432140829</v>
      </c>
      <c r="I1043" s="103">
        <f t="shared" si="177"/>
        <v>28</v>
      </c>
      <c r="J1043" s="130">
        <f t="shared" si="178"/>
        <v>1.5900056785917091E-2</v>
      </c>
      <c r="K1043" s="125">
        <v>544</v>
      </c>
      <c r="L1043" s="125">
        <v>9</v>
      </c>
      <c r="M1043" s="104">
        <f t="shared" si="179"/>
        <v>1.6544117647058824E-2</v>
      </c>
      <c r="N1043" s="103">
        <v>22</v>
      </c>
      <c r="O1043" s="130">
        <f t="shared" si="180"/>
        <v>1.2492901760363429E-2</v>
      </c>
      <c r="P1043" s="125">
        <v>10</v>
      </c>
      <c r="Q1043" s="104">
        <f t="shared" si="181"/>
        <v>1.8382352941176471E-2</v>
      </c>
      <c r="R1043" s="103">
        <v>26</v>
      </c>
      <c r="S1043" s="130">
        <f t="shared" si="182"/>
        <v>1.4764338444065871E-2</v>
      </c>
      <c r="T1043" s="125">
        <v>47</v>
      </c>
      <c r="U1043" s="104">
        <f t="shared" si="183"/>
        <v>8.639705882352941E-2</v>
      </c>
      <c r="V1043" s="103">
        <v>149</v>
      </c>
      <c r="W1043" s="130">
        <f t="shared" si="184"/>
        <v>8.4611016467915953E-2</v>
      </c>
      <c r="X1043" s="125">
        <v>55</v>
      </c>
      <c r="Y1043" s="104">
        <f t="shared" si="185"/>
        <v>0.10110294117647059</v>
      </c>
      <c r="Z1043" s="103">
        <v>171</v>
      </c>
      <c r="AA1043" s="130">
        <f t="shared" si="186"/>
        <v>9.7103918228279393E-2</v>
      </c>
    </row>
    <row r="1044" spans="1:27" ht="24" x14ac:dyDescent="0.25">
      <c r="A1044" s="116" t="s">
        <v>604</v>
      </c>
      <c r="B1044" s="201" t="s">
        <v>435</v>
      </c>
      <c r="C1044" s="105" t="s">
        <v>436</v>
      </c>
      <c r="D1044" s="106" t="s">
        <v>27</v>
      </c>
      <c r="E1044" s="122" t="s">
        <v>555</v>
      </c>
      <c r="F1044" s="126">
        <v>2250</v>
      </c>
      <c r="G1044" s="107">
        <v>2233</v>
      </c>
      <c r="H1044" s="108">
        <f t="shared" si="176"/>
        <v>0.99244444444444446</v>
      </c>
      <c r="I1044" s="107">
        <f t="shared" si="177"/>
        <v>17</v>
      </c>
      <c r="J1044" s="131">
        <f t="shared" si="178"/>
        <v>7.5555555555555558E-3</v>
      </c>
      <c r="K1044" s="126">
        <v>642</v>
      </c>
      <c r="L1044" s="126">
        <v>21</v>
      </c>
      <c r="M1044" s="108">
        <f t="shared" si="179"/>
        <v>3.2710280373831772E-2</v>
      </c>
      <c r="N1044" s="107">
        <v>56</v>
      </c>
      <c r="O1044" s="131">
        <f t="shared" si="180"/>
        <v>2.4888888888888887E-2</v>
      </c>
      <c r="P1044" s="126">
        <v>9</v>
      </c>
      <c r="Q1044" s="108">
        <f t="shared" si="181"/>
        <v>1.4018691588785047E-2</v>
      </c>
      <c r="R1044" s="107">
        <v>24</v>
      </c>
      <c r="S1044" s="131">
        <f t="shared" si="182"/>
        <v>1.0666666666666666E-2</v>
      </c>
      <c r="T1044" s="126">
        <v>64</v>
      </c>
      <c r="U1044" s="108">
        <f t="shared" si="183"/>
        <v>9.9688473520249218E-2</v>
      </c>
      <c r="V1044" s="107">
        <v>207</v>
      </c>
      <c r="W1044" s="131">
        <f t="shared" si="184"/>
        <v>9.1999999999999998E-2</v>
      </c>
      <c r="X1044" s="126">
        <v>71</v>
      </c>
      <c r="Y1044" s="108">
        <f t="shared" si="185"/>
        <v>0.11059190031152648</v>
      </c>
      <c r="Z1044" s="107">
        <v>224</v>
      </c>
      <c r="AA1044" s="131">
        <f t="shared" si="186"/>
        <v>9.955555555555555E-2</v>
      </c>
    </row>
    <row r="1045" spans="1:27" ht="24" x14ac:dyDescent="0.25">
      <c r="A1045" s="115" t="s">
        <v>604</v>
      </c>
      <c r="B1045" s="200" t="s">
        <v>345</v>
      </c>
      <c r="C1045" s="101" t="s">
        <v>346</v>
      </c>
      <c r="D1045" s="102" t="s">
        <v>21</v>
      </c>
      <c r="E1045" s="121" t="s">
        <v>556</v>
      </c>
      <c r="F1045" s="125">
        <v>5049</v>
      </c>
      <c r="G1045" s="103">
        <v>4992</v>
      </c>
      <c r="H1045" s="104">
        <f t="shared" si="176"/>
        <v>0.98871063576945928</v>
      </c>
      <c r="I1045" s="103">
        <f t="shared" si="177"/>
        <v>57</v>
      </c>
      <c r="J1045" s="130">
        <f t="shared" si="178"/>
        <v>1.1289364230540701E-2</v>
      </c>
      <c r="K1045" s="125">
        <v>1672</v>
      </c>
      <c r="L1045" s="125">
        <v>39</v>
      </c>
      <c r="M1045" s="104">
        <f t="shared" si="179"/>
        <v>2.3325358851674641E-2</v>
      </c>
      <c r="N1045" s="103">
        <v>92</v>
      </c>
      <c r="O1045" s="130">
        <f t="shared" si="180"/>
        <v>1.8221429986135868E-2</v>
      </c>
      <c r="P1045" s="125">
        <v>13</v>
      </c>
      <c r="Q1045" s="104">
        <f t="shared" si="181"/>
        <v>7.7751196172248802E-3</v>
      </c>
      <c r="R1045" s="103">
        <v>26</v>
      </c>
      <c r="S1045" s="130">
        <f t="shared" si="182"/>
        <v>5.1495345612992674E-3</v>
      </c>
      <c r="T1045" s="125">
        <v>160</v>
      </c>
      <c r="U1045" s="104">
        <f t="shared" si="183"/>
        <v>9.569377990430622E-2</v>
      </c>
      <c r="V1045" s="103">
        <v>450</v>
      </c>
      <c r="W1045" s="130">
        <f t="shared" si="184"/>
        <v>8.9126559714795009E-2</v>
      </c>
      <c r="X1045" s="125">
        <v>167</v>
      </c>
      <c r="Y1045" s="104">
        <f t="shared" si="185"/>
        <v>9.9880382775119611E-2</v>
      </c>
      <c r="Z1045" s="103">
        <v>464</v>
      </c>
      <c r="AA1045" s="130">
        <f t="shared" si="186"/>
        <v>9.1899386017033069E-2</v>
      </c>
    </row>
    <row r="1046" spans="1:27" ht="24" x14ac:dyDescent="0.25">
      <c r="A1046" s="116" t="s">
        <v>604</v>
      </c>
      <c r="B1046" s="201" t="s">
        <v>357</v>
      </c>
      <c r="C1046" s="105" t="s">
        <v>358</v>
      </c>
      <c r="D1046" s="106" t="s">
        <v>23</v>
      </c>
      <c r="E1046" s="122" t="s">
        <v>558</v>
      </c>
      <c r="F1046" s="126">
        <v>14525</v>
      </c>
      <c r="G1046" s="107">
        <v>13985</v>
      </c>
      <c r="H1046" s="108">
        <f t="shared" si="176"/>
        <v>0.96282271944922548</v>
      </c>
      <c r="I1046" s="107">
        <f t="shared" si="177"/>
        <v>540</v>
      </c>
      <c r="J1046" s="131">
        <f t="shared" si="178"/>
        <v>3.7177280550774523E-2</v>
      </c>
      <c r="K1046" s="126">
        <v>4069</v>
      </c>
      <c r="L1046" s="126">
        <v>44</v>
      </c>
      <c r="M1046" s="108">
        <f t="shared" si="179"/>
        <v>1.0813467682477268E-2</v>
      </c>
      <c r="N1046" s="107">
        <v>105</v>
      </c>
      <c r="O1046" s="131">
        <f t="shared" si="180"/>
        <v>7.2289156626506026E-3</v>
      </c>
      <c r="P1046" s="126">
        <v>27</v>
      </c>
      <c r="Q1046" s="108">
        <f t="shared" si="181"/>
        <v>6.6355369869746869E-3</v>
      </c>
      <c r="R1046" s="107">
        <v>62</v>
      </c>
      <c r="S1046" s="131">
        <f t="shared" si="182"/>
        <v>4.2685025817555938E-3</v>
      </c>
      <c r="T1046" s="126">
        <v>410</v>
      </c>
      <c r="U1046" s="108">
        <f t="shared" si="183"/>
        <v>0.10076185795035636</v>
      </c>
      <c r="V1046" s="107">
        <v>1263</v>
      </c>
      <c r="W1046" s="131">
        <f t="shared" si="184"/>
        <v>8.695352839931153E-2</v>
      </c>
      <c r="X1046" s="126">
        <v>423</v>
      </c>
      <c r="Y1046" s="108">
        <f t="shared" si="185"/>
        <v>0.1039567461292701</v>
      </c>
      <c r="Z1046" s="107">
        <v>1300</v>
      </c>
      <c r="AA1046" s="131">
        <f t="shared" si="186"/>
        <v>8.9500860585197933E-2</v>
      </c>
    </row>
    <row r="1047" spans="1:27" ht="24" x14ac:dyDescent="0.25">
      <c r="A1047" s="115" t="s">
        <v>604</v>
      </c>
      <c r="B1047" s="200" t="s">
        <v>359</v>
      </c>
      <c r="C1047" s="101" t="s">
        <v>360</v>
      </c>
      <c r="D1047" s="102" t="s">
        <v>23</v>
      </c>
      <c r="E1047" s="121" t="s">
        <v>558</v>
      </c>
      <c r="F1047" s="125">
        <v>3956</v>
      </c>
      <c r="G1047" s="103">
        <v>3915</v>
      </c>
      <c r="H1047" s="104">
        <f t="shared" si="176"/>
        <v>0.98963599595551066</v>
      </c>
      <c r="I1047" s="103">
        <f t="shared" si="177"/>
        <v>41</v>
      </c>
      <c r="J1047" s="130">
        <f t="shared" si="178"/>
        <v>1.0364004044489384E-2</v>
      </c>
      <c r="K1047" s="125">
        <v>1328</v>
      </c>
      <c r="L1047" s="125">
        <v>20</v>
      </c>
      <c r="M1047" s="104">
        <f t="shared" si="179"/>
        <v>1.5060240963855422E-2</v>
      </c>
      <c r="N1047" s="103">
        <v>54</v>
      </c>
      <c r="O1047" s="130">
        <f t="shared" si="180"/>
        <v>1.3650151668351871E-2</v>
      </c>
      <c r="P1047" s="125">
        <v>5</v>
      </c>
      <c r="Q1047" s="104">
        <f t="shared" si="181"/>
        <v>3.7650602409638554E-3</v>
      </c>
      <c r="R1047" s="103">
        <v>13</v>
      </c>
      <c r="S1047" s="130">
        <f t="shared" si="182"/>
        <v>3.2861476238624874E-3</v>
      </c>
      <c r="T1047" s="125">
        <v>141</v>
      </c>
      <c r="U1047" s="104">
        <f t="shared" si="183"/>
        <v>0.10617469879518072</v>
      </c>
      <c r="V1047" s="103">
        <v>444</v>
      </c>
      <c r="W1047" s="130">
        <f t="shared" si="184"/>
        <v>0.1122345803842265</v>
      </c>
      <c r="X1047" s="125">
        <v>143</v>
      </c>
      <c r="Y1047" s="104">
        <f t="shared" si="185"/>
        <v>0.10768072289156627</v>
      </c>
      <c r="Z1047" s="103">
        <v>450</v>
      </c>
      <c r="AA1047" s="130">
        <f t="shared" si="186"/>
        <v>0.11375126390293225</v>
      </c>
    </row>
    <row r="1048" spans="1:27" ht="24" x14ac:dyDescent="0.25">
      <c r="A1048" s="116" t="s">
        <v>603</v>
      </c>
      <c r="B1048" s="201" t="s">
        <v>39</v>
      </c>
      <c r="C1048" s="105" t="s">
        <v>40</v>
      </c>
      <c r="D1048" s="106" t="s">
        <v>2</v>
      </c>
      <c r="E1048" s="122" t="s">
        <v>530</v>
      </c>
      <c r="F1048" s="126">
        <v>2239</v>
      </c>
      <c r="G1048" s="107">
        <v>2221</v>
      </c>
      <c r="H1048" s="108">
        <f t="shared" si="176"/>
        <v>0.99196069673961595</v>
      </c>
      <c r="I1048" s="107">
        <f t="shared" si="177"/>
        <v>18</v>
      </c>
      <c r="J1048" s="131">
        <f t="shared" si="178"/>
        <v>8.0393032603841008E-3</v>
      </c>
      <c r="K1048" s="126">
        <v>454</v>
      </c>
      <c r="L1048" s="126">
        <v>6</v>
      </c>
      <c r="M1048" s="108">
        <f t="shared" si="179"/>
        <v>1.3215859030837005E-2</v>
      </c>
      <c r="N1048" s="107">
        <v>14</v>
      </c>
      <c r="O1048" s="131">
        <f t="shared" si="180"/>
        <v>6.2527914247431891E-3</v>
      </c>
      <c r="P1048" s="126">
        <v>1</v>
      </c>
      <c r="Q1048" s="108">
        <f t="shared" si="181"/>
        <v>2.2026431718061676E-3</v>
      </c>
      <c r="R1048" s="107">
        <v>1</v>
      </c>
      <c r="S1048" s="131">
        <f t="shared" si="182"/>
        <v>4.4662795891022776E-4</v>
      </c>
      <c r="T1048" s="126">
        <v>51</v>
      </c>
      <c r="U1048" s="108">
        <f t="shared" si="183"/>
        <v>0.11233480176211454</v>
      </c>
      <c r="V1048" s="107">
        <v>311</v>
      </c>
      <c r="W1048" s="131">
        <f t="shared" si="184"/>
        <v>0.13890129522108083</v>
      </c>
      <c r="X1048" s="126">
        <v>52</v>
      </c>
      <c r="Y1048" s="108">
        <f t="shared" si="185"/>
        <v>0.11453744493392071</v>
      </c>
      <c r="Z1048" s="107">
        <v>312</v>
      </c>
      <c r="AA1048" s="131">
        <f t="shared" si="186"/>
        <v>0.13934792317999106</v>
      </c>
    </row>
    <row r="1049" spans="1:27" ht="24" x14ac:dyDescent="0.25">
      <c r="A1049" s="115" t="s">
        <v>603</v>
      </c>
      <c r="B1049" s="200" t="s">
        <v>41</v>
      </c>
      <c r="C1049" s="101" t="s">
        <v>42</v>
      </c>
      <c r="D1049" s="102" t="s">
        <v>2</v>
      </c>
      <c r="E1049" s="121" t="s">
        <v>530</v>
      </c>
      <c r="F1049" s="125">
        <v>6866</v>
      </c>
      <c r="G1049" s="103">
        <v>6770</v>
      </c>
      <c r="H1049" s="104">
        <f t="shared" si="176"/>
        <v>0.98601806000582581</v>
      </c>
      <c r="I1049" s="103">
        <f t="shared" si="177"/>
        <v>96</v>
      </c>
      <c r="J1049" s="130">
        <f t="shared" si="178"/>
        <v>1.3981939994174191E-2</v>
      </c>
      <c r="K1049" s="125">
        <v>1455</v>
      </c>
      <c r="L1049" s="125">
        <v>26</v>
      </c>
      <c r="M1049" s="104">
        <f t="shared" si="179"/>
        <v>1.7869415807560136E-2</v>
      </c>
      <c r="N1049" s="103">
        <v>69</v>
      </c>
      <c r="O1049" s="130">
        <f t="shared" si="180"/>
        <v>1.00495193708127E-2</v>
      </c>
      <c r="P1049" s="125">
        <v>10</v>
      </c>
      <c r="Q1049" s="104">
        <f t="shared" si="181"/>
        <v>6.8728522336769758E-3</v>
      </c>
      <c r="R1049" s="103">
        <v>28</v>
      </c>
      <c r="S1049" s="130">
        <f t="shared" si="182"/>
        <v>4.0780658316341397E-3</v>
      </c>
      <c r="T1049" s="125">
        <v>146</v>
      </c>
      <c r="U1049" s="104">
        <f t="shared" si="183"/>
        <v>0.10034364261168385</v>
      </c>
      <c r="V1049" s="103">
        <v>714</v>
      </c>
      <c r="W1049" s="130">
        <f t="shared" si="184"/>
        <v>0.10399067870667054</v>
      </c>
      <c r="X1049" s="125">
        <v>151</v>
      </c>
      <c r="Y1049" s="104">
        <f t="shared" si="185"/>
        <v>0.10378006872852234</v>
      </c>
      <c r="Z1049" s="103">
        <v>731</v>
      </c>
      <c r="AA1049" s="130">
        <f t="shared" si="186"/>
        <v>0.10646664724730556</v>
      </c>
    </row>
    <row r="1050" spans="1:27" ht="24" x14ac:dyDescent="0.25">
      <c r="A1050" s="116" t="s">
        <v>603</v>
      </c>
      <c r="B1050" s="201" t="s">
        <v>43</v>
      </c>
      <c r="C1050" s="105" t="s">
        <v>44</v>
      </c>
      <c r="D1050" s="106" t="s">
        <v>2</v>
      </c>
      <c r="E1050" s="122" t="s">
        <v>530</v>
      </c>
      <c r="F1050" s="126">
        <v>4566</v>
      </c>
      <c r="G1050" s="107">
        <v>4509</v>
      </c>
      <c r="H1050" s="108">
        <f t="shared" si="176"/>
        <v>0.98751642575558474</v>
      </c>
      <c r="I1050" s="107">
        <f t="shared" si="177"/>
        <v>57</v>
      </c>
      <c r="J1050" s="131">
        <f t="shared" si="178"/>
        <v>1.2483574244415242E-2</v>
      </c>
      <c r="K1050" s="126">
        <v>983</v>
      </c>
      <c r="L1050" s="126">
        <v>25</v>
      </c>
      <c r="M1050" s="108">
        <f t="shared" si="179"/>
        <v>2.5432349949135302E-2</v>
      </c>
      <c r="N1050" s="107">
        <v>67</v>
      </c>
      <c r="O1050" s="131">
        <f t="shared" si="180"/>
        <v>1.4673674989049496E-2</v>
      </c>
      <c r="P1050" s="126">
        <v>4</v>
      </c>
      <c r="Q1050" s="108">
        <f t="shared" si="181"/>
        <v>4.0691759918616479E-3</v>
      </c>
      <c r="R1050" s="107">
        <v>10</v>
      </c>
      <c r="S1050" s="131">
        <f t="shared" si="182"/>
        <v>2.1901007446342531E-3</v>
      </c>
      <c r="T1050" s="126">
        <v>112</v>
      </c>
      <c r="U1050" s="108">
        <f t="shared" si="183"/>
        <v>0.11393692777212615</v>
      </c>
      <c r="V1050" s="107">
        <v>454</v>
      </c>
      <c r="W1050" s="131">
        <f t="shared" si="184"/>
        <v>9.9430573806395098E-2</v>
      </c>
      <c r="X1050" s="126">
        <v>113</v>
      </c>
      <c r="Y1050" s="108">
        <f t="shared" si="185"/>
        <v>0.11495422177009156</v>
      </c>
      <c r="Z1050" s="107">
        <v>458</v>
      </c>
      <c r="AA1050" s="131">
        <f t="shared" si="186"/>
        <v>0.10030661410424879</v>
      </c>
    </row>
    <row r="1051" spans="1:27" ht="24" x14ac:dyDescent="0.25">
      <c r="A1051" s="115" t="s">
        <v>603</v>
      </c>
      <c r="B1051" s="200" t="s">
        <v>45</v>
      </c>
      <c r="C1051" s="101" t="s">
        <v>46</v>
      </c>
      <c r="D1051" s="102" t="s">
        <v>2</v>
      </c>
      <c r="E1051" s="121" t="s">
        <v>530</v>
      </c>
      <c r="F1051" s="125">
        <v>3723</v>
      </c>
      <c r="G1051" s="103">
        <v>3699</v>
      </c>
      <c r="H1051" s="104">
        <f t="shared" si="176"/>
        <v>0.99355358581788877</v>
      </c>
      <c r="I1051" s="103">
        <f t="shared" si="177"/>
        <v>24</v>
      </c>
      <c r="J1051" s="130">
        <f t="shared" si="178"/>
        <v>6.4464141821112004E-3</v>
      </c>
      <c r="K1051" s="125">
        <v>1142</v>
      </c>
      <c r="L1051" s="125">
        <v>21</v>
      </c>
      <c r="M1051" s="104">
        <f t="shared" si="179"/>
        <v>1.8388791593695272E-2</v>
      </c>
      <c r="N1051" s="103">
        <v>60</v>
      </c>
      <c r="O1051" s="130">
        <f t="shared" si="180"/>
        <v>1.6116035455278E-2</v>
      </c>
      <c r="P1051" s="125">
        <v>8</v>
      </c>
      <c r="Q1051" s="104">
        <f t="shared" si="181"/>
        <v>7.0052539404553416E-3</v>
      </c>
      <c r="R1051" s="103">
        <v>26</v>
      </c>
      <c r="S1051" s="130">
        <f t="shared" si="182"/>
        <v>6.9836153639538006E-3</v>
      </c>
      <c r="T1051" s="125">
        <v>114</v>
      </c>
      <c r="U1051" s="104">
        <f t="shared" si="183"/>
        <v>9.982486865148861E-2</v>
      </c>
      <c r="V1051" s="103">
        <v>306</v>
      </c>
      <c r="W1051" s="130">
        <f t="shared" si="184"/>
        <v>8.2191780821917804E-2</v>
      </c>
      <c r="X1051" s="125">
        <v>119</v>
      </c>
      <c r="Y1051" s="104">
        <f t="shared" si="185"/>
        <v>0.1042031523642732</v>
      </c>
      <c r="Z1051" s="103">
        <v>323</v>
      </c>
      <c r="AA1051" s="130">
        <f t="shared" si="186"/>
        <v>8.6757990867579904E-2</v>
      </c>
    </row>
    <row r="1052" spans="1:27" ht="24" x14ac:dyDescent="0.25">
      <c r="A1052" s="116" t="s">
        <v>603</v>
      </c>
      <c r="B1052" s="201" t="s">
        <v>100</v>
      </c>
      <c r="C1052" s="105" t="s">
        <v>101</v>
      </c>
      <c r="D1052" s="106" t="s">
        <v>6</v>
      </c>
      <c r="E1052" s="122" t="s">
        <v>531</v>
      </c>
      <c r="F1052" s="126">
        <v>5711</v>
      </c>
      <c r="G1052" s="107">
        <v>5615</v>
      </c>
      <c r="H1052" s="108">
        <f t="shared" si="176"/>
        <v>0.9831903344423043</v>
      </c>
      <c r="I1052" s="107">
        <f t="shared" si="177"/>
        <v>96</v>
      </c>
      <c r="J1052" s="131">
        <f t="shared" si="178"/>
        <v>1.6809665557695676E-2</v>
      </c>
      <c r="K1052" s="126">
        <v>1261</v>
      </c>
      <c r="L1052" s="126">
        <v>17</v>
      </c>
      <c r="M1052" s="108">
        <f t="shared" si="179"/>
        <v>1.3481363996827915E-2</v>
      </c>
      <c r="N1052" s="107">
        <v>44</v>
      </c>
      <c r="O1052" s="131">
        <f t="shared" si="180"/>
        <v>7.7044300472771847E-3</v>
      </c>
      <c r="P1052" s="126">
        <v>12</v>
      </c>
      <c r="Q1052" s="108">
        <f t="shared" si="181"/>
        <v>9.5162569389373505E-3</v>
      </c>
      <c r="R1052" s="107">
        <v>32</v>
      </c>
      <c r="S1052" s="131">
        <f t="shared" si="182"/>
        <v>5.6032218525652253E-3</v>
      </c>
      <c r="T1052" s="126">
        <v>127</v>
      </c>
      <c r="U1052" s="108">
        <f t="shared" si="183"/>
        <v>0.1007137192704203</v>
      </c>
      <c r="V1052" s="107">
        <v>612</v>
      </c>
      <c r="W1052" s="131">
        <f t="shared" si="184"/>
        <v>0.10716161793030993</v>
      </c>
      <c r="X1052" s="126">
        <v>133</v>
      </c>
      <c r="Y1052" s="108">
        <f t="shared" si="185"/>
        <v>0.10547184773988898</v>
      </c>
      <c r="Z1052" s="107">
        <v>629</v>
      </c>
      <c r="AA1052" s="131">
        <f t="shared" si="186"/>
        <v>0.1101383295394852</v>
      </c>
    </row>
    <row r="1053" spans="1:27" ht="24" x14ac:dyDescent="0.25">
      <c r="A1053" s="115" t="s">
        <v>603</v>
      </c>
      <c r="B1053" s="200" t="s">
        <v>47</v>
      </c>
      <c r="C1053" s="101" t="s">
        <v>48</v>
      </c>
      <c r="D1053" s="102" t="s">
        <v>2</v>
      </c>
      <c r="E1053" s="121" t="s">
        <v>530</v>
      </c>
      <c r="F1053" s="125">
        <v>5351</v>
      </c>
      <c r="G1053" s="103">
        <v>5195</v>
      </c>
      <c r="H1053" s="104">
        <f t="shared" si="176"/>
        <v>0.97084657073444214</v>
      </c>
      <c r="I1053" s="103">
        <f t="shared" si="177"/>
        <v>156</v>
      </c>
      <c r="J1053" s="130">
        <f t="shared" si="178"/>
        <v>2.9153429265557841E-2</v>
      </c>
      <c r="K1053" s="125">
        <v>1330</v>
      </c>
      <c r="L1053" s="125">
        <v>24</v>
      </c>
      <c r="M1053" s="104">
        <f t="shared" si="179"/>
        <v>1.8045112781954888E-2</v>
      </c>
      <c r="N1053" s="103">
        <v>59</v>
      </c>
      <c r="O1053" s="130">
        <f t="shared" si="180"/>
        <v>1.102597645299944E-2</v>
      </c>
      <c r="P1053" s="125">
        <v>19</v>
      </c>
      <c r="Q1053" s="104">
        <f t="shared" si="181"/>
        <v>1.4285714285714285E-2</v>
      </c>
      <c r="R1053" s="103">
        <v>54</v>
      </c>
      <c r="S1053" s="130">
        <f t="shared" si="182"/>
        <v>1.0091571668846944E-2</v>
      </c>
      <c r="T1053" s="125">
        <v>139</v>
      </c>
      <c r="U1053" s="104">
        <f t="shared" si="183"/>
        <v>0.10451127819548872</v>
      </c>
      <c r="V1053" s="103">
        <v>470</v>
      </c>
      <c r="W1053" s="130">
        <f t="shared" si="184"/>
        <v>8.7834049710334511E-2</v>
      </c>
      <c r="X1053" s="125">
        <v>154</v>
      </c>
      <c r="Y1053" s="104">
        <f t="shared" si="185"/>
        <v>0.11578947368421053</v>
      </c>
      <c r="Z1053" s="103">
        <v>513</v>
      </c>
      <c r="AA1053" s="130">
        <f t="shared" si="186"/>
        <v>9.5869930854045979E-2</v>
      </c>
    </row>
    <row r="1054" spans="1:27" ht="24" x14ac:dyDescent="0.25">
      <c r="A1054" s="116" t="s">
        <v>603</v>
      </c>
      <c r="B1054" s="201" t="s">
        <v>102</v>
      </c>
      <c r="C1054" s="105" t="s">
        <v>103</v>
      </c>
      <c r="D1054" s="106" t="s">
        <v>6</v>
      </c>
      <c r="E1054" s="122" t="s">
        <v>531</v>
      </c>
      <c r="F1054" s="126">
        <v>3813</v>
      </c>
      <c r="G1054" s="107">
        <v>3692</v>
      </c>
      <c r="H1054" s="108">
        <f t="shared" si="176"/>
        <v>0.96826645685811696</v>
      </c>
      <c r="I1054" s="107">
        <f t="shared" si="177"/>
        <v>121</v>
      </c>
      <c r="J1054" s="131">
        <f t="shared" si="178"/>
        <v>3.1733543141883029E-2</v>
      </c>
      <c r="K1054" s="126">
        <v>785</v>
      </c>
      <c r="L1054" s="126">
        <v>8</v>
      </c>
      <c r="M1054" s="108">
        <f t="shared" si="179"/>
        <v>1.019108280254777E-2</v>
      </c>
      <c r="N1054" s="107">
        <v>19</v>
      </c>
      <c r="O1054" s="131">
        <f t="shared" si="180"/>
        <v>4.982953055337005E-3</v>
      </c>
      <c r="P1054" s="126">
        <v>7</v>
      </c>
      <c r="Q1054" s="108">
        <f t="shared" si="181"/>
        <v>8.9171974522292991E-3</v>
      </c>
      <c r="R1054" s="107">
        <v>14</v>
      </c>
      <c r="S1054" s="131">
        <f t="shared" si="182"/>
        <v>3.6716496197220037E-3</v>
      </c>
      <c r="T1054" s="126">
        <v>78</v>
      </c>
      <c r="U1054" s="108">
        <f t="shared" si="183"/>
        <v>9.936305732484077E-2</v>
      </c>
      <c r="V1054" s="107">
        <v>328</v>
      </c>
      <c r="W1054" s="131">
        <f t="shared" si="184"/>
        <v>8.6021505376344093E-2</v>
      </c>
      <c r="X1054" s="126">
        <v>82</v>
      </c>
      <c r="Y1054" s="108">
        <f t="shared" si="185"/>
        <v>0.10445859872611465</v>
      </c>
      <c r="Z1054" s="107">
        <v>335</v>
      </c>
      <c r="AA1054" s="131">
        <f t="shared" si="186"/>
        <v>8.785733018620509E-2</v>
      </c>
    </row>
    <row r="1055" spans="1:27" ht="24" x14ac:dyDescent="0.25">
      <c r="A1055" s="115" t="s">
        <v>603</v>
      </c>
      <c r="B1055" s="200" t="s">
        <v>104</v>
      </c>
      <c r="C1055" s="101" t="s">
        <v>105</v>
      </c>
      <c r="D1055" s="102" t="s">
        <v>6</v>
      </c>
      <c r="E1055" s="121" t="s">
        <v>531</v>
      </c>
      <c r="F1055" s="125">
        <v>7663</v>
      </c>
      <c r="G1055" s="103">
        <v>7595</v>
      </c>
      <c r="H1055" s="104">
        <f t="shared" si="176"/>
        <v>0.99112619078689812</v>
      </c>
      <c r="I1055" s="103">
        <f t="shared" si="177"/>
        <v>68</v>
      </c>
      <c r="J1055" s="130">
        <f t="shared" si="178"/>
        <v>8.8738092131019179E-3</v>
      </c>
      <c r="K1055" s="125">
        <v>1449</v>
      </c>
      <c r="L1055" s="125">
        <v>18</v>
      </c>
      <c r="M1055" s="104">
        <f t="shared" si="179"/>
        <v>1.2422360248447204E-2</v>
      </c>
      <c r="N1055" s="103">
        <v>56</v>
      </c>
      <c r="O1055" s="130">
        <f t="shared" si="180"/>
        <v>7.3078428813780506E-3</v>
      </c>
      <c r="P1055" s="125">
        <v>6</v>
      </c>
      <c r="Q1055" s="104">
        <f t="shared" si="181"/>
        <v>4.140786749482402E-3</v>
      </c>
      <c r="R1055" s="103">
        <v>22</v>
      </c>
      <c r="S1055" s="130">
        <f t="shared" si="182"/>
        <v>2.8709382748270912E-3</v>
      </c>
      <c r="T1055" s="125">
        <v>127</v>
      </c>
      <c r="U1055" s="104">
        <f t="shared" si="183"/>
        <v>8.7646652864044175E-2</v>
      </c>
      <c r="V1055" s="103">
        <v>627</v>
      </c>
      <c r="W1055" s="130">
        <f t="shared" si="184"/>
        <v>8.1821740832572099E-2</v>
      </c>
      <c r="X1055" s="125">
        <v>131</v>
      </c>
      <c r="Y1055" s="104">
        <f t="shared" si="185"/>
        <v>9.0407177363699104E-2</v>
      </c>
      <c r="Z1055" s="103">
        <v>643</v>
      </c>
      <c r="AA1055" s="130">
        <f t="shared" si="186"/>
        <v>8.3909695941537257E-2</v>
      </c>
    </row>
    <row r="1056" spans="1:27" ht="24" x14ac:dyDescent="0.25">
      <c r="A1056" s="116" t="s">
        <v>603</v>
      </c>
      <c r="B1056" s="201" t="s">
        <v>73</v>
      </c>
      <c r="C1056" s="105" t="s">
        <v>74</v>
      </c>
      <c r="D1056" s="106" t="s">
        <v>4</v>
      </c>
      <c r="E1056" s="122" t="s">
        <v>532</v>
      </c>
      <c r="F1056" s="126">
        <v>2500</v>
      </c>
      <c r="G1056" s="107">
        <v>2461</v>
      </c>
      <c r="H1056" s="108">
        <f t="shared" si="176"/>
        <v>0.98440000000000005</v>
      </c>
      <c r="I1056" s="107">
        <f t="shared" si="177"/>
        <v>39</v>
      </c>
      <c r="J1056" s="131">
        <f t="shared" si="178"/>
        <v>1.5599999999999999E-2</v>
      </c>
      <c r="K1056" s="126">
        <v>781</v>
      </c>
      <c r="L1056" s="126">
        <v>18</v>
      </c>
      <c r="M1056" s="108">
        <f t="shared" si="179"/>
        <v>2.3047375160051217E-2</v>
      </c>
      <c r="N1056" s="107">
        <v>38</v>
      </c>
      <c r="O1056" s="131">
        <f t="shared" si="180"/>
        <v>1.52E-2</v>
      </c>
      <c r="P1056" s="126">
        <v>6</v>
      </c>
      <c r="Q1056" s="108">
        <f t="shared" si="181"/>
        <v>7.6824583866837385E-3</v>
      </c>
      <c r="R1056" s="107">
        <v>19</v>
      </c>
      <c r="S1056" s="131">
        <f t="shared" si="182"/>
        <v>7.6E-3</v>
      </c>
      <c r="T1056" s="126">
        <v>85</v>
      </c>
      <c r="U1056" s="108">
        <f t="shared" si="183"/>
        <v>0.1088348271446863</v>
      </c>
      <c r="V1056" s="107">
        <v>275</v>
      </c>
      <c r="W1056" s="131">
        <f t="shared" si="184"/>
        <v>0.11</v>
      </c>
      <c r="X1056" s="126">
        <v>91</v>
      </c>
      <c r="Y1056" s="108">
        <f t="shared" si="185"/>
        <v>0.11651728553137004</v>
      </c>
      <c r="Z1056" s="107">
        <v>294</v>
      </c>
      <c r="AA1056" s="131">
        <f t="shared" si="186"/>
        <v>0.1176</v>
      </c>
    </row>
    <row r="1057" spans="1:27" x14ac:dyDescent="0.25">
      <c r="A1057" s="115" t="s">
        <v>603</v>
      </c>
      <c r="B1057" s="200" t="s">
        <v>75</v>
      </c>
      <c r="C1057" s="101" t="s">
        <v>76</v>
      </c>
      <c r="D1057" s="102" t="s">
        <v>4</v>
      </c>
      <c r="E1057" s="121" t="s">
        <v>532</v>
      </c>
      <c r="F1057" s="125">
        <v>4455</v>
      </c>
      <c r="G1057" s="103">
        <v>4405</v>
      </c>
      <c r="H1057" s="104">
        <f t="shared" si="176"/>
        <v>0.98877665544332216</v>
      </c>
      <c r="I1057" s="103">
        <f t="shared" si="177"/>
        <v>50</v>
      </c>
      <c r="J1057" s="130">
        <f t="shared" si="178"/>
        <v>1.1223344556677889E-2</v>
      </c>
      <c r="K1057" s="125">
        <v>1074</v>
      </c>
      <c r="L1057" s="125">
        <v>13</v>
      </c>
      <c r="M1057" s="104">
        <f t="shared" si="179"/>
        <v>1.2104283054003724E-2</v>
      </c>
      <c r="N1057" s="103">
        <v>34</v>
      </c>
      <c r="O1057" s="130">
        <f t="shared" si="180"/>
        <v>7.6318742985409648E-3</v>
      </c>
      <c r="P1057" s="125">
        <v>6</v>
      </c>
      <c r="Q1057" s="104">
        <f t="shared" si="181"/>
        <v>5.5865921787709499E-3</v>
      </c>
      <c r="R1057" s="103">
        <v>15</v>
      </c>
      <c r="S1057" s="130">
        <f t="shared" si="182"/>
        <v>3.3670033670033669E-3</v>
      </c>
      <c r="T1057" s="125">
        <v>122</v>
      </c>
      <c r="U1057" s="104">
        <f t="shared" si="183"/>
        <v>0.11359404096834265</v>
      </c>
      <c r="V1057" s="103">
        <v>499</v>
      </c>
      <c r="W1057" s="130">
        <f t="shared" si="184"/>
        <v>0.11200897867564534</v>
      </c>
      <c r="X1057" s="125">
        <v>126</v>
      </c>
      <c r="Y1057" s="104">
        <f t="shared" si="185"/>
        <v>0.11731843575418995</v>
      </c>
      <c r="Z1057" s="103">
        <v>508</v>
      </c>
      <c r="AA1057" s="130">
        <f t="shared" si="186"/>
        <v>0.11402918069584736</v>
      </c>
    </row>
    <row r="1058" spans="1:27" x14ac:dyDescent="0.25">
      <c r="A1058" s="116" t="s">
        <v>603</v>
      </c>
      <c r="B1058" s="201" t="s">
        <v>49</v>
      </c>
      <c r="C1058" s="105" t="s">
        <v>50</v>
      </c>
      <c r="D1058" s="106" t="s">
        <v>3</v>
      </c>
      <c r="E1058" s="122" t="s">
        <v>533</v>
      </c>
      <c r="F1058" s="126">
        <v>4183</v>
      </c>
      <c r="G1058" s="107">
        <v>4105</v>
      </c>
      <c r="H1058" s="108">
        <f t="shared" si="176"/>
        <v>0.98135309586421227</v>
      </c>
      <c r="I1058" s="107">
        <f t="shared" si="177"/>
        <v>78</v>
      </c>
      <c r="J1058" s="131">
        <f t="shared" si="178"/>
        <v>1.8646904135787713E-2</v>
      </c>
      <c r="K1058" s="126">
        <v>1182</v>
      </c>
      <c r="L1058" s="126">
        <v>28</v>
      </c>
      <c r="M1058" s="108">
        <f t="shared" si="179"/>
        <v>2.3688663282571912E-2</v>
      </c>
      <c r="N1058" s="107">
        <v>72</v>
      </c>
      <c r="O1058" s="131">
        <f t="shared" si="180"/>
        <v>1.7212526894573272E-2</v>
      </c>
      <c r="P1058" s="126">
        <v>10</v>
      </c>
      <c r="Q1058" s="108">
        <f t="shared" si="181"/>
        <v>8.4602368866328256E-3</v>
      </c>
      <c r="R1058" s="107">
        <v>26</v>
      </c>
      <c r="S1058" s="131">
        <f t="shared" si="182"/>
        <v>6.2156347119292372E-3</v>
      </c>
      <c r="T1058" s="126">
        <v>118</v>
      </c>
      <c r="U1058" s="108">
        <f t="shared" si="183"/>
        <v>9.9830795262267347E-2</v>
      </c>
      <c r="V1058" s="107">
        <v>379</v>
      </c>
      <c r="W1058" s="131">
        <f t="shared" si="184"/>
        <v>9.0604829070045426E-2</v>
      </c>
      <c r="X1058" s="126">
        <v>122</v>
      </c>
      <c r="Y1058" s="108">
        <f t="shared" si="185"/>
        <v>0.10321489001692047</v>
      </c>
      <c r="Z1058" s="107">
        <v>390</v>
      </c>
      <c r="AA1058" s="131">
        <f t="shared" si="186"/>
        <v>9.3234520678938559E-2</v>
      </c>
    </row>
    <row r="1059" spans="1:27" x14ac:dyDescent="0.25">
      <c r="A1059" s="115" t="s">
        <v>603</v>
      </c>
      <c r="B1059" s="200" t="s">
        <v>51</v>
      </c>
      <c r="C1059" s="101" t="s">
        <v>52</v>
      </c>
      <c r="D1059" s="102" t="s">
        <v>3</v>
      </c>
      <c r="E1059" s="121" t="s">
        <v>533</v>
      </c>
      <c r="F1059" s="125">
        <v>3150</v>
      </c>
      <c r="G1059" s="103">
        <v>3115</v>
      </c>
      <c r="H1059" s="104">
        <f t="shared" si="176"/>
        <v>0.98888888888888893</v>
      </c>
      <c r="I1059" s="103">
        <f t="shared" si="177"/>
        <v>35</v>
      </c>
      <c r="J1059" s="130">
        <f t="shared" si="178"/>
        <v>1.1111111111111112E-2</v>
      </c>
      <c r="K1059" s="125">
        <v>1010</v>
      </c>
      <c r="L1059" s="125">
        <v>18</v>
      </c>
      <c r="M1059" s="104">
        <f t="shared" si="179"/>
        <v>1.782178217821782E-2</v>
      </c>
      <c r="N1059" s="103">
        <v>59</v>
      </c>
      <c r="O1059" s="130">
        <f t="shared" si="180"/>
        <v>1.8730158730158729E-2</v>
      </c>
      <c r="P1059" s="125">
        <v>7</v>
      </c>
      <c r="Q1059" s="104">
        <f t="shared" si="181"/>
        <v>6.9306930693069308E-3</v>
      </c>
      <c r="R1059" s="103">
        <v>15</v>
      </c>
      <c r="S1059" s="130">
        <f t="shared" si="182"/>
        <v>4.7619047619047623E-3</v>
      </c>
      <c r="T1059" s="125">
        <v>96</v>
      </c>
      <c r="U1059" s="104">
        <f t="shared" si="183"/>
        <v>9.5049504950495051E-2</v>
      </c>
      <c r="V1059" s="103">
        <v>304</v>
      </c>
      <c r="W1059" s="130">
        <f t="shared" si="184"/>
        <v>9.6507936507936515E-2</v>
      </c>
      <c r="X1059" s="125">
        <v>102</v>
      </c>
      <c r="Y1059" s="104">
        <f t="shared" si="185"/>
        <v>0.100990099009901</v>
      </c>
      <c r="Z1059" s="103">
        <v>318</v>
      </c>
      <c r="AA1059" s="130">
        <f t="shared" si="186"/>
        <v>0.10095238095238095</v>
      </c>
    </row>
    <row r="1060" spans="1:27" ht="24" x14ac:dyDescent="0.25">
      <c r="A1060" s="116" t="s">
        <v>603</v>
      </c>
      <c r="B1060" s="201" t="s">
        <v>77</v>
      </c>
      <c r="C1060" s="105" t="s">
        <v>78</v>
      </c>
      <c r="D1060" s="106" t="s">
        <v>4</v>
      </c>
      <c r="E1060" s="122" t="s">
        <v>532</v>
      </c>
      <c r="F1060" s="126">
        <v>1943</v>
      </c>
      <c r="G1060" s="107">
        <v>1928</v>
      </c>
      <c r="H1060" s="108">
        <f t="shared" si="176"/>
        <v>0.99227997941327839</v>
      </c>
      <c r="I1060" s="107">
        <f t="shared" si="177"/>
        <v>15</v>
      </c>
      <c r="J1060" s="131">
        <f t="shared" si="178"/>
        <v>7.7200205867215647E-3</v>
      </c>
      <c r="K1060" s="126">
        <v>659</v>
      </c>
      <c r="L1060" s="126">
        <v>15</v>
      </c>
      <c r="M1060" s="108">
        <f t="shared" si="179"/>
        <v>2.2761760242792108E-2</v>
      </c>
      <c r="N1060" s="107">
        <v>41</v>
      </c>
      <c r="O1060" s="131">
        <f t="shared" si="180"/>
        <v>2.1101389603705611E-2</v>
      </c>
      <c r="P1060" s="126">
        <v>11</v>
      </c>
      <c r="Q1060" s="108">
        <f t="shared" si="181"/>
        <v>1.6691957511380879E-2</v>
      </c>
      <c r="R1060" s="107">
        <v>29</v>
      </c>
      <c r="S1060" s="131">
        <f t="shared" si="182"/>
        <v>1.4925373134328358E-2</v>
      </c>
      <c r="T1060" s="126">
        <v>67</v>
      </c>
      <c r="U1060" s="108">
        <f t="shared" si="183"/>
        <v>0.10166919575113809</v>
      </c>
      <c r="V1060" s="107">
        <v>173</v>
      </c>
      <c r="W1060" s="131">
        <f t="shared" si="184"/>
        <v>8.9037570766855381E-2</v>
      </c>
      <c r="X1060" s="126">
        <v>73</v>
      </c>
      <c r="Y1060" s="108">
        <f t="shared" si="185"/>
        <v>0.11077389984825493</v>
      </c>
      <c r="Z1060" s="107">
        <v>184</v>
      </c>
      <c r="AA1060" s="131">
        <f t="shared" si="186"/>
        <v>9.4698919197117856E-2</v>
      </c>
    </row>
    <row r="1061" spans="1:27" x14ac:dyDescent="0.25">
      <c r="A1061" s="115" t="s">
        <v>603</v>
      </c>
      <c r="B1061" s="200" t="s">
        <v>55</v>
      </c>
      <c r="C1061" s="101" t="s">
        <v>56</v>
      </c>
      <c r="D1061" s="102" t="s">
        <v>3</v>
      </c>
      <c r="E1061" s="121" t="s">
        <v>533</v>
      </c>
      <c r="F1061" s="125">
        <v>4574</v>
      </c>
      <c r="G1061" s="103">
        <v>4531</v>
      </c>
      <c r="H1061" s="104">
        <f t="shared" si="176"/>
        <v>0.99059903804110183</v>
      </c>
      <c r="I1061" s="103">
        <f t="shared" si="177"/>
        <v>43</v>
      </c>
      <c r="J1061" s="130">
        <f t="shared" si="178"/>
        <v>9.40096195889812E-3</v>
      </c>
      <c r="K1061" s="125">
        <v>1364</v>
      </c>
      <c r="L1061" s="125">
        <v>28</v>
      </c>
      <c r="M1061" s="104">
        <f t="shared" si="179"/>
        <v>2.0527859237536656E-2</v>
      </c>
      <c r="N1061" s="103">
        <v>74</v>
      </c>
      <c r="O1061" s="130">
        <f t="shared" si="180"/>
        <v>1.6178399650196764E-2</v>
      </c>
      <c r="P1061" s="125">
        <v>10</v>
      </c>
      <c r="Q1061" s="104">
        <f t="shared" si="181"/>
        <v>7.331378299120235E-3</v>
      </c>
      <c r="R1061" s="103">
        <v>27</v>
      </c>
      <c r="S1061" s="130">
        <f t="shared" si="182"/>
        <v>5.9029296020988191E-3</v>
      </c>
      <c r="T1061" s="125">
        <v>125</v>
      </c>
      <c r="U1061" s="104">
        <f t="shared" si="183"/>
        <v>9.1642228739002934E-2</v>
      </c>
      <c r="V1061" s="103">
        <v>419</v>
      </c>
      <c r="W1061" s="130">
        <f t="shared" si="184"/>
        <v>9.160472234368168E-2</v>
      </c>
      <c r="X1061" s="125">
        <v>133</v>
      </c>
      <c r="Y1061" s="104">
        <f t="shared" si="185"/>
        <v>9.7507331378299117E-2</v>
      </c>
      <c r="Z1061" s="103">
        <v>444</v>
      </c>
      <c r="AA1061" s="130">
        <f t="shared" si="186"/>
        <v>9.7070397901180591E-2</v>
      </c>
    </row>
    <row r="1062" spans="1:27" x14ac:dyDescent="0.25">
      <c r="A1062" s="116" t="s">
        <v>603</v>
      </c>
      <c r="B1062" s="201" t="s">
        <v>79</v>
      </c>
      <c r="C1062" s="105" t="s">
        <v>80</v>
      </c>
      <c r="D1062" s="106" t="s">
        <v>4</v>
      </c>
      <c r="E1062" s="122" t="s">
        <v>532</v>
      </c>
      <c r="F1062" s="126">
        <v>6267</v>
      </c>
      <c r="G1062" s="107">
        <v>6171</v>
      </c>
      <c r="H1062" s="108">
        <f t="shared" si="176"/>
        <v>0.98468166586883676</v>
      </c>
      <c r="I1062" s="107">
        <f t="shared" si="177"/>
        <v>96</v>
      </c>
      <c r="J1062" s="131">
        <f t="shared" si="178"/>
        <v>1.5318334131163236E-2</v>
      </c>
      <c r="K1062" s="126">
        <v>1888</v>
      </c>
      <c r="L1062" s="126">
        <v>37</v>
      </c>
      <c r="M1062" s="108">
        <f t="shared" si="179"/>
        <v>1.9597457627118644E-2</v>
      </c>
      <c r="N1062" s="107">
        <v>108</v>
      </c>
      <c r="O1062" s="131">
        <f t="shared" si="180"/>
        <v>1.723312589755864E-2</v>
      </c>
      <c r="P1062" s="126">
        <v>13</v>
      </c>
      <c r="Q1062" s="108">
        <f t="shared" si="181"/>
        <v>6.8855932203389829E-3</v>
      </c>
      <c r="R1062" s="107">
        <v>31</v>
      </c>
      <c r="S1062" s="131">
        <f t="shared" si="182"/>
        <v>4.9465453965214616E-3</v>
      </c>
      <c r="T1062" s="126">
        <v>192</v>
      </c>
      <c r="U1062" s="108">
        <f t="shared" si="183"/>
        <v>0.10169491525423729</v>
      </c>
      <c r="V1062" s="107">
        <v>618</v>
      </c>
      <c r="W1062" s="131">
        <f t="shared" si="184"/>
        <v>9.8611775969363338E-2</v>
      </c>
      <c r="X1062" s="126">
        <v>202</v>
      </c>
      <c r="Y1062" s="108">
        <f t="shared" si="185"/>
        <v>0.10699152542372882</v>
      </c>
      <c r="Z1062" s="107">
        <v>642</v>
      </c>
      <c r="AA1062" s="131">
        <f t="shared" si="186"/>
        <v>0.10244135950215415</v>
      </c>
    </row>
    <row r="1063" spans="1:27" ht="24" x14ac:dyDescent="0.25">
      <c r="A1063" s="115" t="s">
        <v>603</v>
      </c>
      <c r="B1063" s="200" t="s">
        <v>28</v>
      </c>
      <c r="C1063" s="101" t="s">
        <v>29</v>
      </c>
      <c r="D1063" s="102" t="s">
        <v>1</v>
      </c>
      <c r="E1063" s="121" t="s">
        <v>534</v>
      </c>
      <c r="F1063" s="125">
        <v>2952</v>
      </c>
      <c r="G1063" s="103">
        <v>2919</v>
      </c>
      <c r="H1063" s="104">
        <f t="shared" si="176"/>
        <v>0.98882113821138207</v>
      </c>
      <c r="I1063" s="103">
        <f t="shared" si="177"/>
        <v>33</v>
      </c>
      <c r="J1063" s="130">
        <f t="shared" si="178"/>
        <v>1.1178861788617886E-2</v>
      </c>
      <c r="K1063" s="125">
        <v>798</v>
      </c>
      <c r="L1063" s="125">
        <v>16</v>
      </c>
      <c r="M1063" s="104">
        <f t="shared" si="179"/>
        <v>2.0050125313283207E-2</v>
      </c>
      <c r="N1063" s="103">
        <v>47</v>
      </c>
      <c r="O1063" s="130">
        <f t="shared" si="180"/>
        <v>1.5921409214092141E-2</v>
      </c>
      <c r="P1063" s="125">
        <v>6</v>
      </c>
      <c r="Q1063" s="104">
        <f t="shared" si="181"/>
        <v>7.5187969924812026E-3</v>
      </c>
      <c r="R1063" s="103">
        <v>13</v>
      </c>
      <c r="S1063" s="130">
        <f t="shared" si="182"/>
        <v>4.4037940379403791E-3</v>
      </c>
      <c r="T1063" s="125">
        <v>68</v>
      </c>
      <c r="U1063" s="104">
        <f t="shared" si="183"/>
        <v>8.5213032581453629E-2</v>
      </c>
      <c r="V1063" s="103">
        <v>238</v>
      </c>
      <c r="W1063" s="130">
        <f t="shared" si="184"/>
        <v>8.0623306233062325E-2</v>
      </c>
      <c r="X1063" s="125">
        <v>71</v>
      </c>
      <c r="Y1063" s="104">
        <f t="shared" si="185"/>
        <v>8.8972431077694231E-2</v>
      </c>
      <c r="Z1063" s="103">
        <v>244</v>
      </c>
      <c r="AA1063" s="130">
        <f t="shared" si="186"/>
        <v>8.2655826558265588E-2</v>
      </c>
    </row>
    <row r="1064" spans="1:27" ht="24" x14ac:dyDescent="0.25">
      <c r="A1064" s="116" t="s">
        <v>603</v>
      </c>
      <c r="B1064" s="201" t="s">
        <v>57</v>
      </c>
      <c r="C1064" s="105" t="s">
        <v>58</v>
      </c>
      <c r="D1064" s="106" t="s">
        <v>3</v>
      </c>
      <c r="E1064" s="122" t="s">
        <v>533</v>
      </c>
      <c r="F1064" s="126">
        <v>3868</v>
      </c>
      <c r="G1064" s="107">
        <v>3777</v>
      </c>
      <c r="H1064" s="108">
        <f t="shared" si="176"/>
        <v>0.97647362978283347</v>
      </c>
      <c r="I1064" s="107">
        <f t="shared" si="177"/>
        <v>91</v>
      </c>
      <c r="J1064" s="131">
        <f t="shared" si="178"/>
        <v>2.3526370217166494E-2</v>
      </c>
      <c r="K1064" s="126">
        <v>1196</v>
      </c>
      <c r="L1064" s="126">
        <v>18</v>
      </c>
      <c r="M1064" s="108">
        <f t="shared" si="179"/>
        <v>1.5050167224080268E-2</v>
      </c>
      <c r="N1064" s="107">
        <v>51</v>
      </c>
      <c r="O1064" s="131">
        <f t="shared" si="180"/>
        <v>1.3185108583247156E-2</v>
      </c>
      <c r="P1064" s="126">
        <v>9</v>
      </c>
      <c r="Q1064" s="108">
        <f t="shared" si="181"/>
        <v>7.525083612040134E-3</v>
      </c>
      <c r="R1064" s="107">
        <v>28</v>
      </c>
      <c r="S1064" s="131">
        <f t="shared" si="182"/>
        <v>7.2388831437435368E-3</v>
      </c>
      <c r="T1064" s="126">
        <v>132</v>
      </c>
      <c r="U1064" s="108">
        <f t="shared" si="183"/>
        <v>0.11036789297658862</v>
      </c>
      <c r="V1064" s="107">
        <v>456</v>
      </c>
      <c r="W1064" s="131">
        <f t="shared" si="184"/>
        <v>0.11789038262668046</v>
      </c>
      <c r="X1064" s="126">
        <v>136</v>
      </c>
      <c r="Y1064" s="108">
        <f t="shared" si="185"/>
        <v>0.11371237458193979</v>
      </c>
      <c r="Z1064" s="107">
        <v>470</v>
      </c>
      <c r="AA1064" s="131">
        <f t="shared" si="186"/>
        <v>0.12150982419855222</v>
      </c>
    </row>
    <row r="1065" spans="1:27" x14ac:dyDescent="0.25">
      <c r="A1065" s="115" t="s">
        <v>603</v>
      </c>
      <c r="B1065" s="200" t="s">
        <v>438</v>
      </c>
      <c r="C1065" s="101" t="s">
        <v>81</v>
      </c>
      <c r="D1065" s="102" t="s">
        <v>4</v>
      </c>
      <c r="E1065" s="121" t="s">
        <v>532</v>
      </c>
      <c r="F1065" s="125">
        <v>3015</v>
      </c>
      <c r="G1065" s="103">
        <v>2974</v>
      </c>
      <c r="H1065" s="104">
        <f t="shared" si="176"/>
        <v>0.98640132669983416</v>
      </c>
      <c r="I1065" s="103">
        <f t="shared" si="177"/>
        <v>41</v>
      </c>
      <c r="J1065" s="130">
        <f t="shared" si="178"/>
        <v>1.3598673300165837E-2</v>
      </c>
      <c r="K1065" s="125">
        <v>829</v>
      </c>
      <c r="L1065" s="125">
        <v>15</v>
      </c>
      <c r="M1065" s="104">
        <f t="shared" si="179"/>
        <v>1.8094089264173704E-2</v>
      </c>
      <c r="N1065" s="103">
        <v>38</v>
      </c>
      <c r="O1065" s="130">
        <f t="shared" si="180"/>
        <v>1.2603648424543947E-2</v>
      </c>
      <c r="P1065" s="125">
        <v>8</v>
      </c>
      <c r="Q1065" s="104">
        <f t="shared" si="181"/>
        <v>9.6501809408926411E-3</v>
      </c>
      <c r="R1065" s="103">
        <v>26</v>
      </c>
      <c r="S1065" s="130">
        <f t="shared" si="182"/>
        <v>8.6235489220563843E-3</v>
      </c>
      <c r="T1065" s="125">
        <v>93</v>
      </c>
      <c r="U1065" s="104">
        <f t="shared" si="183"/>
        <v>0.11218335343787696</v>
      </c>
      <c r="V1065" s="103">
        <v>309</v>
      </c>
      <c r="W1065" s="130">
        <f t="shared" si="184"/>
        <v>0.10248756218905472</v>
      </c>
      <c r="X1065" s="125">
        <v>97</v>
      </c>
      <c r="Y1065" s="104">
        <f t="shared" si="185"/>
        <v>0.11700844390832328</v>
      </c>
      <c r="Z1065" s="103">
        <v>322</v>
      </c>
      <c r="AA1065" s="130">
        <f t="shared" si="186"/>
        <v>0.10679933665008291</v>
      </c>
    </row>
    <row r="1066" spans="1:27" x14ac:dyDescent="0.25">
      <c r="A1066" s="116" t="s">
        <v>603</v>
      </c>
      <c r="B1066" s="201" t="s">
        <v>88</v>
      </c>
      <c r="C1066" s="105" t="s">
        <v>89</v>
      </c>
      <c r="D1066" s="106" t="s">
        <v>5</v>
      </c>
      <c r="E1066" s="122" t="s">
        <v>535</v>
      </c>
      <c r="F1066" s="126">
        <v>2148</v>
      </c>
      <c r="G1066" s="107">
        <v>2118</v>
      </c>
      <c r="H1066" s="108">
        <f t="shared" si="176"/>
        <v>0.98603351955307261</v>
      </c>
      <c r="I1066" s="107">
        <f t="shared" si="177"/>
        <v>30</v>
      </c>
      <c r="J1066" s="131">
        <f t="shared" si="178"/>
        <v>1.3966480446927373E-2</v>
      </c>
      <c r="K1066" s="126">
        <v>628</v>
      </c>
      <c r="L1066" s="126">
        <v>9</v>
      </c>
      <c r="M1066" s="108">
        <f t="shared" si="179"/>
        <v>1.4331210191082803E-2</v>
      </c>
      <c r="N1066" s="107">
        <v>18</v>
      </c>
      <c r="O1066" s="131">
        <f t="shared" si="180"/>
        <v>8.3798882681564244E-3</v>
      </c>
      <c r="P1066" s="126">
        <v>8</v>
      </c>
      <c r="Q1066" s="108">
        <f t="shared" si="181"/>
        <v>1.2738853503184714E-2</v>
      </c>
      <c r="R1066" s="107">
        <v>22</v>
      </c>
      <c r="S1066" s="131">
        <f t="shared" si="182"/>
        <v>1.0242085661080074E-2</v>
      </c>
      <c r="T1066" s="126">
        <v>78</v>
      </c>
      <c r="U1066" s="108">
        <f t="shared" si="183"/>
        <v>0.12420382165605096</v>
      </c>
      <c r="V1066" s="107">
        <v>235</v>
      </c>
      <c r="W1066" s="131">
        <f t="shared" si="184"/>
        <v>0.10940409683426443</v>
      </c>
      <c r="X1066" s="126">
        <v>83</v>
      </c>
      <c r="Y1066" s="108">
        <f t="shared" si="185"/>
        <v>0.1321656050955414</v>
      </c>
      <c r="Z1066" s="107">
        <v>251</v>
      </c>
      <c r="AA1066" s="131">
        <f t="shared" si="186"/>
        <v>0.11685288640595903</v>
      </c>
    </row>
    <row r="1067" spans="1:27" x14ac:dyDescent="0.25">
      <c r="A1067" s="115" t="s">
        <v>603</v>
      </c>
      <c r="B1067" s="200" t="s">
        <v>59</v>
      </c>
      <c r="C1067" s="101" t="s">
        <v>60</v>
      </c>
      <c r="D1067" s="102" t="s">
        <v>3</v>
      </c>
      <c r="E1067" s="121" t="s">
        <v>533</v>
      </c>
      <c r="F1067" s="125">
        <v>4757</v>
      </c>
      <c r="G1067" s="103">
        <v>4627</v>
      </c>
      <c r="H1067" s="104">
        <f t="shared" si="176"/>
        <v>0.97267185200756778</v>
      </c>
      <c r="I1067" s="103">
        <f t="shared" si="177"/>
        <v>130</v>
      </c>
      <c r="J1067" s="130">
        <f t="shared" si="178"/>
        <v>2.7328147992432206E-2</v>
      </c>
      <c r="K1067" s="125">
        <v>1037</v>
      </c>
      <c r="L1067" s="125">
        <v>18</v>
      </c>
      <c r="M1067" s="104">
        <f t="shared" si="179"/>
        <v>1.7357762777242044E-2</v>
      </c>
      <c r="N1067" s="103">
        <v>58</v>
      </c>
      <c r="O1067" s="130">
        <f t="shared" si="180"/>
        <v>1.2192558335085138E-2</v>
      </c>
      <c r="P1067" s="125">
        <v>5</v>
      </c>
      <c r="Q1067" s="104">
        <f t="shared" si="181"/>
        <v>4.8216007714561235E-3</v>
      </c>
      <c r="R1067" s="103">
        <v>10</v>
      </c>
      <c r="S1067" s="130">
        <f t="shared" si="182"/>
        <v>2.1021652301870925E-3</v>
      </c>
      <c r="T1067" s="125">
        <v>114</v>
      </c>
      <c r="U1067" s="104">
        <f t="shared" si="183"/>
        <v>0.10993249758919961</v>
      </c>
      <c r="V1067" s="103">
        <v>493</v>
      </c>
      <c r="W1067" s="130">
        <f t="shared" si="184"/>
        <v>0.10363674584822367</v>
      </c>
      <c r="X1067" s="125">
        <v>116</v>
      </c>
      <c r="Y1067" s="104">
        <f t="shared" si="185"/>
        <v>0.11186113789778207</v>
      </c>
      <c r="Z1067" s="103">
        <v>497</v>
      </c>
      <c r="AA1067" s="130">
        <f t="shared" si="186"/>
        <v>0.1044776119402985</v>
      </c>
    </row>
    <row r="1068" spans="1:27" ht="24" x14ac:dyDescent="0.25">
      <c r="A1068" s="116" t="s">
        <v>603</v>
      </c>
      <c r="B1068" s="201" t="s">
        <v>106</v>
      </c>
      <c r="C1068" s="105" t="s">
        <v>536</v>
      </c>
      <c r="D1068" s="106" t="s">
        <v>6</v>
      </c>
      <c r="E1068" s="122" t="s">
        <v>531</v>
      </c>
      <c r="F1068" s="126">
        <v>5317</v>
      </c>
      <c r="G1068" s="107">
        <v>5256</v>
      </c>
      <c r="H1068" s="108">
        <f t="shared" si="176"/>
        <v>0.98852736505548244</v>
      </c>
      <c r="I1068" s="107">
        <f t="shared" si="177"/>
        <v>61</v>
      </c>
      <c r="J1068" s="131">
        <f t="shared" si="178"/>
        <v>1.1472634944517585E-2</v>
      </c>
      <c r="K1068" s="126">
        <v>1563</v>
      </c>
      <c r="L1068" s="126">
        <v>20</v>
      </c>
      <c r="M1068" s="108">
        <f t="shared" si="179"/>
        <v>1.2795905310300703E-2</v>
      </c>
      <c r="N1068" s="107">
        <v>58</v>
      </c>
      <c r="O1068" s="131">
        <f t="shared" si="180"/>
        <v>1.0908406996426557E-2</v>
      </c>
      <c r="P1068" s="126">
        <v>10</v>
      </c>
      <c r="Q1068" s="108">
        <f t="shared" si="181"/>
        <v>6.3979526551503517E-3</v>
      </c>
      <c r="R1068" s="107">
        <v>31</v>
      </c>
      <c r="S1068" s="131">
        <f t="shared" si="182"/>
        <v>5.8303554636072973E-3</v>
      </c>
      <c r="T1068" s="126">
        <v>163</v>
      </c>
      <c r="U1068" s="108">
        <f t="shared" si="183"/>
        <v>0.10428662827895073</v>
      </c>
      <c r="V1068" s="107">
        <v>515</v>
      </c>
      <c r="W1068" s="131">
        <f t="shared" si="184"/>
        <v>9.6859131088959938E-2</v>
      </c>
      <c r="X1068" s="126">
        <v>170</v>
      </c>
      <c r="Y1068" s="108">
        <f t="shared" si="185"/>
        <v>0.10876519513755598</v>
      </c>
      <c r="Z1068" s="107">
        <v>538</v>
      </c>
      <c r="AA1068" s="131">
        <f t="shared" si="186"/>
        <v>0.10118487869099116</v>
      </c>
    </row>
    <row r="1069" spans="1:27" x14ac:dyDescent="0.25">
      <c r="A1069" s="115" t="s">
        <v>603</v>
      </c>
      <c r="B1069" s="200" t="s">
        <v>90</v>
      </c>
      <c r="C1069" s="101" t="s">
        <v>91</v>
      </c>
      <c r="D1069" s="102" t="s">
        <v>5</v>
      </c>
      <c r="E1069" s="121" t="s">
        <v>535</v>
      </c>
      <c r="F1069" s="125">
        <v>2930</v>
      </c>
      <c r="G1069" s="103">
        <v>2907</v>
      </c>
      <c r="H1069" s="104">
        <f t="shared" si="176"/>
        <v>0.99215017064846411</v>
      </c>
      <c r="I1069" s="103">
        <f t="shared" si="177"/>
        <v>23</v>
      </c>
      <c r="J1069" s="130">
        <f t="shared" si="178"/>
        <v>7.849829351535836E-3</v>
      </c>
      <c r="K1069" s="125">
        <v>850</v>
      </c>
      <c r="L1069" s="125">
        <v>11</v>
      </c>
      <c r="M1069" s="104">
        <f t="shared" si="179"/>
        <v>1.2941176470588235E-2</v>
      </c>
      <c r="N1069" s="103">
        <v>29</v>
      </c>
      <c r="O1069" s="130">
        <f t="shared" si="180"/>
        <v>9.8976109215017059E-3</v>
      </c>
      <c r="P1069" s="125">
        <v>8</v>
      </c>
      <c r="Q1069" s="104">
        <f t="shared" si="181"/>
        <v>9.4117647058823521E-3</v>
      </c>
      <c r="R1069" s="103">
        <v>19</v>
      </c>
      <c r="S1069" s="130">
        <f t="shared" si="182"/>
        <v>6.4846416382252558E-3</v>
      </c>
      <c r="T1069" s="125">
        <v>111</v>
      </c>
      <c r="U1069" s="104">
        <f t="shared" si="183"/>
        <v>0.13058823529411764</v>
      </c>
      <c r="V1069" s="103">
        <v>354</v>
      </c>
      <c r="W1069" s="130">
        <f t="shared" si="184"/>
        <v>0.12081911262798635</v>
      </c>
      <c r="X1069" s="125">
        <v>116</v>
      </c>
      <c r="Y1069" s="104">
        <f t="shared" si="185"/>
        <v>0.13647058823529412</v>
      </c>
      <c r="Z1069" s="103">
        <v>365</v>
      </c>
      <c r="AA1069" s="130">
        <f t="shared" si="186"/>
        <v>0.12457337883959044</v>
      </c>
    </row>
    <row r="1070" spans="1:27" x14ac:dyDescent="0.25">
      <c r="A1070" s="116" t="s">
        <v>603</v>
      </c>
      <c r="B1070" s="201" t="s">
        <v>82</v>
      </c>
      <c r="C1070" s="105" t="s">
        <v>537</v>
      </c>
      <c r="D1070" s="106" t="s">
        <v>4</v>
      </c>
      <c r="E1070" s="122" t="s">
        <v>532</v>
      </c>
      <c r="F1070" s="126">
        <v>5318</v>
      </c>
      <c r="G1070" s="107">
        <v>5220</v>
      </c>
      <c r="H1070" s="108">
        <f t="shared" si="176"/>
        <v>0.9815720195562242</v>
      </c>
      <c r="I1070" s="107">
        <f t="shared" si="177"/>
        <v>98</v>
      </c>
      <c r="J1070" s="131">
        <f t="shared" si="178"/>
        <v>1.8427980443775856E-2</v>
      </c>
      <c r="K1070" s="126">
        <v>1507</v>
      </c>
      <c r="L1070" s="126">
        <v>28</v>
      </c>
      <c r="M1070" s="108">
        <f t="shared" si="179"/>
        <v>1.8579960185799601E-2</v>
      </c>
      <c r="N1070" s="107">
        <v>67</v>
      </c>
      <c r="O1070" s="131">
        <f t="shared" si="180"/>
        <v>1.2598721323805942E-2</v>
      </c>
      <c r="P1070" s="126">
        <v>10</v>
      </c>
      <c r="Q1070" s="108">
        <f t="shared" si="181"/>
        <v>6.6357000663570011E-3</v>
      </c>
      <c r="R1070" s="107">
        <v>27</v>
      </c>
      <c r="S1070" s="131">
        <f t="shared" si="182"/>
        <v>5.0770966528770212E-3</v>
      </c>
      <c r="T1070" s="126">
        <v>146</v>
      </c>
      <c r="U1070" s="108">
        <f t="shared" si="183"/>
        <v>9.6881220968812215E-2</v>
      </c>
      <c r="V1070" s="107">
        <v>542</v>
      </c>
      <c r="W1070" s="131">
        <f t="shared" si="184"/>
        <v>0.10191801429108688</v>
      </c>
      <c r="X1070" s="126">
        <v>150</v>
      </c>
      <c r="Y1070" s="108">
        <f t="shared" si="185"/>
        <v>9.9535500995355006E-2</v>
      </c>
      <c r="Z1070" s="107">
        <v>554</v>
      </c>
      <c r="AA1070" s="131">
        <f t="shared" si="186"/>
        <v>0.10417450169236556</v>
      </c>
    </row>
    <row r="1071" spans="1:27" ht="24" x14ac:dyDescent="0.25">
      <c r="A1071" s="115" t="s">
        <v>603</v>
      </c>
      <c r="B1071" s="200" t="s">
        <v>30</v>
      </c>
      <c r="C1071" s="101" t="s">
        <v>31</v>
      </c>
      <c r="D1071" s="102" t="s">
        <v>1</v>
      </c>
      <c r="E1071" s="121" t="s">
        <v>534</v>
      </c>
      <c r="F1071" s="125">
        <v>2444</v>
      </c>
      <c r="G1071" s="103">
        <v>2420</v>
      </c>
      <c r="H1071" s="104">
        <f t="shared" si="176"/>
        <v>0.99018003273322419</v>
      </c>
      <c r="I1071" s="103">
        <f t="shared" si="177"/>
        <v>24</v>
      </c>
      <c r="J1071" s="130">
        <f t="shared" si="178"/>
        <v>9.8199672667757774E-3</v>
      </c>
      <c r="K1071" s="125">
        <v>748</v>
      </c>
      <c r="L1071" s="125">
        <v>14</v>
      </c>
      <c r="M1071" s="104">
        <f t="shared" si="179"/>
        <v>1.871657754010695E-2</v>
      </c>
      <c r="N1071" s="103">
        <v>36</v>
      </c>
      <c r="O1071" s="130">
        <f t="shared" si="180"/>
        <v>1.4729950900163666E-2</v>
      </c>
      <c r="P1071" s="125">
        <v>2</v>
      </c>
      <c r="Q1071" s="104">
        <f t="shared" si="181"/>
        <v>2.6737967914438501E-3</v>
      </c>
      <c r="R1071" s="103">
        <v>6</v>
      </c>
      <c r="S1071" s="130">
        <f t="shared" si="182"/>
        <v>2.4549918166939444E-3</v>
      </c>
      <c r="T1071" s="125">
        <v>80</v>
      </c>
      <c r="U1071" s="104">
        <f t="shared" si="183"/>
        <v>0.10695187165775401</v>
      </c>
      <c r="V1071" s="103">
        <v>300</v>
      </c>
      <c r="W1071" s="130">
        <f t="shared" si="184"/>
        <v>0.12274959083469722</v>
      </c>
      <c r="X1071" s="125">
        <v>81</v>
      </c>
      <c r="Y1071" s="104">
        <f t="shared" si="185"/>
        <v>0.10828877005347594</v>
      </c>
      <c r="Z1071" s="103">
        <v>303</v>
      </c>
      <c r="AA1071" s="130">
        <f t="shared" si="186"/>
        <v>0.1239770867430442</v>
      </c>
    </row>
    <row r="1072" spans="1:27" x14ac:dyDescent="0.25">
      <c r="A1072" s="116" t="s">
        <v>603</v>
      </c>
      <c r="B1072" s="201" t="s">
        <v>92</v>
      </c>
      <c r="C1072" s="105" t="s">
        <v>93</v>
      </c>
      <c r="D1072" s="106" t="s">
        <v>5</v>
      </c>
      <c r="E1072" s="122" t="s">
        <v>535</v>
      </c>
      <c r="F1072" s="126">
        <v>2351</v>
      </c>
      <c r="G1072" s="107">
        <v>2312</v>
      </c>
      <c r="H1072" s="108">
        <f t="shared" si="176"/>
        <v>0.98341131433432583</v>
      </c>
      <c r="I1072" s="107">
        <f t="shared" si="177"/>
        <v>39</v>
      </c>
      <c r="J1072" s="131">
        <f t="shared" si="178"/>
        <v>1.6588685665674181E-2</v>
      </c>
      <c r="K1072" s="126">
        <v>690</v>
      </c>
      <c r="L1072" s="126">
        <v>3</v>
      </c>
      <c r="M1072" s="108">
        <f t="shared" si="179"/>
        <v>4.3478260869565218E-3</v>
      </c>
      <c r="N1072" s="107">
        <v>7</v>
      </c>
      <c r="O1072" s="131">
        <f t="shared" si="180"/>
        <v>2.9774564015312634E-3</v>
      </c>
      <c r="P1072" s="126">
        <v>4</v>
      </c>
      <c r="Q1072" s="108">
        <f t="shared" si="181"/>
        <v>5.7971014492753624E-3</v>
      </c>
      <c r="R1072" s="107">
        <v>11</v>
      </c>
      <c r="S1072" s="131">
        <f t="shared" si="182"/>
        <v>4.6788600595491277E-3</v>
      </c>
      <c r="T1072" s="126">
        <v>80</v>
      </c>
      <c r="U1072" s="108">
        <f t="shared" si="183"/>
        <v>0.11594202898550725</v>
      </c>
      <c r="V1072" s="107">
        <v>277</v>
      </c>
      <c r="W1072" s="131">
        <f t="shared" si="184"/>
        <v>0.11782220331773713</v>
      </c>
      <c r="X1072" s="126">
        <v>81</v>
      </c>
      <c r="Y1072" s="108">
        <f t="shared" si="185"/>
        <v>0.11739130434782609</v>
      </c>
      <c r="Z1072" s="107">
        <v>280</v>
      </c>
      <c r="AA1072" s="131">
        <f t="shared" si="186"/>
        <v>0.11909825606125053</v>
      </c>
    </row>
    <row r="1073" spans="1:27" x14ac:dyDescent="0.25">
      <c r="A1073" s="115" t="s">
        <v>603</v>
      </c>
      <c r="B1073" s="200" t="s">
        <v>94</v>
      </c>
      <c r="C1073" s="101" t="s">
        <v>95</v>
      </c>
      <c r="D1073" s="102" t="s">
        <v>5</v>
      </c>
      <c r="E1073" s="121" t="s">
        <v>535</v>
      </c>
      <c r="F1073" s="125">
        <v>1966</v>
      </c>
      <c r="G1073" s="103">
        <v>1941</v>
      </c>
      <c r="H1073" s="104">
        <f t="shared" si="176"/>
        <v>0.98728382502543233</v>
      </c>
      <c r="I1073" s="103">
        <f t="shared" si="177"/>
        <v>25</v>
      </c>
      <c r="J1073" s="130">
        <f t="shared" si="178"/>
        <v>1.2716174974567651E-2</v>
      </c>
      <c r="K1073" s="125">
        <v>497</v>
      </c>
      <c r="L1073" s="125">
        <v>12</v>
      </c>
      <c r="M1073" s="104">
        <f t="shared" si="179"/>
        <v>2.4144869215291749E-2</v>
      </c>
      <c r="N1073" s="103">
        <v>30</v>
      </c>
      <c r="O1073" s="130">
        <f t="shared" si="180"/>
        <v>1.5259409969481181E-2</v>
      </c>
      <c r="P1073" s="125">
        <v>7</v>
      </c>
      <c r="Q1073" s="104">
        <f t="shared" si="181"/>
        <v>1.4084507042253521E-2</v>
      </c>
      <c r="R1073" s="103">
        <v>18</v>
      </c>
      <c r="S1073" s="130">
        <f t="shared" si="182"/>
        <v>9.1556459816887082E-3</v>
      </c>
      <c r="T1073" s="125">
        <v>48</v>
      </c>
      <c r="U1073" s="104">
        <f t="shared" si="183"/>
        <v>9.6579476861166996E-2</v>
      </c>
      <c r="V1073" s="103">
        <v>226</v>
      </c>
      <c r="W1073" s="130">
        <f t="shared" si="184"/>
        <v>0.11495422177009156</v>
      </c>
      <c r="X1073" s="125">
        <v>53</v>
      </c>
      <c r="Y1073" s="104">
        <f t="shared" si="185"/>
        <v>0.10663983903420524</v>
      </c>
      <c r="Z1073" s="103">
        <v>239</v>
      </c>
      <c r="AA1073" s="130">
        <f t="shared" si="186"/>
        <v>0.12156663275686673</v>
      </c>
    </row>
    <row r="1074" spans="1:27" x14ac:dyDescent="0.25">
      <c r="A1074" s="116" t="s">
        <v>603</v>
      </c>
      <c r="B1074" s="201" t="s">
        <v>65</v>
      </c>
      <c r="C1074" s="105" t="s">
        <v>66</v>
      </c>
      <c r="D1074" s="106" t="s">
        <v>3</v>
      </c>
      <c r="E1074" s="122" t="s">
        <v>533</v>
      </c>
      <c r="F1074" s="126">
        <v>5874</v>
      </c>
      <c r="G1074" s="107">
        <v>5804</v>
      </c>
      <c r="H1074" s="108">
        <f t="shared" si="176"/>
        <v>0.98808307797071837</v>
      </c>
      <c r="I1074" s="107">
        <f t="shared" si="177"/>
        <v>70</v>
      </c>
      <c r="J1074" s="131">
        <f t="shared" si="178"/>
        <v>1.1916922029281581E-2</v>
      </c>
      <c r="K1074" s="126">
        <v>1530</v>
      </c>
      <c r="L1074" s="126">
        <v>34</v>
      </c>
      <c r="M1074" s="108">
        <f t="shared" si="179"/>
        <v>2.2222222222222223E-2</v>
      </c>
      <c r="N1074" s="107">
        <v>89</v>
      </c>
      <c r="O1074" s="131">
        <f t="shared" si="180"/>
        <v>1.5151515151515152E-2</v>
      </c>
      <c r="P1074" s="126">
        <v>17</v>
      </c>
      <c r="Q1074" s="108">
        <f t="shared" si="181"/>
        <v>1.1111111111111112E-2</v>
      </c>
      <c r="R1074" s="107">
        <v>40</v>
      </c>
      <c r="S1074" s="131">
        <f t="shared" si="182"/>
        <v>6.8096697310180455E-3</v>
      </c>
      <c r="T1074" s="126">
        <v>135</v>
      </c>
      <c r="U1074" s="108">
        <f t="shared" si="183"/>
        <v>8.8235294117647065E-2</v>
      </c>
      <c r="V1074" s="107">
        <v>526</v>
      </c>
      <c r="W1074" s="131">
        <f t="shared" si="184"/>
        <v>8.95471569628873E-2</v>
      </c>
      <c r="X1074" s="126">
        <v>144</v>
      </c>
      <c r="Y1074" s="108">
        <f t="shared" si="185"/>
        <v>9.4117647058823528E-2</v>
      </c>
      <c r="Z1074" s="107">
        <v>548</v>
      </c>
      <c r="AA1074" s="131">
        <f t="shared" si="186"/>
        <v>9.3292475314947221E-2</v>
      </c>
    </row>
    <row r="1075" spans="1:27" x14ac:dyDescent="0.25">
      <c r="A1075" s="115" t="s">
        <v>603</v>
      </c>
      <c r="B1075" s="200" t="s">
        <v>96</v>
      </c>
      <c r="C1075" s="101" t="s">
        <v>97</v>
      </c>
      <c r="D1075" s="102" t="s">
        <v>5</v>
      </c>
      <c r="E1075" s="121" t="s">
        <v>535</v>
      </c>
      <c r="F1075" s="125">
        <v>3114</v>
      </c>
      <c r="G1075" s="103">
        <v>3086</v>
      </c>
      <c r="H1075" s="104">
        <f t="shared" si="176"/>
        <v>0.99100834938985227</v>
      </c>
      <c r="I1075" s="103">
        <f t="shared" si="177"/>
        <v>28</v>
      </c>
      <c r="J1075" s="130">
        <f t="shared" si="178"/>
        <v>8.9916506101477191E-3</v>
      </c>
      <c r="K1075" s="125">
        <v>987</v>
      </c>
      <c r="L1075" s="125">
        <v>9</v>
      </c>
      <c r="M1075" s="104">
        <f t="shared" si="179"/>
        <v>9.11854103343465E-3</v>
      </c>
      <c r="N1075" s="103">
        <v>26</v>
      </c>
      <c r="O1075" s="130">
        <f t="shared" si="180"/>
        <v>8.3493898522800265E-3</v>
      </c>
      <c r="P1075" s="125">
        <v>8</v>
      </c>
      <c r="Q1075" s="104">
        <f t="shared" si="181"/>
        <v>8.1053698074974676E-3</v>
      </c>
      <c r="R1075" s="103">
        <v>23</v>
      </c>
      <c r="S1075" s="130">
        <f t="shared" si="182"/>
        <v>7.3859987154784841E-3</v>
      </c>
      <c r="T1075" s="125">
        <v>136</v>
      </c>
      <c r="U1075" s="104">
        <f t="shared" si="183"/>
        <v>0.13779128672745694</v>
      </c>
      <c r="V1075" s="103">
        <v>426</v>
      </c>
      <c r="W1075" s="130">
        <f t="shared" si="184"/>
        <v>0.13680154142581888</v>
      </c>
      <c r="X1075" s="125">
        <v>141</v>
      </c>
      <c r="Y1075" s="104">
        <f t="shared" si="185"/>
        <v>0.14285714285714285</v>
      </c>
      <c r="Z1075" s="103">
        <v>437</v>
      </c>
      <c r="AA1075" s="130">
        <f t="shared" si="186"/>
        <v>0.14033397559409119</v>
      </c>
    </row>
    <row r="1076" spans="1:27" x14ac:dyDescent="0.25">
      <c r="A1076" s="116" t="s">
        <v>603</v>
      </c>
      <c r="B1076" s="201" t="s">
        <v>67</v>
      </c>
      <c r="C1076" s="105" t="s">
        <v>68</v>
      </c>
      <c r="D1076" s="106" t="s">
        <v>3</v>
      </c>
      <c r="E1076" s="122" t="s">
        <v>533</v>
      </c>
      <c r="F1076" s="126">
        <v>5205</v>
      </c>
      <c r="G1076" s="107">
        <v>5127</v>
      </c>
      <c r="H1076" s="108">
        <f t="shared" si="176"/>
        <v>0.98501440922190198</v>
      </c>
      <c r="I1076" s="107">
        <f t="shared" si="177"/>
        <v>78</v>
      </c>
      <c r="J1076" s="131">
        <f t="shared" si="178"/>
        <v>1.4985590778097982E-2</v>
      </c>
      <c r="K1076" s="126">
        <v>1450</v>
      </c>
      <c r="L1076" s="126">
        <v>16</v>
      </c>
      <c r="M1076" s="108">
        <f t="shared" si="179"/>
        <v>1.1034482758620689E-2</v>
      </c>
      <c r="N1076" s="107">
        <v>36</v>
      </c>
      <c r="O1076" s="131">
        <f t="shared" si="180"/>
        <v>6.9164265129682996E-3</v>
      </c>
      <c r="P1076" s="126">
        <v>17</v>
      </c>
      <c r="Q1076" s="108">
        <f t="shared" si="181"/>
        <v>1.1724137931034483E-2</v>
      </c>
      <c r="R1076" s="107">
        <v>39</v>
      </c>
      <c r="S1076" s="131">
        <f t="shared" si="182"/>
        <v>7.492795389048991E-3</v>
      </c>
      <c r="T1076" s="126">
        <v>134</v>
      </c>
      <c r="U1076" s="108">
        <f t="shared" si="183"/>
        <v>9.2413793103448272E-2</v>
      </c>
      <c r="V1076" s="107">
        <v>467</v>
      </c>
      <c r="W1076" s="131">
        <f t="shared" si="184"/>
        <v>8.9721421709894333E-2</v>
      </c>
      <c r="X1076" s="126">
        <v>143</v>
      </c>
      <c r="Y1076" s="108">
        <f t="shared" si="185"/>
        <v>9.8620689655172414E-2</v>
      </c>
      <c r="Z1076" s="107">
        <v>489</v>
      </c>
      <c r="AA1076" s="131">
        <f t="shared" si="186"/>
        <v>9.3948126801152734E-2</v>
      </c>
    </row>
    <row r="1077" spans="1:27" x14ac:dyDescent="0.25">
      <c r="A1077" s="115" t="s">
        <v>603</v>
      </c>
      <c r="B1077" s="200" t="s">
        <v>69</v>
      </c>
      <c r="C1077" s="101" t="s">
        <v>70</v>
      </c>
      <c r="D1077" s="102" t="s">
        <v>3</v>
      </c>
      <c r="E1077" s="121" t="s">
        <v>533</v>
      </c>
      <c r="F1077" s="125">
        <v>3806</v>
      </c>
      <c r="G1077" s="103">
        <v>3778</v>
      </c>
      <c r="H1077" s="104">
        <f t="shared" si="176"/>
        <v>0.99264319495533371</v>
      </c>
      <c r="I1077" s="103">
        <f t="shared" si="177"/>
        <v>28</v>
      </c>
      <c r="J1077" s="130">
        <f t="shared" si="178"/>
        <v>7.3568050446663168E-3</v>
      </c>
      <c r="K1077" s="125">
        <v>893</v>
      </c>
      <c r="L1077" s="125">
        <v>17</v>
      </c>
      <c r="M1077" s="104">
        <f t="shared" si="179"/>
        <v>1.9036954087346025E-2</v>
      </c>
      <c r="N1077" s="103">
        <v>48</v>
      </c>
      <c r="O1077" s="130">
        <f t="shared" si="180"/>
        <v>1.2611665790856543E-2</v>
      </c>
      <c r="P1077" s="125">
        <v>4</v>
      </c>
      <c r="Q1077" s="104">
        <f t="shared" si="181"/>
        <v>4.4792833146696529E-3</v>
      </c>
      <c r="R1077" s="103">
        <v>8</v>
      </c>
      <c r="S1077" s="130">
        <f t="shared" si="182"/>
        <v>2.1019442984760903E-3</v>
      </c>
      <c r="T1077" s="125">
        <v>76</v>
      </c>
      <c r="U1077" s="104">
        <f t="shared" si="183"/>
        <v>8.5106382978723402E-2</v>
      </c>
      <c r="V1077" s="103">
        <v>338</v>
      </c>
      <c r="W1077" s="130">
        <f t="shared" si="184"/>
        <v>8.8807146610614812E-2</v>
      </c>
      <c r="X1077" s="125">
        <v>78</v>
      </c>
      <c r="Y1077" s="104">
        <f t="shared" si="185"/>
        <v>8.7346024636058228E-2</v>
      </c>
      <c r="Z1077" s="103">
        <v>344</v>
      </c>
      <c r="AA1077" s="130">
        <f t="shared" si="186"/>
        <v>9.0383604834471887E-2</v>
      </c>
    </row>
    <row r="1078" spans="1:27" ht="24" x14ac:dyDescent="0.25">
      <c r="A1078" s="116" t="s">
        <v>603</v>
      </c>
      <c r="B1078" s="201" t="s">
        <v>32</v>
      </c>
      <c r="C1078" s="105" t="s">
        <v>33</v>
      </c>
      <c r="D1078" s="106" t="s">
        <v>1</v>
      </c>
      <c r="E1078" s="122" t="s">
        <v>534</v>
      </c>
      <c r="F1078" s="126">
        <v>1877</v>
      </c>
      <c r="G1078" s="107">
        <v>1865</v>
      </c>
      <c r="H1078" s="108">
        <f t="shared" si="176"/>
        <v>0.99360681939264783</v>
      </c>
      <c r="I1078" s="107">
        <f t="shared" si="177"/>
        <v>12</v>
      </c>
      <c r="J1078" s="131">
        <f t="shared" si="178"/>
        <v>6.3931806073521573E-3</v>
      </c>
      <c r="K1078" s="126">
        <v>492</v>
      </c>
      <c r="L1078" s="126">
        <v>8</v>
      </c>
      <c r="M1078" s="108">
        <f t="shared" si="179"/>
        <v>1.6260162601626018E-2</v>
      </c>
      <c r="N1078" s="107">
        <v>16</v>
      </c>
      <c r="O1078" s="131">
        <f t="shared" si="180"/>
        <v>8.5242408098028764E-3</v>
      </c>
      <c r="P1078" s="126">
        <v>3</v>
      </c>
      <c r="Q1078" s="108">
        <f t="shared" si="181"/>
        <v>6.0975609756097563E-3</v>
      </c>
      <c r="R1078" s="107">
        <v>5</v>
      </c>
      <c r="S1078" s="131">
        <f t="shared" si="182"/>
        <v>2.6638252530633991E-3</v>
      </c>
      <c r="T1078" s="126">
        <v>40</v>
      </c>
      <c r="U1078" s="108">
        <f t="shared" si="183"/>
        <v>8.1300813008130079E-2</v>
      </c>
      <c r="V1078" s="107">
        <v>147</v>
      </c>
      <c r="W1078" s="131">
        <f t="shared" si="184"/>
        <v>7.8316462440063933E-2</v>
      </c>
      <c r="X1078" s="126">
        <v>41</v>
      </c>
      <c r="Y1078" s="108">
        <f t="shared" si="185"/>
        <v>8.3333333333333329E-2</v>
      </c>
      <c r="Z1078" s="107">
        <v>148</v>
      </c>
      <c r="AA1078" s="131">
        <f t="shared" si="186"/>
        <v>7.8849227490676618E-2</v>
      </c>
    </row>
    <row r="1079" spans="1:27" ht="24" x14ac:dyDescent="0.25">
      <c r="A1079" s="115" t="s">
        <v>603</v>
      </c>
      <c r="B1079" s="200" t="s">
        <v>437</v>
      </c>
      <c r="C1079" s="101" t="s">
        <v>34</v>
      </c>
      <c r="D1079" s="102" t="s">
        <v>1</v>
      </c>
      <c r="E1079" s="121" t="s">
        <v>534</v>
      </c>
      <c r="F1079" s="125">
        <v>2288</v>
      </c>
      <c r="G1079" s="103">
        <v>2270</v>
      </c>
      <c r="H1079" s="104">
        <f t="shared" si="176"/>
        <v>0.99213286713286708</v>
      </c>
      <c r="I1079" s="103">
        <f t="shared" si="177"/>
        <v>18</v>
      </c>
      <c r="J1079" s="130">
        <f t="shared" si="178"/>
        <v>7.8671328671328679E-3</v>
      </c>
      <c r="K1079" s="125">
        <v>774</v>
      </c>
      <c r="L1079" s="125">
        <v>19</v>
      </c>
      <c r="M1079" s="104">
        <f t="shared" si="179"/>
        <v>2.454780361757106E-2</v>
      </c>
      <c r="N1079" s="103">
        <v>55</v>
      </c>
      <c r="O1079" s="130">
        <f t="shared" si="180"/>
        <v>2.403846153846154E-2</v>
      </c>
      <c r="P1079" s="125">
        <v>8</v>
      </c>
      <c r="Q1079" s="104">
        <f t="shared" si="181"/>
        <v>1.0335917312661499E-2</v>
      </c>
      <c r="R1079" s="103">
        <v>21</v>
      </c>
      <c r="S1079" s="130">
        <f t="shared" si="182"/>
        <v>9.178321678321678E-3</v>
      </c>
      <c r="T1079" s="125">
        <v>86</v>
      </c>
      <c r="U1079" s="104">
        <f t="shared" si="183"/>
        <v>0.1111111111111111</v>
      </c>
      <c r="V1079" s="103">
        <v>223</v>
      </c>
      <c r="W1079" s="130">
        <f t="shared" si="184"/>
        <v>9.7465034965034961E-2</v>
      </c>
      <c r="X1079" s="125">
        <v>90</v>
      </c>
      <c r="Y1079" s="104">
        <f t="shared" si="185"/>
        <v>0.11627906976744186</v>
      </c>
      <c r="Z1079" s="103">
        <v>233</v>
      </c>
      <c r="AA1079" s="130">
        <f t="shared" si="186"/>
        <v>0.10183566433566434</v>
      </c>
    </row>
    <row r="1080" spans="1:27" ht="24" x14ac:dyDescent="0.25">
      <c r="A1080" s="116" t="s">
        <v>603</v>
      </c>
      <c r="B1080" s="201" t="s">
        <v>35</v>
      </c>
      <c r="C1080" s="105" t="s">
        <v>36</v>
      </c>
      <c r="D1080" s="106" t="s">
        <v>1</v>
      </c>
      <c r="E1080" s="122" t="s">
        <v>534</v>
      </c>
      <c r="F1080" s="126">
        <v>2746</v>
      </c>
      <c r="G1080" s="107">
        <v>2633</v>
      </c>
      <c r="H1080" s="108">
        <f t="shared" si="176"/>
        <v>0.95884923525127463</v>
      </c>
      <c r="I1080" s="107">
        <f t="shared" si="177"/>
        <v>113</v>
      </c>
      <c r="J1080" s="131">
        <f t="shared" si="178"/>
        <v>4.1150764748725421E-2</v>
      </c>
      <c r="K1080" s="126">
        <v>846</v>
      </c>
      <c r="L1080" s="126">
        <v>9</v>
      </c>
      <c r="M1080" s="108">
        <f t="shared" si="179"/>
        <v>1.0638297872340425E-2</v>
      </c>
      <c r="N1080" s="107">
        <v>21</v>
      </c>
      <c r="O1080" s="131">
        <f t="shared" si="180"/>
        <v>7.64748725418791E-3</v>
      </c>
      <c r="P1080" s="126">
        <v>7</v>
      </c>
      <c r="Q1080" s="108">
        <f t="shared" si="181"/>
        <v>8.2742316784869974E-3</v>
      </c>
      <c r="R1080" s="107">
        <v>19</v>
      </c>
      <c r="S1080" s="131">
        <f t="shared" si="182"/>
        <v>6.9191551347414417E-3</v>
      </c>
      <c r="T1080" s="126">
        <v>73</v>
      </c>
      <c r="U1080" s="108">
        <f t="shared" si="183"/>
        <v>8.6288416075650118E-2</v>
      </c>
      <c r="V1080" s="107">
        <v>235</v>
      </c>
      <c r="W1080" s="131">
        <f t="shared" si="184"/>
        <v>8.5579024034959941E-2</v>
      </c>
      <c r="X1080" s="126">
        <v>75</v>
      </c>
      <c r="Y1080" s="108">
        <f t="shared" si="185"/>
        <v>8.8652482269503549E-2</v>
      </c>
      <c r="Z1080" s="107">
        <v>241</v>
      </c>
      <c r="AA1080" s="131">
        <f t="shared" si="186"/>
        <v>8.776402039329935E-2</v>
      </c>
    </row>
    <row r="1081" spans="1:27" x14ac:dyDescent="0.25">
      <c r="A1081" s="115" t="s">
        <v>603</v>
      </c>
      <c r="B1081" s="200" t="s">
        <v>84</v>
      </c>
      <c r="C1081" s="101" t="s">
        <v>85</v>
      </c>
      <c r="D1081" s="102" t="s">
        <v>4</v>
      </c>
      <c r="E1081" s="121" t="s">
        <v>532</v>
      </c>
      <c r="F1081" s="125">
        <v>1513</v>
      </c>
      <c r="G1081" s="103">
        <v>1499</v>
      </c>
      <c r="H1081" s="104">
        <f t="shared" si="176"/>
        <v>0.99074686054196959</v>
      </c>
      <c r="I1081" s="103">
        <f t="shared" si="177"/>
        <v>14</v>
      </c>
      <c r="J1081" s="130">
        <f t="shared" si="178"/>
        <v>9.253139458030404E-3</v>
      </c>
      <c r="K1081" s="125">
        <v>435</v>
      </c>
      <c r="L1081" s="125">
        <v>8</v>
      </c>
      <c r="M1081" s="104">
        <f t="shared" si="179"/>
        <v>1.8390804597701149E-2</v>
      </c>
      <c r="N1081" s="103">
        <v>18</v>
      </c>
      <c r="O1081" s="130">
        <f t="shared" si="180"/>
        <v>1.1896893588896233E-2</v>
      </c>
      <c r="P1081" s="125">
        <v>3</v>
      </c>
      <c r="Q1081" s="104">
        <f t="shared" si="181"/>
        <v>6.8965517241379309E-3</v>
      </c>
      <c r="R1081" s="103">
        <v>10</v>
      </c>
      <c r="S1081" s="130">
        <f t="shared" si="182"/>
        <v>6.6093853271645738E-3</v>
      </c>
      <c r="T1081" s="125">
        <v>46</v>
      </c>
      <c r="U1081" s="104">
        <f t="shared" si="183"/>
        <v>0.10574712643678161</v>
      </c>
      <c r="V1081" s="103">
        <v>156</v>
      </c>
      <c r="W1081" s="130">
        <f t="shared" si="184"/>
        <v>0.10310641110376735</v>
      </c>
      <c r="X1081" s="125">
        <v>48</v>
      </c>
      <c r="Y1081" s="104">
        <f t="shared" si="185"/>
        <v>0.1103448275862069</v>
      </c>
      <c r="Z1081" s="103">
        <v>164</v>
      </c>
      <c r="AA1081" s="130">
        <f t="shared" si="186"/>
        <v>0.10839391936549901</v>
      </c>
    </row>
    <row r="1082" spans="1:27" x14ac:dyDescent="0.25">
      <c r="A1082" s="116" t="s">
        <v>603</v>
      </c>
      <c r="B1082" s="201" t="s">
        <v>71</v>
      </c>
      <c r="C1082" s="105" t="s">
        <v>72</v>
      </c>
      <c r="D1082" s="106" t="s">
        <v>3</v>
      </c>
      <c r="E1082" s="122" t="s">
        <v>533</v>
      </c>
      <c r="F1082" s="126">
        <v>4191</v>
      </c>
      <c r="G1082" s="107">
        <v>4101</v>
      </c>
      <c r="H1082" s="108">
        <f t="shared" si="176"/>
        <v>0.97852541159627771</v>
      </c>
      <c r="I1082" s="107">
        <f t="shared" si="177"/>
        <v>90</v>
      </c>
      <c r="J1082" s="131">
        <f t="shared" si="178"/>
        <v>2.1474588403722263E-2</v>
      </c>
      <c r="K1082" s="126">
        <v>1454</v>
      </c>
      <c r="L1082" s="126">
        <v>19</v>
      </c>
      <c r="M1082" s="108">
        <f t="shared" si="179"/>
        <v>1.3067400275103164E-2</v>
      </c>
      <c r="N1082" s="107">
        <v>50</v>
      </c>
      <c r="O1082" s="131">
        <f t="shared" si="180"/>
        <v>1.1930326890956812E-2</v>
      </c>
      <c r="P1082" s="126">
        <v>8</v>
      </c>
      <c r="Q1082" s="108">
        <f t="shared" si="181"/>
        <v>5.5020632737276479E-3</v>
      </c>
      <c r="R1082" s="107">
        <v>18</v>
      </c>
      <c r="S1082" s="131">
        <f t="shared" si="182"/>
        <v>4.2949176807444527E-3</v>
      </c>
      <c r="T1082" s="126">
        <v>143</v>
      </c>
      <c r="U1082" s="108">
        <f t="shared" si="183"/>
        <v>9.834938101788171E-2</v>
      </c>
      <c r="V1082" s="107">
        <v>370</v>
      </c>
      <c r="W1082" s="131">
        <f t="shared" si="184"/>
        <v>8.8284418993080413E-2</v>
      </c>
      <c r="X1082" s="126">
        <v>146</v>
      </c>
      <c r="Y1082" s="108">
        <f t="shared" si="185"/>
        <v>0.10041265474552957</v>
      </c>
      <c r="Z1082" s="107">
        <v>379</v>
      </c>
      <c r="AA1082" s="131">
        <f t="shared" si="186"/>
        <v>9.0431877833452634E-2</v>
      </c>
    </row>
    <row r="1083" spans="1:27" x14ac:dyDescent="0.25">
      <c r="A1083" s="115" t="s">
        <v>603</v>
      </c>
      <c r="B1083" s="200" t="s">
        <v>86</v>
      </c>
      <c r="C1083" s="101" t="s">
        <v>87</v>
      </c>
      <c r="D1083" s="102" t="s">
        <v>4</v>
      </c>
      <c r="E1083" s="121" t="s">
        <v>532</v>
      </c>
      <c r="F1083" s="125">
        <v>2763</v>
      </c>
      <c r="G1083" s="103">
        <v>2756</v>
      </c>
      <c r="H1083" s="104">
        <f t="shared" si="176"/>
        <v>0.99746652189648932</v>
      </c>
      <c r="I1083" s="103">
        <f t="shared" si="177"/>
        <v>7</v>
      </c>
      <c r="J1083" s="130">
        <f t="shared" si="178"/>
        <v>2.5334781035106766E-3</v>
      </c>
      <c r="K1083" s="125">
        <v>736</v>
      </c>
      <c r="L1083" s="125">
        <v>6</v>
      </c>
      <c r="M1083" s="104">
        <f t="shared" si="179"/>
        <v>8.152173913043478E-3</v>
      </c>
      <c r="N1083" s="103">
        <v>14</v>
      </c>
      <c r="O1083" s="130">
        <f t="shared" si="180"/>
        <v>5.0669562070213532E-3</v>
      </c>
      <c r="P1083" s="125">
        <v>4</v>
      </c>
      <c r="Q1083" s="104">
        <f t="shared" si="181"/>
        <v>5.434782608695652E-3</v>
      </c>
      <c r="R1083" s="103">
        <v>11</v>
      </c>
      <c r="S1083" s="130">
        <f t="shared" si="182"/>
        <v>3.9811798769453493E-3</v>
      </c>
      <c r="T1083" s="125">
        <v>65</v>
      </c>
      <c r="U1083" s="104">
        <f t="shared" si="183"/>
        <v>8.8315217391304351E-2</v>
      </c>
      <c r="V1083" s="103">
        <v>229</v>
      </c>
      <c r="W1083" s="130">
        <f t="shared" si="184"/>
        <v>8.2880926529134993E-2</v>
      </c>
      <c r="X1083" s="125">
        <v>67</v>
      </c>
      <c r="Y1083" s="104">
        <f t="shared" si="185"/>
        <v>9.1032608695652176E-2</v>
      </c>
      <c r="Z1083" s="103">
        <v>235</v>
      </c>
      <c r="AA1083" s="130">
        <f t="shared" si="186"/>
        <v>8.5052479189287003E-2</v>
      </c>
    </row>
    <row r="1084" spans="1:27" ht="24" x14ac:dyDescent="0.25">
      <c r="A1084" s="116" t="s">
        <v>603</v>
      </c>
      <c r="B1084" s="201" t="s">
        <v>137</v>
      </c>
      <c r="C1084" s="105" t="s">
        <v>138</v>
      </c>
      <c r="D1084" s="106" t="s">
        <v>9</v>
      </c>
      <c r="E1084" s="122" t="s">
        <v>538</v>
      </c>
      <c r="F1084" s="126">
        <v>2251</v>
      </c>
      <c r="G1084" s="107">
        <v>2221</v>
      </c>
      <c r="H1084" s="108">
        <f t="shared" si="176"/>
        <v>0.98667258996001772</v>
      </c>
      <c r="I1084" s="107">
        <f t="shared" si="177"/>
        <v>30</v>
      </c>
      <c r="J1084" s="131">
        <f t="shared" si="178"/>
        <v>1.3327410039982231E-2</v>
      </c>
      <c r="K1084" s="126">
        <v>634</v>
      </c>
      <c r="L1084" s="126">
        <v>12</v>
      </c>
      <c r="M1084" s="108">
        <f t="shared" si="179"/>
        <v>1.8927444794952682E-2</v>
      </c>
      <c r="N1084" s="107">
        <v>30</v>
      </c>
      <c r="O1084" s="131">
        <f t="shared" si="180"/>
        <v>1.3327410039982231E-2</v>
      </c>
      <c r="P1084" s="126">
        <v>5</v>
      </c>
      <c r="Q1084" s="108">
        <f t="shared" si="181"/>
        <v>7.8864353312302835E-3</v>
      </c>
      <c r="R1084" s="107">
        <v>15</v>
      </c>
      <c r="S1084" s="131">
        <f t="shared" si="182"/>
        <v>6.6637050199911153E-3</v>
      </c>
      <c r="T1084" s="126">
        <v>59</v>
      </c>
      <c r="U1084" s="108">
        <f t="shared" si="183"/>
        <v>9.3059936908517354E-2</v>
      </c>
      <c r="V1084" s="107">
        <v>232</v>
      </c>
      <c r="W1084" s="131">
        <f t="shared" si="184"/>
        <v>0.10306530430919592</v>
      </c>
      <c r="X1084" s="126">
        <v>62</v>
      </c>
      <c r="Y1084" s="108">
        <f t="shared" si="185"/>
        <v>9.7791798107255523E-2</v>
      </c>
      <c r="Z1084" s="107">
        <v>241</v>
      </c>
      <c r="AA1084" s="131">
        <f t="shared" si="186"/>
        <v>0.10706352732119058</v>
      </c>
    </row>
    <row r="1085" spans="1:27" ht="24" x14ac:dyDescent="0.25">
      <c r="A1085" s="115" t="s">
        <v>603</v>
      </c>
      <c r="B1085" s="200" t="s">
        <v>127</v>
      </c>
      <c r="C1085" s="101" t="s">
        <v>128</v>
      </c>
      <c r="D1085" s="102" t="s">
        <v>8</v>
      </c>
      <c r="E1085" s="121" t="s">
        <v>539</v>
      </c>
      <c r="F1085" s="125">
        <v>3042</v>
      </c>
      <c r="G1085" s="103">
        <v>2987</v>
      </c>
      <c r="H1085" s="104">
        <f t="shared" si="176"/>
        <v>0.98191978961209725</v>
      </c>
      <c r="I1085" s="103">
        <f t="shared" si="177"/>
        <v>55</v>
      </c>
      <c r="J1085" s="130">
        <f t="shared" si="178"/>
        <v>1.8080210387902695E-2</v>
      </c>
      <c r="K1085" s="125">
        <v>742</v>
      </c>
      <c r="L1085" s="125">
        <v>17</v>
      </c>
      <c r="M1085" s="104">
        <f t="shared" si="179"/>
        <v>2.2911051212938006E-2</v>
      </c>
      <c r="N1085" s="103">
        <v>45</v>
      </c>
      <c r="O1085" s="130">
        <f t="shared" si="180"/>
        <v>1.4792899408284023E-2</v>
      </c>
      <c r="P1085" s="125">
        <v>4</v>
      </c>
      <c r="Q1085" s="104">
        <f t="shared" si="181"/>
        <v>5.3908355795148251E-3</v>
      </c>
      <c r="R1085" s="103">
        <v>10</v>
      </c>
      <c r="S1085" s="130">
        <f t="shared" si="182"/>
        <v>3.2873109796186721E-3</v>
      </c>
      <c r="T1085" s="125">
        <v>75</v>
      </c>
      <c r="U1085" s="104">
        <f t="shared" si="183"/>
        <v>0.10107816711590296</v>
      </c>
      <c r="V1085" s="103">
        <v>306</v>
      </c>
      <c r="W1085" s="130">
        <f t="shared" si="184"/>
        <v>0.10059171597633136</v>
      </c>
      <c r="X1085" s="125">
        <v>77</v>
      </c>
      <c r="Y1085" s="104">
        <f t="shared" si="185"/>
        <v>0.10377358490566038</v>
      </c>
      <c r="Z1085" s="103">
        <v>312</v>
      </c>
      <c r="AA1085" s="130">
        <f t="shared" si="186"/>
        <v>0.10256410256410256</v>
      </c>
    </row>
    <row r="1086" spans="1:27" ht="24" x14ac:dyDescent="0.25">
      <c r="A1086" s="116" t="s">
        <v>603</v>
      </c>
      <c r="B1086" s="201" t="s">
        <v>129</v>
      </c>
      <c r="C1086" s="105" t="s">
        <v>130</v>
      </c>
      <c r="D1086" s="106" t="s">
        <v>8</v>
      </c>
      <c r="E1086" s="122" t="s">
        <v>539</v>
      </c>
      <c r="F1086" s="126">
        <v>1429</v>
      </c>
      <c r="G1086" s="107">
        <v>1418</v>
      </c>
      <c r="H1086" s="108">
        <f t="shared" si="176"/>
        <v>0.99230230930720786</v>
      </c>
      <c r="I1086" s="107">
        <f t="shared" si="177"/>
        <v>11</v>
      </c>
      <c r="J1086" s="131">
        <f t="shared" si="178"/>
        <v>7.6976906927921623E-3</v>
      </c>
      <c r="K1086" s="126">
        <v>435</v>
      </c>
      <c r="L1086" s="126">
        <v>18</v>
      </c>
      <c r="M1086" s="108">
        <f t="shared" si="179"/>
        <v>4.1379310344827586E-2</v>
      </c>
      <c r="N1086" s="107">
        <v>51</v>
      </c>
      <c r="O1086" s="131">
        <f t="shared" si="180"/>
        <v>3.5689293212036392E-2</v>
      </c>
      <c r="P1086" s="126">
        <v>3</v>
      </c>
      <c r="Q1086" s="108">
        <f t="shared" si="181"/>
        <v>6.8965517241379309E-3</v>
      </c>
      <c r="R1086" s="107">
        <v>7</v>
      </c>
      <c r="S1086" s="131">
        <f t="shared" si="182"/>
        <v>4.8985304408677398E-3</v>
      </c>
      <c r="T1086" s="126">
        <v>51</v>
      </c>
      <c r="U1086" s="108">
        <f t="shared" si="183"/>
        <v>0.11724137931034483</v>
      </c>
      <c r="V1086" s="107">
        <v>195</v>
      </c>
      <c r="W1086" s="131">
        <f t="shared" si="184"/>
        <v>0.1364590622813156</v>
      </c>
      <c r="X1086" s="126">
        <v>52</v>
      </c>
      <c r="Y1086" s="108">
        <f t="shared" si="185"/>
        <v>0.11954022988505747</v>
      </c>
      <c r="Z1086" s="107">
        <v>196</v>
      </c>
      <c r="AA1086" s="131">
        <f t="shared" si="186"/>
        <v>0.1371588523442967</v>
      </c>
    </row>
    <row r="1087" spans="1:27" x14ac:dyDescent="0.25">
      <c r="A1087" s="115" t="s">
        <v>603</v>
      </c>
      <c r="B1087" s="200" t="s">
        <v>139</v>
      </c>
      <c r="C1087" s="101" t="s">
        <v>140</v>
      </c>
      <c r="D1087" s="102" t="s">
        <v>9</v>
      </c>
      <c r="E1087" s="121" t="s">
        <v>538</v>
      </c>
      <c r="F1087" s="125">
        <v>6104</v>
      </c>
      <c r="G1087" s="103">
        <v>5911</v>
      </c>
      <c r="H1087" s="104">
        <f t="shared" si="176"/>
        <v>0.96838138925294892</v>
      </c>
      <c r="I1087" s="103">
        <f t="shared" si="177"/>
        <v>193</v>
      </c>
      <c r="J1087" s="130">
        <f t="shared" si="178"/>
        <v>3.1618610747051114E-2</v>
      </c>
      <c r="K1087" s="125">
        <v>1509</v>
      </c>
      <c r="L1087" s="125">
        <v>35</v>
      </c>
      <c r="M1087" s="104">
        <f t="shared" si="179"/>
        <v>2.3194168323392977E-2</v>
      </c>
      <c r="N1087" s="103">
        <v>92</v>
      </c>
      <c r="O1087" s="130">
        <f t="shared" si="180"/>
        <v>1.5072083879423329E-2</v>
      </c>
      <c r="P1087" s="125">
        <v>20</v>
      </c>
      <c r="Q1087" s="104">
        <f t="shared" si="181"/>
        <v>1.3253810470510271E-2</v>
      </c>
      <c r="R1087" s="103">
        <v>46</v>
      </c>
      <c r="S1087" s="130">
        <f t="shared" si="182"/>
        <v>7.5360419397116647E-3</v>
      </c>
      <c r="T1087" s="125">
        <v>149</v>
      </c>
      <c r="U1087" s="104">
        <f t="shared" si="183"/>
        <v>9.8740888005301522E-2</v>
      </c>
      <c r="V1087" s="103">
        <v>555</v>
      </c>
      <c r="W1087" s="130">
        <f t="shared" si="184"/>
        <v>9.092398427260813E-2</v>
      </c>
      <c r="X1087" s="125">
        <v>159</v>
      </c>
      <c r="Y1087" s="104">
        <f t="shared" si="185"/>
        <v>0.10536779324055666</v>
      </c>
      <c r="Z1087" s="103">
        <v>577</v>
      </c>
      <c r="AA1087" s="130">
        <f t="shared" si="186"/>
        <v>9.4528178243774574E-2</v>
      </c>
    </row>
    <row r="1088" spans="1:27" x14ac:dyDescent="0.25">
      <c r="A1088" s="116" t="s">
        <v>603</v>
      </c>
      <c r="B1088" s="201" t="s">
        <v>141</v>
      </c>
      <c r="C1088" s="105" t="s">
        <v>142</v>
      </c>
      <c r="D1088" s="106" t="s">
        <v>9</v>
      </c>
      <c r="E1088" s="122" t="s">
        <v>538</v>
      </c>
      <c r="F1088" s="126">
        <v>3629</v>
      </c>
      <c r="G1088" s="107">
        <v>3553</v>
      </c>
      <c r="H1088" s="108">
        <f t="shared" si="176"/>
        <v>0.97905759162303663</v>
      </c>
      <c r="I1088" s="107">
        <f t="shared" si="177"/>
        <v>76</v>
      </c>
      <c r="J1088" s="131">
        <f t="shared" si="178"/>
        <v>2.0942408376963352E-2</v>
      </c>
      <c r="K1088" s="126">
        <v>955</v>
      </c>
      <c r="L1088" s="126">
        <v>16</v>
      </c>
      <c r="M1088" s="108">
        <f t="shared" si="179"/>
        <v>1.6753926701570682E-2</v>
      </c>
      <c r="N1088" s="107">
        <v>47</v>
      </c>
      <c r="O1088" s="131">
        <f t="shared" si="180"/>
        <v>1.2951226233122072E-2</v>
      </c>
      <c r="P1088" s="126">
        <v>10</v>
      </c>
      <c r="Q1088" s="108">
        <f t="shared" si="181"/>
        <v>1.0471204188481676E-2</v>
      </c>
      <c r="R1088" s="107">
        <v>33</v>
      </c>
      <c r="S1088" s="131">
        <f t="shared" si="182"/>
        <v>9.0934141636814549E-3</v>
      </c>
      <c r="T1088" s="126">
        <v>90</v>
      </c>
      <c r="U1088" s="108">
        <f t="shared" si="183"/>
        <v>9.4240837696335081E-2</v>
      </c>
      <c r="V1088" s="107">
        <v>332</v>
      </c>
      <c r="W1088" s="131">
        <f t="shared" si="184"/>
        <v>9.1485257646734638E-2</v>
      </c>
      <c r="X1088" s="126">
        <v>95</v>
      </c>
      <c r="Y1088" s="108">
        <f t="shared" si="185"/>
        <v>9.947643979057591E-2</v>
      </c>
      <c r="Z1088" s="107">
        <v>350</v>
      </c>
      <c r="AA1088" s="131">
        <f t="shared" si="186"/>
        <v>9.6445301736015426E-2</v>
      </c>
    </row>
    <row r="1089" spans="1:27" x14ac:dyDescent="0.25">
      <c r="A1089" s="115" t="s">
        <v>603</v>
      </c>
      <c r="B1089" s="200" t="s">
        <v>143</v>
      </c>
      <c r="C1089" s="101" t="s">
        <v>144</v>
      </c>
      <c r="D1089" s="102" t="s">
        <v>9</v>
      </c>
      <c r="E1089" s="121" t="s">
        <v>538</v>
      </c>
      <c r="F1089" s="125">
        <v>2540</v>
      </c>
      <c r="G1089" s="103">
        <v>2500</v>
      </c>
      <c r="H1089" s="104">
        <f t="shared" si="176"/>
        <v>0.98425196850393704</v>
      </c>
      <c r="I1089" s="103">
        <f t="shared" si="177"/>
        <v>40</v>
      </c>
      <c r="J1089" s="130">
        <f t="shared" si="178"/>
        <v>1.5748031496062992E-2</v>
      </c>
      <c r="K1089" s="125">
        <v>626</v>
      </c>
      <c r="L1089" s="125">
        <v>15</v>
      </c>
      <c r="M1089" s="104">
        <f t="shared" si="179"/>
        <v>2.3961661341853034E-2</v>
      </c>
      <c r="N1089" s="103">
        <v>36</v>
      </c>
      <c r="O1089" s="130">
        <f t="shared" si="180"/>
        <v>1.4173228346456693E-2</v>
      </c>
      <c r="P1089" s="125">
        <v>5</v>
      </c>
      <c r="Q1089" s="104">
        <f t="shared" si="181"/>
        <v>7.9872204472843447E-3</v>
      </c>
      <c r="R1089" s="103">
        <v>13</v>
      </c>
      <c r="S1089" s="130">
        <f t="shared" si="182"/>
        <v>5.1181102362204724E-3</v>
      </c>
      <c r="T1089" s="125">
        <v>59</v>
      </c>
      <c r="U1089" s="104">
        <f t="shared" si="183"/>
        <v>9.4249201277955275E-2</v>
      </c>
      <c r="V1089" s="103">
        <v>249</v>
      </c>
      <c r="W1089" s="130">
        <f t="shared" si="184"/>
        <v>9.8031496062992121E-2</v>
      </c>
      <c r="X1089" s="125">
        <v>64</v>
      </c>
      <c r="Y1089" s="104">
        <f t="shared" si="185"/>
        <v>0.10223642172523961</v>
      </c>
      <c r="Z1089" s="103">
        <v>262</v>
      </c>
      <c r="AA1089" s="130">
        <f t="shared" si="186"/>
        <v>0.1031496062992126</v>
      </c>
    </row>
    <row r="1090" spans="1:27" x14ac:dyDescent="0.25">
      <c r="A1090" s="116" t="s">
        <v>603</v>
      </c>
      <c r="B1090" s="201" t="s">
        <v>145</v>
      </c>
      <c r="C1090" s="105" t="s">
        <v>146</v>
      </c>
      <c r="D1090" s="106" t="s">
        <v>9</v>
      </c>
      <c r="E1090" s="122" t="s">
        <v>538</v>
      </c>
      <c r="F1090" s="126">
        <v>1702</v>
      </c>
      <c r="G1090" s="107">
        <v>1666</v>
      </c>
      <c r="H1090" s="108">
        <f t="shared" si="176"/>
        <v>0.97884841363102237</v>
      </c>
      <c r="I1090" s="107">
        <f t="shared" si="177"/>
        <v>36</v>
      </c>
      <c r="J1090" s="131">
        <f t="shared" si="178"/>
        <v>2.1151586368977675E-2</v>
      </c>
      <c r="K1090" s="126">
        <v>456</v>
      </c>
      <c r="L1090" s="126">
        <v>22</v>
      </c>
      <c r="M1090" s="108">
        <f t="shared" si="179"/>
        <v>4.8245614035087717E-2</v>
      </c>
      <c r="N1090" s="107">
        <v>60</v>
      </c>
      <c r="O1090" s="131">
        <f t="shared" si="180"/>
        <v>3.5252643948296122E-2</v>
      </c>
      <c r="P1090" s="126">
        <v>16</v>
      </c>
      <c r="Q1090" s="108">
        <f t="shared" si="181"/>
        <v>3.5087719298245612E-2</v>
      </c>
      <c r="R1090" s="107">
        <v>38</v>
      </c>
      <c r="S1090" s="131">
        <f t="shared" si="182"/>
        <v>2.2326674500587545E-2</v>
      </c>
      <c r="T1090" s="126">
        <v>46</v>
      </c>
      <c r="U1090" s="108">
        <f t="shared" si="183"/>
        <v>0.10087719298245613</v>
      </c>
      <c r="V1090" s="107">
        <v>174</v>
      </c>
      <c r="W1090" s="131">
        <f t="shared" si="184"/>
        <v>0.10223266745005875</v>
      </c>
      <c r="X1090" s="126">
        <v>55</v>
      </c>
      <c r="Y1090" s="108">
        <f t="shared" si="185"/>
        <v>0.1206140350877193</v>
      </c>
      <c r="Z1090" s="107">
        <v>194</v>
      </c>
      <c r="AA1090" s="131">
        <f t="shared" si="186"/>
        <v>0.11398354876615746</v>
      </c>
    </row>
    <row r="1091" spans="1:27" ht="24" x14ac:dyDescent="0.25">
      <c r="A1091" s="115" t="s">
        <v>603</v>
      </c>
      <c r="B1091" s="200" t="s">
        <v>131</v>
      </c>
      <c r="C1091" s="101" t="s">
        <v>132</v>
      </c>
      <c r="D1091" s="102" t="s">
        <v>8</v>
      </c>
      <c r="E1091" s="121" t="s">
        <v>539</v>
      </c>
      <c r="F1091" s="125">
        <v>2983</v>
      </c>
      <c r="G1091" s="103">
        <v>2913</v>
      </c>
      <c r="H1091" s="104">
        <f t="shared" ref="H1091:H1154" si="187">G1091/F1091</f>
        <v>0.97653369091518605</v>
      </c>
      <c r="I1091" s="103">
        <f t="shared" ref="I1091:I1154" si="188">F1091-G1091</f>
        <v>70</v>
      </c>
      <c r="J1091" s="130">
        <f t="shared" ref="J1091:J1154" si="189">I1091/F1091</f>
        <v>2.3466309084813945E-2</v>
      </c>
      <c r="K1091" s="125">
        <v>958</v>
      </c>
      <c r="L1091" s="125">
        <v>24</v>
      </c>
      <c r="M1091" s="104">
        <f t="shared" si="179"/>
        <v>2.5052192066805846E-2</v>
      </c>
      <c r="N1091" s="103">
        <v>56</v>
      </c>
      <c r="O1091" s="130">
        <f t="shared" si="180"/>
        <v>1.8773047267851155E-2</v>
      </c>
      <c r="P1091" s="125">
        <v>10</v>
      </c>
      <c r="Q1091" s="104">
        <f t="shared" si="181"/>
        <v>1.0438413361169102E-2</v>
      </c>
      <c r="R1091" s="103">
        <v>32</v>
      </c>
      <c r="S1091" s="130">
        <f t="shared" si="182"/>
        <v>1.0727455581629233E-2</v>
      </c>
      <c r="T1091" s="125">
        <v>95</v>
      </c>
      <c r="U1091" s="104">
        <f t="shared" si="183"/>
        <v>9.916492693110647E-2</v>
      </c>
      <c r="V1091" s="103">
        <v>286</v>
      </c>
      <c r="W1091" s="130">
        <f t="shared" si="184"/>
        <v>9.5876634260811264E-2</v>
      </c>
      <c r="X1091" s="125">
        <v>100</v>
      </c>
      <c r="Y1091" s="104">
        <f t="shared" si="185"/>
        <v>0.10438413361169102</v>
      </c>
      <c r="Z1091" s="103">
        <v>305</v>
      </c>
      <c r="AA1091" s="130">
        <f t="shared" si="186"/>
        <v>0.10224606101240362</v>
      </c>
    </row>
    <row r="1092" spans="1:27" ht="24" x14ac:dyDescent="0.25">
      <c r="A1092" s="116" t="s">
        <v>603</v>
      </c>
      <c r="B1092" s="201" t="s">
        <v>112</v>
      </c>
      <c r="C1092" s="105" t="s">
        <v>113</v>
      </c>
      <c r="D1092" s="106" t="s">
        <v>7</v>
      </c>
      <c r="E1092" s="122" t="s">
        <v>540</v>
      </c>
      <c r="F1092" s="126">
        <v>3518</v>
      </c>
      <c r="G1092" s="107">
        <v>3401</v>
      </c>
      <c r="H1092" s="108">
        <f t="shared" si="187"/>
        <v>0.96674246731097213</v>
      </c>
      <c r="I1092" s="107">
        <f t="shared" si="188"/>
        <v>117</v>
      </c>
      <c r="J1092" s="131">
        <f t="shared" si="189"/>
        <v>3.3257532689027855E-2</v>
      </c>
      <c r="K1092" s="126">
        <v>1102</v>
      </c>
      <c r="L1092" s="126">
        <v>15</v>
      </c>
      <c r="M1092" s="108">
        <f t="shared" ref="M1092:M1155" si="190">L1092/K1092</f>
        <v>1.3611615245009074E-2</v>
      </c>
      <c r="N1092" s="107">
        <v>38</v>
      </c>
      <c r="O1092" s="131">
        <f t="shared" ref="O1092:O1155" si="191">N1092/F1092</f>
        <v>1.0801591813530414E-2</v>
      </c>
      <c r="P1092" s="126">
        <v>7</v>
      </c>
      <c r="Q1092" s="108">
        <f t="shared" ref="Q1092:Q1155" si="192">P1092/K1092</f>
        <v>6.3520871143375682E-3</v>
      </c>
      <c r="R1092" s="107">
        <v>15</v>
      </c>
      <c r="S1092" s="131">
        <f t="shared" ref="S1092:S1155" si="193">R1092/F1092</f>
        <v>4.2637862421830586E-3</v>
      </c>
      <c r="T1092" s="126">
        <v>83</v>
      </c>
      <c r="U1092" s="108">
        <f t="shared" ref="U1092:U1155" si="194">T1092/K1092</f>
        <v>7.5317604355716883E-2</v>
      </c>
      <c r="V1092" s="107">
        <v>243</v>
      </c>
      <c r="W1092" s="131">
        <f t="shared" ref="W1092:W1155" si="195">V1092/F1092</f>
        <v>6.9073337123365552E-2</v>
      </c>
      <c r="X1092" s="126">
        <v>88</v>
      </c>
      <c r="Y1092" s="108">
        <f t="shared" ref="Y1092:Y1155" si="196">X1092/K1092</f>
        <v>7.985480943738657E-2</v>
      </c>
      <c r="Z1092" s="107">
        <v>253</v>
      </c>
      <c r="AA1092" s="131">
        <f t="shared" ref="AA1092:AA1155" si="197">Z1092/F1092</f>
        <v>7.1915861284820914E-2</v>
      </c>
    </row>
    <row r="1093" spans="1:27" x14ac:dyDescent="0.25">
      <c r="A1093" s="115" t="s">
        <v>603</v>
      </c>
      <c r="B1093" s="200" t="s">
        <v>147</v>
      </c>
      <c r="C1093" s="101" t="s">
        <v>148</v>
      </c>
      <c r="D1093" s="102" t="s">
        <v>9</v>
      </c>
      <c r="E1093" s="121" t="s">
        <v>538</v>
      </c>
      <c r="F1093" s="125">
        <v>3827</v>
      </c>
      <c r="G1093" s="103">
        <v>3757</v>
      </c>
      <c r="H1093" s="104">
        <f t="shared" si="187"/>
        <v>0.98170891037366081</v>
      </c>
      <c r="I1093" s="103">
        <f t="shared" si="188"/>
        <v>70</v>
      </c>
      <c r="J1093" s="130">
        <f t="shared" si="189"/>
        <v>1.8291089626339168E-2</v>
      </c>
      <c r="K1093" s="125">
        <v>916</v>
      </c>
      <c r="L1093" s="125">
        <v>15</v>
      </c>
      <c r="M1093" s="104">
        <f t="shared" si="190"/>
        <v>1.6375545851528384E-2</v>
      </c>
      <c r="N1093" s="103">
        <v>30</v>
      </c>
      <c r="O1093" s="130">
        <f t="shared" si="191"/>
        <v>7.8390384112882149E-3</v>
      </c>
      <c r="P1093" s="125">
        <v>12</v>
      </c>
      <c r="Q1093" s="104">
        <f t="shared" si="192"/>
        <v>1.3100436681222707E-2</v>
      </c>
      <c r="R1093" s="103">
        <v>32</v>
      </c>
      <c r="S1093" s="130">
        <f t="shared" si="193"/>
        <v>8.3616409720407622E-3</v>
      </c>
      <c r="T1093" s="125">
        <v>98</v>
      </c>
      <c r="U1093" s="104">
        <f t="shared" si="194"/>
        <v>0.10698689956331878</v>
      </c>
      <c r="V1093" s="103">
        <v>438</v>
      </c>
      <c r="W1093" s="130">
        <f t="shared" si="195"/>
        <v>0.11444996080480795</v>
      </c>
      <c r="X1093" s="125">
        <v>103</v>
      </c>
      <c r="Y1093" s="104">
        <f t="shared" si="196"/>
        <v>0.11244541484716157</v>
      </c>
      <c r="Z1093" s="103">
        <v>448</v>
      </c>
      <c r="AA1093" s="130">
        <f t="shared" si="197"/>
        <v>0.11706297360857068</v>
      </c>
    </row>
    <row r="1094" spans="1:27" x14ac:dyDescent="0.25">
      <c r="A1094" s="116" t="s">
        <v>603</v>
      </c>
      <c r="B1094" s="201" t="s">
        <v>149</v>
      </c>
      <c r="C1094" s="105" t="s">
        <v>150</v>
      </c>
      <c r="D1094" s="106" t="s">
        <v>9</v>
      </c>
      <c r="E1094" s="122" t="s">
        <v>538</v>
      </c>
      <c r="F1094" s="126">
        <v>4254</v>
      </c>
      <c r="G1094" s="107">
        <v>4198</v>
      </c>
      <c r="H1094" s="108">
        <f t="shared" si="187"/>
        <v>0.98683591913493185</v>
      </c>
      <c r="I1094" s="107">
        <f t="shared" si="188"/>
        <v>56</v>
      </c>
      <c r="J1094" s="131">
        <f t="shared" si="189"/>
        <v>1.3164080865068171E-2</v>
      </c>
      <c r="K1094" s="126">
        <v>1058</v>
      </c>
      <c r="L1094" s="126">
        <v>20</v>
      </c>
      <c r="M1094" s="108">
        <f t="shared" si="190"/>
        <v>1.890359168241966E-2</v>
      </c>
      <c r="N1094" s="107">
        <v>48</v>
      </c>
      <c r="O1094" s="131">
        <f t="shared" si="191"/>
        <v>1.1283497884344146E-2</v>
      </c>
      <c r="P1094" s="126">
        <v>10</v>
      </c>
      <c r="Q1094" s="108">
        <f t="shared" si="192"/>
        <v>9.4517958412098299E-3</v>
      </c>
      <c r="R1094" s="107">
        <v>28</v>
      </c>
      <c r="S1094" s="131">
        <f t="shared" si="193"/>
        <v>6.5820404325340857E-3</v>
      </c>
      <c r="T1094" s="126">
        <v>131</v>
      </c>
      <c r="U1094" s="108">
        <f t="shared" si="194"/>
        <v>0.12381852551984877</v>
      </c>
      <c r="V1094" s="107">
        <v>557</v>
      </c>
      <c r="W1094" s="131">
        <f t="shared" si="195"/>
        <v>0.13093559003291019</v>
      </c>
      <c r="X1094" s="126">
        <v>137</v>
      </c>
      <c r="Y1094" s="108">
        <f t="shared" si="196"/>
        <v>0.12948960302457466</v>
      </c>
      <c r="Z1094" s="107">
        <v>576</v>
      </c>
      <c r="AA1094" s="131">
        <f t="shared" si="197"/>
        <v>0.13540197461212977</v>
      </c>
    </row>
    <row r="1095" spans="1:27" ht="24" x14ac:dyDescent="0.25">
      <c r="A1095" s="115" t="s">
        <v>603</v>
      </c>
      <c r="B1095" s="200" t="s">
        <v>114</v>
      </c>
      <c r="C1095" s="101" t="s">
        <v>115</v>
      </c>
      <c r="D1095" s="102" t="s">
        <v>7</v>
      </c>
      <c r="E1095" s="121" t="s">
        <v>540</v>
      </c>
      <c r="F1095" s="125">
        <v>1272</v>
      </c>
      <c r="G1095" s="103">
        <v>1245</v>
      </c>
      <c r="H1095" s="104">
        <f t="shared" si="187"/>
        <v>0.97877358490566035</v>
      </c>
      <c r="I1095" s="103">
        <f t="shared" si="188"/>
        <v>27</v>
      </c>
      <c r="J1095" s="130">
        <f t="shared" si="189"/>
        <v>2.1226415094339621E-2</v>
      </c>
      <c r="K1095" s="125">
        <v>416</v>
      </c>
      <c r="L1095" s="125">
        <v>9</v>
      </c>
      <c r="M1095" s="104">
        <f t="shared" si="190"/>
        <v>2.1634615384615384E-2</v>
      </c>
      <c r="N1095" s="103">
        <v>19</v>
      </c>
      <c r="O1095" s="130">
        <f t="shared" si="191"/>
        <v>1.4937106918238994E-2</v>
      </c>
      <c r="P1095" s="125">
        <v>3</v>
      </c>
      <c r="Q1095" s="104">
        <f t="shared" si="192"/>
        <v>7.2115384615384619E-3</v>
      </c>
      <c r="R1095" s="103">
        <v>8</v>
      </c>
      <c r="S1095" s="130">
        <f t="shared" si="193"/>
        <v>6.2893081761006293E-3</v>
      </c>
      <c r="T1095" s="125">
        <v>46</v>
      </c>
      <c r="U1095" s="104">
        <f t="shared" si="194"/>
        <v>0.11057692307692307</v>
      </c>
      <c r="V1095" s="103">
        <v>147</v>
      </c>
      <c r="W1095" s="130">
        <f t="shared" si="195"/>
        <v>0.11556603773584906</v>
      </c>
      <c r="X1095" s="125">
        <v>48</v>
      </c>
      <c r="Y1095" s="104">
        <f t="shared" si="196"/>
        <v>0.11538461538461539</v>
      </c>
      <c r="Z1095" s="103">
        <v>154</v>
      </c>
      <c r="AA1095" s="130">
        <f t="shared" si="197"/>
        <v>0.12106918238993711</v>
      </c>
    </row>
    <row r="1096" spans="1:27" ht="24" x14ac:dyDescent="0.25">
      <c r="A1096" s="116" t="s">
        <v>603</v>
      </c>
      <c r="B1096" s="201" t="s">
        <v>439</v>
      </c>
      <c r="C1096" s="105" t="s">
        <v>116</v>
      </c>
      <c r="D1096" s="106" t="s">
        <v>7</v>
      </c>
      <c r="E1096" s="122" t="s">
        <v>540</v>
      </c>
      <c r="F1096" s="126">
        <v>1393</v>
      </c>
      <c r="G1096" s="107">
        <v>1368</v>
      </c>
      <c r="H1096" s="108">
        <f t="shared" si="187"/>
        <v>0.98205312275664036</v>
      </c>
      <c r="I1096" s="107">
        <f t="shared" si="188"/>
        <v>25</v>
      </c>
      <c r="J1096" s="131">
        <f t="shared" si="189"/>
        <v>1.7946877243359655E-2</v>
      </c>
      <c r="K1096" s="126">
        <v>484</v>
      </c>
      <c r="L1096" s="126">
        <v>6</v>
      </c>
      <c r="M1096" s="108">
        <f t="shared" si="190"/>
        <v>1.2396694214876033E-2</v>
      </c>
      <c r="N1096" s="107">
        <v>17</v>
      </c>
      <c r="O1096" s="131">
        <f t="shared" si="191"/>
        <v>1.2203876525484566E-2</v>
      </c>
      <c r="P1096" s="126">
        <v>0</v>
      </c>
      <c r="Q1096" s="108">
        <f t="shared" si="192"/>
        <v>0</v>
      </c>
      <c r="R1096" s="107">
        <v>0</v>
      </c>
      <c r="S1096" s="131">
        <f t="shared" si="193"/>
        <v>0</v>
      </c>
      <c r="T1096" s="126">
        <v>46</v>
      </c>
      <c r="U1096" s="108">
        <f t="shared" si="194"/>
        <v>9.5041322314049589E-2</v>
      </c>
      <c r="V1096" s="107">
        <v>133</v>
      </c>
      <c r="W1096" s="131">
        <f t="shared" si="195"/>
        <v>9.5477386934673364E-2</v>
      </c>
      <c r="X1096" s="126">
        <v>46</v>
      </c>
      <c r="Y1096" s="108">
        <f t="shared" si="196"/>
        <v>9.5041322314049589E-2</v>
      </c>
      <c r="Z1096" s="107">
        <v>133</v>
      </c>
      <c r="AA1096" s="131">
        <f t="shared" si="197"/>
        <v>9.5477386934673364E-2</v>
      </c>
    </row>
    <row r="1097" spans="1:27" ht="24" x14ac:dyDescent="0.25">
      <c r="A1097" s="115" t="s">
        <v>603</v>
      </c>
      <c r="B1097" s="200" t="s">
        <v>117</v>
      </c>
      <c r="C1097" s="101" t="s">
        <v>118</v>
      </c>
      <c r="D1097" s="102" t="s">
        <v>7</v>
      </c>
      <c r="E1097" s="121" t="s">
        <v>540</v>
      </c>
      <c r="F1097" s="125">
        <v>5396</v>
      </c>
      <c r="G1097" s="103">
        <v>5195</v>
      </c>
      <c r="H1097" s="104">
        <f t="shared" si="187"/>
        <v>0.96275018532246104</v>
      </c>
      <c r="I1097" s="103">
        <f t="shared" si="188"/>
        <v>201</v>
      </c>
      <c r="J1097" s="130">
        <f t="shared" si="189"/>
        <v>3.724981467753892E-2</v>
      </c>
      <c r="K1097" s="125">
        <v>1286</v>
      </c>
      <c r="L1097" s="125">
        <v>29</v>
      </c>
      <c r="M1097" s="104">
        <f t="shared" si="190"/>
        <v>2.2550544323483669E-2</v>
      </c>
      <c r="N1097" s="103">
        <v>75</v>
      </c>
      <c r="O1097" s="130">
        <f t="shared" si="191"/>
        <v>1.3899184581171238E-2</v>
      </c>
      <c r="P1097" s="125">
        <v>9</v>
      </c>
      <c r="Q1097" s="104">
        <f t="shared" si="192"/>
        <v>6.9984447900466561E-3</v>
      </c>
      <c r="R1097" s="103">
        <v>21</v>
      </c>
      <c r="S1097" s="130">
        <f t="shared" si="193"/>
        <v>3.8917716827279467E-3</v>
      </c>
      <c r="T1097" s="125">
        <v>140</v>
      </c>
      <c r="U1097" s="104">
        <f t="shared" si="194"/>
        <v>0.1088646967340591</v>
      </c>
      <c r="V1097" s="103">
        <v>512</v>
      </c>
      <c r="W1097" s="130">
        <f t="shared" si="195"/>
        <v>9.4885100074128981E-2</v>
      </c>
      <c r="X1097" s="125">
        <v>147</v>
      </c>
      <c r="Y1097" s="104">
        <f t="shared" si="196"/>
        <v>0.11430793157076205</v>
      </c>
      <c r="Z1097" s="103">
        <v>530</v>
      </c>
      <c r="AA1097" s="130">
        <f t="shared" si="197"/>
        <v>9.8220904373610085E-2</v>
      </c>
    </row>
    <row r="1098" spans="1:27" x14ac:dyDescent="0.25">
      <c r="A1098" s="116" t="s">
        <v>603</v>
      </c>
      <c r="B1098" s="201" t="s">
        <v>151</v>
      </c>
      <c r="C1098" s="105" t="s">
        <v>152</v>
      </c>
      <c r="D1098" s="106" t="s">
        <v>9</v>
      </c>
      <c r="E1098" s="122" t="s">
        <v>538</v>
      </c>
      <c r="F1098" s="126">
        <v>3806</v>
      </c>
      <c r="G1098" s="107">
        <v>3746</v>
      </c>
      <c r="H1098" s="108">
        <f t="shared" si="187"/>
        <v>0.98423541776142931</v>
      </c>
      <c r="I1098" s="107">
        <f t="shared" si="188"/>
        <v>60</v>
      </c>
      <c r="J1098" s="131">
        <f t="shared" si="189"/>
        <v>1.5764582238570676E-2</v>
      </c>
      <c r="K1098" s="126">
        <v>961</v>
      </c>
      <c r="L1098" s="126">
        <v>18</v>
      </c>
      <c r="M1098" s="108">
        <f t="shared" si="190"/>
        <v>1.8730489073881373E-2</v>
      </c>
      <c r="N1098" s="107">
        <v>47</v>
      </c>
      <c r="O1098" s="131">
        <f t="shared" si="191"/>
        <v>1.234892275354703E-2</v>
      </c>
      <c r="P1098" s="126">
        <v>3</v>
      </c>
      <c r="Q1098" s="108">
        <f t="shared" si="192"/>
        <v>3.1217481789802288E-3</v>
      </c>
      <c r="R1098" s="107">
        <v>10</v>
      </c>
      <c r="S1098" s="131">
        <f t="shared" si="193"/>
        <v>2.627430373095113E-3</v>
      </c>
      <c r="T1098" s="126">
        <v>76</v>
      </c>
      <c r="U1098" s="108">
        <f t="shared" si="194"/>
        <v>7.9084287200832465E-2</v>
      </c>
      <c r="V1098" s="107">
        <v>261</v>
      </c>
      <c r="W1098" s="131">
        <f t="shared" si="195"/>
        <v>6.8575932737782452E-2</v>
      </c>
      <c r="X1098" s="126">
        <v>77</v>
      </c>
      <c r="Y1098" s="108">
        <f t="shared" si="196"/>
        <v>8.0124869927159212E-2</v>
      </c>
      <c r="Z1098" s="107">
        <v>265</v>
      </c>
      <c r="AA1098" s="131">
        <f t="shared" si="197"/>
        <v>6.9626904887020488E-2</v>
      </c>
    </row>
    <row r="1099" spans="1:27" ht="24" x14ac:dyDescent="0.25">
      <c r="A1099" s="115" t="s">
        <v>603</v>
      </c>
      <c r="B1099" s="200" t="s">
        <v>119</v>
      </c>
      <c r="C1099" s="101" t="s">
        <v>120</v>
      </c>
      <c r="D1099" s="102" t="s">
        <v>7</v>
      </c>
      <c r="E1099" s="121" t="s">
        <v>540</v>
      </c>
      <c r="F1099" s="125">
        <v>3156</v>
      </c>
      <c r="G1099" s="103">
        <v>3100</v>
      </c>
      <c r="H1099" s="104">
        <f t="shared" si="187"/>
        <v>0.98225602027883396</v>
      </c>
      <c r="I1099" s="103">
        <f t="shared" si="188"/>
        <v>56</v>
      </c>
      <c r="J1099" s="130">
        <f t="shared" si="189"/>
        <v>1.7743979721166033E-2</v>
      </c>
      <c r="K1099" s="125">
        <v>855</v>
      </c>
      <c r="L1099" s="125">
        <v>11</v>
      </c>
      <c r="M1099" s="104">
        <f t="shared" si="190"/>
        <v>1.2865497076023392E-2</v>
      </c>
      <c r="N1099" s="103">
        <v>29</v>
      </c>
      <c r="O1099" s="130">
        <f t="shared" si="191"/>
        <v>9.1888466413181241E-3</v>
      </c>
      <c r="P1099" s="125">
        <v>3</v>
      </c>
      <c r="Q1099" s="104">
        <f t="shared" si="192"/>
        <v>3.5087719298245615E-3</v>
      </c>
      <c r="R1099" s="103">
        <v>9</v>
      </c>
      <c r="S1099" s="130">
        <f t="shared" si="193"/>
        <v>2.8517110266159697E-3</v>
      </c>
      <c r="T1099" s="125">
        <v>104</v>
      </c>
      <c r="U1099" s="104">
        <f t="shared" si="194"/>
        <v>0.12163742690058479</v>
      </c>
      <c r="V1099" s="103">
        <v>405</v>
      </c>
      <c r="W1099" s="130">
        <f t="shared" si="195"/>
        <v>0.12832699619771862</v>
      </c>
      <c r="X1099" s="125">
        <v>105</v>
      </c>
      <c r="Y1099" s="104">
        <f t="shared" si="196"/>
        <v>0.12280701754385964</v>
      </c>
      <c r="Z1099" s="103">
        <v>409</v>
      </c>
      <c r="AA1099" s="130">
        <f t="shared" si="197"/>
        <v>0.12959442332065907</v>
      </c>
    </row>
    <row r="1100" spans="1:27" x14ac:dyDescent="0.25">
      <c r="A1100" s="116" t="s">
        <v>603</v>
      </c>
      <c r="B1100" s="201" t="s">
        <v>153</v>
      </c>
      <c r="C1100" s="105" t="s">
        <v>154</v>
      </c>
      <c r="D1100" s="106" t="s">
        <v>9</v>
      </c>
      <c r="E1100" s="122" t="s">
        <v>538</v>
      </c>
      <c r="F1100" s="126">
        <v>2828</v>
      </c>
      <c r="G1100" s="107">
        <v>2794</v>
      </c>
      <c r="H1100" s="108">
        <f t="shared" si="187"/>
        <v>0.98797736916548795</v>
      </c>
      <c r="I1100" s="107">
        <f t="shared" si="188"/>
        <v>34</v>
      </c>
      <c r="J1100" s="131">
        <f t="shared" si="189"/>
        <v>1.2022630834512023E-2</v>
      </c>
      <c r="K1100" s="126">
        <v>767</v>
      </c>
      <c r="L1100" s="126">
        <v>24</v>
      </c>
      <c r="M1100" s="108">
        <f t="shared" si="190"/>
        <v>3.1290743155149937E-2</v>
      </c>
      <c r="N1100" s="107">
        <v>54</v>
      </c>
      <c r="O1100" s="131">
        <f t="shared" si="191"/>
        <v>1.9094766619519095E-2</v>
      </c>
      <c r="P1100" s="126">
        <v>14</v>
      </c>
      <c r="Q1100" s="108">
        <f t="shared" si="192"/>
        <v>1.8252933507170794E-2</v>
      </c>
      <c r="R1100" s="107">
        <v>42</v>
      </c>
      <c r="S1100" s="131">
        <f t="shared" si="193"/>
        <v>1.4851485148514851E-2</v>
      </c>
      <c r="T1100" s="126">
        <v>80</v>
      </c>
      <c r="U1100" s="108">
        <f t="shared" si="194"/>
        <v>0.10430247718383312</v>
      </c>
      <c r="V1100" s="107">
        <v>277</v>
      </c>
      <c r="W1100" s="131">
        <f t="shared" si="195"/>
        <v>9.7949080622347945E-2</v>
      </c>
      <c r="X1100" s="126">
        <v>91</v>
      </c>
      <c r="Y1100" s="108">
        <f t="shared" si="196"/>
        <v>0.11864406779661017</v>
      </c>
      <c r="Z1100" s="107">
        <v>311</v>
      </c>
      <c r="AA1100" s="131">
        <f t="shared" si="197"/>
        <v>0.10997171145685997</v>
      </c>
    </row>
    <row r="1101" spans="1:27" ht="24" x14ac:dyDescent="0.25">
      <c r="A1101" s="115" t="s">
        <v>603</v>
      </c>
      <c r="B1101" s="200" t="s">
        <v>121</v>
      </c>
      <c r="C1101" s="101" t="s">
        <v>122</v>
      </c>
      <c r="D1101" s="102" t="s">
        <v>7</v>
      </c>
      <c r="E1101" s="121" t="s">
        <v>540</v>
      </c>
      <c r="F1101" s="125">
        <v>2391</v>
      </c>
      <c r="G1101" s="103">
        <v>2321</v>
      </c>
      <c r="H1101" s="104">
        <f t="shared" si="187"/>
        <v>0.97072354663320781</v>
      </c>
      <c r="I1101" s="103">
        <f t="shared" si="188"/>
        <v>70</v>
      </c>
      <c r="J1101" s="130">
        <f t="shared" si="189"/>
        <v>2.9276453366792136E-2</v>
      </c>
      <c r="K1101" s="125">
        <v>698</v>
      </c>
      <c r="L1101" s="125">
        <v>14</v>
      </c>
      <c r="M1101" s="104">
        <f t="shared" si="190"/>
        <v>2.0057306590257881E-2</v>
      </c>
      <c r="N1101" s="103">
        <v>39</v>
      </c>
      <c r="O1101" s="130">
        <f t="shared" si="191"/>
        <v>1.631116687578419E-2</v>
      </c>
      <c r="P1101" s="125">
        <v>9</v>
      </c>
      <c r="Q1101" s="104">
        <f t="shared" si="192"/>
        <v>1.2893982808022923E-2</v>
      </c>
      <c r="R1101" s="103">
        <v>22</v>
      </c>
      <c r="S1101" s="130">
        <f t="shared" si="193"/>
        <v>9.2011710581346717E-3</v>
      </c>
      <c r="T1101" s="125">
        <v>76</v>
      </c>
      <c r="U1101" s="104">
        <f t="shared" si="194"/>
        <v>0.10888252148997135</v>
      </c>
      <c r="V1101" s="103">
        <v>226</v>
      </c>
      <c r="W1101" s="130">
        <f t="shared" si="195"/>
        <v>9.4521120869928907E-2</v>
      </c>
      <c r="X1101" s="125">
        <v>83</v>
      </c>
      <c r="Y1101" s="104">
        <f t="shared" si="196"/>
        <v>0.11891117478510028</v>
      </c>
      <c r="Z1101" s="103">
        <v>242</v>
      </c>
      <c r="AA1101" s="130">
        <f t="shared" si="197"/>
        <v>0.10121288163948139</v>
      </c>
    </row>
    <row r="1102" spans="1:27" ht="24" x14ac:dyDescent="0.25">
      <c r="A1102" s="116" t="s">
        <v>603</v>
      </c>
      <c r="B1102" s="201" t="s">
        <v>133</v>
      </c>
      <c r="C1102" s="105" t="s">
        <v>134</v>
      </c>
      <c r="D1102" s="106" t="s">
        <v>8</v>
      </c>
      <c r="E1102" s="122" t="s">
        <v>539</v>
      </c>
      <c r="F1102" s="126">
        <v>2984</v>
      </c>
      <c r="G1102" s="107">
        <v>2935</v>
      </c>
      <c r="H1102" s="108">
        <f t="shared" si="187"/>
        <v>0.98357908847184983</v>
      </c>
      <c r="I1102" s="107">
        <f t="shared" si="188"/>
        <v>49</v>
      </c>
      <c r="J1102" s="131">
        <f t="shared" si="189"/>
        <v>1.6420911528150135E-2</v>
      </c>
      <c r="K1102" s="126">
        <v>945</v>
      </c>
      <c r="L1102" s="126">
        <v>20</v>
      </c>
      <c r="M1102" s="108">
        <f t="shared" si="190"/>
        <v>2.1164021164021163E-2</v>
      </c>
      <c r="N1102" s="107">
        <v>52</v>
      </c>
      <c r="O1102" s="131">
        <f t="shared" si="191"/>
        <v>1.7426273458445041E-2</v>
      </c>
      <c r="P1102" s="126">
        <v>17</v>
      </c>
      <c r="Q1102" s="108">
        <f t="shared" si="192"/>
        <v>1.7989417989417989E-2</v>
      </c>
      <c r="R1102" s="107">
        <v>48</v>
      </c>
      <c r="S1102" s="131">
        <f t="shared" si="193"/>
        <v>1.6085790884718499E-2</v>
      </c>
      <c r="T1102" s="126">
        <v>113</v>
      </c>
      <c r="U1102" s="108">
        <f t="shared" si="194"/>
        <v>0.11957671957671957</v>
      </c>
      <c r="V1102" s="107">
        <v>328</v>
      </c>
      <c r="W1102" s="131">
        <f t="shared" si="195"/>
        <v>0.10991957104557641</v>
      </c>
      <c r="X1102" s="126">
        <v>124</v>
      </c>
      <c r="Y1102" s="108">
        <f t="shared" si="196"/>
        <v>0.1312169312169312</v>
      </c>
      <c r="Z1102" s="107">
        <v>355</v>
      </c>
      <c r="AA1102" s="131">
        <f t="shared" si="197"/>
        <v>0.11896782841823056</v>
      </c>
    </row>
    <row r="1103" spans="1:27" ht="24" x14ac:dyDescent="0.25">
      <c r="A1103" s="115" t="s">
        <v>603</v>
      </c>
      <c r="B1103" s="200" t="s">
        <v>123</v>
      </c>
      <c r="C1103" s="101" t="s">
        <v>124</v>
      </c>
      <c r="D1103" s="102" t="s">
        <v>7</v>
      </c>
      <c r="E1103" s="121" t="s">
        <v>540</v>
      </c>
      <c r="F1103" s="125">
        <v>1708</v>
      </c>
      <c r="G1103" s="103">
        <v>1675</v>
      </c>
      <c r="H1103" s="104">
        <f t="shared" si="187"/>
        <v>0.98067915690866514</v>
      </c>
      <c r="I1103" s="103">
        <f t="shared" si="188"/>
        <v>33</v>
      </c>
      <c r="J1103" s="130">
        <f t="shared" si="189"/>
        <v>1.9320843091334895E-2</v>
      </c>
      <c r="K1103" s="125">
        <v>459</v>
      </c>
      <c r="L1103" s="125">
        <v>6</v>
      </c>
      <c r="M1103" s="104">
        <f t="shared" si="190"/>
        <v>1.3071895424836602E-2</v>
      </c>
      <c r="N1103" s="103">
        <v>17</v>
      </c>
      <c r="O1103" s="130">
        <f t="shared" si="191"/>
        <v>9.9531615925058554E-3</v>
      </c>
      <c r="P1103" s="125">
        <v>3</v>
      </c>
      <c r="Q1103" s="104">
        <f t="shared" si="192"/>
        <v>6.5359477124183009E-3</v>
      </c>
      <c r="R1103" s="103">
        <v>7</v>
      </c>
      <c r="S1103" s="130">
        <f t="shared" si="193"/>
        <v>4.0983606557377051E-3</v>
      </c>
      <c r="T1103" s="125">
        <v>43</v>
      </c>
      <c r="U1103" s="104">
        <f t="shared" si="194"/>
        <v>9.3681917211328972E-2</v>
      </c>
      <c r="V1103" s="103">
        <v>150</v>
      </c>
      <c r="W1103" s="130">
        <f t="shared" si="195"/>
        <v>8.7822014051522249E-2</v>
      </c>
      <c r="X1103" s="125">
        <v>45</v>
      </c>
      <c r="Y1103" s="104">
        <f t="shared" si="196"/>
        <v>9.8039215686274508E-2</v>
      </c>
      <c r="Z1103" s="103">
        <v>155</v>
      </c>
      <c r="AA1103" s="130">
        <f t="shared" si="197"/>
        <v>9.0749414519906327E-2</v>
      </c>
    </row>
    <row r="1104" spans="1:27" ht="24" x14ac:dyDescent="0.25">
      <c r="A1104" s="116" t="s">
        <v>603</v>
      </c>
      <c r="B1104" s="201" t="s">
        <v>135</v>
      </c>
      <c r="C1104" s="105" t="s">
        <v>136</v>
      </c>
      <c r="D1104" s="106" t="s">
        <v>8</v>
      </c>
      <c r="E1104" s="122" t="s">
        <v>539</v>
      </c>
      <c r="F1104" s="126">
        <v>5146</v>
      </c>
      <c r="G1104" s="107">
        <v>5019</v>
      </c>
      <c r="H1104" s="108">
        <f t="shared" si="187"/>
        <v>0.97532063738826269</v>
      </c>
      <c r="I1104" s="107">
        <f t="shared" si="188"/>
        <v>127</v>
      </c>
      <c r="J1104" s="131">
        <f t="shared" si="189"/>
        <v>2.4679362611737272E-2</v>
      </c>
      <c r="K1104" s="126">
        <v>1404</v>
      </c>
      <c r="L1104" s="126">
        <v>29</v>
      </c>
      <c r="M1104" s="108">
        <f t="shared" si="190"/>
        <v>2.0655270655270654E-2</v>
      </c>
      <c r="N1104" s="107">
        <v>72</v>
      </c>
      <c r="O1104" s="131">
        <f t="shared" si="191"/>
        <v>1.3991449669646328E-2</v>
      </c>
      <c r="P1104" s="126">
        <v>18</v>
      </c>
      <c r="Q1104" s="108">
        <f t="shared" si="192"/>
        <v>1.282051282051282E-2</v>
      </c>
      <c r="R1104" s="107">
        <v>45</v>
      </c>
      <c r="S1104" s="131">
        <f t="shared" si="193"/>
        <v>8.7446560435289547E-3</v>
      </c>
      <c r="T1104" s="126">
        <v>166</v>
      </c>
      <c r="U1104" s="108">
        <f t="shared" si="194"/>
        <v>0.11823361823361823</v>
      </c>
      <c r="V1104" s="107">
        <v>557</v>
      </c>
      <c r="W1104" s="131">
        <f t="shared" si="195"/>
        <v>0.10823940924990284</v>
      </c>
      <c r="X1104" s="126">
        <v>180</v>
      </c>
      <c r="Y1104" s="108">
        <f t="shared" si="196"/>
        <v>0.12820512820512819</v>
      </c>
      <c r="Z1104" s="107">
        <v>595</v>
      </c>
      <c r="AA1104" s="131">
        <f t="shared" si="197"/>
        <v>0.1156237854644384</v>
      </c>
    </row>
    <row r="1105" spans="1:27" ht="24" x14ac:dyDescent="0.25">
      <c r="A1105" s="115" t="s">
        <v>603</v>
      </c>
      <c r="B1105" s="200" t="s">
        <v>125</v>
      </c>
      <c r="C1105" s="101" t="s">
        <v>126</v>
      </c>
      <c r="D1105" s="102" t="s">
        <v>7</v>
      </c>
      <c r="E1105" s="121" t="s">
        <v>540</v>
      </c>
      <c r="F1105" s="125">
        <v>2935</v>
      </c>
      <c r="G1105" s="103">
        <v>2871</v>
      </c>
      <c r="H1105" s="104">
        <f t="shared" si="187"/>
        <v>0.97819420783645661</v>
      </c>
      <c r="I1105" s="103">
        <f t="shared" si="188"/>
        <v>64</v>
      </c>
      <c r="J1105" s="130">
        <f t="shared" si="189"/>
        <v>2.180579216354344E-2</v>
      </c>
      <c r="K1105" s="125">
        <v>1023</v>
      </c>
      <c r="L1105" s="125">
        <v>24</v>
      </c>
      <c r="M1105" s="104">
        <f t="shared" si="190"/>
        <v>2.3460410557184751E-2</v>
      </c>
      <c r="N1105" s="103">
        <v>72</v>
      </c>
      <c r="O1105" s="130">
        <f t="shared" si="191"/>
        <v>2.4531516183986371E-2</v>
      </c>
      <c r="P1105" s="125">
        <v>10</v>
      </c>
      <c r="Q1105" s="104">
        <f t="shared" si="192"/>
        <v>9.7751710654936461E-3</v>
      </c>
      <c r="R1105" s="103">
        <v>19</v>
      </c>
      <c r="S1105" s="130">
        <f t="shared" si="193"/>
        <v>6.4735945485519591E-3</v>
      </c>
      <c r="T1105" s="125">
        <v>86</v>
      </c>
      <c r="U1105" s="104">
        <f t="shared" si="194"/>
        <v>8.4066471163245352E-2</v>
      </c>
      <c r="V1105" s="103">
        <v>214</v>
      </c>
      <c r="W1105" s="130">
        <f t="shared" si="195"/>
        <v>7.2913117546848386E-2</v>
      </c>
      <c r="X1105" s="125">
        <v>94</v>
      </c>
      <c r="Y1105" s="104">
        <f t="shared" si="196"/>
        <v>9.1886608015640275E-2</v>
      </c>
      <c r="Z1105" s="103">
        <v>229</v>
      </c>
      <c r="AA1105" s="130">
        <f t="shared" si="197"/>
        <v>7.802385008517887E-2</v>
      </c>
    </row>
    <row r="1106" spans="1:27" x14ac:dyDescent="0.25">
      <c r="A1106" s="116" t="s">
        <v>603</v>
      </c>
      <c r="B1106" s="201" t="s">
        <v>155</v>
      </c>
      <c r="C1106" s="105" t="s">
        <v>156</v>
      </c>
      <c r="D1106" s="106" t="s">
        <v>9</v>
      </c>
      <c r="E1106" s="122" t="s">
        <v>538</v>
      </c>
      <c r="F1106" s="126">
        <v>4435</v>
      </c>
      <c r="G1106" s="107">
        <v>4343</v>
      </c>
      <c r="H1106" s="108">
        <f t="shared" si="187"/>
        <v>0.97925591882750851</v>
      </c>
      <c r="I1106" s="107">
        <f t="shared" si="188"/>
        <v>92</v>
      </c>
      <c r="J1106" s="131">
        <f t="shared" si="189"/>
        <v>2.0744081172491543E-2</v>
      </c>
      <c r="K1106" s="126">
        <v>1420</v>
      </c>
      <c r="L1106" s="126">
        <v>23</v>
      </c>
      <c r="M1106" s="108">
        <f t="shared" si="190"/>
        <v>1.6197183098591549E-2</v>
      </c>
      <c r="N1106" s="107">
        <v>62</v>
      </c>
      <c r="O1106" s="131">
        <f t="shared" si="191"/>
        <v>1.3979706877113867E-2</v>
      </c>
      <c r="P1106" s="126">
        <v>11</v>
      </c>
      <c r="Q1106" s="108">
        <f t="shared" si="192"/>
        <v>7.7464788732394367E-3</v>
      </c>
      <c r="R1106" s="107">
        <v>34</v>
      </c>
      <c r="S1106" s="131">
        <f t="shared" si="193"/>
        <v>7.6662908680947012E-3</v>
      </c>
      <c r="T1106" s="126">
        <v>139</v>
      </c>
      <c r="U1106" s="108">
        <f t="shared" si="194"/>
        <v>9.7887323943661966E-2</v>
      </c>
      <c r="V1106" s="107">
        <v>429</v>
      </c>
      <c r="W1106" s="131">
        <f t="shared" si="195"/>
        <v>9.6730552423900787E-2</v>
      </c>
      <c r="X1106" s="126">
        <v>148</v>
      </c>
      <c r="Y1106" s="108">
        <f t="shared" si="196"/>
        <v>0.10422535211267606</v>
      </c>
      <c r="Z1106" s="107">
        <v>455</v>
      </c>
      <c r="AA1106" s="131">
        <f t="shared" si="197"/>
        <v>0.10259301014656144</v>
      </c>
    </row>
    <row r="1107" spans="1:27" ht="24" x14ac:dyDescent="0.25">
      <c r="A1107" s="115" t="s">
        <v>603</v>
      </c>
      <c r="B1107" s="200" t="s">
        <v>247</v>
      </c>
      <c r="C1107" s="101" t="s">
        <v>248</v>
      </c>
      <c r="D1107" s="102" t="s">
        <v>16</v>
      </c>
      <c r="E1107" s="121" t="s">
        <v>541</v>
      </c>
      <c r="F1107" s="125">
        <v>4145</v>
      </c>
      <c r="G1107" s="103">
        <v>3988</v>
      </c>
      <c r="H1107" s="104">
        <f t="shared" si="187"/>
        <v>0.96212303980699643</v>
      </c>
      <c r="I1107" s="103">
        <f t="shared" si="188"/>
        <v>157</v>
      </c>
      <c r="J1107" s="130">
        <f t="shared" si="189"/>
        <v>3.7876960193003621E-2</v>
      </c>
      <c r="K1107" s="125">
        <v>1107</v>
      </c>
      <c r="L1107" s="125">
        <v>21</v>
      </c>
      <c r="M1107" s="104">
        <f t="shared" si="190"/>
        <v>1.8970189701897018E-2</v>
      </c>
      <c r="N1107" s="103">
        <v>53</v>
      </c>
      <c r="O1107" s="130">
        <f t="shared" si="191"/>
        <v>1.278648974668275E-2</v>
      </c>
      <c r="P1107" s="125">
        <v>9</v>
      </c>
      <c r="Q1107" s="104">
        <f t="shared" si="192"/>
        <v>8.130081300813009E-3</v>
      </c>
      <c r="R1107" s="103">
        <v>29</v>
      </c>
      <c r="S1107" s="130">
        <f t="shared" si="193"/>
        <v>6.9963811821471648E-3</v>
      </c>
      <c r="T1107" s="125">
        <v>105</v>
      </c>
      <c r="U1107" s="104">
        <f t="shared" si="194"/>
        <v>9.4850948509485097E-2</v>
      </c>
      <c r="V1107" s="103">
        <v>351</v>
      </c>
      <c r="W1107" s="130">
        <f t="shared" si="195"/>
        <v>8.4680337756332935E-2</v>
      </c>
      <c r="X1107" s="125">
        <v>112</v>
      </c>
      <c r="Y1107" s="104">
        <f t="shared" si="196"/>
        <v>0.10117434507678411</v>
      </c>
      <c r="Z1107" s="103">
        <v>375</v>
      </c>
      <c r="AA1107" s="130">
        <f t="shared" si="197"/>
        <v>9.0470446320868522E-2</v>
      </c>
    </row>
    <row r="1108" spans="1:27" ht="24" x14ac:dyDescent="0.25">
      <c r="A1108" s="116" t="s">
        <v>603</v>
      </c>
      <c r="B1108" s="201" t="s">
        <v>233</v>
      </c>
      <c r="C1108" s="105" t="s">
        <v>234</v>
      </c>
      <c r="D1108" s="106" t="s">
        <v>15</v>
      </c>
      <c r="E1108" s="122" t="s">
        <v>542</v>
      </c>
      <c r="F1108" s="126">
        <v>953</v>
      </c>
      <c r="G1108" s="107">
        <v>948</v>
      </c>
      <c r="H1108" s="108">
        <f t="shared" si="187"/>
        <v>0.99475341028331588</v>
      </c>
      <c r="I1108" s="107">
        <f t="shared" si="188"/>
        <v>5</v>
      </c>
      <c r="J1108" s="131">
        <f t="shared" si="189"/>
        <v>5.246589716684155E-3</v>
      </c>
      <c r="K1108" s="126">
        <v>299</v>
      </c>
      <c r="L1108" s="126">
        <v>6</v>
      </c>
      <c r="M1108" s="108">
        <f t="shared" si="190"/>
        <v>2.0066889632107024E-2</v>
      </c>
      <c r="N1108" s="107">
        <v>21</v>
      </c>
      <c r="O1108" s="131">
        <f t="shared" si="191"/>
        <v>2.2035676810073453E-2</v>
      </c>
      <c r="P1108" s="126">
        <v>4</v>
      </c>
      <c r="Q1108" s="108">
        <f t="shared" si="192"/>
        <v>1.3377926421404682E-2</v>
      </c>
      <c r="R1108" s="107">
        <v>12</v>
      </c>
      <c r="S1108" s="131">
        <f t="shared" si="193"/>
        <v>1.2591815320041973E-2</v>
      </c>
      <c r="T1108" s="126">
        <v>40</v>
      </c>
      <c r="U1108" s="108">
        <f t="shared" si="194"/>
        <v>0.13377926421404682</v>
      </c>
      <c r="V1108" s="107">
        <v>123</v>
      </c>
      <c r="W1108" s="131">
        <f t="shared" si="195"/>
        <v>0.12906610703043023</v>
      </c>
      <c r="X1108" s="126">
        <v>42</v>
      </c>
      <c r="Y1108" s="108">
        <f t="shared" si="196"/>
        <v>0.14046822742474915</v>
      </c>
      <c r="Z1108" s="107">
        <v>129</v>
      </c>
      <c r="AA1108" s="131">
        <f t="shared" si="197"/>
        <v>0.1353620146904512</v>
      </c>
    </row>
    <row r="1109" spans="1:27" ht="24" x14ac:dyDescent="0.25">
      <c r="A1109" s="115" t="s">
        <v>603</v>
      </c>
      <c r="B1109" s="200" t="s">
        <v>249</v>
      </c>
      <c r="C1109" s="101" t="s">
        <v>250</v>
      </c>
      <c r="D1109" s="102" t="s">
        <v>16</v>
      </c>
      <c r="E1109" s="121" t="s">
        <v>541</v>
      </c>
      <c r="F1109" s="125">
        <v>3046</v>
      </c>
      <c r="G1109" s="103">
        <v>2984</v>
      </c>
      <c r="H1109" s="104">
        <f t="shared" si="187"/>
        <v>0.97964543663821402</v>
      </c>
      <c r="I1109" s="103">
        <f t="shared" si="188"/>
        <v>62</v>
      </c>
      <c r="J1109" s="130">
        <f t="shared" si="189"/>
        <v>2.0354563361785948E-2</v>
      </c>
      <c r="K1109" s="125">
        <v>980</v>
      </c>
      <c r="L1109" s="125">
        <v>21</v>
      </c>
      <c r="M1109" s="104">
        <f t="shared" si="190"/>
        <v>2.1428571428571429E-2</v>
      </c>
      <c r="N1109" s="103">
        <v>54</v>
      </c>
      <c r="O1109" s="130">
        <f t="shared" si="191"/>
        <v>1.772816808929744E-2</v>
      </c>
      <c r="P1109" s="125">
        <v>5</v>
      </c>
      <c r="Q1109" s="104">
        <f t="shared" si="192"/>
        <v>5.1020408163265302E-3</v>
      </c>
      <c r="R1109" s="103">
        <v>12</v>
      </c>
      <c r="S1109" s="130">
        <f t="shared" si="193"/>
        <v>3.939592908732764E-3</v>
      </c>
      <c r="T1109" s="125">
        <v>69</v>
      </c>
      <c r="U1109" s="104">
        <f t="shared" si="194"/>
        <v>7.040816326530612E-2</v>
      </c>
      <c r="V1109" s="103">
        <v>281</v>
      </c>
      <c r="W1109" s="130">
        <f t="shared" si="195"/>
        <v>9.2252133946158901E-2</v>
      </c>
      <c r="X1109" s="125">
        <v>72</v>
      </c>
      <c r="Y1109" s="104">
        <f t="shared" si="196"/>
        <v>7.3469387755102047E-2</v>
      </c>
      <c r="Z1109" s="103">
        <v>288</v>
      </c>
      <c r="AA1109" s="130">
        <f t="shared" si="197"/>
        <v>9.4550229809586342E-2</v>
      </c>
    </row>
    <row r="1110" spans="1:27" ht="24" x14ac:dyDescent="0.25">
      <c r="A1110" s="116" t="s">
        <v>603</v>
      </c>
      <c r="B1110" s="201" t="s">
        <v>185</v>
      </c>
      <c r="C1110" s="105" t="s">
        <v>186</v>
      </c>
      <c r="D1110" s="106" t="s">
        <v>12</v>
      </c>
      <c r="E1110" s="122" t="s">
        <v>543</v>
      </c>
      <c r="F1110" s="126">
        <v>909</v>
      </c>
      <c r="G1110" s="107">
        <v>899</v>
      </c>
      <c r="H1110" s="108">
        <f t="shared" si="187"/>
        <v>0.98899889988998901</v>
      </c>
      <c r="I1110" s="107">
        <f t="shared" si="188"/>
        <v>10</v>
      </c>
      <c r="J1110" s="131">
        <f t="shared" si="189"/>
        <v>1.1001100110011002E-2</v>
      </c>
      <c r="K1110" s="126">
        <v>344</v>
      </c>
      <c r="L1110" s="126">
        <v>8</v>
      </c>
      <c r="M1110" s="108">
        <f t="shared" si="190"/>
        <v>2.3255813953488372E-2</v>
      </c>
      <c r="N1110" s="107">
        <v>22</v>
      </c>
      <c r="O1110" s="131">
        <f t="shared" si="191"/>
        <v>2.4202420242024202E-2</v>
      </c>
      <c r="P1110" s="126">
        <v>2</v>
      </c>
      <c r="Q1110" s="108">
        <f t="shared" si="192"/>
        <v>5.8139534883720929E-3</v>
      </c>
      <c r="R1110" s="107">
        <v>5</v>
      </c>
      <c r="S1110" s="131">
        <f t="shared" si="193"/>
        <v>5.5005500550055009E-3</v>
      </c>
      <c r="T1110" s="126">
        <v>37</v>
      </c>
      <c r="U1110" s="108">
        <f t="shared" si="194"/>
        <v>0.10755813953488372</v>
      </c>
      <c r="V1110" s="107">
        <v>90</v>
      </c>
      <c r="W1110" s="131">
        <f t="shared" si="195"/>
        <v>9.9009900990099015E-2</v>
      </c>
      <c r="X1110" s="126">
        <v>38</v>
      </c>
      <c r="Y1110" s="108">
        <f t="shared" si="196"/>
        <v>0.11046511627906977</v>
      </c>
      <c r="Z1110" s="107">
        <v>92</v>
      </c>
      <c r="AA1110" s="131">
        <f t="shared" si="197"/>
        <v>0.10121012101210121</v>
      </c>
    </row>
    <row r="1111" spans="1:27" ht="24" x14ac:dyDescent="0.25">
      <c r="A1111" s="115" t="s">
        <v>603</v>
      </c>
      <c r="B1111" s="200" t="s">
        <v>187</v>
      </c>
      <c r="C1111" s="101" t="s">
        <v>188</v>
      </c>
      <c r="D1111" s="102" t="s">
        <v>12</v>
      </c>
      <c r="E1111" s="121" t="s">
        <v>543</v>
      </c>
      <c r="F1111" s="125">
        <v>1512</v>
      </c>
      <c r="G1111" s="103">
        <v>1455</v>
      </c>
      <c r="H1111" s="104">
        <f t="shared" si="187"/>
        <v>0.96230158730158732</v>
      </c>
      <c r="I1111" s="103">
        <f t="shared" si="188"/>
        <v>57</v>
      </c>
      <c r="J1111" s="130">
        <f t="shared" si="189"/>
        <v>3.7698412698412696E-2</v>
      </c>
      <c r="K1111" s="125">
        <v>374</v>
      </c>
      <c r="L1111" s="125">
        <v>5</v>
      </c>
      <c r="M1111" s="104">
        <f t="shared" si="190"/>
        <v>1.3368983957219251E-2</v>
      </c>
      <c r="N1111" s="103">
        <v>18</v>
      </c>
      <c r="O1111" s="130">
        <f t="shared" si="191"/>
        <v>1.1904761904761904E-2</v>
      </c>
      <c r="P1111" s="125">
        <v>2</v>
      </c>
      <c r="Q1111" s="104">
        <f t="shared" si="192"/>
        <v>5.3475935828877002E-3</v>
      </c>
      <c r="R1111" s="103">
        <v>4</v>
      </c>
      <c r="S1111" s="130">
        <f t="shared" si="193"/>
        <v>2.6455026455026454E-3</v>
      </c>
      <c r="T1111" s="125">
        <v>46</v>
      </c>
      <c r="U1111" s="104">
        <f t="shared" si="194"/>
        <v>0.12299465240641712</v>
      </c>
      <c r="V1111" s="103">
        <v>201</v>
      </c>
      <c r="W1111" s="130">
        <f t="shared" si="195"/>
        <v>0.13293650793650794</v>
      </c>
      <c r="X1111" s="125">
        <v>47</v>
      </c>
      <c r="Y1111" s="104">
        <f t="shared" si="196"/>
        <v>0.12566844919786097</v>
      </c>
      <c r="Z1111" s="103">
        <v>202</v>
      </c>
      <c r="AA1111" s="130">
        <f t="shared" si="197"/>
        <v>0.1335978835978836</v>
      </c>
    </row>
    <row r="1112" spans="1:27" ht="24" x14ac:dyDescent="0.25">
      <c r="A1112" s="116" t="s">
        <v>603</v>
      </c>
      <c r="B1112" s="201" t="s">
        <v>251</v>
      </c>
      <c r="C1112" s="105" t="s">
        <v>252</v>
      </c>
      <c r="D1112" s="106" t="s">
        <v>16</v>
      </c>
      <c r="E1112" s="122" t="s">
        <v>541</v>
      </c>
      <c r="F1112" s="126">
        <v>4292</v>
      </c>
      <c r="G1112" s="107">
        <v>4085</v>
      </c>
      <c r="H1112" s="108">
        <f t="shared" si="187"/>
        <v>0.95177073625349484</v>
      </c>
      <c r="I1112" s="107">
        <f t="shared" si="188"/>
        <v>207</v>
      </c>
      <c r="J1112" s="131">
        <f t="shared" si="189"/>
        <v>4.8229263746505123E-2</v>
      </c>
      <c r="K1112" s="126">
        <v>1354</v>
      </c>
      <c r="L1112" s="126">
        <v>38</v>
      </c>
      <c r="M1112" s="108">
        <f t="shared" si="190"/>
        <v>2.8064992614475627E-2</v>
      </c>
      <c r="N1112" s="107">
        <v>86</v>
      </c>
      <c r="O1112" s="131">
        <f t="shared" si="191"/>
        <v>2.0037278657968314E-2</v>
      </c>
      <c r="P1112" s="126">
        <v>16</v>
      </c>
      <c r="Q1112" s="108">
        <f t="shared" si="192"/>
        <v>1.1816838995568686E-2</v>
      </c>
      <c r="R1112" s="107">
        <v>41</v>
      </c>
      <c r="S1112" s="131">
        <f t="shared" si="193"/>
        <v>9.5526561043802419E-3</v>
      </c>
      <c r="T1112" s="126">
        <v>127</v>
      </c>
      <c r="U1112" s="108">
        <f t="shared" si="194"/>
        <v>9.3796159527326436E-2</v>
      </c>
      <c r="V1112" s="107">
        <v>356</v>
      </c>
      <c r="W1112" s="131">
        <f t="shared" si="195"/>
        <v>8.2945013979496732E-2</v>
      </c>
      <c r="X1112" s="126">
        <v>137</v>
      </c>
      <c r="Y1112" s="108">
        <f t="shared" si="196"/>
        <v>0.10118168389955687</v>
      </c>
      <c r="Z1112" s="107">
        <v>379</v>
      </c>
      <c r="AA1112" s="131">
        <f t="shared" si="197"/>
        <v>8.8303821062441751E-2</v>
      </c>
    </row>
    <row r="1113" spans="1:27" ht="24" x14ac:dyDescent="0.25">
      <c r="A1113" s="115" t="s">
        <v>603</v>
      </c>
      <c r="B1113" s="200" t="s">
        <v>253</v>
      </c>
      <c r="C1113" s="101" t="s">
        <v>254</v>
      </c>
      <c r="D1113" s="102" t="s">
        <v>16</v>
      </c>
      <c r="E1113" s="121" t="s">
        <v>541</v>
      </c>
      <c r="F1113" s="125">
        <v>3286</v>
      </c>
      <c r="G1113" s="103">
        <v>3181</v>
      </c>
      <c r="H1113" s="104">
        <f t="shared" si="187"/>
        <v>0.96804625684723067</v>
      </c>
      <c r="I1113" s="103">
        <f t="shared" si="188"/>
        <v>105</v>
      </c>
      <c r="J1113" s="130">
        <f t="shared" si="189"/>
        <v>3.1953743152769325E-2</v>
      </c>
      <c r="K1113" s="125">
        <v>822</v>
      </c>
      <c r="L1113" s="125">
        <v>18</v>
      </c>
      <c r="M1113" s="104">
        <f t="shared" si="190"/>
        <v>2.1897810218978103E-2</v>
      </c>
      <c r="N1113" s="103">
        <v>45</v>
      </c>
      <c r="O1113" s="130">
        <f t="shared" si="191"/>
        <v>1.3694461351186854E-2</v>
      </c>
      <c r="P1113" s="125">
        <v>7</v>
      </c>
      <c r="Q1113" s="104">
        <f t="shared" si="192"/>
        <v>8.5158150851581509E-3</v>
      </c>
      <c r="R1113" s="103">
        <v>15</v>
      </c>
      <c r="S1113" s="130">
        <f t="shared" si="193"/>
        <v>4.5648204503956182E-3</v>
      </c>
      <c r="T1113" s="125">
        <v>83</v>
      </c>
      <c r="U1113" s="104">
        <f t="shared" si="194"/>
        <v>0.10097323600973236</v>
      </c>
      <c r="V1113" s="103">
        <v>319</v>
      </c>
      <c r="W1113" s="130">
        <f t="shared" si="195"/>
        <v>9.7078514911746808E-2</v>
      </c>
      <c r="X1113" s="125">
        <v>88</v>
      </c>
      <c r="Y1113" s="104">
        <f t="shared" si="196"/>
        <v>0.1070559610705596</v>
      </c>
      <c r="Z1113" s="103">
        <v>328</v>
      </c>
      <c r="AA1113" s="130">
        <f t="shared" si="197"/>
        <v>9.9817407181984175E-2</v>
      </c>
    </row>
    <row r="1114" spans="1:27" ht="24" x14ac:dyDescent="0.25">
      <c r="A1114" s="116" t="s">
        <v>603</v>
      </c>
      <c r="B1114" s="201" t="s">
        <v>440</v>
      </c>
      <c r="C1114" s="105" t="s">
        <v>189</v>
      </c>
      <c r="D1114" s="106" t="s">
        <v>12</v>
      </c>
      <c r="E1114" s="122" t="s">
        <v>543</v>
      </c>
      <c r="F1114" s="126">
        <v>2832</v>
      </c>
      <c r="G1114" s="107">
        <v>2743</v>
      </c>
      <c r="H1114" s="108">
        <f t="shared" si="187"/>
        <v>0.96857344632768361</v>
      </c>
      <c r="I1114" s="107">
        <f t="shared" si="188"/>
        <v>89</v>
      </c>
      <c r="J1114" s="131">
        <f t="shared" si="189"/>
        <v>3.1426553672316386E-2</v>
      </c>
      <c r="K1114" s="126">
        <v>871</v>
      </c>
      <c r="L1114" s="126">
        <v>15</v>
      </c>
      <c r="M1114" s="108">
        <f t="shared" si="190"/>
        <v>1.7221584385763489E-2</v>
      </c>
      <c r="N1114" s="107">
        <v>35</v>
      </c>
      <c r="O1114" s="131">
        <f t="shared" si="191"/>
        <v>1.2358757062146893E-2</v>
      </c>
      <c r="P1114" s="126">
        <v>3</v>
      </c>
      <c r="Q1114" s="108">
        <f t="shared" si="192"/>
        <v>3.4443168771526979E-3</v>
      </c>
      <c r="R1114" s="107">
        <v>4</v>
      </c>
      <c r="S1114" s="131">
        <f t="shared" si="193"/>
        <v>1.4124293785310734E-3</v>
      </c>
      <c r="T1114" s="126">
        <v>104</v>
      </c>
      <c r="U1114" s="108">
        <f t="shared" si="194"/>
        <v>0.11940298507462686</v>
      </c>
      <c r="V1114" s="107">
        <v>285</v>
      </c>
      <c r="W1114" s="131">
        <f t="shared" si="195"/>
        <v>0.10063559322033898</v>
      </c>
      <c r="X1114" s="126">
        <v>105</v>
      </c>
      <c r="Y1114" s="108">
        <f t="shared" si="196"/>
        <v>0.12055109070034443</v>
      </c>
      <c r="Z1114" s="107">
        <v>288</v>
      </c>
      <c r="AA1114" s="131">
        <f t="shared" si="197"/>
        <v>0.10169491525423729</v>
      </c>
    </row>
    <row r="1115" spans="1:27" ht="24" x14ac:dyDescent="0.25">
      <c r="A1115" s="115" t="s">
        <v>603</v>
      </c>
      <c r="B1115" s="200" t="s">
        <v>235</v>
      </c>
      <c r="C1115" s="101" t="s">
        <v>236</v>
      </c>
      <c r="D1115" s="102" t="s">
        <v>15</v>
      </c>
      <c r="E1115" s="121" t="s">
        <v>542</v>
      </c>
      <c r="F1115" s="125">
        <v>1849</v>
      </c>
      <c r="G1115" s="103">
        <v>1819</v>
      </c>
      <c r="H1115" s="104">
        <f t="shared" si="187"/>
        <v>0.98377501352082208</v>
      </c>
      <c r="I1115" s="103">
        <f t="shared" si="188"/>
        <v>30</v>
      </c>
      <c r="J1115" s="130">
        <f t="shared" si="189"/>
        <v>1.6224986479177934E-2</v>
      </c>
      <c r="K1115" s="125">
        <v>660</v>
      </c>
      <c r="L1115" s="125">
        <v>21</v>
      </c>
      <c r="M1115" s="104">
        <f t="shared" si="190"/>
        <v>3.1818181818181815E-2</v>
      </c>
      <c r="N1115" s="103">
        <v>55</v>
      </c>
      <c r="O1115" s="130">
        <f t="shared" si="191"/>
        <v>2.9745808545159545E-2</v>
      </c>
      <c r="P1115" s="125">
        <v>8</v>
      </c>
      <c r="Q1115" s="104">
        <f t="shared" si="192"/>
        <v>1.2121212121212121E-2</v>
      </c>
      <c r="R1115" s="103">
        <v>21</v>
      </c>
      <c r="S1115" s="130">
        <f t="shared" si="193"/>
        <v>1.1357490535424553E-2</v>
      </c>
      <c r="T1115" s="125">
        <v>78</v>
      </c>
      <c r="U1115" s="104">
        <f t="shared" si="194"/>
        <v>0.11818181818181818</v>
      </c>
      <c r="V1115" s="103">
        <v>182</v>
      </c>
      <c r="W1115" s="130">
        <f t="shared" si="195"/>
        <v>9.843158464034614E-2</v>
      </c>
      <c r="X1115" s="125">
        <v>85</v>
      </c>
      <c r="Y1115" s="104">
        <f t="shared" si="196"/>
        <v>0.12878787878787878</v>
      </c>
      <c r="Z1115" s="103">
        <v>200</v>
      </c>
      <c r="AA1115" s="130">
        <f t="shared" si="197"/>
        <v>0.10816657652785289</v>
      </c>
    </row>
    <row r="1116" spans="1:27" ht="24" x14ac:dyDescent="0.25">
      <c r="A1116" s="116" t="s">
        <v>603</v>
      </c>
      <c r="B1116" s="201" t="s">
        <v>237</v>
      </c>
      <c r="C1116" s="105" t="s">
        <v>238</v>
      </c>
      <c r="D1116" s="106" t="s">
        <v>15</v>
      </c>
      <c r="E1116" s="122" t="s">
        <v>542</v>
      </c>
      <c r="F1116" s="126">
        <v>9832</v>
      </c>
      <c r="G1116" s="107">
        <v>9667</v>
      </c>
      <c r="H1116" s="108">
        <f t="shared" si="187"/>
        <v>0.98321806346623275</v>
      </c>
      <c r="I1116" s="107">
        <f t="shared" si="188"/>
        <v>165</v>
      </c>
      <c r="J1116" s="131">
        <f t="shared" si="189"/>
        <v>1.6781936533767292E-2</v>
      </c>
      <c r="K1116" s="126">
        <v>2735</v>
      </c>
      <c r="L1116" s="126">
        <v>37</v>
      </c>
      <c r="M1116" s="108">
        <f t="shared" si="190"/>
        <v>1.3528336380255941E-2</v>
      </c>
      <c r="N1116" s="107">
        <v>90</v>
      </c>
      <c r="O1116" s="131">
        <f t="shared" si="191"/>
        <v>9.1537835638730667E-3</v>
      </c>
      <c r="P1116" s="126">
        <v>26</v>
      </c>
      <c r="Q1116" s="108">
        <f t="shared" si="192"/>
        <v>9.5063985374771488E-3</v>
      </c>
      <c r="R1116" s="107">
        <v>67</v>
      </c>
      <c r="S1116" s="131">
        <f t="shared" si="193"/>
        <v>6.8144833197721728E-3</v>
      </c>
      <c r="T1116" s="126">
        <v>251</v>
      </c>
      <c r="U1116" s="108">
        <f t="shared" si="194"/>
        <v>9.1773308957952465E-2</v>
      </c>
      <c r="V1116" s="107">
        <v>868</v>
      </c>
      <c r="W1116" s="131">
        <f t="shared" si="195"/>
        <v>8.828315703824248E-2</v>
      </c>
      <c r="X1116" s="126">
        <v>266</v>
      </c>
      <c r="Y1116" s="108">
        <f t="shared" si="196"/>
        <v>9.7257769652650816E-2</v>
      </c>
      <c r="Z1116" s="107">
        <v>916</v>
      </c>
      <c r="AA1116" s="131">
        <f t="shared" si="197"/>
        <v>9.3165174938974776E-2</v>
      </c>
    </row>
    <row r="1117" spans="1:27" ht="24" x14ac:dyDescent="0.25">
      <c r="A1117" s="115" t="s">
        <v>603</v>
      </c>
      <c r="B1117" s="200" t="s">
        <v>190</v>
      </c>
      <c r="C1117" s="101" t="s">
        <v>191</v>
      </c>
      <c r="D1117" s="102" t="s">
        <v>12</v>
      </c>
      <c r="E1117" s="121" t="s">
        <v>543</v>
      </c>
      <c r="F1117" s="125">
        <v>1745</v>
      </c>
      <c r="G1117" s="103">
        <v>1709</v>
      </c>
      <c r="H1117" s="104">
        <f t="shared" si="187"/>
        <v>0.97936962750716328</v>
      </c>
      <c r="I1117" s="103">
        <f t="shared" si="188"/>
        <v>36</v>
      </c>
      <c r="J1117" s="130">
        <f t="shared" si="189"/>
        <v>2.0630372492836675E-2</v>
      </c>
      <c r="K1117" s="125">
        <v>616</v>
      </c>
      <c r="L1117" s="125">
        <v>8</v>
      </c>
      <c r="M1117" s="104">
        <f t="shared" si="190"/>
        <v>1.2987012987012988E-2</v>
      </c>
      <c r="N1117" s="103">
        <v>22</v>
      </c>
      <c r="O1117" s="130">
        <f t="shared" si="191"/>
        <v>1.2607449856733524E-2</v>
      </c>
      <c r="P1117" s="125">
        <v>10</v>
      </c>
      <c r="Q1117" s="104">
        <f t="shared" si="192"/>
        <v>1.6233766233766232E-2</v>
      </c>
      <c r="R1117" s="103">
        <v>23</v>
      </c>
      <c r="S1117" s="130">
        <f t="shared" si="193"/>
        <v>1.3180515759312322E-2</v>
      </c>
      <c r="T1117" s="125">
        <v>67</v>
      </c>
      <c r="U1117" s="104">
        <f t="shared" si="194"/>
        <v>0.10876623376623376</v>
      </c>
      <c r="V1117" s="103">
        <v>170</v>
      </c>
      <c r="W1117" s="130">
        <f t="shared" si="195"/>
        <v>9.7421203438395415E-2</v>
      </c>
      <c r="X1117" s="125">
        <v>71</v>
      </c>
      <c r="Y1117" s="104">
        <f t="shared" si="196"/>
        <v>0.11525974025974026</v>
      </c>
      <c r="Z1117" s="103">
        <v>177</v>
      </c>
      <c r="AA1117" s="130">
        <f t="shared" si="197"/>
        <v>0.10143266475644699</v>
      </c>
    </row>
    <row r="1118" spans="1:27" ht="24" x14ac:dyDescent="0.25">
      <c r="A1118" s="116" t="s">
        <v>603</v>
      </c>
      <c r="B1118" s="201" t="s">
        <v>192</v>
      </c>
      <c r="C1118" s="105" t="s">
        <v>193</v>
      </c>
      <c r="D1118" s="106" t="s">
        <v>12</v>
      </c>
      <c r="E1118" s="122" t="s">
        <v>543</v>
      </c>
      <c r="F1118" s="126">
        <v>3331</v>
      </c>
      <c r="G1118" s="107">
        <v>3240</v>
      </c>
      <c r="H1118" s="108">
        <f t="shared" si="187"/>
        <v>0.97268087661362956</v>
      </c>
      <c r="I1118" s="107">
        <f t="shared" si="188"/>
        <v>91</v>
      </c>
      <c r="J1118" s="131">
        <f t="shared" si="189"/>
        <v>2.7319123386370461E-2</v>
      </c>
      <c r="K1118" s="126">
        <v>998</v>
      </c>
      <c r="L1118" s="126">
        <v>17</v>
      </c>
      <c r="M1118" s="108">
        <f t="shared" si="190"/>
        <v>1.7034068136272545E-2</v>
      </c>
      <c r="N1118" s="107">
        <v>43</v>
      </c>
      <c r="O1118" s="131">
        <f t="shared" si="191"/>
        <v>1.29090363254278E-2</v>
      </c>
      <c r="P1118" s="126">
        <v>7</v>
      </c>
      <c r="Q1118" s="108">
        <f t="shared" si="192"/>
        <v>7.0140280561122245E-3</v>
      </c>
      <c r="R1118" s="107">
        <v>23</v>
      </c>
      <c r="S1118" s="131">
        <f t="shared" si="193"/>
        <v>6.9048333833683579E-3</v>
      </c>
      <c r="T1118" s="126">
        <v>105</v>
      </c>
      <c r="U1118" s="108">
        <f t="shared" si="194"/>
        <v>0.10521042084168336</v>
      </c>
      <c r="V1118" s="107">
        <v>366</v>
      </c>
      <c r="W1118" s="131">
        <f t="shared" si="195"/>
        <v>0.10987691383968778</v>
      </c>
      <c r="X1118" s="126">
        <v>109</v>
      </c>
      <c r="Y1118" s="108">
        <f t="shared" si="196"/>
        <v>0.10921843687374749</v>
      </c>
      <c r="Z1118" s="107">
        <v>378</v>
      </c>
      <c r="AA1118" s="131">
        <f t="shared" si="197"/>
        <v>0.11347943560492345</v>
      </c>
    </row>
    <row r="1119" spans="1:27" ht="24" x14ac:dyDescent="0.25">
      <c r="A1119" s="115" t="s">
        <v>603</v>
      </c>
      <c r="B1119" s="200" t="s">
        <v>194</v>
      </c>
      <c r="C1119" s="101" t="s">
        <v>195</v>
      </c>
      <c r="D1119" s="102" t="s">
        <v>12</v>
      </c>
      <c r="E1119" s="121" t="s">
        <v>543</v>
      </c>
      <c r="F1119" s="125">
        <v>3362</v>
      </c>
      <c r="G1119" s="103">
        <v>3275</v>
      </c>
      <c r="H1119" s="104">
        <f t="shared" si="187"/>
        <v>0.97412254610350979</v>
      </c>
      <c r="I1119" s="103">
        <f t="shared" si="188"/>
        <v>87</v>
      </c>
      <c r="J1119" s="130">
        <f t="shared" si="189"/>
        <v>2.5877453896490186E-2</v>
      </c>
      <c r="K1119" s="125">
        <v>1152</v>
      </c>
      <c r="L1119" s="125">
        <v>28</v>
      </c>
      <c r="M1119" s="104">
        <f t="shared" si="190"/>
        <v>2.4305555555555556E-2</v>
      </c>
      <c r="N1119" s="103">
        <v>72</v>
      </c>
      <c r="O1119" s="130">
        <f t="shared" si="191"/>
        <v>2.1415823914336704E-2</v>
      </c>
      <c r="P1119" s="125">
        <v>12</v>
      </c>
      <c r="Q1119" s="104">
        <f t="shared" si="192"/>
        <v>1.0416666666666666E-2</v>
      </c>
      <c r="R1119" s="103">
        <v>33</v>
      </c>
      <c r="S1119" s="130">
        <f t="shared" si="193"/>
        <v>9.815585960737656E-3</v>
      </c>
      <c r="T1119" s="125">
        <v>124</v>
      </c>
      <c r="U1119" s="104">
        <f t="shared" si="194"/>
        <v>0.1076388888888889</v>
      </c>
      <c r="V1119" s="103">
        <v>298</v>
      </c>
      <c r="W1119" s="130">
        <f t="shared" si="195"/>
        <v>8.8637715645449131E-2</v>
      </c>
      <c r="X1119" s="125">
        <v>134</v>
      </c>
      <c r="Y1119" s="104">
        <f t="shared" si="196"/>
        <v>0.11631944444444445</v>
      </c>
      <c r="Z1119" s="103">
        <v>326</v>
      </c>
      <c r="AA1119" s="130">
        <f t="shared" si="197"/>
        <v>9.6966091612135638E-2</v>
      </c>
    </row>
    <row r="1120" spans="1:27" ht="24" x14ac:dyDescent="0.25">
      <c r="A1120" s="116" t="s">
        <v>603</v>
      </c>
      <c r="B1120" s="201" t="s">
        <v>196</v>
      </c>
      <c r="C1120" s="105" t="s">
        <v>197</v>
      </c>
      <c r="D1120" s="106" t="s">
        <v>12</v>
      </c>
      <c r="E1120" s="122" t="s">
        <v>543</v>
      </c>
      <c r="F1120" s="126">
        <v>1430</v>
      </c>
      <c r="G1120" s="107">
        <v>1367</v>
      </c>
      <c r="H1120" s="108">
        <f t="shared" si="187"/>
        <v>0.95594405594405596</v>
      </c>
      <c r="I1120" s="107">
        <f t="shared" si="188"/>
        <v>63</v>
      </c>
      <c r="J1120" s="131">
        <f t="shared" si="189"/>
        <v>4.4055944055944055E-2</v>
      </c>
      <c r="K1120" s="126">
        <v>501</v>
      </c>
      <c r="L1120" s="126">
        <v>8</v>
      </c>
      <c r="M1120" s="108">
        <f t="shared" si="190"/>
        <v>1.5968063872255488E-2</v>
      </c>
      <c r="N1120" s="107">
        <v>20</v>
      </c>
      <c r="O1120" s="131">
        <f t="shared" si="191"/>
        <v>1.3986013986013986E-2</v>
      </c>
      <c r="P1120" s="126">
        <v>4</v>
      </c>
      <c r="Q1120" s="108">
        <f t="shared" si="192"/>
        <v>7.9840319361277438E-3</v>
      </c>
      <c r="R1120" s="107">
        <v>8</v>
      </c>
      <c r="S1120" s="131">
        <f t="shared" si="193"/>
        <v>5.5944055944055944E-3</v>
      </c>
      <c r="T1120" s="126">
        <v>56</v>
      </c>
      <c r="U1120" s="108">
        <f t="shared" si="194"/>
        <v>0.11177644710578842</v>
      </c>
      <c r="V1120" s="107">
        <v>143</v>
      </c>
      <c r="W1120" s="131">
        <f t="shared" si="195"/>
        <v>0.1</v>
      </c>
      <c r="X1120" s="126">
        <v>58</v>
      </c>
      <c r="Y1120" s="108">
        <f t="shared" si="196"/>
        <v>0.1157684630738523</v>
      </c>
      <c r="Z1120" s="107">
        <v>145</v>
      </c>
      <c r="AA1120" s="131">
        <f t="shared" si="197"/>
        <v>0.10139860139860139</v>
      </c>
    </row>
    <row r="1121" spans="1:27" ht="24" x14ac:dyDescent="0.25">
      <c r="A1121" s="115" t="s">
        <v>603</v>
      </c>
      <c r="B1121" s="200" t="s">
        <v>198</v>
      </c>
      <c r="C1121" s="101" t="s">
        <v>199</v>
      </c>
      <c r="D1121" s="102" t="s">
        <v>12</v>
      </c>
      <c r="E1121" s="121" t="s">
        <v>543</v>
      </c>
      <c r="F1121" s="125">
        <v>840</v>
      </c>
      <c r="G1121" s="103">
        <v>822</v>
      </c>
      <c r="H1121" s="104">
        <f t="shared" si="187"/>
        <v>0.97857142857142854</v>
      </c>
      <c r="I1121" s="103">
        <f t="shared" si="188"/>
        <v>18</v>
      </c>
      <c r="J1121" s="130">
        <f t="shared" si="189"/>
        <v>2.1428571428571429E-2</v>
      </c>
      <c r="K1121" s="125">
        <v>293</v>
      </c>
      <c r="L1121" s="125">
        <v>5</v>
      </c>
      <c r="M1121" s="104">
        <f t="shared" si="190"/>
        <v>1.7064846416382253E-2</v>
      </c>
      <c r="N1121" s="103">
        <v>15</v>
      </c>
      <c r="O1121" s="130">
        <f t="shared" si="191"/>
        <v>1.7857142857142856E-2</v>
      </c>
      <c r="P1121" s="125">
        <v>2</v>
      </c>
      <c r="Q1121" s="104">
        <f t="shared" si="192"/>
        <v>6.8259385665529011E-3</v>
      </c>
      <c r="R1121" s="103">
        <v>4</v>
      </c>
      <c r="S1121" s="130">
        <f t="shared" si="193"/>
        <v>4.7619047619047623E-3</v>
      </c>
      <c r="T1121" s="125">
        <v>24</v>
      </c>
      <c r="U1121" s="104">
        <f t="shared" si="194"/>
        <v>8.191126279863481E-2</v>
      </c>
      <c r="V1121" s="103">
        <v>63</v>
      </c>
      <c r="W1121" s="130">
        <f t="shared" si="195"/>
        <v>7.4999999999999997E-2</v>
      </c>
      <c r="X1121" s="125">
        <v>24</v>
      </c>
      <c r="Y1121" s="104">
        <f t="shared" si="196"/>
        <v>8.191126279863481E-2</v>
      </c>
      <c r="Z1121" s="103">
        <v>65</v>
      </c>
      <c r="AA1121" s="130">
        <f t="shared" si="197"/>
        <v>7.7380952380952384E-2</v>
      </c>
    </row>
    <row r="1122" spans="1:27" ht="24" x14ac:dyDescent="0.25">
      <c r="A1122" s="116" t="s">
        <v>603</v>
      </c>
      <c r="B1122" s="201" t="s">
        <v>200</v>
      </c>
      <c r="C1122" s="105" t="s">
        <v>201</v>
      </c>
      <c r="D1122" s="106" t="s">
        <v>12</v>
      </c>
      <c r="E1122" s="122" t="s">
        <v>543</v>
      </c>
      <c r="F1122" s="126">
        <v>890</v>
      </c>
      <c r="G1122" s="107">
        <v>848</v>
      </c>
      <c r="H1122" s="108">
        <f t="shared" si="187"/>
        <v>0.95280898876404496</v>
      </c>
      <c r="I1122" s="107">
        <f t="shared" si="188"/>
        <v>42</v>
      </c>
      <c r="J1122" s="131">
        <f t="shared" si="189"/>
        <v>4.7191011235955059E-2</v>
      </c>
      <c r="K1122" s="126">
        <v>309</v>
      </c>
      <c r="L1122" s="126">
        <v>4</v>
      </c>
      <c r="M1122" s="108">
        <f t="shared" si="190"/>
        <v>1.2944983818770227E-2</v>
      </c>
      <c r="N1122" s="107">
        <v>5</v>
      </c>
      <c r="O1122" s="131">
        <f t="shared" si="191"/>
        <v>5.6179775280898875E-3</v>
      </c>
      <c r="P1122" s="126">
        <v>3</v>
      </c>
      <c r="Q1122" s="108">
        <f t="shared" si="192"/>
        <v>9.7087378640776691E-3</v>
      </c>
      <c r="R1122" s="107">
        <v>7</v>
      </c>
      <c r="S1122" s="131">
        <f t="shared" si="193"/>
        <v>7.8651685393258432E-3</v>
      </c>
      <c r="T1122" s="126">
        <v>31</v>
      </c>
      <c r="U1122" s="108">
        <f t="shared" si="194"/>
        <v>0.10032362459546926</v>
      </c>
      <c r="V1122" s="107">
        <v>118</v>
      </c>
      <c r="W1122" s="131">
        <f t="shared" si="195"/>
        <v>0.13258426966292136</v>
      </c>
      <c r="X1122" s="126">
        <v>33</v>
      </c>
      <c r="Y1122" s="108">
        <f t="shared" si="196"/>
        <v>0.10679611650485436</v>
      </c>
      <c r="Z1122" s="107">
        <v>122</v>
      </c>
      <c r="AA1122" s="131">
        <f t="shared" si="197"/>
        <v>0.13707865168539327</v>
      </c>
    </row>
    <row r="1123" spans="1:27" ht="24" x14ac:dyDescent="0.25">
      <c r="A1123" s="115" t="s">
        <v>603</v>
      </c>
      <c r="B1123" s="200" t="s">
        <v>255</v>
      </c>
      <c r="C1123" s="101" t="s">
        <v>256</v>
      </c>
      <c r="D1123" s="102" t="s">
        <v>16</v>
      </c>
      <c r="E1123" s="121" t="s">
        <v>541</v>
      </c>
      <c r="F1123" s="125">
        <v>1524</v>
      </c>
      <c r="G1123" s="103">
        <v>1467</v>
      </c>
      <c r="H1123" s="104">
        <f t="shared" si="187"/>
        <v>0.96259842519685035</v>
      </c>
      <c r="I1123" s="103">
        <f t="shared" si="188"/>
        <v>57</v>
      </c>
      <c r="J1123" s="130">
        <f t="shared" si="189"/>
        <v>3.7401574803149609E-2</v>
      </c>
      <c r="K1123" s="125">
        <v>479</v>
      </c>
      <c r="L1123" s="125">
        <v>10</v>
      </c>
      <c r="M1123" s="104">
        <f t="shared" si="190"/>
        <v>2.0876826722338204E-2</v>
      </c>
      <c r="N1123" s="103">
        <v>29</v>
      </c>
      <c r="O1123" s="130">
        <f t="shared" si="191"/>
        <v>1.9028871391076115E-2</v>
      </c>
      <c r="P1123" s="125">
        <v>4</v>
      </c>
      <c r="Q1123" s="104">
        <f t="shared" si="192"/>
        <v>8.350730688935281E-3</v>
      </c>
      <c r="R1123" s="103">
        <v>16</v>
      </c>
      <c r="S1123" s="130">
        <f t="shared" si="193"/>
        <v>1.0498687664041995E-2</v>
      </c>
      <c r="T1123" s="125">
        <v>66</v>
      </c>
      <c r="U1123" s="104">
        <f t="shared" si="194"/>
        <v>0.13778705636743216</v>
      </c>
      <c r="V1123" s="103">
        <v>195</v>
      </c>
      <c r="W1123" s="130">
        <f t="shared" si="195"/>
        <v>0.12795275590551181</v>
      </c>
      <c r="X1123" s="125">
        <v>68</v>
      </c>
      <c r="Y1123" s="104">
        <f t="shared" si="196"/>
        <v>0.14196242171189979</v>
      </c>
      <c r="Z1123" s="103">
        <v>204</v>
      </c>
      <c r="AA1123" s="130">
        <f t="shared" si="197"/>
        <v>0.13385826771653545</v>
      </c>
    </row>
    <row r="1124" spans="1:27" ht="24" x14ac:dyDescent="0.25">
      <c r="A1124" s="116" t="s">
        <v>603</v>
      </c>
      <c r="B1124" s="201" t="s">
        <v>202</v>
      </c>
      <c r="C1124" s="105" t="s">
        <v>203</v>
      </c>
      <c r="D1124" s="106" t="s">
        <v>12</v>
      </c>
      <c r="E1124" s="122" t="s">
        <v>543</v>
      </c>
      <c r="F1124" s="126">
        <v>4794</v>
      </c>
      <c r="G1124" s="107">
        <v>4721</v>
      </c>
      <c r="H1124" s="108">
        <f t="shared" si="187"/>
        <v>0.98477263245723823</v>
      </c>
      <c r="I1124" s="107">
        <f t="shared" si="188"/>
        <v>73</v>
      </c>
      <c r="J1124" s="131">
        <f t="shared" si="189"/>
        <v>1.5227367542761786E-2</v>
      </c>
      <c r="K1124" s="126">
        <v>1671</v>
      </c>
      <c r="L1124" s="126">
        <v>59</v>
      </c>
      <c r="M1124" s="108">
        <f t="shared" si="190"/>
        <v>3.5308198683423102E-2</v>
      </c>
      <c r="N1124" s="107">
        <v>139</v>
      </c>
      <c r="O1124" s="131">
        <f t="shared" si="191"/>
        <v>2.8994576554025864E-2</v>
      </c>
      <c r="P1124" s="126">
        <v>15</v>
      </c>
      <c r="Q1124" s="108">
        <f t="shared" si="192"/>
        <v>8.9766606822262122E-3</v>
      </c>
      <c r="R1124" s="107">
        <v>36</v>
      </c>
      <c r="S1124" s="131">
        <f t="shared" si="193"/>
        <v>7.5093867334167707E-3</v>
      </c>
      <c r="T1124" s="126">
        <v>194</v>
      </c>
      <c r="U1124" s="108">
        <f t="shared" si="194"/>
        <v>0.11609814482345901</v>
      </c>
      <c r="V1124" s="107">
        <v>612</v>
      </c>
      <c r="W1124" s="131">
        <f t="shared" si="195"/>
        <v>0.1276595744680851</v>
      </c>
      <c r="X1124" s="126">
        <v>202</v>
      </c>
      <c r="Y1124" s="108">
        <f t="shared" si="196"/>
        <v>0.12088569718731298</v>
      </c>
      <c r="Z1124" s="107">
        <v>636</v>
      </c>
      <c r="AA1124" s="131">
        <f t="shared" si="197"/>
        <v>0.13266583229036297</v>
      </c>
    </row>
    <row r="1125" spans="1:27" ht="24" x14ac:dyDescent="0.25">
      <c r="A1125" s="115" t="s">
        <v>603</v>
      </c>
      <c r="B1125" s="200" t="s">
        <v>257</v>
      </c>
      <c r="C1125" s="101" t="s">
        <v>258</v>
      </c>
      <c r="D1125" s="102" t="s">
        <v>16</v>
      </c>
      <c r="E1125" s="121" t="s">
        <v>541</v>
      </c>
      <c r="F1125" s="125">
        <v>4251</v>
      </c>
      <c r="G1125" s="103">
        <v>4045</v>
      </c>
      <c r="H1125" s="104">
        <f t="shared" si="187"/>
        <v>0.95154081392613499</v>
      </c>
      <c r="I1125" s="103">
        <f t="shared" si="188"/>
        <v>206</v>
      </c>
      <c r="J1125" s="130">
        <f t="shared" si="189"/>
        <v>4.8459186073864971E-2</v>
      </c>
      <c r="K1125" s="125">
        <v>1346</v>
      </c>
      <c r="L1125" s="125">
        <v>26</v>
      </c>
      <c r="M1125" s="104">
        <f t="shared" si="190"/>
        <v>1.9316493313521546E-2</v>
      </c>
      <c r="N1125" s="103">
        <v>60</v>
      </c>
      <c r="O1125" s="130">
        <f t="shared" si="191"/>
        <v>1.4114326040931546E-2</v>
      </c>
      <c r="P1125" s="125">
        <v>11</v>
      </c>
      <c r="Q1125" s="104">
        <f t="shared" si="192"/>
        <v>8.1723625557206542E-3</v>
      </c>
      <c r="R1125" s="103">
        <v>26</v>
      </c>
      <c r="S1125" s="130">
        <f t="shared" si="193"/>
        <v>6.1162079510703364E-3</v>
      </c>
      <c r="T1125" s="125">
        <v>125</v>
      </c>
      <c r="U1125" s="104">
        <f t="shared" si="194"/>
        <v>9.2867756315007433E-2</v>
      </c>
      <c r="V1125" s="103">
        <v>398</v>
      </c>
      <c r="W1125" s="130">
        <f t="shared" si="195"/>
        <v>9.3625029404845919E-2</v>
      </c>
      <c r="X1125" s="125">
        <v>128</v>
      </c>
      <c r="Y1125" s="104">
        <f t="shared" si="196"/>
        <v>9.5096582466567603E-2</v>
      </c>
      <c r="Z1125" s="103">
        <v>404</v>
      </c>
      <c r="AA1125" s="130">
        <f t="shared" si="197"/>
        <v>9.5036462008939074E-2</v>
      </c>
    </row>
    <row r="1126" spans="1:27" ht="24" x14ac:dyDescent="0.25">
      <c r="A1126" s="116" t="s">
        <v>603</v>
      </c>
      <c r="B1126" s="201" t="s">
        <v>171</v>
      </c>
      <c r="C1126" s="105" t="s">
        <v>172</v>
      </c>
      <c r="D1126" s="106" t="s">
        <v>11</v>
      </c>
      <c r="E1126" s="122" t="s">
        <v>544</v>
      </c>
      <c r="F1126" s="126">
        <v>3128</v>
      </c>
      <c r="G1126" s="107">
        <v>3043</v>
      </c>
      <c r="H1126" s="108">
        <f t="shared" si="187"/>
        <v>0.97282608695652173</v>
      </c>
      <c r="I1126" s="107">
        <f t="shared" si="188"/>
        <v>85</v>
      </c>
      <c r="J1126" s="131">
        <f t="shared" si="189"/>
        <v>2.717391304347826E-2</v>
      </c>
      <c r="K1126" s="126">
        <v>1120</v>
      </c>
      <c r="L1126" s="126">
        <v>27</v>
      </c>
      <c r="M1126" s="108">
        <f t="shared" si="190"/>
        <v>2.4107142857142858E-2</v>
      </c>
      <c r="N1126" s="107">
        <v>74</v>
      </c>
      <c r="O1126" s="131">
        <f t="shared" si="191"/>
        <v>2.3657289002557546E-2</v>
      </c>
      <c r="P1126" s="126">
        <v>16</v>
      </c>
      <c r="Q1126" s="108">
        <f t="shared" si="192"/>
        <v>1.4285714285714285E-2</v>
      </c>
      <c r="R1126" s="107">
        <v>37</v>
      </c>
      <c r="S1126" s="131">
        <f t="shared" si="193"/>
        <v>1.1828644501278773E-2</v>
      </c>
      <c r="T1126" s="126">
        <v>124</v>
      </c>
      <c r="U1126" s="108">
        <f t="shared" si="194"/>
        <v>0.11071428571428571</v>
      </c>
      <c r="V1126" s="107">
        <v>339</v>
      </c>
      <c r="W1126" s="131">
        <f t="shared" si="195"/>
        <v>0.10837595907928389</v>
      </c>
      <c r="X1126" s="126">
        <v>134</v>
      </c>
      <c r="Y1126" s="108">
        <f t="shared" si="196"/>
        <v>0.11964285714285715</v>
      </c>
      <c r="Z1126" s="107">
        <v>364</v>
      </c>
      <c r="AA1126" s="131">
        <f t="shared" si="197"/>
        <v>0.11636828644501279</v>
      </c>
    </row>
    <row r="1127" spans="1:27" ht="24" x14ac:dyDescent="0.25">
      <c r="A1127" s="115" t="s">
        <v>603</v>
      </c>
      <c r="B1127" s="200" t="s">
        <v>261</v>
      </c>
      <c r="C1127" s="101" t="s">
        <v>262</v>
      </c>
      <c r="D1127" s="102" t="s">
        <v>17</v>
      </c>
      <c r="E1127" s="121" t="s">
        <v>545</v>
      </c>
      <c r="F1127" s="125">
        <v>1559</v>
      </c>
      <c r="G1127" s="103">
        <v>1542</v>
      </c>
      <c r="H1127" s="104">
        <f t="shared" si="187"/>
        <v>0.9890955740859525</v>
      </c>
      <c r="I1127" s="103">
        <f t="shared" si="188"/>
        <v>17</v>
      </c>
      <c r="J1127" s="130">
        <f t="shared" si="189"/>
        <v>1.0904425914047467E-2</v>
      </c>
      <c r="K1127" s="125">
        <v>520</v>
      </c>
      <c r="L1127" s="125">
        <v>9</v>
      </c>
      <c r="M1127" s="104">
        <f t="shared" si="190"/>
        <v>1.7307692307692309E-2</v>
      </c>
      <c r="N1127" s="103">
        <v>26</v>
      </c>
      <c r="O1127" s="130">
        <f t="shared" si="191"/>
        <v>1.6677357280307888E-2</v>
      </c>
      <c r="P1127" s="125">
        <v>6</v>
      </c>
      <c r="Q1127" s="104">
        <f t="shared" si="192"/>
        <v>1.1538461538461539E-2</v>
      </c>
      <c r="R1127" s="103">
        <v>18</v>
      </c>
      <c r="S1127" s="130">
        <f t="shared" si="193"/>
        <v>1.1545862732520847E-2</v>
      </c>
      <c r="T1127" s="125">
        <v>58</v>
      </c>
      <c r="U1127" s="104">
        <f t="shared" si="194"/>
        <v>0.11153846153846154</v>
      </c>
      <c r="V1127" s="103">
        <v>146</v>
      </c>
      <c r="W1127" s="130">
        <f t="shared" si="195"/>
        <v>9.3649775497113535E-2</v>
      </c>
      <c r="X1127" s="125">
        <v>61</v>
      </c>
      <c r="Y1127" s="104">
        <f t="shared" si="196"/>
        <v>0.11730769230769231</v>
      </c>
      <c r="Z1127" s="103">
        <v>157</v>
      </c>
      <c r="AA1127" s="130">
        <f t="shared" si="197"/>
        <v>0.10070558050032072</v>
      </c>
    </row>
    <row r="1128" spans="1:27" ht="24" x14ac:dyDescent="0.25">
      <c r="A1128" s="116" t="s">
        <v>603</v>
      </c>
      <c r="B1128" s="201" t="s">
        <v>157</v>
      </c>
      <c r="C1128" s="105" t="s">
        <v>158</v>
      </c>
      <c r="D1128" s="106" t="s">
        <v>10</v>
      </c>
      <c r="E1128" s="122" t="s">
        <v>546</v>
      </c>
      <c r="F1128" s="126">
        <v>5171</v>
      </c>
      <c r="G1128" s="107">
        <v>5114</v>
      </c>
      <c r="H1128" s="108">
        <f t="shared" si="187"/>
        <v>0.98897698704312509</v>
      </c>
      <c r="I1128" s="107">
        <f t="shared" si="188"/>
        <v>57</v>
      </c>
      <c r="J1128" s="131">
        <f t="shared" si="189"/>
        <v>1.1023012956874878E-2</v>
      </c>
      <c r="K1128" s="126">
        <v>1612</v>
      </c>
      <c r="L1128" s="126">
        <v>36</v>
      </c>
      <c r="M1128" s="108">
        <f t="shared" si="190"/>
        <v>2.2332506203473945E-2</v>
      </c>
      <c r="N1128" s="107">
        <v>100</v>
      </c>
      <c r="O1128" s="131">
        <f t="shared" si="191"/>
        <v>1.9338619222587509E-2</v>
      </c>
      <c r="P1128" s="126">
        <v>13</v>
      </c>
      <c r="Q1128" s="108">
        <f t="shared" si="192"/>
        <v>8.0645161290322578E-3</v>
      </c>
      <c r="R1128" s="107">
        <v>38</v>
      </c>
      <c r="S1128" s="131">
        <f t="shared" si="193"/>
        <v>7.3486753045832525E-3</v>
      </c>
      <c r="T1128" s="126">
        <v>161</v>
      </c>
      <c r="U1128" s="108">
        <f t="shared" si="194"/>
        <v>9.987593052109181E-2</v>
      </c>
      <c r="V1128" s="107">
        <v>503</v>
      </c>
      <c r="W1128" s="131">
        <f t="shared" si="195"/>
        <v>9.727325468961516E-2</v>
      </c>
      <c r="X1128" s="126">
        <v>169</v>
      </c>
      <c r="Y1128" s="108">
        <f t="shared" si="196"/>
        <v>0.10483870967741936</v>
      </c>
      <c r="Z1128" s="107">
        <v>530</v>
      </c>
      <c r="AA1128" s="131">
        <f t="shared" si="197"/>
        <v>0.10249468187971379</v>
      </c>
    </row>
    <row r="1129" spans="1:27" ht="24" x14ac:dyDescent="0.25">
      <c r="A1129" s="115" t="s">
        <v>603</v>
      </c>
      <c r="B1129" s="200" t="s">
        <v>173</v>
      </c>
      <c r="C1129" s="101" t="s">
        <v>174</v>
      </c>
      <c r="D1129" s="102" t="s">
        <v>11</v>
      </c>
      <c r="E1129" s="121" t="s">
        <v>544</v>
      </c>
      <c r="F1129" s="125">
        <v>3845</v>
      </c>
      <c r="G1129" s="103">
        <v>3803</v>
      </c>
      <c r="H1129" s="104">
        <f t="shared" si="187"/>
        <v>0.98907672301690508</v>
      </c>
      <c r="I1129" s="103">
        <f t="shared" si="188"/>
        <v>42</v>
      </c>
      <c r="J1129" s="130">
        <f t="shared" si="189"/>
        <v>1.0923276983094929E-2</v>
      </c>
      <c r="K1129" s="125">
        <v>1327</v>
      </c>
      <c r="L1129" s="125">
        <v>22</v>
      </c>
      <c r="M1129" s="104">
        <f t="shared" si="190"/>
        <v>1.6578749058025623E-2</v>
      </c>
      <c r="N1129" s="103">
        <v>64</v>
      </c>
      <c r="O1129" s="130">
        <f t="shared" si="191"/>
        <v>1.6644993498049414E-2</v>
      </c>
      <c r="P1129" s="125">
        <v>9</v>
      </c>
      <c r="Q1129" s="104">
        <f t="shared" si="192"/>
        <v>6.782215523737754E-3</v>
      </c>
      <c r="R1129" s="103">
        <v>20</v>
      </c>
      <c r="S1129" s="130">
        <f t="shared" si="193"/>
        <v>5.2015604681404422E-3</v>
      </c>
      <c r="T1129" s="125">
        <v>134</v>
      </c>
      <c r="U1129" s="104">
        <f t="shared" si="194"/>
        <v>0.10097965335342879</v>
      </c>
      <c r="V1129" s="103">
        <v>390</v>
      </c>
      <c r="W1129" s="130">
        <f t="shared" si="195"/>
        <v>0.10143042912873862</v>
      </c>
      <c r="X1129" s="125">
        <v>138</v>
      </c>
      <c r="Y1129" s="104">
        <f t="shared" si="196"/>
        <v>0.10399397136397889</v>
      </c>
      <c r="Z1129" s="103">
        <v>401</v>
      </c>
      <c r="AA1129" s="130">
        <f t="shared" si="197"/>
        <v>0.10429128738621586</v>
      </c>
    </row>
    <row r="1130" spans="1:27" ht="24" x14ac:dyDescent="0.25">
      <c r="A1130" s="116" t="s">
        <v>603</v>
      </c>
      <c r="B1130" s="201" t="s">
        <v>263</v>
      </c>
      <c r="C1130" s="105" t="s">
        <v>264</v>
      </c>
      <c r="D1130" s="106" t="s">
        <v>17</v>
      </c>
      <c r="E1130" s="122" t="s">
        <v>545</v>
      </c>
      <c r="F1130" s="126">
        <v>1399</v>
      </c>
      <c r="G1130" s="107">
        <v>1354</v>
      </c>
      <c r="H1130" s="108">
        <f t="shared" si="187"/>
        <v>0.96783416726233018</v>
      </c>
      <c r="I1130" s="107">
        <f t="shared" si="188"/>
        <v>45</v>
      </c>
      <c r="J1130" s="131">
        <f t="shared" si="189"/>
        <v>3.2165832737669764E-2</v>
      </c>
      <c r="K1130" s="126">
        <v>425</v>
      </c>
      <c r="L1130" s="126">
        <v>9</v>
      </c>
      <c r="M1130" s="108">
        <f t="shared" si="190"/>
        <v>2.1176470588235293E-2</v>
      </c>
      <c r="N1130" s="107">
        <v>21</v>
      </c>
      <c r="O1130" s="131">
        <f t="shared" si="191"/>
        <v>1.5010721944245889E-2</v>
      </c>
      <c r="P1130" s="126">
        <v>3</v>
      </c>
      <c r="Q1130" s="108">
        <f t="shared" si="192"/>
        <v>7.058823529411765E-3</v>
      </c>
      <c r="R1130" s="107">
        <v>8</v>
      </c>
      <c r="S1130" s="131">
        <f t="shared" si="193"/>
        <v>5.7183702644746249E-3</v>
      </c>
      <c r="T1130" s="126">
        <v>51</v>
      </c>
      <c r="U1130" s="108">
        <f t="shared" si="194"/>
        <v>0.12</v>
      </c>
      <c r="V1130" s="107">
        <v>163</v>
      </c>
      <c r="W1130" s="131">
        <f t="shared" si="195"/>
        <v>0.11651179413867048</v>
      </c>
      <c r="X1130" s="126">
        <v>53</v>
      </c>
      <c r="Y1130" s="108">
        <f t="shared" si="196"/>
        <v>0.12470588235294118</v>
      </c>
      <c r="Z1130" s="107">
        <v>168</v>
      </c>
      <c r="AA1130" s="131">
        <f t="shared" si="197"/>
        <v>0.12008577555396711</v>
      </c>
    </row>
    <row r="1131" spans="1:27" ht="24" x14ac:dyDescent="0.25">
      <c r="A1131" s="115" t="s">
        <v>603</v>
      </c>
      <c r="B1131" s="200" t="s">
        <v>159</v>
      </c>
      <c r="C1131" s="101" t="s">
        <v>160</v>
      </c>
      <c r="D1131" s="102" t="s">
        <v>10</v>
      </c>
      <c r="E1131" s="121" t="s">
        <v>546</v>
      </c>
      <c r="F1131" s="125">
        <v>2574</v>
      </c>
      <c r="G1131" s="103">
        <v>2493</v>
      </c>
      <c r="H1131" s="104">
        <f t="shared" si="187"/>
        <v>0.96853146853146854</v>
      </c>
      <c r="I1131" s="103">
        <f t="shared" si="188"/>
        <v>81</v>
      </c>
      <c r="J1131" s="130">
        <f t="shared" si="189"/>
        <v>3.1468531468531472E-2</v>
      </c>
      <c r="K1131" s="125">
        <v>709</v>
      </c>
      <c r="L1131" s="125">
        <v>11</v>
      </c>
      <c r="M1131" s="104">
        <f t="shared" si="190"/>
        <v>1.5514809590973202E-2</v>
      </c>
      <c r="N1131" s="103">
        <v>39</v>
      </c>
      <c r="O1131" s="130">
        <f t="shared" si="191"/>
        <v>1.5151515151515152E-2</v>
      </c>
      <c r="P1131" s="125">
        <v>5</v>
      </c>
      <c r="Q1131" s="104">
        <f t="shared" si="192"/>
        <v>7.052186177715092E-3</v>
      </c>
      <c r="R1131" s="103">
        <v>16</v>
      </c>
      <c r="S1131" s="130">
        <f t="shared" si="193"/>
        <v>6.216006216006216E-3</v>
      </c>
      <c r="T1131" s="125">
        <v>61</v>
      </c>
      <c r="U1131" s="104">
        <f t="shared" si="194"/>
        <v>8.6036671368124124E-2</v>
      </c>
      <c r="V1131" s="103">
        <v>183</v>
      </c>
      <c r="W1131" s="130">
        <f t="shared" si="195"/>
        <v>7.1095571095571089E-2</v>
      </c>
      <c r="X1131" s="125">
        <v>65</v>
      </c>
      <c r="Y1131" s="104">
        <f t="shared" si="196"/>
        <v>9.1678420310296188E-2</v>
      </c>
      <c r="Z1131" s="103">
        <v>194</v>
      </c>
      <c r="AA1131" s="130">
        <f t="shared" si="197"/>
        <v>7.5369075369075375E-2</v>
      </c>
    </row>
    <row r="1132" spans="1:27" ht="24" x14ac:dyDescent="0.25">
      <c r="A1132" s="116" t="s">
        <v>603</v>
      </c>
      <c r="B1132" s="201" t="s">
        <v>265</v>
      </c>
      <c r="C1132" s="105" t="s">
        <v>266</v>
      </c>
      <c r="D1132" s="106" t="s">
        <v>17</v>
      </c>
      <c r="E1132" s="122" t="s">
        <v>545</v>
      </c>
      <c r="F1132" s="126">
        <v>2350</v>
      </c>
      <c r="G1132" s="107">
        <v>2314</v>
      </c>
      <c r="H1132" s="108">
        <f t="shared" si="187"/>
        <v>0.98468085106382974</v>
      </c>
      <c r="I1132" s="107">
        <f t="shared" si="188"/>
        <v>36</v>
      </c>
      <c r="J1132" s="131">
        <f t="shared" si="189"/>
        <v>1.5319148936170212E-2</v>
      </c>
      <c r="K1132" s="126">
        <v>799</v>
      </c>
      <c r="L1132" s="126">
        <v>18</v>
      </c>
      <c r="M1132" s="108">
        <f t="shared" si="190"/>
        <v>2.2528160200250311E-2</v>
      </c>
      <c r="N1132" s="107">
        <v>40</v>
      </c>
      <c r="O1132" s="131">
        <f t="shared" si="191"/>
        <v>1.7021276595744681E-2</v>
      </c>
      <c r="P1132" s="126">
        <v>5</v>
      </c>
      <c r="Q1132" s="108">
        <f t="shared" si="192"/>
        <v>6.2578222778473091E-3</v>
      </c>
      <c r="R1132" s="107">
        <v>14</v>
      </c>
      <c r="S1132" s="131">
        <f t="shared" si="193"/>
        <v>5.9574468085106386E-3</v>
      </c>
      <c r="T1132" s="126">
        <v>63</v>
      </c>
      <c r="U1132" s="108">
        <f t="shared" si="194"/>
        <v>7.8848560700876091E-2</v>
      </c>
      <c r="V1132" s="107">
        <v>176</v>
      </c>
      <c r="W1132" s="131">
        <f t="shared" si="195"/>
        <v>7.4893617021276601E-2</v>
      </c>
      <c r="X1132" s="126">
        <v>66</v>
      </c>
      <c r="Y1132" s="108">
        <f t="shared" si="196"/>
        <v>8.2603254067584481E-2</v>
      </c>
      <c r="Z1132" s="107">
        <v>187</v>
      </c>
      <c r="AA1132" s="131">
        <f t="shared" si="197"/>
        <v>7.957446808510639E-2</v>
      </c>
    </row>
    <row r="1133" spans="1:27" ht="24" x14ac:dyDescent="0.25">
      <c r="A1133" s="115" t="s">
        <v>603</v>
      </c>
      <c r="B1133" s="200" t="s">
        <v>161</v>
      </c>
      <c r="C1133" s="101" t="s">
        <v>162</v>
      </c>
      <c r="D1133" s="102" t="s">
        <v>10</v>
      </c>
      <c r="E1133" s="121" t="s">
        <v>546</v>
      </c>
      <c r="F1133" s="125">
        <v>2558</v>
      </c>
      <c r="G1133" s="103">
        <v>2518</v>
      </c>
      <c r="H1133" s="104">
        <f t="shared" si="187"/>
        <v>0.98436278342455041</v>
      </c>
      <c r="I1133" s="103">
        <f t="shared" si="188"/>
        <v>40</v>
      </c>
      <c r="J1133" s="130">
        <f t="shared" si="189"/>
        <v>1.5637216575449569E-2</v>
      </c>
      <c r="K1133" s="125">
        <v>795</v>
      </c>
      <c r="L1133" s="125">
        <v>14</v>
      </c>
      <c r="M1133" s="104">
        <f t="shared" si="190"/>
        <v>1.7610062893081761E-2</v>
      </c>
      <c r="N1133" s="103">
        <v>36</v>
      </c>
      <c r="O1133" s="130">
        <f t="shared" si="191"/>
        <v>1.4073494917904612E-2</v>
      </c>
      <c r="P1133" s="125">
        <v>8</v>
      </c>
      <c r="Q1133" s="104">
        <f t="shared" si="192"/>
        <v>1.0062893081761006E-2</v>
      </c>
      <c r="R1133" s="103">
        <v>20</v>
      </c>
      <c r="S1133" s="130">
        <f t="shared" si="193"/>
        <v>7.8186082877247844E-3</v>
      </c>
      <c r="T1133" s="125">
        <v>77</v>
      </c>
      <c r="U1133" s="104">
        <f t="shared" si="194"/>
        <v>9.6855345911949692E-2</v>
      </c>
      <c r="V1133" s="103">
        <v>276</v>
      </c>
      <c r="W1133" s="130">
        <f t="shared" si="195"/>
        <v>0.10789679437060204</v>
      </c>
      <c r="X1133" s="125">
        <v>82</v>
      </c>
      <c r="Y1133" s="104">
        <f t="shared" si="196"/>
        <v>0.10314465408805032</v>
      </c>
      <c r="Z1133" s="103">
        <v>289</v>
      </c>
      <c r="AA1133" s="130">
        <f t="shared" si="197"/>
        <v>0.11297888975762314</v>
      </c>
    </row>
    <row r="1134" spans="1:27" ht="24" x14ac:dyDescent="0.25">
      <c r="A1134" s="116" t="s">
        <v>603</v>
      </c>
      <c r="B1134" s="201" t="s">
        <v>163</v>
      </c>
      <c r="C1134" s="105" t="s">
        <v>164</v>
      </c>
      <c r="D1134" s="106" t="s">
        <v>10</v>
      </c>
      <c r="E1134" s="122" t="s">
        <v>546</v>
      </c>
      <c r="F1134" s="126">
        <v>1596</v>
      </c>
      <c r="G1134" s="107">
        <v>1559</v>
      </c>
      <c r="H1134" s="108">
        <f t="shared" si="187"/>
        <v>0.97681704260651625</v>
      </c>
      <c r="I1134" s="107">
        <f t="shared" si="188"/>
        <v>37</v>
      </c>
      <c r="J1134" s="131">
        <f t="shared" si="189"/>
        <v>2.3182957393483708E-2</v>
      </c>
      <c r="K1134" s="126">
        <v>594</v>
      </c>
      <c r="L1134" s="126">
        <v>8</v>
      </c>
      <c r="M1134" s="108">
        <f t="shared" si="190"/>
        <v>1.3468013468013467E-2</v>
      </c>
      <c r="N1134" s="107">
        <v>15</v>
      </c>
      <c r="O1134" s="131">
        <f t="shared" si="191"/>
        <v>9.3984962406015032E-3</v>
      </c>
      <c r="P1134" s="126">
        <v>2</v>
      </c>
      <c r="Q1134" s="108">
        <f t="shared" si="192"/>
        <v>3.3670033670033669E-3</v>
      </c>
      <c r="R1134" s="107">
        <v>3</v>
      </c>
      <c r="S1134" s="131">
        <f t="shared" si="193"/>
        <v>1.8796992481203006E-3</v>
      </c>
      <c r="T1134" s="126">
        <v>58</v>
      </c>
      <c r="U1134" s="108">
        <f t="shared" si="194"/>
        <v>9.7643097643097643E-2</v>
      </c>
      <c r="V1134" s="107">
        <v>140</v>
      </c>
      <c r="W1134" s="131">
        <f t="shared" si="195"/>
        <v>8.771929824561403E-2</v>
      </c>
      <c r="X1134" s="126">
        <v>60</v>
      </c>
      <c r="Y1134" s="108">
        <f t="shared" si="196"/>
        <v>0.10101010101010101</v>
      </c>
      <c r="Z1134" s="107">
        <v>142</v>
      </c>
      <c r="AA1134" s="131">
        <f t="shared" si="197"/>
        <v>8.8972431077694231E-2</v>
      </c>
    </row>
    <row r="1135" spans="1:27" ht="24" x14ac:dyDescent="0.25">
      <c r="A1135" s="115" t="s">
        <v>603</v>
      </c>
      <c r="B1135" s="200" t="s">
        <v>175</v>
      </c>
      <c r="C1135" s="101" t="s">
        <v>176</v>
      </c>
      <c r="D1135" s="102" t="s">
        <v>11</v>
      </c>
      <c r="E1135" s="121" t="s">
        <v>544</v>
      </c>
      <c r="F1135" s="125">
        <v>6658</v>
      </c>
      <c r="G1135" s="103">
        <v>6422</v>
      </c>
      <c r="H1135" s="104">
        <f t="shared" si="187"/>
        <v>0.96455392009612495</v>
      </c>
      <c r="I1135" s="103">
        <f t="shared" si="188"/>
        <v>236</v>
      </c>
      <c r="J1135" s="130">
        <f t="shared" si="189"/>
        <v>3.5446079903875036E-2</v>
      </c>
      <c r="K1135" s="125">
        <v>2088</v>
      </c>
      <c r="L1135" s="125">
        <v>38</v>
      </c>
      <c r="M1135" s="104">
        <f t="shared" si="190"/>
        <v>1.8199233716475097E-2</v>
      </c>
      <c r="N1135" s="103">
        <v>95</v>
      </c>
      <c r="O1135" s="130">
        <f t="shared" si="191"/>
        <v>1.4268549113848002E-2</v>
      </c>
      <c r="P1135" s="125">
        <v>12</v>
      </c>
      <c r="Q1135" s="104">
        <f t="shared" si="192"/>
        <v>5.7471264367816091E-3</v>
      </c>
      <c r="R1135" s="103">
        <v>29</v>
      </c>
      <c r="S1135" s="130">
        <f t="shared" si="193"/>
        <v>4.3556623610693903E-3</v>
      </c>
      <c r="T1135" s="125">
        <v>232</v>
      </c>
      <c r="U1135" s="104">
        <f t="shared" si="194"/>
        <v>0.1111111111111111</v>
      </c>
      <c r="V1135" s="103">
        <v>628</v>
      </c>
      <c r="W1135" s="130">
        <f t="shared" si="195"/>
        <v>9.4322619405226793E-2</v>
      </c>
      <c r="X1135" s="125">
        <v>239</v>
      </c>
      <c r="Y1135" s="104">
        <f t="shared" si="196"/>
        <v>0.11446360153256704</v>
      </c>
      <c r="Z1135" s="103">
        <v>645</v>
      </c>
      <c r="AA1135" s="130">
        <f t="shared" si="197"/>
        <v>9.6875938720336438E-2</v>
      </c>
    </row>
    <row r="1136" spans="1:27" ht="24" x14ac:dyDescent="0.25">
      <c r="A1136" s="116" t="s">
        <v>603</v>
      </c>
      <c r="B1136" s="201" t="s">
        <v>267</v>
      </c>
      <c r="C1136" s="105" t="s">
        <v>268</v>
      </c>
      <c r="D1136" s="106" t="s">
        <v>17</v>
      </c>
      <c r="E1136" s="122" t="s">
        <v>545</v>
      </c>
      <c r="F1136" s="126">
        <v>3169</v>
      </c>
      <c r="G1136" s="107">
        <v>3114</v>
      </c>
      <c r="H1136" s="108">
        <f t="shared" si="187"/>
        <v>0.98264436730829918</v>
      </c>
      <c r="I1136" s="107">
        <f t="shared" si="188"/>
        <v>55</v>
      </c>
      <c r="J1136" s="131">
        <f t="shared" si="189"/>
        <v>1.7355632691700852E-2</v>
      </c>
      <c r="K1136" s="126">
        <v>1030</v>
      </c>
      <c r="L1136" s="126">
        <v>19</v>
      </c>
      <c r="M1136" s="108">
        <f t="shared" si="190"/>
        <v>1.8446601941747572E-2</v>
      </c>
      <c r="N1136" s="107">
        <v>46</v>
      </c>
      <c r="O1136" s="131">
        <f t="shared" si="191"/>
        <v>1.451562006942253E-2</v>
      </c>
      <c r="P1136" s="126">
        <v>11</v>
      </c>
      <c r="Q1136" s="108">
        <f t="shared" si="192"/>
        <v>1.0679611650485437E-2</v>
      </c>
      <c r="R1136" s="107">
        <v>29</v>
      </c>
      <c r="S1136" s="131">
        <f t="shared" si="193"/>
        <v>9.1511517828968131E-3</v>
      </c>
      <c r="T1136" s="126">
        <v>80</v>
      </c>
      <c r="U1136" s="108">
        <f t="shared" si="194"/>
        <v>7.7669902912621352E-2</v>
      </c>
      <c r="V1136" s="107">
        <v>235</v>
      </c>
      <c r="W1136" s="131">
        <f t="shared" si="195"/>
        <v>7.4155885137267272E-2</v>
      </c>
      <c r="X1136" s="126">
        <v>88</v>
      </c>
      <c r="Y1136" s="108">
        <f t="shared" si="196"/>
        <v>8.5436893203883493E-2</v>
      </c>
      <c r="Z1136" s="107">
        <v>259</v>
      </c>
      <c r="AA1136" s="131">
        <f t="shared" si="197"/>
        <v>8.1729252130009464E-2</v>
      </c>
    </row>
    <row r="1137" spans="1:27" ht="24" x14ac:dyDescent="0.25">
      <c r="A1137" s="115" t="s">
        <v>603</v>
      </c>
      <c r="B1137" s="200" t="s">
        <v>177</v>
      </c>
      <c r="C1137" s="101" t="s">
        <v>178</v>
      </c>
      <c r="D1137" s="102" t="s">
        <v>11</v>
      </c>
      <c r="E1137" s="121" t="s">
        <v>544</v>
      </c>
      <c r="F1137" s="125">
        <v>2782</v>
      </c>
      <c r="G1137" s="103">
        <v>2701</v>
      </c>
      <c r="H1137" s="104">
        <f t="shared" si="187"/>
        <v>0.97088425593098493</v>
      </c>
      <c r="I1137" s="103">
        <f t="shared" si="188"/>
        <v>81</v>
      </c>
      <c r="J1137" s="130">
        <f t="shared" si="189"/>
        <v>2.9115744069015098E-2</v>
      </c>
      <c r="K1137" s="125">
        <v>979</v>
      </c>
      <c r="L1137" s="125">
        <v>13</v>
      </c>
      <c r="M1137" s="104">
        <f t="shared" si="190"/>
        <v>1.3278855975485188E-2</v>
      </c>
      <c r="N1137" s="103">
        <v>28</v>
      </c>
      <c r="O1137" s="130">
        <f t="shared" si="191"/>
        <v>1.0064701653486701E-2</v>
      </c>
      <c r="P1137" s="125">
        <v>9</v>
      </c>
      <c r="Q1137" s="104">
        <f t="shared" si="192"/>
        <v>9.1930541368743617E-3</v>
      </c>
      <c r="R1137" s="103">
        <v>17</v>
      </c>
      <c r="S1137" s="130">
        <f t="shared" si="193"/>
        <v>6.1107117181883538E-3</v>
      </c>
      <c r="T1137" s="125">
        <v>93</v>
      </c>
      <c r="U1137" s="104">
        <f t="shared" si="194"/>
        <v>9.4994892747701731E-2</v>
      </c>
      <c r="V1137" s="103">
        <v>247</v>
      </c>
      <c r="W1137" s="130">
        <f t="shared" si="195"/>
        <v>8.8785046728971959E-2</v>
      </c>
      <c r="X1137" s="125">
        <v>101</v>
      </c>
      <c r="Y1137" s="104">
        <f t="shared" si="196"/>
        <v>0.10316649642492338</v>
      </c>
      <c r="Z1137" s="103">
        <v>263</v>
      </c>
      <c r="AA1137" s="130">
        <f t="shared" si="197"/>
        <v>9.4536304816678643E-2</v>
      </c>
    </row>
    <row r="1138" spans="1:27" ht="24" x14ac:dyDescent="0.25">
      <c r="A1138" s="116" t="s">
        <v>603</v>
      </c>
      <c r="B1138" s="201" t="s">
        <v>269</v>
      </c>
      <c r="C1138" s="105" t="s">
        <v>270</v>
      </c>
      <c r="D1138" s="106" t="s">
        <v>17</v>
      </c>
      <c r="E1138" s="122" t="s">
        <v>545</v>
      </c>
      <c r="F1138" s="126">
        <v>3011</v>
      </c>
      <c r="G1138" s="107">
        <v>2987</v>
      </c>
      <c r="H1138" s="108">
        <f t="shared" si="187"/>
        <v>0.99202922617070743</v>
      </c>
      <c r="I1138" s="107">
        <f t="shared" si="188"/>
        <v>24</v>
      </c>
      <c r="J1138" s="131">
        <f t="shared" si="189"/>
        <v>7.9707738292925934E-3</v>
      </c>
      <c r="K1138" s="126">
        <v>828</v>
      </c>
      <c r="L1138" s="126">
        <v>14</v>
      </c>
      <c r="M1138" s="108">
        <f t="shared" si="190"/>
        <v>1.6908212560386472E-2</v>
      </c>
      <c r="N1138" s="107">
        <v>43</v>
      </c>
      <c r="O1138" s="131">
        <f t="shared" si="191"/>
        <v>1.4280969777482564E-2</v>
      </c>
      <c r="P1138" s="126">
        <v>10</v>
      </c>
      <c r="Q1138" s="108">
        <f t="shared" si="192"/>
        <v>1.2077294685990338E-2</v>
      </c>
      <c r="R1138" s="107">
        <v>25</v>
      </c>
      <c r="S1138" s="131">
        <f t="shared" si="193"/>
        <v>8.3028894055131187E-3</v>
      </c>
      <c r="T1138" s="126">
        <v>85</v>
      </c>
      <c r="U1138" s="108">
        <f t="shared" si="194"/>
        <v>0.10265700483091787</v>
      </c>
      <c r="V1138" s="107">
        <v>292</v>
      </c>
      <c r="W1138" s="131">
        <f t="shared" si="195"/>
        <v>9.6977748256393229E-2</v>
      </c>
      <c r="X1138" s="126">
        <v>91</v>
      </c>
      <c r="Y1138" s="108">
        <f t="shared" si="196"/>
        <v>0.10990338164251208</v>
      </c>
      <c r="Z1138" s="107">
        <v>308</v>
      </c>
      <c r="AA1138" s="131">
        <f t="shared" si="197"/>
        <v>0.10229159747592162</v>
      </c>
    </row>
    <row r="1139" spans="1:27" ht="24" x14ac:dyDescent="0.25">
      <c r="A1139" s="115" t="s">
        <v>603</v>
      </c>
      <c r="B1139" s="200" t="s">
        <v>165</v>
      </c>
      <c r="C1139" s="101" t="s">
        <v>166</v>
      </c>
      <c r="D1139" s="102" t="s">
        <v>10</v>
      </c>
      <c r="E1139" s="121" t="s">
        <v>546</v>
      </c>
      <c r="F1139" s="125">
        <v>2966</v>
      </c>
      <c r="G1139" s="103">
        <v>2918</v>
      </c>
      <c r="H1139" s="104">
        <f t="shared" si="187"/>
        <v>0.98381658799730276</v>
      </c>
      <c r="I1139" s="103">
        <f t="shared" si="188"/>
        <v>48</v>
      </c>
      <c r="J1139" s="130">
        <f t="shared" si="189"/>
        <v>1.6183412002697236E-2</v>
      </c>
      <c r="K1139" s="125">
        <v>897</v>
      </c>
      <c r="L1139" s="125">
        <v>16</v>
      </c>
      <c r="M1139" s="104">
        <f t="shared" si="190"/>
        <v>1.7837235228539576E-2</v>
      </c>
      <c r="N1139" s="103">
        <v>46</v>
      </c>
      <c r="O1139" s="130">
        <f t="shared" si="191"/>
        <v>1.5509103169251517E-2</v>
      </c>
      <c r="P1139" s="125">
        <v>4</v>
      </c>
      <c r="Q1139" s="104">
        <f t="shared" si="192"/>
        <v>4.459308807134894E-3</v>
      </c>
      <c r="R1139" s="103">
        <v>9</v>
      </c>
      <c r="S1139" s="130">
        <f t="shared" si="193"/>
        <v>3.0343897505057315E-3</v>
      </c>
      <c r="T1139" s="125">
        <v>61</v>
      </c>
      <c r="U1139" s="104">
        <f t="shared" si="194"/>
        <v>6.8004459308807136E-2</v>
      </c>
      <c r="V1139" s="103">
        <v>259</v>
      </c>
      <c r="W1139" s="130">
        <f t="shared" si="195"/>
        <v>8.7322993931220505E-2</v>
      </c>
      <c r="X1139" s="125">
        <v>65</v>
      </c>
      <c r="Y1139" s="104">
        <f t="shared" si="196"/>
        <v>7.2463768115942032E-2</v>
      </c>
      <c r="Z1139" s="103">
        <v>268</v>
      </c>
      <c r="AA1139" s="130">
        <f t="shared" si="197"/>
        <v>9.035738368172623E-2</v>
      </c>
    </row>
    <row r="1140" spans="1:27" ht="24" x14ac:dyDescent="0.25">
      <c r="A1140" s="116" t="s">
        <v>603</v>
      </c>
      <c r="B1140" s="201" t="s">
        <v>167</v>
      </c>
      <c r="C1140" s="105" t="s">
        <v>168</v>
      </c>
      <c r="D1140" s="106" t="s">
        <v>10</v>
      </c>
      <c r="E1140" s="122" t="s">
        <v>546</v>
      </c>
      <c r="F1140" s="126">
        <v>4418</v>
      </c>
      <c r="G1140" s="107">
        <v>4306</v>
      </c>
      <c r="H1140" s="108">
        <f t="shared" si="187"/>
        <v>0.97464916251697598</v>
      </c>
      <c r="I1140" s="107">
        <f t="shared" si="188"/>
        <v>112</v>
      </c>
      <c r="J1140" s="131">
        <f t="shared" si="189"/>
        <v>2.5350837483023993E-2</v>
      </c>
      <c r="K1140" s="126">
        <v>1136</v>
      </c>
      <c r="L1140" s="126">
        <v>17</v>
      </c>
      <c r="M1140" s="108">
        <f t="shared" si="190"/>
        <v>1.4964788732394365E-2</v>
      </c>
      <c r="N1140" s="107">
        <v>45</v>
      </c>
      <c r="O1140" s="131">
        <f t="shared" si="191"/>
        <v>1.0185604345857854E-2</v>
      </c>
      <c r="P1140" s="126">
        <v>7</v>
      </c>
      <c r="Q1140" s="108">
        <f t="shared" si="192"/>
        <v>6.1619718309859151E-3</v>
      </c>
      <c r="R1140" s="107">
        <v>20</v>
      </c>
      <c r="S1140" s="131">
        <f t="shared" si="193"/>
        <v>4.5269352648257127E-3</v>
      </c>
      <c r="T1140" s="126">
        <v>118</v>
      </c>
      <c r="U1140" s="108">
        <f t="shared" si="194"/>
        <v>0.10387323943661972</v>
      </c>
      <c r="V1140" s="107">
        <v>441</v>
      </c>
      <c r="W1140" s="131">
        <f t="shared" si="195"/>
        <v>9.9818922589406972E-2</v>
      </c>
      <c r="X1140" s="126">
        <v>124</v>
      </c>
      <c r="Y1140" s="108">
        <f t="shared" si="196"/>
        <v>0.10915492957746478</v>
      </c>
      <c r="Z1140" s="107">
        <v>458</v>
      </c>
      <c r="AA1140" s="131">
        <f t="shared" si="197"/>
        <v>0.10366681756450882</v>
      </c>
    </row>
    <row r="1141" spans="1:27" ht="24" x14ac:dyDescent="0.25">
      <c r="A1141" s="115" t="s">
        <v>603</v>
      </c>
      <c r="B1141" s="200" t="s">
        <v>271</v>
      </c>
      <c r="C1141" s="101" t="s">
        <v>272</v>
      </c>
      <c r="D1141" s="102" t="s">
        <v>17</v>
      </c>
      <c r="E1141" s="121" t="s">
        <v>545</v>
      </c>
      <c r="F1141" s="125">
        <v>1521</v>
      </c>
      <c r="G1141" s="103">
        <v>1481</v>
      </c>
      <c r="H1141" s="104">
        <f t="shared" si="187"/>
        <v>0.97370151216305068</v>
      </c>
      <c r="I1141" s="103">
        <f t="shared" si="188"/>
        <v>40</v>
      </c>
      <c r="J1141" s="130">
        <f t="shared" si="189"/>
        <v>2.6298487836949377E-2</v>
      </c>
      <c r="K1141" s="125">
        <v>505</v>
      </c>
      <c r="L1141" s="125">
        <v>13</v>
      </c>
      <c r="M1141" s="104">
        <f t="shared" si="190"/>
        <v>2.5742574257425741E-2</v>
      </c>
      <c r="N1141" s="103">
        <v>43</v>
      </c>
      <c r="O1141" s="130">
        <f t="shared" si="191"/>
        <v>2.827087442472058E-2</v>
      </c>
      <c r="P1141" s="125">
        <v>6</v>
      </c>
      <c r="Q1141" s="104">
        <f t="shared" si="192"/>
        <v>1.1881188118811881E-2</v>
      </c>
      <c r="R1141" s="103">
        <v>18</v>
      </c>
      <c r="S1141" s="130">
        <f t="shared" si="193"/>
        <v>1.1834319526627219E-2</v>
      </c>
      <c r="T1141" s="125">
        <v>54</v>
      </c>
      <c r="U1141" s="104">
        <f t="shared" si="194"/>
        <v>0.10693069306930693</v>
      </c>
      <c r="V1141" s="103">
        <v>157</v>
      </c>
      <c r="W1141" s="130">
        <f t="shared" si="195"/>
        <v>0.10322156476002629</v>
      </c>
      <c r="X1141" s="125">
        <v>60</v>
      </c>
      <c r="Y1141" s="104">
        <f t="shared" si="196"/>
        <v>0.11881188118811881</v>
      </c>
      <c r="Z1141" s="103">
        <v>175</v>
      </c>
      <c r="AA1141" s="130">
        <f t="shared" si="197"/>
        <v>0.11505588428665352</v>
      </c>
    </row>
    <row r="1142" spans="1:27" ht="24" x14ac:dyDescent="0.25">
      <c r="A1142" s="116" t="s">
        <v>603</v>
      </c>
      <c r="B1142" s="201" t="s">
        <v>273</v>
      </c>
      <c r="C1142" s="105" t="s">
        <v>274</v>
      </c>
      <c r="D1142" s="106" t="s">
        <v>17</v>
      </c>
      <c r="E1142" s="122" t="s">
        <v>545</v>
      </c>
      <c r="F1142" s="126">
        <v>3733</v>
      </c>
      <c r="G1142" s="107">
        <v>3656</v>
      </c>
      <c r="H1142" s="108">
        <f t="shared" si="187"/>
        <v>0.97937315831770699</v>
      </c>
      <c r="I1142" s="107">
        <f t="shared" si="188"/>
        <v>77</v>
      </c>
      <c r="J1142" s="131">
        <f t="shared" si="189"/>
        <v>2.0626841682293062E-2</v>
      </c>
      <c r="K1142" s="126">
        <v>1120</v>
      </c>
      <c r="L1142" s="126">
        <v>15</v>
      </c>
      <c r="M1142" s="108">
        <f t="shared" si="190"/>
        <v>1.3392857142857142E-2</v>
      </c>
      <c r="N1142" s="107">
        <v>32</v>
      </c>
      <c r="O1142" s="131">
        <f t="shared" si="191"/>
        <v>8.5721939458880264E-3</v>
      </c>
      <c r="P1142" s="126">
        <v>12</v>
      </c>
      <c r="Q1142" s="108">
        <f t="shared" si="192"/>
        <v>1.0714285714285714E-2</v>
      </c>
      <c r="R1142" s="107">
        <v>38</v>
      </c>
      <c r="S1142" s="131">
        <f t="shared" si="193"/>
        <v>1.017948031074203E-2</v>
      </c>
      <c r="T1142" s="126">
        <v>101</v>
      </c>
      <c r="U1142" s="108">
        <f t="shared" si="194"/>
        <v>9.0178571428571427E-2</v>
      </c>
      <c r="V1142" s="107">
        <v>334</v>
      </c>
      <c r="W1142" s="131">
        <f t="shared" si="195"/>
        <v>8.9472274310206268E-2</v>
      </c>
      <c r="X1142" s="126">
        <v>106</v>
      </c>
      <c r="Y1142" s="108">
        <f t="shared" si="196"/>
        <v>9.464285714285714E-2</v>
      </c>
      <c r="Z1142" s="107">
        <v>346</v>
      </c>
      <c r="AA1142" s="131">
        <f t="shared" si="197"/>
        <v>9.2686847039914283E-2</v>
      </c>
    </row>
    <row r="1143" spans="1:27" ht="24" x14ac:dyDescent="0.25">
      <c r="A1143" s="115" t="s">
        <v>603</v>
      </c>
      <c r="B1143" s="200" t="s">
        <v>275</v>
      </c>
      <c r="C1143" s="101" t="s">
        <v>276</v>
      </c>
      <c r="D1143" s="102" t="s">
        <v>17</v>
      </c>
      <c r="E1143" s="121" t="s">
        <v>545</v>
      </c>
      <c r="F1143" s="125">
        <v>1785</v>
      </c>
      <c r="G1143" s="103">
        <v>1764</v>
      </c>
      <c r="H1143" s="104">
        <f t="shared" si="187"/>
        <v>0.9882352941176471</v>
      </c>
      <c r="I1143" s="103">
        <f t="shared" si="188"/>
        <v>21</v>
      </c>
      <c r="J1143" s="130">
        <f t="shared" si="189"/>
        <v>1.1764705882352941E-2</v>
      </c>
      <c r="K1143" s="125">
        <v>623</v>
      </c>
      <c r="L1143" s="125">
        <v>13</v>
      </c>
      <c r="M1143" s="104">
        <f t="shared" si="190"/>
        <v>2.0866773675762441E-2</v>
      </c>
      <c r="N1143" s="103">
        <v>26</v>
      </c>
      <c r="O1143" s="130">
        <f t="shared" si="191"/>
        <v>1.4565826330532213E-2</v>
      </c>
      <c r="P1143" s="125">
        <v>7</v>
      </c>
      <c r="Q1143" s="104">
        <f t="shared" si="192"/>
        <v>1.1235955056179775E-2</v>
      </c>
      <c r="R1143" s="103">
        <v>17</v>
      </c>
      <c r="S1143" s="130">
        <f t="shared" si="193"/>
        <v>9.5238095238095247E-3</v>
      </c>
      <c r="T1143" s="125">
        <v>64</v>
      </c>
      <c r="U1143" s="104">
        <f t="shared" si="194"/>
        <v>0.10272873194221509</v>
      </c>
      <c r="V1143" s="103">
        <v>171</v>
      </c>
      <c r="W1143" s="130">
        <f t="shared" si="195"/>
        <v>9.5798319327731099E-2</v>
      </c>
      <c r="X1143" s="125">
        <v>68</v>
      </c>
      <c r="Y1143" s="104">
        <f t="shared" si="196"/>
        <v>0.10914927768860354</v>
      </c>
      <c r="Z1143" s="103">
        <v>181</v>
      </c>
      <c r="AA1143" s="130">
        <f t="shared" si="197"/>
        <v>0.10140056022408964</v>
      </c>
    </row>
    <row r="1144" spans="1:27" ht="24" x14ac:dyDescent="0.25">
      <c r="A1144" s="116" t="s">
        <v>603</v>
      </c>
      <c r="B1144" s="201" t="s">
        <v>179</v>
      </c>
      <c r="C1144" s="105" t="s">
        <v>180</v>
      </c>
      <c r="D1144" s="106" t="s">
        <v>11</v>
      </c>
      <c r="E1144" s="122" t="s">
        <v>544</v>
      </c>
      <c r="F1144" s="126">
        <v>4220</v>
      </c>
      <c r="G1144" s="107">
        <v>4168</v>
      </c>
      <c r="H1144" s="108">
        <f t="shared" si="187"/>
        <v>0.9876777251184834</v>
      </c>
      <c r="I1144" s="107">
        <f t="shared" si="188"/>
        <v>52</v>
      </c>
      <c r="J1144" s="131">
        <f t="shared" si="189"/>
        <v>1.2322274881516588E-2</v>
      </c>
      <c r="K1144" s="126">
        <v>1372</v>
      </c>
      <c r="L1144" s="126">
        <v>21</v>
      </c>
      <c r="M1144" s="108">
        <f t="shared" si="190"/>
        <v>1.5306122448979591E-2</v>
      </c>
      <c r="N1144" s="107">
        <v>55</v>
      </c>
      <c r="O1144" s="131">
        <f t="shared" si="191"/>
        <v>1.3033175355450236E-2</v>
      </c>
      <c r="P1144" s="126">
        <v>13</v>
      </c>
      <c r="Q1144" s="108">
        <f t="shared" si="192"/>
        <v>9.4752186588921289E-3</v>
      </c>
      <c r="R1144" s="107">
        <v>37</v>
      </c>
      <c r="S1144" s="131">
        <f t="shared" si="193"/>
        <v>8.7677725118483416E-3</v>
      </c>
      <c r="T1144" s="126">
        <v>138</v>
      </c>
      <c r="U1144" s="108">
        <f t="shared" si="194"/>
        <v>0.10058309037900874</v>
      </c>
      <c r="V1144" s="107">
        <v>418</v>
      </c>
      <c r="W1144" s="131">
        <f t="shared" si="195"/>
        <v>9.9052132701421797E-2</v>
      </c>
      <c r="X1144" s="126">
        <v>148</v>
      </c>
      <c r="Y1144" s="108">
        <f t="shared" si="196"/>
        <v>0.10787172011661808</v>
      </c>
      <c r="Z1144" s="107">
        <v>443</v>
      </c>
      <c r="AA1144" s="131">
        <f t="shared" si="197"/>
        <v>0.10497630331753555</v>
      </c>
    </row>
    <row r="1145" spans="1:27" ht="24" x14ac:dyDescent="0.25">
      <c r="A1145" s="115" t="s">
        <v>603</v>
      </c>
      <c r="B1145" s="200" t="s">
        <v>181</v>
      </c>
      <c r="C1145" s="101" t="s">
        <v>182</v>
      </c>
      <c r="D1145" s="102" t="s">
        <v>11</v>
      </c>
      <c r="E1145" s="121" t="s">
        <v>544</v>
      </c>
      <c r="F1145" s="125">
        <v>5010</v>
      </c>
      <c r="G1145" s="103">
        <v>4951</v>
      </c>
      <c r="H1145" s="104">
        <f t="shared" si="187"/>
        <v>0.9882235528942116</v>
      </c>
      <c r="I1145" s="103">
        <f t="shared" si="188"/>
        <v>59</v>
      </c>
      <c r="J1145" s="130">
        <f t="shared" si="189"/>
        <v>1.1776447105788424E-2</v>
      </c>
      <c r="K1145" s="125">
        <v>1285</v>
      </c>
      <c r="L1145" s="125">
        <v>33</v>
      </c>
      <c r="M1145" s="104">
        <f t="shared" si="190"/>
        <v>2.5680933852140077E-2</v>
      </c>
      <c r="N1145" s="103">
        <v>84</v>
      </c>
      <c r="O1145" s="130">
        <f t="shared" si="191"/>
        <v>1.6766467065868262E-2</v>
      </c>
      <c r="P1145" s="125">
        <v>12</v>
      </c>
      <c r="Q1145" s="104">
        <f t="shared" si="192"/>
        <v>9.3385214007782099E-3</v>
      </c>
      <c r="R1145" s="103">
        <v>29</v>
      </c>
      <c r="S1145" s="130">
        <f t="shared" si="193"/>
        <v>5.7884231536926151E-3</v>
      </c>
      <c r="T1145" s="125">
        <v>125</v>
      </c>
      <c r="U1145" s="104">
        <f t="shared" si="194"/>
        <v>9.727626459143969E-2</v>
      </c>
      <c r="V1145" s="103">
        <v>459</v>
      </c>
      <c r="W1145" s="130">
        <f t="shared" si="195"/>
        <v>9.1616766467065874E-2</v>
      </c>
      <c r="X1145" s="125">
        <v>131</v>
      </c>
      <c r="Y1145" s="104">
        <f t="shared" si="196"/>
        <v>0.10194552529182879</v>
      </c>
      <c r="Z1145" s="103">
        <v>471</v>
      </c>
      <c r="AA1145" s="130">
        <f t="shared" si="197"/>
        <v>9.4011976047904192E-2</v>
      </c>
    </row>
    <row r="1146" spans="1:27" ht="24" x14ac:dyDescent="0.25">
      <c r="A1146" s="116" t="s">
        <v>603</v>
      </c>
      <c r="B1146" s="201" t="s">
        <v>169</v>
      </c>
      <c r="C1146" s="105" t="s">
        <v>170</v>
      </c>
      <c r="D1146" s="106" t="s">
        <v>10</v>
      </c>
      <c r="E1146" s="122" t="s">
        <v>546</v>
      </c>
      <c r="F1146" s="126">
        <v>1475</v>
      </c>
      <c r="G1146" s="107">
        <v>1449</v>
      </c>
      <c r="H1146" s="108">
        <f t="shared" si="187"/>
        <v>0.98237288135593215</v>
      </c>
      <c r="I1146" s="107">
        <f t="shared" si="188"/>
        <v>26</v>
      </c>
      <c r="J1146" s="131">
        <f t="shared" si="189"/>
        <v>1.7627118644067796E-2</v>
      </c>
      <c r="K1146" s="126">
        <v>500</v>
      </c>
      <c r="L1146" s="126">
        <v>7</v>
      </c>
      <c r="M1146" s="108">
        <f t="shared" si="190"/>
        <v>1.4E-2</v>
      </c>
      <c r="N1146" s="107">
        <v>18</v>
      </c>
      <c r="O1146" s="131">
        <f t="shared" si="191"/>
        <v>1.2203389830508475E-2</v>
      </c>
      <c r="P1146" s="126">
        <v>5</v>
      </c>
      <c r="Q1146" s="108">
        <f t="shared" si="192"/>
        <v>0.01</v>
      </c>
      <c r="R1146" s="107">
        <v>11</v>
      </c>
      <c r="S1146" s="131">
        <f t="shared" si="193"/>
        <v>7.4576271186440682E-3</v>
      </c>
      <c r="T1146" s="126">
        <v>49</v>
      </c>
      <c r="U1146" s="108">
        <f t="shared" si="194"/>
        <v>9.8000000000000004E-2</v>
      </c>
      <c r="V1146" s="107">
        <v>160</v>
      </c>
      <c r="W1146" s="131">
        <f t="shared" si="195"/>
        <v>0.10847457627118644</v>
      </c>
      <c r="X1146" s="126">
        <v>52</v>
      </c>
      <c r="Y1146" s="108">
        <f t="shared" si="196"/>
        <v>0.104</v>
      </c>
      <c r="Z1146" s="107">
        <v>168</v>
      </c>
      <c r="AA1146" s="131">
        <f t="shared" si="197"/>
        <v>0.11389830508474576</v>
      </c>
    </row>
    <row r="1147" spans="1:27" ht="24" x14ac:dyDescent="0.25">
      <c r="A1147" s="115" t="s">
        <v>603</v>
      </c>
      <c r="B1147" s="200" t="s">
        <v>239</v>
      </c>
      <c r="C1147" s="101" t="s">
        <v>240</v>
      </c>
      <c r="D1147" s="102" t="s">
        <v>15</v>
      </c>
      <c r="E1147" s="121" t="s">
        <v>542</v>
      </c>
      <c r="F1147" s="125">
        <v>4937</v>
      </c>
      <c r="G1147" s="103">
        <v>4863</v>
      </c>
      <c r="H1147" s="104">
        <f t="shared" si="187"/>
        <v>0.9850111403686449</v>
      </c>
      <c r="I1147" s="103">
        <f t="shared" si="188"/>
        <v>74</v>
      </c>
      <c r="J1147" s="130">
        <f t="shared" si="189"/>
        <v>1.4988859631355074E-2</v>
      </c>
      <c r="K1147" s="125">
        <v>1602</v>
      </c>
      <c r="L1147" s="125">
        <v>30</v>
      </c>
      <c r="M1147" s="104">
        <f t="shared" si="190"/>
        <v>1.8726591760299626E-2</v>
      </c>
      <c r="N1147" s="103">
        <v>69</v>
      </c>
      <c r="O1147" s="130">
        <f t="shared" si="191"/>
        <v>1.3976098845452704E-2</v>
      </c>
      <c r="P1147" s="125">
        <v>14</v>
      </c>
      <c r="Q1147" s="104">
        <f t="shared" si="192"/>
        <v>8.7390761548064924E-3</v>
      </c>
      <c r="R1147" s="103">
        <v>34</v>
      </c>
      <c r="S1147" s="130">
        <f t="shared" si="193"/>
        <v>6.8867733441361151E-3</v>
      </c>
      <c r="T1147" s="125">
        <v>194</v>
      </c>
      <c r="U1147" s="104">
        <f t="shared" si="194"/>
        <v>0.12109862671660425</v>
      </c>
      <c r="V1147" s="103">
        <v>598</v>
      </c>
      <c r="W1147" s="130">
        <f t="shared" si="195"/>
        <v>0.12112618999392344</v>
      </c>
      <c r="X1147" s="125">
        <v>203</v>
      </c>
      <c r="Y1147" s="104">
        <f t="shared" si="196"/>
        <v>0.12671660424469414</v>
      </c>
      <c r="Z1147" s="103">
        <v>622</v>
      </c>
      <c r="AA1147" s="130">
        <f t="shared" si="197"/>
        <v>0.12598744176625482</v>
      </c>
    </row>
    <row r="1148" spans="1:27" ht="24" x14ac:dyDescent="0.25">
      <c r="A1148" s="116" t="s">
        <v>603</v>
      </c>
      <c r="B1148" s="201" t="s">
        <v>204</v>
      </c>
      <c r="C1148" s="105" t="s">
        <v>205</v>
      </c>
      <c r="D1148" s="106" t="s">
        <v>13</v>
      </c>
      <c r="E1148" s="122" t="s">
        <v>547</v>
      </c>
      <c r="F1148" s="126">
        <v>8885</v>
      </c>
      <c r="G1148" s="107">
        <v>8505</v>
      </c>
      <c r="H1148" s="108">
        <f t="shared" si="187"/>
        <v>0.95723128868880136</v>
      </c>
      <c r="I1148" s="107">
        <f t="shared" si="188"/>
        <v>380</v>
      </c>
      <c r="J1148" s="131">
        <f t="shared" si="189"/>
        <v>4.2768711311198651E-2</v>
      </c>
      <c r="K1148" s="126">
        <v>2572</v>
      </c>
      <c r="L1148" s="126">
        <v>45</v>
      </c>
      <c r="M1148" s="108">
        <f t="shared" si="190"/>
        <v>1.7496111975116642E-2</v>
      </c>
      <c r="N1148" s="107">
        <v>137</v>
      </c>
      <c r="O1148" s="131">
        <f t="shared" si="191"/>
        <v>1.5419245920090039E-2</v>
      </c>
      <c r="P1148" s="126">
        <v>16</v>
      </c>
      <c r="Q1148" s="108">
        <f t="shared" si="192"/>
        <v>6.2208398133748056E-3</v>
      </c>
      <c r="R1148" s="107">
        <v>40</v>
      </c>
      <c r="S1148" s="131">
        <f t="shared" si="193"/>
        <v>4.5019696117051212E-3</v>
      </c>
      <c r="T1148" s="126">
        <v>318</v>
      </c>
      <c r="U1148" s="108">
        <f t="shared" si="194"/>
        <v>0.12363919129082426</v>
      </c>
      <c r="V1148" s="107">
        <v>953</v>
      </c>
      <c r="W1148" s="131">
        <f t="shared" si="195"/>
        <v>0.1072594259988745</v>
      </c>
      <c r="X1148" s="126">
        <v>326</v>
      </c>
      <c r="Y1148" s="108">
        <f t="shared" si="196"/>
        <v>0.12674961119751166</v>
      </c>
      <c r="Z1148" s="107">
        <v>973</v>
      </c>
      <c r="AA1148" s="131">
        <f t="shared" si="197"/>
        <v>0.10951041080472707</v>
      </c>
    </row>
    <row r="1149" spans="1:27" ht="24" x14ac:dyDescent="0.25">
      <c r="A1149" s="115" t="s">
        <v>603</v>
      </c>
      <c r="B1149" s="200" t="s">
        <v>241</v>
      </c>
      <c r="C1149" s="101" t="s">
        <v>242</v>
      </c>
      <c r="D1149" s="102" t="s">
        <v>15</v>
      </c>
      <c r="E1149" s="121" t="s">
        <v>542</v>
      </c>
      <c r="F1149" s="125">
        <v>7251</v>
      </c>
      <c r="G1149" s="103">
        <v>7115</v>
      </c>
      <c r="H1149" s="104">
        <f t="shared" si="187"/>
        <v>0.98124396634946909</v>
      </c>
      <c r="I1149" s="103">
        <f t="shared" si="188"/>
        <v>136</v>
      </c>
      <c r="J1149" s="130">
        <f t="shared" si="189"/>
        <v>1.8756033650530961E-2</v>
      </c>
      <c r="K1149" s="125">
        <v>2002</v>
      </c>
      <c r="L1149" s="125">
        <v>32</v>
      </c>
      <c r="M1149" s="104">
        <f t="shared" si="190"/>
        <v>1.5984015984015984E-2</v>
      </c>
      <c r="N1149" s="103">
        <v>85</v>
      </c>
      <c r="O1149" s="130">
        <f t="shared" si="191"/>
        <v>1.1722521031581851E-2</v>
      </c>
      <c r="P1149" s="125">
        <v>23</v>
      </c>
      <c r="Q1149" s="104">
        <f t="shared" si="192"/>
        <v>1.1488511488511488E-2</v>
      </c>
      <c r="R1149" s="103">
        <v>64</v>
      </c>
      <c r="S1149" s="130">
        <f t="shared" si="193"/>
        <v>8.8263687767204529E-3</v>
      </c>
      <c r="T1149" s="125">
        <v>249</v>
      </c>
      <c r="U1149" s="104">
        <f t="shared" si="194"/>
        <v>0.12437562437562437</v>
      </c>
      <c r="V1149" s="103">
        <v>746</v>
      </c>
      <c r="W1149" s="130">
        <f t="shared" si="195"/>
        <v>0.10288236105364777</v>
      </c>
      <c r="X1149" s="125">
        <v>266</v>
      </c>
      <c r="Y1149" s="104">
        <f t="shared" si="196"/>
        <v>0.13286713286713286</v>
      </c>
      <c r="Z1149" s="103">
        <v>791</v>
      </c>
      <c r="AA1149" s="130">
        <f t="shared" si="197"/>
        <v>0.10908840159977934</v>
      </c>
    </row>
    <row r="1150" spans="1:27" ht="24" x14ac:dyDescent="0.25">
      <c r="A1150" s="116" t="s">
        <v>603</v>
      </c>
      <c r="B1150" s="201" t="s">
        <v>206</v>
      </c>
      <c r="C1150" s="105" t="s">
        <v>207</v>
      </c>
      <c r="D1150" s="106" t="s">
        <v>13</v>
      </c>
      <c r="E1150" s="122" t="s">
        <v>547</v>
      </c>
      <c r="F1150" s="126">
        <v>4719</v>
      </c>
      <c r="G1150" s="107">
        <v>4671</v>
      </c>
      <c r="H1150" s="108">
        <f t="shared" si="187"/>
        <v>0.98982835346471709</v>
      </c>
      <c r="I1150" s="107">
        <f t="shared" si="188"/>
        <v>48</v>
      </c>
      <c r="J1150" s="131">
        <f t="shared" si="189"/>
        <v>1.0171646535282899E-2</v>
      </c>
      <c r="K1150" s="126">
        <v>1443</v>
      </c>
      <c r="L1150" s="126">
        <v>24</v>
      </c>
      <c r="M1150" s="108">
        <f t="shared" si="190"/>
        <v>1.6632016632016633E-2</v>
      </c>
      <c r="N1150" s="107">
        <v>62</v>
      </c>
      <c r="O1150" s="131">
        <f t="shared" si="191"/>
        <v>1.3138376774740411E-2</v>
      </c>
      <c r="P1150" s="126">
        <v>12</v>
      </c>
      <c r="Q1150" s="108">
        <f t="shared" si="192"/>
        <v>8.3160083160083165E-3</v>
      </c>
      <c r="R1150" s="107">
        <v>26</v>
      </c>
      <c r="S1150" s="131">
        <f t="shared" si="193"/>
        <v>5.5096418732782371E-3</v>
      </c>
      <c r="T1150" s="126">
        <v>158</v>
      </c>
      <c r="U1150" s="108">
        <f t="shared" si="194"/>
        <v>0.1094941094941095</v>
      </c>
      <c r="V1150" s="107">
        <v>469</v>
      </c>
      <c r="W1150" s="131">
        <f t="shared" si="195"/>
        <v>9.9385463021826659E-2</v>
      </c>
      <c r="X1150" s="126">
        <v>167</v>
      </c>
      <c r="Y1150" s="108">
        <f t="shared" si="196"/>
        <v>0.11573111573111573</v>
      </c>
      <c r="Z1150" s="107">
        <v>486</v>
      </c>
      <c r="AA1150" s="131">
        <f t="shared" si="197"/>
        <v>0.10298792116973936</v>
      </c>
    </row>
    <row r="1151" spans="1:27" ht="24" x14ac:dyDescent="0.25">
      <c r="A1151" s="115" t="s">
        <v>603</v>
      </c>
      <c r="B1151" s="200" t="s">
        <v>208</v>
      </c>
      <c r="C1151" s="101" t="s">
        <v>209</v>
      </c>
      <c r="D1151" s="102" t="s">
        <v>13</v>
      </c>
      <c r="E1151" s="121" t="s">
        <v>547</v>
      </c>
      <c r="F1151" s="125">
        <v>3533</v>
      </c>
      <c r="G1151" s="103">
        <v>3498</v>
      </c>
      <c r="H1151" s="104">
        <f t="shared" si="187"/>
        <v>0.99009340503821119</v>
      </c>
      <c r="I1151" s="103">
        <f t="shared" si="188"/>
        <v>35</v>
      </c>
      <c r="J1151" s="130">
        <f t="shared" si="189"/>
        <v>9.9065949617888477E-3</v>
      </c>
      <c r="K1151" s="125">
        <v>1121</v>
      </c>
      <c r="L1151" s="125">
        <v>7</v>
      </c>
      <c r="M1151" s="104">
        <f t="shared" si="190"/>
        <v>6.2444246208742194E-3</v>
      </c>
      <c r="N1151" s="103">
        <v>17</v>
      </c>
      <c r="O1151" s="130">
        <f t="shared" si="191"/>
        <v>4.811774695726012E-3</v>
      </c>
      <c r="P1151" s="125">
        <v>10</v>
      </c>
      <c r="Q1151" s="104">
        <f t="shared" si="192"/>
        <v>8.9206066012488851E-3</v>
      </c>
      <c r="R1151" s="103">
        <v>31</v>
      </c>
      <c r="S1151" s="130">
        <f t="shared" si="193"/>
        <v>8.7744126804415509E-3</v>
      </c>
      <c r="T1151" s="125">
        <v>132</v>
      </c>
      <c r="U1151" s="104">
        <f t="shared" si="194"/>
        <v>0.11775200713648529</v>
      </c>
      <c r="V1151" s="103">
        <v>392</v>
      </c>
      <c r="W1151" s="130">
        <f t="shared" si="195"/>
        <v>0.1109538635720351</v>
      </c>
      <c r="X1151" s="125">
        <v>140</v>
      </c>
      <c r="Y1151" s="104">
        <f t="shared" si="196"/>
        <v>0.12488849241748438</v>
      </c>
      <c r="Z1151" s="103">
        <v>418</v>
      </c>
      <c r="AA1151" s="130">
        <f t="shared" si="197"/>
        <v>0.11831304840079253</v>
      </c>
    </row>
    <row r="1152" spans="1:27" ht="24" x14ac:dyDescent="0.25">
      <c r="A1152" s="116" t="s">
        <v>603</v>
      </c>
      <c r="B1152" s="201" t="s">
        <v>243</v>
      </c>
      <c r="C1152" s="105" t="s">
        <v>244</v>
      </c>
      <c r="D1152" s="106" t="s">
        <v>15</v>
      </c>
      <c r="E1152" s="122" t="s">
        <v>542</v>
      </c>
      <c r="F1152" s="126">
        <v>5699</v>
      </c>
      <c r="G1152" s="107">
        <v>5625</v>
      </c>
      <c r="H1152" s="108">
        <f t="shared" si="187"/>
        <v>0.98701526583611154</v>
      </c>
      <c r="I1152" s="107">
        <f t="shared" si="188"/>
        <v>74</v>
      </c>
      <c r="J1152" s="131">
        <f t="shared" si="189"/>
        <v>1.2984734163888401E-2</v>
      </c>
      <c r="K1152" s="126">
        <v>1690</v>
      </c>
      <c r="L1152" s="126">
        <v>29</v>
      </c>
      <c r="M1152" s="108">
        <f t="shared" si="190"/>
        <v>1.7159763313609466E-2</v>
      </c>
      <c r="N1152" s="107">
        <v>72</v>
      </c>
      <c r="O1152" s="131">
        <f t="shared" si="191"/>
        <v>1.2633795402702229E-2</v>
      </c>
      <c r="P1152" s="126">
        <v>18</v>
      </c>
      <c r="Q1152" s="108">
        <f t="shared" si="192"/>
        <v>1.0650887573964497E-2</v>
      </c>
      <c r="R1152" s="107">
        <v>40</v>
      </c>
      <c r="S1152" s="131">
        <f t="shared" si="193"/>
        <v>7.0187752237234604E-3</v>
      </c>
      <c r="T1152" s="126">
        <v>192</v>
      </c>
      <c r="U1152" s="108">
        <f t="shared" si="194"/>
        <v>0.1136094674556213</v>
      </c>
      <c r="V1152" s="107">
        <v>561</v>
      </c>
      <c r="W1152" s="131">
        <f t="shared" si="195"/>
        <v>9.8438322512721527E-2</v>
      </c>
      <c r="X1152" s="126">
        <v>204</v>
      </c>
      <c r="Y1152" s="108">
        <f t="shared" si="196"/>
        <v>0.12071005917159763</v>
      </c>
      <c r="Z1152" s="107">
        <v>584</v>
      </c>
      <c r="AA1152" s="131">
        <f t="shared" si="197"/>
        <v>0.10247411826636252</v>
      </c>
    </row>
    <row r="1153" spans="1:27" ht="24" x14ac:dyDescent="0.25">
      <c r="A1153" s="115" t="s">
        <v>603</v>
      </c>
      <c r="B1153" s="200" t="s">
        <v>245</v>
      </c>
      <c r="C1153" s="101" t="s">
        <v>246</v>
      </c>
      <c r="D1153" s="102" t="s">
        <v>15</v>
      </c>
      <c r="E1153" s="121" t="s">
        <v>542</v>
      </c>
      <c r="F1153" s="125">
        <v>1968</v>
      </c>
      <c r="G1153" s="103">
        <v>1943</v>
      </c>
      <c r="H1153" s="104">
        <f t="shared" si="187"/>
        <v>0.98729674796747968</v>
      </c>
      <c r="I1153" s="103">
        <f t="shared" si="188"/>
        <v>25</v>
      </c>
      <c r="J1153" s="130">
        <f t="shared" si="189"/>
        <v>1.2703252032520325E-2</v>
      </c>
      <c r="K1153" s="125">
        <v>730</v>
      </c>
      <c r="L1153" s="125">
        <v>18</v>
      </c>
      <c r="M1153" s="104">
        <f t="shared" si="190"/>
        <v>2.4657534246575342E-2</v>
      </c>
      <c r="N1153" s="103">
        <v>46</v>
      </c>
      <c r="O1153" s="130">
        <f t="shared" si="191"/>
        <v>2.3373983739837397E-2</v>
      </c>
      <c r="P1153" s="125">
        <v>10</v>
      </c>
      <c r="Q1153" s="104">
        <f t="shared" si="192"/>
        <v>1.3698630136986301E-2</v>
      </c>
      <c r="R1153" s="103">
        <v>27</v>
      </c>
      <c r="S1153" s="130">
        <f t="shared" si="193"/>
        <v>1.3719512195121951E-2</v>
      </c>
      <c r="T1153" s="125">
        <v>86</v>
      </c>
      <c r="U1153" s="104">
        <f t="shared" si="194"/>
        <v>0.11780821917808219</v>
      </c>
      <c r="V1153" s="103">
        <v>205</v>
      </c>
      <c r="W1153" s="130">
        <f t="shared" si="195"/>
        <v>0.10416666666666667</v>
      </c>
      <c r="X1153" s="125">
        <v>92</v>
      </c>
      <c r="Y1153" s="104">
        <f t="shared" si="196"/>
        <v>0.12602739726027398</v>
      </c>
      <c r="Z1153" s="103">
        <v>220</v>
      </c>
      <c r="AA1153" s="130">
        <f t="shared" si="197"/>
        <v>0.11178861788617886</v>
      </c>
    </row>
    <row r="1154" spans="1:27" x14ac:dyDescent="0.25">
      <c r="A1154" s="116" t="s">
        <v>603</v>
      </c>
      <c r="B1154" s="201" t="s">
        <v>220</v>
      </c>
      <c r="C1154" s="105" t="s">
        <v>221</v>
      </c>
      <c r="D1154" s="106" t="s">
        <v>14</v>
      </c>
      <c r="E1154" s="122" t="s">
        <v>548</v>
      </c>
      <c r="F1154" s="126">
        <v>4271</v>
      </c>
      <c r="G1154" s="107">
        <v>4201</v>
      </c>
      <c r="H1154" s="108">
        <f t="shared" si="187"/>
        <v>0.98361039569187547</v>
      </c>
      <c r="I1154" s="107">
        <f t="shared" si="188"/>
        <v>70</v>
      </c>
      <c r="J1154" s="131">
        <f t="shared" si="189"/>
        <v>1.6389604308124563E-2</v>
      </c>
      <c r="K1154" s="126">
        <v>1246</v>
      </c>
      <c r="L1154" s="126">
        <v>24</v>
      </c>
      <c r="M1154" s="108">
        <f t="shared" si="190"/>
        <v>1.9261637239165328E-2</v>
      </c>
      <c r="N1154" s="107">
        <v>59</v>
      </c>
      <c r="O1154" s="131">
        <f t="shared" si="191"/>
        <v>1.3814095059704988E-2</v>
      </c>
      <c r="P1154" s="126">
        <v>9</v>
      </c>
      <c r="Q1154" s="108">
        <f t="shared" si="192"/>
        <v>7.2231139646869984E-3</v>
      </c>
      <c r="R1154" s="107">
        <v>27</v>
      </c>
      <c r="S1154" s="131">
        <f t="shared" si="193"/>
        <v>6.3217045188480453E-3</v>
      </c>
      <c r="T1154" s="126">
        <v>134</v>
      </c>
      <c r="U1154" s="108">
        <f t="shared" si="194"/>
        <v>0.10754414125200643</v>
      </c>
      <c r="V1154" s="107">
        <v>450</v>
      </c>
      <c r="W1154" s="131">
        <f t="shared" si="195"/>
        <v>0.10536174198080075</v>
      </c>
      <c r="X1154" s="126">
        <v>141</v>
      </c>
      <c r="Y1154" s="108">
        <f t="shared" si="196"/>
        <v>0.11316211878009631</v>
      </c>
      <c r="Z1154" s="107">
        <v>468</v>
      </c>
      <c r="AA1154" s="131">
        <f t="shared" si="197"/>
        <v>0.10957621166003279</v>
      </c>
    </row>
    <row r="1155" spans="1:27" x14ac:dyDescent="0.25">
      <c r="A1155" s="115" t="s">
        <v>603</v>
      </c>
      <c r="B1155" s="200" t="s">
        <v>222</v>
      </c>
      <c r="C1155" s="101" t="s">
        <v>223</v>
      </c>
      <c r="D1155" s="102" t="s">
        <v>14</v>
      </c>
      <c r="E1155" s="121" t="s">
        <v>548</v>
      </c>
      <c r="F1155" s="125">
        <v>5404</v>
      </c>
      <c r="G1155" s="103">
        <v>5250</v>
      </c>
      <c r="H1155" s="104">
        <f t="shared" ref="H1155:H1218" si="198">G1155/F1155</f>
        <v>0.97150259067357514</v>
      </c>
      <c r="I1155" s="103">
        <f t="shared" ref="I1155:I1218" si="199">F1155-G1155</f>
        <v>154</v>
      </c>
      <c r="J1155" s="130">
        <f t="shared" ref="J1155:J1218" si="200">I1155/F1155</f>
        <v>2.8497409326424871E-2</v>
      </c>
      <c r="K1155" s="125">
        <v>1582</v>
      </c>
      <c r="L1155" s="125">
        <v>28</v>
      </c>
      <c r="M1155" s="104">
        <f t="shared" si="190"/>
        <v>1.7699115044247787E-2</v>
      </c>
      <c r="N1155" s="103">
        <v>75</v>
      </c>
      <c r="O1155" s="130">
        <f t="shared" si="191"/>
        <v>1.387860843819393E-2</v>
      </c>
      <c r="P1155" s="125">
        <v>12</v>
      </c>
      <c r="Q1155" s="104">
        <f t="shared" si="192"/>
        <v>7.5853350189633373E-3</v>
      </c>
      <c r="R1155" s="103">
        <v>32</v>
      </c>
      <c r="S1155" s="130">
        <f t="shared" si="193"/>
        <v>5.9215396002960767E-3</v>
      </c>
      <c r="T1155" s="125">
        <v>175</v>
      </c>
      <c r="U1155" s="104">
        <f t="shared" si="194"/>
        <v>0.11061946902654868</v>
      </c>
      <c r="V1155" s="103">
        <v>617</v>
      </c>
      <c r="W1155" s="130">
        <f t="shared" si="195"/>
        <v>0.11417468541820873</v>
      </c>
      <c r="X1155" s="125">
        <v>180</v>
      </c>
      <c r="Y1155" s="104">
        <f t="shared" si="196"/>
        <v>0.11378002528445007</v>
      </c>
      <c r="Z1155" s="103">
        <v>630</v>
      </c>
      <c r="AA1155" s="130">
        <f t="shared" si="197"/>
        <v>0.11658031088082901</v>
      </c>
    </row>
    <row r="1156" spans="1:27" x14ac:dyDescent="0.25">
      <c r="A1156" s="116" t="s">
        <v>603</v>
      </c>
      <c r="B1156" s="201" t="s">
        <v>210</v>
      </c>
      <c r="C1156" s="105" t="s">
        <v>211</v>
      </c>
      <c r="D1156" s="106" t="s">
        <v>13</v>
      </c>
      <c r="E1156" s="122" t="s">
        <v>547</v>
      </c>
      <c r="F1156" s="126">
        <v>2860</v>
      </c>
      <c r="G1156" s="107">
        <v>2820</v>
      </c>
      <c r="H1156" s="108">
        <f t="shared" si="198"/>
        <v>0.98601398601398604</v>
      </c>
      <c r="I1156" s="107">
        <f t="shared" si="199"/>
        <v>40</v>
      </c>
      <c r="J1156" s="131">
        <f t="shared" si="200"/>
        <v>1.3986013986013986E-2</v>
      </c>
      <c r="K1156" s="126">
        <v>793</v>
      </c>
      <c r="L1156" s="126">
        <v>16</v>
      </c>
      <c r="M1156" s="108">
        <f t="shared" ref="M1156:M1219" si="201">L1156/K1156</f>
        <v>2.0176544766708701E-2</v>
      </c>
      <c r="N1156" s="107">
        <v>39</v>
      </c>
      <c r="O1156" s="131">
        <f t="shared" ref="O1156:O1219" si="202">N1156/F1156</f>
        <v>1.3636363636363636E-2</v>
      </c>
      <c r="P1156" s="126">
        <v>7</v>
      </c>
      <c r="Q1156" s="108">
        <f t="shared" ref="Q1156:Q1219" si="203">P1156/K1156</f>
        <v>8.8272383354350576E-3</v>
      </c>
      <c r="R1156" s="107">
        <v>21</v>
      </c>
      <c r="S1156" s="131">
        <f t="shared" ref="S1156:S1219" si="204">R1156/F1156</f>
        <v>7.3426573426573424E-3</v>
      </c>
      <c r="T1156" s="126">
        <v>65</v>
      </c>
      <c r="U1156" s="108">
        <f t="shared" ref="U1156:U1219" si="205">T1156/K1156</f>
        <v>8.1967213114754092E-2</v>
      </c>
      <c r="V1156" s="107">
        <v>218</v>
      </c>
      <c r="W1156" s="131">
        <f t="shared" ref="W1156:W1219" si="206">V1156/F1156</f>
        <v>7.6223776223776227E-2</v>
      </c>
      <c r="X1156" s="126">
        <v>70</v>
      </c>
      <c r="Y1156" s="108">
        <f t="shared" ref="Y1156:Y1219" si="207">X1156/K1156</f>
        <v>8.8272383354350573E-2</v>
      </c>
      <c r="Z1156" s="107">
        <v>230</v>
      </c>
      <c r="AA1156" s="131">
        <f t="shared" ref="AA1156:AA1219" si="208">Z1156/F1156</f>
        <v>8.0419580419580416E-2</v>
      </c>
    </row>
    <row r="1157" spans="1:27" x14ac:dyDescent="0.25">
      <c r="A1157" s="115" t="s">
        <v>603</v>
      </c>
      <c r="B1157" s="200" t="s">
        <v>212</v>
      </c>
      <c r="C1157" s="101" t="s">
        <v>213</v>
      </c>
      <c r="D1157" s="102" t="s">
        <v>13</v>
      </c>
      <c r="E1157" s="121" t="s">
        <v>547</v>
      </c>
      <c r="F1157" s="125">
        <v>3700</v>
      </c>
      <c r="G1157" s="103">
        <v>3643</v>
      </c>
      <c r="H1157" s="104">
        <f t="shared" si="198"/>
        <v>0.98459459459459464</v>
      </c>
      <c r="I1157" s="103">
        <f t="shared" si="199"/>
        <v>57</v>
      </c>
      <c r="J1157" s="130">
        <f t="shared" si="200"/>
        <v>1.5405405405405406E-2</v>
      </c>
      <c r="K1157" s="125">
        <v>994</v>
      </c>
      <c r="L1157" s="125">
        <v>22</v>
      </c>
      <c r="M1157" s="104">
        <f t="shared" si="201"/>
        <v>2.2132796780684104E-2</v>
      </c>
      <c r="N1157" s="103">
        <v>62</v>
      </c>
      <c r="O1157" s="130">
        <f t="shared" si="202"/>
        <v>1.6756756756756756E-2</v>
      </c>
      <c r="P1157" s="125">
        <v>7</v>
      </c>
      <c r="Q1157" s="104">
        <f t="shared" si="203"/>
        <v>7.0422535211267607E-3</v>
      </c>
      <c r="R1157" s="103">
        <v>24</v>
      </c>
      <c r="S1157" s="130">
        <f t="shared" si="204"/>
        <v>6.4864864864864862E-3</v>
      </c>
      <c r="T1157" s="125">
        <v>119</v>
      </c>
      <c r="U1157" s="104">
        <f t="shared" si="205"/>
        <v>0.11971830985915492</v>
      </c>
      <c r="V1157" s="103">
        <v>390</v>
      </c>
      <c r="W1157" s="130">
        <f t="shared" si="206"/>
        <v>0.10540540540540541</v>
      </c>
      <c r="X1157" s="125">
        <v>124</v>
      </c>
      <c r="Y1157" s="104">
        <f t="shared" si="207"/>
        <v>0.12474849094567404</v>
      </c>
      <c r="Z1157" s="103">
        <v>408</v>
      </c>
      <c r="AA1157" s="130">
        <f t="shared" si="208"/>
        <v>0.11027027027027027</v>
      </c>
    </row>
    <row r="1158" spans="1:27" x14ac:dyDescent="0.25">
      <c r="A1158" s="116" t="s">
        <v>603</v>
      </c>
      <c r="B1158" s="201" t="s">
        <v>214</v>
      </c>
      <c r="C1158" s="105" t="s">
        <v>215</v>
      </c>
      <c r="D1158" s="106" t="s">
        <v>13</v>
      </c>
      <c r="E1158" s="122" t="s">
        <v>547</v>
      </c>
      <c r="F1158" s="126">
        <v>2905</v>
      </c>
      <c r="G1158" s="107">
        <v>2865</v>
      </c>
      <c r="H1158" s="108">
        <f t="shared" si="198"/>
        <v>0.98623063683304646</v>
      </c>
      <c r="I1158" s="107">
        <f t="shared" si="199"/>
        <v>40</v>
      </c>
      <c r="J1158" s="131">
        <f t="shared" si="200"/>
        <v>1.3769363166953529E-2</v>
      </c>
      <c r="K1158" s="126">
        <v>862</v>
      </c>
      <c r="L1158" s="126">
        <v>16</v>
      </c>
      <c r="M1158" s="108">
        <f t="shared" si="201"/>
        <v>1.8561484918793503E-2</v>
      </c>
      <c r="N1158" s="107">
        <v>43</v>
      </c>
      <c r="O1158" s="131">
        <f t="shared" si="202"/>
        <v>1.4802065404475043E-2</v>
      </c>
      <c r="P1158" s="126">
        <v>10</v>
      </c>
      <c r="Q1158" s="108">
        <f t="shared" si="203"/>
        <v>1.1600928074245939E-2</v>
      </c>
      <c r="R1158" s="107">
        <v>19</v>
      </c>
      <c r="S1158" s="131">
        <f t="shared" si="204"/>
        <v>6.5404475043029263E-3</v>
      </c>
      <c r="T1158" s="126">
        <v>89</v>
      </c>
      <c r="U1158" s="108">
        <f t="shared" si="205"/>
        <v>0.10324825986078887</v>
      </c>
      <c r="V1158" s="107">
        <v>243</v>
      </c>
      <c r="W1158" s="131">
        <f t="shared" si="206"/>
        <v>8.3648881239242689E-2</v>
      </c>
      <c r="X1158" s="126">
        <v>96</v>
      </c>
      <c r="Y1158" s="108">
        <f t="shared" si="207"/>
        <v>0.11136890951276102</v>
      </c>
      <c r="Z1158" s="107">
        <v>255</v>
      </c>
      <c r="AA1158" s="131">
        <f t="shared" si="208"/>
        <v>8.7779690189328741E-2</v>
      </c>
    </row>
    <row r="1159" spans="1:27" x14ac:dyDescent="0.25">
      <c r="A1159" s="115" t="s">
        <v>603</v>
      </c>
      <c r="B1159" s="200" t="s">
        <v>224</v>
      </c>
      <c r="C1159" s="101" t="s">
        <v>225</v>
      </c>
      <c r="D1159" s="102" t="s">
        <v>14</v>
      </c>
      <c r="E1159" s="121" t="s">
        <v>548</v>
      </c>
      <c r="F1159" s="125">
        <v>2079</v>
      </c>
      <c r="G1159" s="103">
        <v>2027</v>
      </c>
      <c r="H1159" s="104">
        <f t="shared" si="198"/>
        <v>0.97498797498797496</v>
      </c>
      <c r="I1159" s="103">
        <f t="shared" si="199"/>
        <v>52</v>
      </c>
      <c r="J1159" s="130">
        <f t="shared" si="200"/>
        <v>2.5012025012025013E-2</v>
      </c>
      <c r="K1159" s="125">
        <v>559</v>
      </c>
      <c r="L1159" s="125">
        <v>12</v>
      </c>
      <c r="M1159" s="104">
        <f t="shared" si="201"/>
        <v>2.1466905187835419E-2</v>
      </c>
      <c r="N1159" s="103">
        <v>36</v>
      </c>
      <c r="O1159" s="130">
        <f t="shared" si="202"/>
        <v>1.7316017316017316E-2</v>
      </c>
      <c r="P1159" s="125">
        <v>6</v>
      </c>
      <c r="Q1159" s="104">
        <f t="shared" si="203"/>
        <v>1.0733452593917709E-2</v>
      </c>
      <c r="R1159" s="103">
        <v>14</v>
      </c>
      <c r="S1159" s="130">
        <f t="shared" si="204"/>
        <v>6.7340067340067337E-3</v>
      </c>
      <c r="T1159" s="125">
        <v>81</v>
      </c>
      <c r="U1159" s="104">
        <f t="shared" si="205"/>
        <v>0.14490161001788909</v>
      </c>
      <c r="V1159" s="103">
        <v>261</v>
      </c>
      <c r="W1159" s="130">
        <f t="shared" si="206"/>
        <v>0.12554112554112554</v>
      </c>
      <c r="X1159" s="125">
        <v>85</v>
      </c>
      <c r="Y1159" s="104">
        <f t="shared" si="207"/>
        <v>0.15205724508050089</v>
      </c>
      <c r="Z1159" s="103">
        <v>268</v>
      </c>
      <c r="AA1159" s="130">
        <f t="shared" si="208"/>
        <v>0.12890812890812892</v>
      </c>
    </row>
    <row r="1160" spans="1:27" x14ac:dyDescent="0.25">
      <c r="A1160" s="116" t="s">
        <v>603</v>
      </c>
      <c r="B1160" s="201" t="s">
        <v>226</v>
      </c>
      <c r="C1160" s="105" t="s">
        <v>227</v>
      </c>
      <c r="D1160" s="106" t="s">
        <v>14</v>
      </c>
      <c r="E1160" s="122" t="s">
        <v>548</v>
      </c>
      <c r="F1160" s="126">
        <v>2894</v>
      </c>
      <c r="G1160" s="107">
        <v>2820</v>
      </c>
      <c r="H1160" s="108">
        <f t="shared" si="198"/>
        <v>0.97442985487214928</v>
      </c>
      <c r="I1160" s="107">
        <f t="shared" si="199"/>
        <v>74</v>
      </c>
      <c r="J1160" s="131">
        <f t="shared" si="200"/>
        <v>2.5570145127850726E-2</v>
      </c>
      <c r="K1160" s="126">
        <v>906</v>
      </c>
      <c r="L1160" s="126">
        <v>18</v>
      </c>
      <c r="M1160" s="108">
        <f t="shared" si="201"/>
        <v>1.9867549668874173E-2</v>
      </c>
      <c r="N1160" s="107">
        <v>44</v>
      </c>
      <c r="O1160" s="131">
        <f t="shared" si="202"/>
        <v>1.520387007601935E-2</v>
      </c>
      <c r="P1160" s="126">
        <v>7</v>
      </c>
      <c r="Q1160" s="108">
        <f t="shared" si="203"/>
        <v>7.7262693156732896E-3</v>
      </c>
      <c r="R1160" s="107">
        <v>22</v>
      </c>
      <c r="S1160" s="131">
        <f t="shared" si="204"/>
        <v>7.601935038009675E-3</v>
      </c>
      <c r="T1160" s="126">
        <v>88</v>
      </c>
      <c r="U1160" s="108">
        <f t="shared" si="205"/>
        <v>9.713024282560706E-2</v>
      </c>
      <c r="V1160" s="107">
        <v>219</v>
      </c>
      <c r="W1160" s="131">
        <f t="shared" si="206"/>
        <v>7.567380787836904E-2</v>
      </c>
      <c r="X1160" s="126">
        <v>91</v>
      </c>
      <c r="Y1160" s="108">
        <f t="shared" si="207"/>
        <v>0.10044150110375276</v>
      </c>
      <c r="Z1160" s="107">
        <v>227</v>
      </c>
      <c r="AA1160" s="131">
        <f t="shared" si="208"/>
        <v>7.8438147892190738E-2</v>
      </c>
    </row>
    <row r="1161" spans="1:27" x14ac:dyDescent="0.25">
      <c r="A1161" s="115" t="s">
        <v>603</v>
      </c>
      <c r="B1161" s="200" t="s">
        <v>216</v>
      </c>
      <c r="C1161" s="101" t="s">
        <v>217</v>
      </c>
      <c r="D1161" s="102" t="s">
        <v>13</v>
      </c>
      <c r="E1161" s="121" t="s">
        <v>547</v>
      </c>
      <c r="F1161" s="125">
        <v>1913</v>
      </c>
      <c r="G1161" s="103">
        <v>1879</v>
      </c>
      <c r="H1161" s="104">
        <f t="shared" si="198"/>
        <v>0.98222686879247256</v>
      </c>
      <c r="I1161" s="103">
        <f t="shared" si="199"/>
        <v>34</v>
      </c>
      <c r="J1161" s="130">
        <f t="shared" si="200"/>
        <v>1.7773131207527444E-2</v>
      </c>
      <c r="K1161" s="125">
        <v>534</v>
      </c>
      <c r="L1161" s="125">
        <v>3</v>
      </c>
      <c r="M1161" s="104">
        <f t="shared" si="201"/>
        <v>5.6179775280898875E-3</v>
      </c>
      <c r="N1161" s="103">
        <v>6</v>
      </c>
      <c r="O1161" s="130">
        <f t="shared" si="202"/>
        <v>3.1364349189754314E-3</v>
      </c>
      <c r="P1161" s="125">
        <v>3</v>
      </c>
      <c r="Q1161" s="104">
        <f t="shared" si="203"/>
        <v>5.6179775280898875E-3</v>
      </c>
      <c r="R1161" s="103">
        <v>9</v>
      </c>
      <c r="S1161" s="130">
        <f t="shared" si="204"/>
        <v>4.7046523784631472E-3</v>
      </c>
      <c r="T1161" s="125">
        <v>63</v>
      </c>
      <c r="U1161" s="104">
        <f t="shared" si="205"/>
        <v>0.11797752808988764</v>
      </c>
      <c r="V1161" s="103">
        <v>226</v>
      </c>
      <c r="W1161" s="130">
        <f t="shared" si="206"/>
        <v>0.11813904861474124</v>
      </c>
      <c r="X1161" s="125">
        <v>65</v>
      </c>
      <c r="Y1161" s="104">
        <f t="shared" si="207"/>
        <v>0.12172284644194757</v>
      </c>
      <c r="Z1161" s="103">
        <v>232</v>
      </c>
      <c r="AA1161" s="130">
        <f t="shared" si="208"/>
        <v>0.12127548353371667</v>
      </c>
    </row>
    <row r="1162" spans="1:27" x14ac:dyDescent="0.25">
      <c r="A1162" s="116" t="s">
        <v>603</v>
      </c>
      <c r="B1162" s="201" t="s">
        <v>218</v>
      </c>
      <c r="C1162" s="105" t="s">
        <v>219</v>
      </c>
      <c r="D1162" s="106" t="s">
        <v>13</v>
      </c>
      <c r="E1162" s="122" t="s">
        <v>547</v>
      </c>
      <c r="F1162" s="126">
        <v>2544</v>
      </c>
      <c r="G1162" s="107">
        <v>2492</v>
      </c>
      <c r="H1162" s="108">
        <f t="shared" si="198"/>
        <v>0.97955974842767291</v>
      </c>
      <c r="I1162" s="107">
        <f t="shared" si="199"/>
        <v>52</v>
      </c>
      <c r="J1162" s="131">
        <f t="shared" si="200"/>
        <v>2.0440251572327043E-2</v>
      </c>
      <c r="K1162" s="126">
        <v>748</v>
      </c>
      <c r="L1162" s="126">
        <v>13</v>
      </c>
      <c r="M1162" s="108">
        <f t="shared" si="201"/>
        <v>1.7379679144385027E-2</v>
      </c>
      <c r="N1162" s="107">
        <v>34</v>
      </c>
      <c r="O1162" s="131">
        <f t="shared" si="202"/>
        <v>1.3364779874213837E-2</v>
      </c>
      <c r="P1162" s="126">
        <v>9</v>
      </c>
      <c r="Q1162" s="108">
        <f t="shared" si="203"/>
        <v>1.2032085561497326E-2</v>
      </c>
      <c r="R1162" s="107">
        <v>28</v>
      </c>
      <c r="S1162" s="131">
        <f t="shared" si="204"/>
        <v>1.10062893081761E-2</v>
      </c>
      <c r="T1162" s="126">
        <v>64</v>
      </c>
      <c r="U1162" s="108">
        <f t="shared" si="205"/>
        <v>8.5561497326203204E-2</v>
      </c>
      <c r="V1162" s="107">
        <v>185</v>
      </c>
      <c r="W1162" s="131">
        <f t="shared" si="206"/>
        <v>7.272012578616352E-2</v>
      </c>
      <c r="X1162" s="126">
        <v>69</v>
      </c>
      <c r="Y1162" s="108">
        <f t="shared" si="207"/>
        <v>9.2245989304812828E-2</v>
      </c>
      <c r="Z1162" s="107">
        <v>202</v>
      </c>
      <c r="AA1162" s="131">
        <f t="shared" si="208"/>
        <v>7.9402515723270436E-2</v>
      </c>
    </row>
    <row r="1163" spans="1:27" x14ac:dyDescent="0.25">
      <c r="A1163" s="115" t="s">
        <v>603</v>
      </c>
      <c r="B1163" s="200" t="s">
        <v>277</v>
      </c>
      <c r="C1163" s="101" t="s">
        <v>278</v>
      </c>
      <c r="D1163" s="102" t="s">
        <v>18</v>
      </c>
      <c r="E1163" s="121" t="s">
        <v>549</v>
      </c>
      <c r="F1163" s="125">
        <v>2499</v>
      </c>
      <c r="G1163" s="103">
        <v>2475</v>
      </c>
      <c r="H1163" s="104">
        <f t="shared" si="198"/>
        <v>0.99039615846338536</v>
      </c>
      <c r="I1163" s="103">
        <f t="shared" si="199"/>
        <v>24</v>
      </c>
      <c r="J1163" s="130">
        <f t="shared" si="200"/>
        <v>9.6038415366146452E-3</v>
      </c>
      <c r="K1163" s="125">
        <v>605</v>
      </c>
      <c r="L1163" s="125">
        <v>29</v>
      </c>
      <c r="M1163" s="104">
        <f t="shared" si="201"/>
        <v>4.7933884297520664E-2</v>
      </c>
      <c r="N1163" s="103">
        <v>66</v>
      </c>
      <c r="O1163" s="130">
        <f t="shared" si="202"/>
        <v>2.6410564225690276E-2</v>
      </c>
      <c r="P1163" s="125">
        <v>13</v>
      </c>
      <c r="Q1163" s="104">
        <f t="shared" si="203"/>
        <v>2.1487603305785124E-2</v>
      </c>
      <c r="R1163" s="103">
        <v>31</v>
      </c>
      <c r="S1163" s="130">
        <f t="shared" si="204"/>
        <v>1.2404961984793917E-2</v>
      </c>
      <c r="T1163" s="125">
        <v>80</v>
      </c>
      <c r="U1163" s="104">
        <f t="shared" si="205"/>
        <v>0.13223140495867769</v>
      </c>
      <c r="V1163" s="103">
        <v>334</v>
      </c>
      <c r="W1163" s="130">
        <f t="shared" si="206"/>
        <v>0.13365346138455383</v>
      </c>
      <c r="X1163" s="125">
        <v>88</v>
      </c>
      <c r="Y1163" s="104">
        <f t="shared" si="207"/>
        <v>0.14545454545454545</v>
      </c>
      <c r="Z1163" s="103">
        <v>351</v>
      </c>
      <c r="AA1163" s="130">
        <f t="shared" si="208"/>
        <v>0.14045618247298919</v>
      </c>
    </row>
    <row r="1164" spans="1:27" x14ac:dyDescent="0.25">
      <c r="A1164" s="116" t="s">
        <v>603</v>
      </c>
      <c r="B1164" s="201" t="s">
        <v>279</v>
      </c>
      <c r="C1164" s="105" t="s">
        <v>280</v>
      </c>
      <c r="D1164" s="106" t="s">
        <v>18</v>
      </c>
      <c r="E1164" s="122" t="s">
        <v>549</v>
      </c>
      <c r="F1164" s="126">
        <v>3591</v>
      </c>
      <c r="G1164" s="107">
        <v>3515</v>
      </c>
      <c r="H1164" s="108">
        <f t="shared" si="198"/>
        <v>0.97883597883597884</v>
      </c>
      <c r="I1164" s="107">
        <f t="shared" si="199"/>
        <v>76</v>
      </c>
      <c r="J1164" s="131">
        <f t="shared" si="200"/>
        <v>2.1164021164021163E-2</v>
      </c>
      <c r="K1164" s="126">
        <v>1119</v>
      </c>
      <c r="L1164" s="126">
        <v>20</v>
      </c>
      <c r="M1164" s="108">
        <f t="shared" si="201"/>
        <v>1.7873100983020553E-2</v>
      </c>
      <c r="N1164" s="107">
        <v>47</v>
      </c>
      <c r="O1164" s="131">
        <f t="shared" si="202"/>
        <v>1.3088276246170982E-2</v>
      </c>
      <c r="P1164" s="126">
        <v>12</v>
      </c>
      <c r="Q1164" s="108">
        <f t="shared" si="203"/>
        <v>1.0723860589812333E-2</v>
      </c>
      <c r="R1164" s="107">
        <v>29</v>
      </c>
      <c r="S1164" s="131">
        <f t="shared" si="204"/>
        <v>8.0757449178501806E-3</v>
      </c>
      <c r="T1164" s="126">
        <v>125</v>
      </c>
      <c r="U1164" s="108">
        <f t="shared" si="205"/>
        <v>0.11170688114387846</v>
      </c>
      <c r="V1164" s="107">
        <v>342</v>
      </c>
      <c r="W1164" s="131">
        <f t="shared" si="206"/>
        <v>9.5238095238095233E-2</v>
      </c>
      <c r="X1164" s="126">
        <v>132</v>
      </c>
      <c r="Y1164" s="108">
        <f t="shared" si="207"/>
        <v>0.11796246648793565</v>
      </c>
      <c r="Z1164" s="107">
        <v>360</v>
      </c>
      <c r="AA1164" s="131">
        <f t="shared" si="208"/>
        <v>0.10025062656641603</v>
      </c>
    </row>
    <row r="1165" spans="1:27" x14ac:dyDescent="0.25">
      <c r="A1165" s="115" t="s">
        <v>603</v>
      </c>
      <c r="B1165" s="200" t="s">
        <v>316</v>
      </c>
      <c r="C1165" s="101" t="s">
        <v>317</v>
      </c>
      <c r="D1165" s="102" t="s">
        <v>20</v>
      </c>
      <c r="E1165" s="121" t="s">
        <v>550</v>
      </c>
      <c r="F1165" s="125">
        <v>2353</v>
      </c>
      <c r="G1165" s="103">
        <v>2323</v>
      </c>
      <c r="H1165" s="104">
        <f t="shared" si="198"/>
        <v>0.9872503187420314</v>
      </c>
      <c r="I1165" s="103">
        <f t="shared" si="199"/>
        <v>30</v>
      </c>
      <c r="J1165" s="130">
        <f t="shared" si="200"/>
        <v>1.2749681257968552E-2</v>
      </c>
      <c r="K1165" s="125">
        <v>643</v>
      </c>
      <c r="L1165" s="125">
        <v>14</v>
      </c>
      <c r="M1165" s="104">
        <f t="shared" si="201"/>
        <v>2.177293934681182E-2</v>
      </c>
      <c r="N1165" s="103">
        <v>32</v>
      </c>
      <c r="O1165" s="130">
        <f t="shared" si="202"/>
        <v>1.3599660008499787E-2</v>
      </c>
      <c r="P1165" s="125">
        <v>9</v>
      </c>
      <c r="Q1165" s="104">
        <f t="shared" si="203"/>
        <v>1.3996889580093312E-2</v>
      </c>
      <c r="R1165" s="103">
        <v>17</v>
      </c>
      <c r="S1165" s="130">
        <f t="shared" si="204"/>
        <v>7.2248193795155123E-3</v>
      </c>
      <c r="T1165" s="125">
        <v>70</v>
      </c>
      <c r="U1165" s="104">
        <f t="shared" si="205"/>
        <v>0.1088646967340591</v>
      </c>
      <c r="V1165" s="103">
        <v>216</v>
      </c>
      <c r="W1165" s="130">
        <f t="shared" si="206"/>
        <v>9.1797705057373571E-2</v>
      </c>
      <c r="X1165" s="125">
        <v>75</v>
      </c>
      <c r="Y1165" s="104">
        <f t="shared" si="207"/>
        <v>0.1166407465007776</v>
      </c>
      <c r="Z1165" s="103">
        <v>224</v>
      </c>
      <c r="AA1165" s="130">
        <f t="shared" si="208"/>
        <v>9.5197620059498514E-2</v>
      </c>
    </row>
    <row r="1166" spans="1:27" x14ac:dyDescent="0.25">
      <c r="A1166" s="116" t="s">
        <v>603</v>
      </c>
      <c r="B1166" s="201" t="s">
        <v>301</v>
      </c>
      <c r="C1166" s="105" t="s">
        <v>302</v>
      </c>
      <c r="D1166" s="106" t="s">
        <v>19</v>
      </c>
      <c r="E1166" s="122" t="s">
        <v>551</v>
      </c>
      <c r="F1166" s="126">
        <v>4313</v>
      </c>
      <c r="G1166" s="107">
        <v>4276</v>
      </c>
      <c r="H1166" s="108">
        <f t="shared" si="198"/>
        <v>0.99142128448875488</v>
      </c>
      <c r="I1166" s="107">
        <f t="shared" si="199"/>
        <v>37</v>
      </c>
      <c r="J1166" s="131">
        <f t="shared" si="200"/>
        <v>8.578715511245073E-3</v>
      </c>
      <c r="K1166" s="126">
        <v>1051</v>
      </c>
      <c r="L1166" s="126">
        <v>23</v>
      </c>
      <c r="M1166" s="108">
        <f t="shared" si="201"/>
        <v>2.1883920076117985E-2</v>
      </c>
      <c r="N1166" s="107">
        <v>66</v>
      </c>
      <c r="O1166" s="131">
        <f t="shared" si="202"/>
        <v>1.5302573614653373E-2</v>
      </c>
      <c r="P1166" s="126">
        <v>10</v>
      </c>
      <c r="Q1166" s="108">
        <f t="shared" si="203"/>
        <v>9.5147478591817315E-3</v>
      </c>
      <c r="R1166" s="107">
        <v>22</v>
      </c>
      <c r="S1166" s="131">
        <f t="shared" si="204"/>
        <v>5.1008578715511241E-3</v>
      </c>
      <c r="T1166" s="126">
        <v>103</v>
      </c>
      <c r="U1166" s="108">
        <f t="shared" si="205"/>
        <v>9.800190294957184E-2</v>
      </c>
      <c r="V1166" s="107">
        <v>327</v>
      </c>
      <c r="W1166" s="131">
        <f t="shared" si="206"/>
        <v>7.5817296545328081E-2</v>
      </c>
      <c r="X1166" s="126">
        <v>110</v>
      </c>
      <c r="Y1166" s="108">
        <f t="shared" si="207"/>
        <v>0.10466222645099905</v>
      </c>
      <c r="Z1166" s="107">
        <v>344</v>
      </c>
      <c r="AA1166" s="131">
        <f t="shared" si="208"/>
        <v>7.975886853698122E-2</v>
      </c>
    </row>
    <row r="1167" spans="1:27" x14ac:dyDescent="0.25">
      <c r="A1167" s="115" t="s">
        <v>603</v>
      </c>
      <c r="B1167" s="200" t="s">
        <v>318</v>
      </c>
      <c r="C1167" s="101" t="s">
        <v>319</v>
      </c>
      <c r="D1167" s="102" t="s">
        <v>20</v>
      </c>
      <c r="E1167" s="121" t="s">
        <v>550</v>
      </c>
      <c r="F1167" s="125">
        <v>2483</v>
      </c>
      <c r="G1167" s="103">
        <v>2458</v>
      </c>
      <c r="H1167" s="104">
        <f t="shared" si="198"/>
        <v>0.98993153443415227</v>
      </c>
      <c r="I1167" s="103">
        <f t="shared" si="199"/>
        <v>25</v>
      </c>
      <c r="J1167" s="130">
        <f t="shared" si="200"/>
        <v>1.0068465565847765E-2</v>
      </c>
      <c r="K1167" s="125">
        <v>972</v>
      </c>
      <c r="L1167" s="125">
        <v>24</v>
      </c>
      <c r="M1167" s="104">
        <f t="shared" si="201"/>
        <v>2.4691358024691357E-2</v>
      </c>
      <c r="N1167" s="103">
        <v>58</v>
      </c>
      <c r="O1167" s="130">
        <f t="shared" si="202"/>
        <v>2.3358840112766815E-2</v>
      </c>
      <c r="P1167" s="125">
        <v>8</v>
      </c>
      <c r="Q1167" s="104">
        <f t="shared" si="203"/>
        <v>8.23045267489712E-3</v>
      </c>
      <c r="R1167" s="103">
        <v>21</v>
      </c>
      <c r="S1167" s="130">
        <f t="shared" si="204"/>
        <v>8.457511075312122E-3</v>
      </c>
      <c r="T1167" s="125">
        <v>96</v>
      </c>
      <c r="U1167" s="104">
        <f t="shared" si="205"/>
        <v>9.8765432098765427E-2</v>
      </c>
      <c r="V1167" s="103">
        <v>249</v>
      </c>
      <c r="W1167" s="130">
        <f t="shared" si="206"/>
        <v>0.10028191703584374</v>
      </c>
      <c r="X1167" s="125">
        <v>102</v>
      </c>
      <c r="Y1167" s="104">
        <f t="shared" si="207"/>
        <v>0.10493827160493827</v>
      </c>
      <c r="Z1167" s="103">
        <v>268</v>
      </c>
      <c r="AA1167" s="130">
        <f t="shared" si="208"/>
        <v>0.10793395086588804</v>
      </c>
    </row>
    <row r="1168" spans="1:27" x14ac:dyDescent="0.25">
      <c r="A1168" s="116" t="s">
        <v>603</v>
      </c>
      <c r="B1168" s="201" t="s">
        <v>281</v>
      </c>
      <c r="C1168" s="105" t="s">
        <v>282</v>
      </c>
      <c r="D1168" s="106" t="s">
        <v>18</v>
      </c>
      <c r="E1168" s="122" t="s">
        <v>549</v>
      </c>
      <c r="F1168" s="126">
        <v>1826</v>
      </c>
      <c r="G1168" s="107">
        <v>1815</v>
      </c>
      <c r="H1168" s="108">
        <f t="shared" si="198"/>
        <v>0.99397590361445787</v>
      </c>
      <c r="I1168" s="107">
        <f t="shared" si="199"/>
        <v>11</v>
      </c>
      <c r="J1168" s="131">
        <f t="shared" si="200"/>
        <v>6.024096385542169E-3</v>
      </c>
      <c r="K1168" s="126">
        <v>609</v>
      </c>
      <c r="L1168" s="126">
        <v>7</v>
      </c>
      <c r="M1168" s="108">
        <f t="shared" si="201"/>
        <v>1.1494252873563218E-2</v>
      </c>
      <c r="N1168" s="107">
        <v>17</v>
      </c>
      <c r="O1168" s="131">
        <f t="shared" si="202"/>
        <v>9.3099671412924419E-3</v>
      </c>
      <c r="P1168" s="126">
        <v>4</v>
      </c>
      <c r="Q1168" s="108">
        <f t="shared" si="203"/>
        <v>6.5681444991789817E-3</v>
      </c>
      <c r="R1168" s="107">
        <v>9</v>
      </c>
      <c r="S1168" s="131">
        <f t="shared" si="204"/>
        <v>4.9288061336254111E-3</v>
      </c>
      <c r="T1168" s="126">
        <v>70</v>
      </c>
      <c r="U1168" s="108">
        <f t="shared" si="205"/>
        <v>0.11494252873563218</v>
      </c>
      <c r="V1168" s="107">
        <v>134</v>
      </c>
      <c r="W1168" s="131">
        <f t="shared" si="206"/>
        <v>7.3384446878422785E-2</v>
      </c>
      <c r="X1168" s="126">
        <v>73</v>
      </c>
      <c r="Y1168" s="108">
        <f t="shared" si="207"/>
        <v>0.11986863711001643</v>
      </c>
      <c r="Z1168" s="107">
        <v>140</v>
      </c>
      <c r="AA1168" s="131">
        <f t="shared" si="208"/>
        <v>7.6670317634173049E-2</v>
      </c>
    </row>
    <row r="1169" spans="1:27" x14ac:dyDescent="0.25">
      <c r="A1169" s="115" t="s">
        <v>603</v>
      </c>
      <c r="B1169" s="200" t="s">
        <v>283</v>
      </c>
      <c r="C1169" s="101" t="s">
        <v>284</v>
      </c>
      <c r="D1169" s="102" t="s">
        <v>18</v>
      </c>
      <c r="E1169" s="121" t="s">
        <v>549</v>
      </c>
      <c r="F1169" s="125">
        <v>1925</v>
      </c>
      <c r="G1169" s="103">
        <v>1908</v>
      </c>
      <c r="H1169" s="104">
        <f t="shared" si="198"/>
        <v>0.99116883116883114</v>
      </c>
      <c r="I1169" s="103">
        <f t="shared" si="199"/>
        <v>17</v>
      </c>
      <c r="J1169" s="130">
        <f t="shared" si="200"/>
        <v>8.831168831168832E-3</v>
      </c>
      <c r="K1169" s="125">
        <v>636</v>
      </c>
      <c r="L1169" s="125">
        <v>12</v>
      </c>
      <c r="M1169" s="104">
        <f t="shared" si="201"/>
        <v>1.8867924528301886E-2</v>
      </c>
      <c r="N1169" s="103">
        <v>32</v>
      </c>
      <c r="O1169" s="130">
        <f t="shared" si="202"/>
        <v>1.6623376623376623E-2</v>
      </c>
      <c r="P1169" s="125">
        <v>2</v>
      </c>
      <c r="Q1169" s="104">
        <f t="shared" si="203"/>
        <v>3.1446540880503146E-3</v>
      </c>
      <c r="R1169" s="103">
        <v>4</v>
      </c>
      <c r="S1169" s="130">
        <f t="shared" si="204"/>
        <v>2.0779220779220779E-3</v>
      </c>
      <c r="T1169" s="125">
        <v>65</v>
      </c>
      <c r="U1169" s="104">
        <f t="shared" si="205"/>
        <v>0.10220125786163523</v>
      </c>
      <c r="V1169" s="103">
        <v>147</v>
      </c>
      <c r="W1169" s="130">
        <f t="shared" si="206"/>
        <v>7.636363636363637E-2</v>
      </c>
      <c r="X1169" s="125">
        <v>67</v>
      </c>
      <c r="Y1169" s="104">
        <f t="shared" si="207"/>
        <v>0.10534591194968554</v>
      </c>
      <c r="Z1169" s="103">
        <v>151</v>
      </c>
      <c r="AA1169" s="130">
        <f t="shared" si="208"/>
        <v>7.8441558441558437E-2</v>
      </c>
    </row>
    <row r="1170" spans="1:27" x14ac:dyDescent="0.25">
      <c r="A1170" s="116" t="s">
        <v>603</v>
      </c>
      <c r="B1170" s="201" t="s">
        <v>320</v>
      </c>
      <c r="C1170" s="105" t="s">
        <v>321</v>
      </c>
      <c r="D1170" s="106" t="s">
        <v>20</v>
      </c>
      <c r="E1170" s="122" t="s">
        <v>550</v>
      </c>
      <c r="F1170" s="126">
        <v>4422</v>
      </c>
      <c r="G1170" s="107">
        <v>4348</v>
      </c>
      <c r="H1170" s="108">
        <f t="shared" si="198"/>
        <v>0.98326549072817726</v>
      </c>
      <c r="I1170" s="107">
        <f t="shared" si="199"/>
        <v>74</v>
      </c>
      <c r="J1170" s="131">
        <f t="shared" si="200"/>
        <v>1.6734509271822705E-2</v>
      </c>
      <c r="K1170" s="126">
        <v>1255</v>
      </c>
      <c r="L1170" s="126">
        <v>32</v>
      </c>
      <c r="M1170" s="108">
        <f t="shared" si="201"/>
        <v>2.5498007968127491E-2</v>
      </c>
      <c r="N1170" s="107">
        <v>81</v>
      </c>
      <c r="O1170" s="131">
        <f t="shared" si="202"/>
        <v>1.8317503392130258E-2</v>
      </c>
      <c r="P1170" s="126">
        <v>8</v>
      </c>
      <c r="Q1170" s="108">
        <f t="shared" si="203"/>
        <v>6.3745019920318727E-3</v>
      </c>
      <c r="R1170" s="107">
        <v>12</v>
      </c>
      <c r="S1170" s="131">
        <f t="shared" si="204"/>
        <v>2.7137042062415195E-3</v>
      </c>
      <c r="T1170" s="126">
        <v>135</v>
      </c>
      <c r="U1170" s="108">
        <f t="shared" si="205"/>
        <v>0.10756972111553785</v>
      </c>
      <c r="V1170" s="107">
        <v>352</v>
      </c>
      <c r="W1170" s="131">
        <f t="shared" si="206"/>
        <v>7.9601990049751242E-2</v>
      </c>
      <c r="X1170" s="126">
        <v>140</v>
      </c>
      <c r="Y1170" s="108">
        <f t="shared" si="207"/>
        <v>0.11155378486055777</v>
      </c>
      <c r="Z1170" s="107">
        <v>359</v>
      </c>
      <c r="AA1170" s="131">
        <f t="shared" si="208"/>
        <v>8.1184984170058802E-2</v>
      </c>
    </row>
    <row r="1171" spans="1:27" x14ac:dyDescent="0.25">
      <c r="A1171" s="115" t="s">
        <v>603</v>
      </c>
      <c r="B1171" s="200" t="s">
        <v>303</v>
      </c>
      <c r="C1171" s="101" t="s">
        <v>304</v>
      </c>
      <c r="D1171" s="102" t="s">
        <v>19</v>
      </c>
      <c r="E1171" s="121" t="s">
        <v>551</v>
      </c>
      <c r="F1171" s="125">
        <v>4802</v>
      </c>
      <c r="G1171" s="103">
        <v>4733</v>
      </c>
      <c r="H1171" s="104">
        <f t="shared" si="198"/>
        <v>0.985630987088713</v>
      </c>
      <c r="I1171" s="103">
        <f t="shared" si="199"/>
        <v>69</v>
      </c>
      <c r="J1171" s="130">
        <f t="shared" si="200"/>
        <v>1.4369012911286963E-2</v>
      </c>
      <c r="K1171" s="125">
        <v>1133</v>
      </c>
      <c r="L1171" s="125">
        <v>39</v>
      </c>
      <c r="M1171" s="104">
        <f t="shared" si="201"/>
        <v>3.442188879082083E-2</v>
      </c>
      <c r="N1171" s="103">
        <v>97</v>
      </c>
      <c r="O1171" s="130">
        <f t="shared" si="202"/>
        <v>2.0199916701374426E-2</v>
      </c>
      <c r="P1171" s="125">
        <v>13</v>
      </c>
      <c r="Q1171" s="104">
        <f t="shared" si="203"/>
        <v>1.1473962930273611E-2</v>
      </c>
      <c r="R1171" s="103">
        <v>26</v>
      </c>
      <c r="S1171" s="130">
        <f t="shared" si="204"/>
        <v>5.414410662224073E-3</v>
      </c>
      <c r="T1171" s="125">
        <v>118</v>
      </c>
      <c r="U1171" s="104">
        <f t="shared" si="205"/>
        <v>0.10414827890556046</v>
      </c>
      <c r="V1171" s="103">
        <v>419</v>
      </c>
      <c r="W1171" s="130">
        <f t="shared" si="206"/>
        <v>8.7255310287380261E-2</v>
      </c>
      <c r="X1171" s="125">
        <v>126</v>
      </c>
      <c r="Y1171" s="104">
        <f t="shared" si="207"/>
        <v>0.11120917917034422</v>
      </c>
      <c r="Z1171" s="103">
        <v>435</v>
      </c>
      <c r="AA1171" s="130">
        <f t="shared" si="208"/>
        <v>9.0587255310287385E-2</v>
      </c>
    </row>
    <row r="1172" spans="1:27" x14ac:dyDescent="0.25">
      <c r="A1172" s="116" t="s">
        <v>603</v>
      </c>
      <c r="B1172" s="201" t="s">
        <v>285</v>
      </c>
      <c r="C1172" s="105" t="s">
        <v>286</v>
      </c>
      <c r="D1172" s="106" t="s">
        <v>18</v>
      </c>
      <c r="E1172" s="122" t="s">
        <v>549</v>
      </c>
      <c r="F1172" s="126">
        <v>3469</v>
      </c>
      <c r="G1172" s="107">
        <v>3414</v>
      </c>
      <c r="H1172" s="108">
        <f t="shared" si="198"/>
        <v>0.98414528682617464</v>
      </c>
      <c r="I1172" s="107">
        <f t="shared" si="199"/>
        <v>55</v>
      </c>
      <c r="J1172" s="131">
        <f t="shared" si="200"/>
        <v>1.5854713173825311E-2</v>
      </c>
      <c r="K1172" s="126">
        <v>938</v>
      </c>
      <c r="L1172" s="126">
        <v>27</v>
      </c>
      <c r="M1172" s="108">
        <f t="shared" si="201"/>
        <v>2.8784648187633263E-2</v>
      </c>
      <c r="N1172" s="107">
        <v>64</v>
      </c>
      <c r="O1172" s="131">
        <f t="shared" si="202"/>
        <v>1.8449120784087635E-2</v>
      </c>
      <c r="P1172" s="126">
        <v>8</v>
      </c>
      <c r="Q1172" s="108">
        <f t="shared" si="203"/>
        <v>8.5287846481876331E-3</v>
      </c>
      <c r="R1172" s="107">
        <v>15</v>
      </c>
      <c r="S1172" s="131">
        <f t="shared" si="204"/>
        <v>4.3240126837705388E-3</v>
      </c>
      <c r="T1172" s="126">
        <v>107</v>
      </c>
      <c r="U1172" s="108">
        <f t="shared" si="205"/>
        <v>0.1140724946695096</v>
      </c>
      <c r="V1172" s="107">
        <v>311</v>
      </c>
      <c r="W1172" s="131">
        <f t="shared" si="206"/>
        <v>8.9651196310175846E-2</v>
      </c>
      <c r="X1172" s="126">
        <v>113</v>
      </c>
      <c r="Y1172" s="108">
        <f t="shared" si="207"/>
        <v>0.12046908315565032</v>
      </c>
      <c r="Z1172" s="107">
        <v>321</v>
      </c>
      <c r="AA1172" s="131">
        <f t="shared" si="208"/>
        <v>9.2533871432689541E-2</v>
      </c>
    </row>
    <row r="1173" spans="1:27" x14ac:dyDescent="0.25">
      <c r="A1173" s="115" t="s">
        <v>603</v>
      </c>
      <c r="B1173" s="200" t="s">
        <v>305</v>
      </c>
      <c r="C1173" s="101" t="s">
        <v>306</v>
      </c>
      <c r="D1173" s="102" t="s">
        <v>19</v>
      </c>
      <c r="E1173" s="121" t="s">
        <v>551</v>
      </c>
      <c r="F1173" s="125">
        <v>3159</v>
      </c>
      <c r="G1173" s="103">
        <v>3104</v>
      </c>
      <c r="H1173" s="104">
        <f t="shared" si="198"/>
        <v>0.98258942703387153</v>
      </c>
      <c r="I1173" s="103">
        <f t="shared" si="199"/>
        <v>55</v>
      </c>
      <c r="J1173" s="130">
        <f t="shared" si="200"/>
        <v>1.741057296612852E-2</v>
      </c>
      <c r="K1173" s="125">
        <v>763</v>
      </c>
      <c r="L1173" s="125">
        <v>18</v>
      </c>
      <c r="M1173" s="104">
        <f t="shared" si="201"/>
        <v>2.3591087811271297E-2</v>
      </c>
      <c r="N1173" s="103">
        <v>42</v>
      </c>
      <c r="O1173" s="130">
        <f t="shared" si="202"/>
        <v>1.3295346628679962E-2</v>
      </c>
      <c r="P1173" s="125">
        <v>11</v>
      </c>
      <c r="Q1173" s="104">
        <f t="shared" si="203"/>
        <v>1.4416775884665793E-2</v>
      </c>
      <c r="R1173" s="103">
        <v>29</v>
      </c>
      <c r="S1173" s="130">
        <f t="shared" si="204"/>
        <v>9.1801202912314018E-3</v>
      </c>
      <c r="T1173" s="125">
        <v>102</v>
      </c>
      <c r="U1173" s="104">
        <f t="shared" si="205"/>
        <v>0.13368283093053734</v>
      </c>
      <c r="V1173" s="103">
        <v>400</v>
      </c>
      <c r="W1173" s="130">
        <f t="shared" si="206"/>
        <v>0.12662234884457108</v>
      </c>
      <c r="X1173" s="125">
        <v>109</v>
      </c>
      <c r="Y1173" s="104">
        <f t="shared" si="207"/>
        <v>0.14285714285714285</v>
      </c>
      <c r="Z1173" s="103">
        <v>419</v>
      </c>
      <c r="AA1173" s="130">
        <f t="shared" si="208"/>
        <v>0.1326369104146882</v>
      </c>
    </row>
    <row r="1174" spans="1:27" x14ac:dyDescent="0.25">
      <c r="A1174" s="116" t="s">
        <v>603</v>
      </c>
      <c r="B1174" s="201" t="s">
        <v>322</v>
      </c>
      <c r="C1174" s="105" t="s">
        <v>323</v>
      </c>
      <c r="D1174" s="106" t="s">
        <v>20</v>
      </c>
      <c r="E1174" s="122" t="s">
        <v>550</v>
      </c>
      <c r="F1174" s="126">
        <v>2970</v>
      </c>
      <c r="G1174" s="107">
        <v>2927</v>
      </c>
      <c r="H1174" s="108">
        <f t="shared" si="198"/>
        <v>0.98552188552188558</v>
      </c>
      <c r="I1174" s="107">
        <f t="shared" si="199"/>
        <v>43</v>
      </c>
      <c r="J1174" s="131">
        <f t="shared" si="200"/>
        <v>1.4478114478114479E-2</v>
      </c>
      <c r="K1174" s="126">
        <v>797</v>
      </c>
      <c r="L1174" s="126">
        <v>26</v>
      </c>
      <c r="M1174" s="108">
        <f t="shared" si="201"/>
        <v>3.262233375156838E-2</v>
      </c>
      <c r="N1174" s="107">
        <v>66</v>
      </c>
      <c r="O1174" s="131">
        <f t="shared" si="202"/>
        <v>2.2222222222222223E-2</v>
      </c>
      <c r="P1174" s="126">
        <v>12</v>
      </c>
      <c r="Q1174" s="108">
        <f t="shared" si="203"/>
        <v>1.5056461731493099E-2</v>
      </c>
      <c r="R1174" s="107">
        <v>28</v>
      </c>
      <c r="S1174" s="131">
        <f t="shared" si="204"/>
        <v>9.427609427609427E-3</v>
      </c>
      <c r="T1174" s="126">
        <v>104</v>
      </c>
      <c r="U1174" s="108">
        <f t="shared" si="205"/>
        <v>0.13048933500627352</v>
      </c>
      <c r="V1174" s="107">
        <v>440</v>
      </c>
      <c r="W1174" s="131">
        <f t="shared" si="206"/>
        <v>0.14814814814814814</v>
      </c>
      <c r="X1174" s="126">
        <v>112</v>
      </c>
      <c r="Y1174" s="108">
        <f t="shared" si="207"/>
        <v>0.14052697616060225</v>
      </c>
      <c r="Z1174" s="107">
        <v>456</v>
      </c>
      <c r="AA1174" s="131">
        <f t="shared" si="208"/>
        <v>0.15353535353535352</v>
      </c>
    </row>
    <row r="1175" spans="1:27" ht="24" x14ac:dyDescent="0.25">
      <c r="A1175" s="115" t="s">
        <v>603</v>
      </c>
      <c r="B1175" s="200" t="s">
        <v>307</v>
      </c>
      <c r="C1175" s="101" t="s">
        <v>308</v>
      </c>
      <c r="D1175" s="102" t="s">
        <v>19</v>
      </c>
      <c r="E1175" s="121" t="s">
        <v>551</v>
      </c>
      <c r="F1175" s="125">
        <v>2396</v>
      </c>
      <c r="G1175" s="103">
        <v>2382</v>
      </c>
      <c r="H1175" s="104">
        <f t="shared" si="198"/>
        <v>0.99415692821368951</v>
      </c>
      <c r="I1175" s="103">
        <f t="shared" si="199"/>
        <v>14</v>
      </c>
      <c r="J1175" s="130">
        <f t="shared" si="200"/>
        <v>5.8430717863105176E-3</v>
      </c>
      <c r="K1175" s="125">
        <v>528</v>
      </c>
      <c r="L1175" s="125">
        <v>7</v>
      </c>
      <c r="M1175" s="104">
        <f t="shared" si="201"/>
        <v>1.3257575757575758E-2</v>
      </c>
      <c r="N1175" s="103">
        <v>13</v>
      </c>
      <c r="O1175" s="130">
        <f t="shared" si="202"/>
        <v>5.4257095158597663E-3</v>
      </c>
      <c r="P1175" s="125">
        <v>4</v>
      </c>
      <c r="Q1175" s="104">
        <f t="shared" si="203"/>
        <v>7.575757575757576E-3</v>
      </c>
      <c r="R1175" s="103">
        <v>7</v>
      </c>
      <c r="S1175" s="130">
        <f t="shared" si="204"/>
        <v>2.9215358931552588E-3</v>
      </c>
      <c r="T1175" s="125">
        <v>57</v>
      </c>
      <c r="U1175" s="104">
        <f t="shared" si="205"/>
        <v>0.10795454545454546</v>
      </c>
      <c r="V1175" s="103">
        <v>234</v>
      </c>
      <c r="W1175" s="130">
        <f t="shared" si="206"/>
        <v>9.7662771285475791E-2</v>
      </c>
      <c r="X1175" s="125">
        <v>60</v>
      </c>
      <c r="Y1175" s="104">
        <f t="shared" si="207"/>
        <v>0.11363636363636363</v>
      </c>
      <c r="Z1175" s="103">
        <v>240</v>
      </c>
      <c r="AA1175" s="130">
        <f t="shared" si="208"/>
        <v>0.1001669449081803</v>
      </c>
    </row>
    <row r="1176" spans="1:27" x14ac:dyDescent="0.25">
      <c r="A1176" s="116" t="s">
        <v>603</v>
      </c>
      <c r="B1176" s="201" t="s">
        <v>287</v>
      </c>
      <c r="C1176" s="105" t="s">
        <v>288</v>
      </c>
      <c r="D1176" s="106" t="s">
        <v>18</v>
      </c>
      <c r="E1176" s="122" t="s">
        <v>549</v>
      </c>
      <c r="F1176" s="126">
        <v>3567</v>
      </c>
      <c r="G1176" s="107">
        <v>3500</v>
      </c>
      <c r="H1176" s="108">
        <f t="shared" si="198"/>
        <v>0.98121670871881128</v>
      </c>
      <c r="I1176" s="107">
        <f t="shared" si="199"/>
        <v>67</v>
      </c>
      <c r="J1176" s="131">
        <f t="shared" si="200"/>
        <v>1.8783291281188674E-2</v>
      </c>
      <c r="K1176" s="126">
        <v>835</v>
      </c>
      <c r="L1176" s="126">
        <v>21</v>
      </c>
      <c r="M1176" s="108">
        <f t="shared" si="201"/>
        <v>2.5149700598802394E-2</v>
      </c>
      <c r="N1176" s="107">
        <v>51</v>
      </c>
      <c r="O1176" s="131">
        <f t="shared" si="202"/>
        <v>1.4297729184188394E-2</v>
      </c>
      <c r="P1176" s="126">
        <v>9</v>
      </c>
      <c r="Q1176" s="108">
        <f t="shared" si="203"/>
        <v>1.0778443113772455E-2</v>
      </c>
      <c r="R1176" s="107">
        <v>20</v>
      </c>
      <c r="S1176" s="131">
        <f t="shared" si="204"/>
        <v>5.6069526212503508E-3</v>
      </c>
      <c r="T1176" s="126">
        <v>77</v>
      </c>
      <c r="U1176" s="108">
        <f t="shared" si="205"/>
        <v>9.2215568862275443E-2</v>
      </c>
      <c r="V1176" s="107">
        <v>299</v>
      </c>
      <c r="W1176" s="131">
        <f t="shared" si="206"/>
        <v>8.3823941687692735E-2</v>
      </c>
      <c r="X1176" s="126">
        <v>83</v>
      </c>
      <c r="Y1176" s="108">
        <f t="shared" si="207"/>
        <v>9.9401197604790423E-2</v>
      </c>
      <c r="Z1176" s="107">
        <v>312</v>
      </c>
      <c r="AA1176" s="131">
        <f t="shared" si="208"/>
        <v>8.7468460891505465E-2</v>
      </c>
    </row>
    <row r="1177" spans="1:27" x14ac:dyDescent="0.25">
      <c r="A1177" s="115" t="s">
        <v>603</v>
      </c>
      <c r="B1177" s="200" t="s">
        <v>441</v>
      </c>
      <c r="C1177" s="101" t="s">
        <v>309</v>
      </c>
      <c r="D1177" s="102" t="s">
        <v>19</v>
      </c>
      <c r="E1177" s="121" t="s">
        <v>551</v>
      </c>
      <c r="F1177" s="125">
        <v>2373</v>
      </c>
      <c r="G1177" s="103">
        <v>2316</v>
      </c>
      <c r="H1177" s="104">
        <f t="shared" si="198"/>
        <v>0.97597977243994938</v>
      </c>
      <c r="I1177" s="103">
        <f t="shared" si="199"/>
        <v>57</v>
      </c>
      <c r="J1177" s="130">
        <f t="shared" si="200"/>
        <v>2.402022756005057E-2</v>
      </c>
      <c r="K1177" s="125">
        <v>748</v>
      </c>
      <c r="L1177" s="125">
        <v>21</v>
      </c>
      <c r="M1177" s="104">
        <f t="shared" si="201"/>
        <v>2.8074866310160429E-2</v>
      </c>
      <c r="N1177" s="103">
        <v>53</v>
      </c>
      <c r="O1177" s="130">
        <f t="shared" si="202"/>
        <v>2.2334597555836493E-2</v>
      </c>
      <c r="P1177" s="125">
        <v>9</v>
      </c>
      <c r="Q1177" s="104">
        <f t="shared" si="203"/>
        <v>1.2032085561497326E-2</v>
      </c>
      <c r="R1177" s="103">
        <v>20</v>
      </c>
      <c r="S1177" s="130">
        <f t="shared" si="204"/>
        <v>8.4281500210703752E-3</v>
      </c>
      <c r="T1177" s="125">
        <v>72</v>
      </c>
      <c r="U1177" s="104">
        <f t="shared" si="205"/>
        <v>9.6256684491978606E-2</v>
      </c>
      <c r="V1177" s="103">
        <v>175</v>
      </c>
      <c r="W1177" s="130">
        <f t="shared" si="206"/>
        <v>7.3746312684365781E-2</v>
      </c>
      <c r="X1177" s="125">
        <v>77</v>
      </c>
      <c r="Y1177" s="104">
        <f t="shared" si="207"/>
        <v>0.10294117647058823</v>
      </c>
      <c r="Z1177" s="103">
        <v>186</v>
      </c>
      <c r="AA1177" s="130">
        <f t="shared" si="208"/>
        <v>7.8381795195954493E-2</v>
      </c>
    </row>
    <row r="1178" spans="1:27" x14ac:dyDescent="0.25">
      <c r="A1178" s="116" t="s">
        <v>603</v>
      </c>
      <c r="B1178" s="201" t="s">
        <v>289</v>
      </c>
      <c r="C1178" s="105" t="s">
        <v>290</v>
      </c>
      <c r="D1178" s="106" t="s">
        <v>18</v>
      </c>
      <c r="E1178" s="122" t="s">
        <v>549</v>
      </c>
      <c r="F1178" s="126">
        <v>2460</v>
      </c>
      <c r="G1178" s="107">
        <v>2417</v>
      </c>
      <c r="H1178" s="108">
        <f t="shared" si="198"/>
        <v>0.98252032520325205</v>
      </c>
      <c r="I1178" s="107">
        <f t="shared" si="199"/>
        <v>43</v>
      </c>
      <c r="J1178" s="131">
        <f t="shared" si="200"/>
        <v>1.7479674796747967E-2</v>
      </c>
      <c r="K1178" s="126">
        <v>762</v>
      </c>
      <c r="L1178" s="126">
        <v>24</v>
      </c>
      <c r="M1178" s="108">
        <f t="shared" si="201"/>
        <v>3.1496062992125984E-2</v>
      </c>
      <c r="N1178" s="107">
        <v>64</v>
      </c>
      <c r="O1178" s="131">
        <f t="shared" si="202"/>
        <v>2.6016260162601626E-2</v>
      </c>
      <c r="P1178" s="126">
        <v>13</v>
      </c>
      <c r="Q1178" s="108">
        <f t="shared" si="203"/>
        <v>1.7060367454068241E-2</v>
      </c>
      <c r="R1178" s="107">
        <v>27</v>
      </c>
      <c r="S1178" s="131">
        <f t="shared" si="204"/>
        <v>1.097560975609756E-2</v>
      </c>
      <c r="T1178" s="126">
        <v>80</v>
      </c>
      <c r="U1178" s="108">
        <f t="shared" si="205"/>
        <v>0.10498687664041995</v>
      </c>
      <c r="V1178" s="107">
        <v>183</v>
      </c>
      <c r="W1178" s="131">
        <f t="shared" si="206"/>
        <v>7.4390243902439021E-2</v>
      </c>
      <c r="X1178" s="126">
        <v>90</v>
      </c>
      <c r="Y1178" s="108">
        <f t="shared" si="207"/>
        <v>0.11811023622047244</v>
      </c>
      <c r="Z1178" s="107">
        <v>204</v>
      </c>
      <c r="AA1178" s="131">
        <f t="shared" si="208"/>
        <v>8.2926829268292687E-2</v>
      </c>
    </row>
    <row r="1179" spans="1:27" x14ac:dyDescent="0.25">
      <c r="A1179" s="115" t="s">
        <v>603</v>
      </c>
      <c r="B1179" s="200" t="s">
        <v>310</v>
      </c>
      <c r="C1179" s="101" t="s">
        <v>311</v>
      </c>
      <c r="D1179" s="102" t="s">
        <v>19</v>
      </c>
      <c r="E1179" s="121" t="s">
        <v>551</v>
      </c>
      <c r="F1179" s="125">
        <v>3313</v>
      </c>
      <c r="G1179" s="103">
        <v>3280</v>
      </c>
      <c r="H1179" s="104">
        <f t="shared" si="198"/>
        <v>0.99003923936009663</v>
      </c>
      <c r="I1179" s="103">
        <f t="shared" si="199"/>
        <v>33</v>
      </c>
      <c r="J1179" s="130">
        <f t="shared" si="200"/>
        <v>9.9607606399034106E-3</v>
      </c>
      <c r="K1179" s="125">
        <v>872</v>
      </c>
      <c r="L1179" s="125">
        <v>25</v>
      </c>
      <c r="M1179" s="104">
        <f t="shared" si="201"/>
        <v>2.8669724770642203E-2</v>
      </c>
      <c r="N1179" s="103">
        <v>60</v>
      </c>
      <c r="O1179" s="130">
        <f t="shared" si="202"/>
        <v>1.8110473890733475E-2</v>
      </c>
      <c r="P1179" s="125">
        <v>15</v>
      </c>
      <c r="Q1179" s="104">
        <f t="shared" si="203"/>
        <v>1.7201834862385322E-2</v>
      </c>
      <c r="R1179" s="103">
        <v>33</v>
      </c>
      <c r="S1179" s="130">
        <f t="shared" si="204"/>
        <v>9.9607606399034106E-3</v>
      </c>
      <c r="T1179" s="125">
        <v>75</v>
      </c>
      <c r="U1179" s="104">
        <f t="shared" si="205"/>
        <v>8.6009174311926603E-2</v>
      </c>
      <c r="V1179" s="103">
        <v>307</v>
      </c>
      <c r="W1179" s="130">
        <f t="shared" si="206"/>
        <v>9.2665258074252937E-2</v>
      </c>
      <c r="X1179" s="125">
        <v>83</v>
      </c>
      <c r="Y1179" s="104">
        <f t="shared" si="207"/>
        <v>9.5183486238532108E-2</v>
      </c>
      <c r="Z1179" s="103">
        <v>329</v>
      </c>
      <c r="AA1179" s="130">
        <f t="shared" si="208"/>
        <v>9.9305765167521889E-2</v>
      </c>
    </row>
    <row r="1180" spans="1:27" x14ac:dyDescent="0.25">
      <c r="A1180" s="116" t="s">
        <v>603</v>
      </c>
      <c r="B1180" s="201" t="s">
        <v>291</v>
      </c>
      <c r="C1180" s="105" t="s">
        <v>292</v>
      </c>
      <c r="D1180" s="106" t="s">
        <v>18</v>
      </c>
      <c r="E1180" s="122" t="s">
        <v>549</v>
      </c>
      <c r="F1180" s="126">
        <v>1800</v>
      </c>
      <c r="G1180" s="107">
        <v>1765</v>
      </c>
      <c r="H1180" s="108">
        <f t="shared" si="198"/>
        <v>0.98055555555555551</v>
      </c>
      <c r="I1180" s="107">
        <f t="shared" si="199"/>
        <v>35</v>
      </c>
      <c r="J1180" s="131">
        <f t="shared" si="200"/>
        <v>1.9444444444444445E-2</v>
      </c>
      <c r="K1180" s="126">
        <v>683</v>
      </c>
      <c r="L1180" s="126">
        <v>20</v>
      </c>
      <c r="M1180" s="108">
        <f t="shared" si="201"/>
        <v>2.9282576866764276E-2</v>
      </c>
      <c r="N1180" s="107">
        <v>49</v>
      </c>
      <c r="O1180" s="131">
        <f t="shared" si="202"/>
        <v>2.7222222222222221E-2</v>
      </c>
      <c r="P1180" s="126">
        <v>3</v>
      </c>
      <c r="Q1180" s="108">
        <f t="shared" si="203"/>
        <v>4.3923865300146414E-3</v>
      </c>
      <c r="R1180" s="107">
        <v>4</v>
      </c>
      <c r="S1180" s="131">
        <f t="shared" si="204"/>
        <v>2.2222222222222222E-3</v>
      </c>
      <c r="T1180" s="126">
        <v>72</v>
      </c>
      <c r="U1180" s="108">
        <f t="shared" si="205"/>
        <v>0.10541727672035139</v>
      </c>
      <c r="V1180" s="107">
        <v>182</v>
      </c>
      <c r="W1180" s="131">
        <f t="shared" si="206"/>
        <v>0.10111111111111111</v>
      </c>
      <c r="X1180" s="126">
        <v>73</v>
      </c>
      <c r="Y1180" s="108">
        <f t="shared" si="207"/>
        <v>0.10688140556368961</v>
      </c>
      <c r="Z1180" s="107">
        <v>184</v>
      </c>
      <c r="AA1180" s="131">
        <f t="shared" si="208"/>
        <v>0.10222222222222223</v>
      </c>
    </row>
    <row r="1181" spans="1:27" x14ac:dyDescent="0.25">
      <c r="A1181" s="115" t="s">
        <v>603</v>
      </c>
      <c r="B1181" s="200" t="s">
        <v>324</v>
      </c>
      <c r="C1181" s="101" t="s">
        <v>325</v>
      </c>
      <c r="D1181" s="102" t="s">
        <v>20</v>
      </c>
      <c r="E1181" s="121" t="s">
        <v>550</v>
      </c>
      <c r="F1181" s="125">
        <v>1942</v>
      </c>
      <c r="G1181" s="103">
        <v>1925</v>
      </c>
      <c r="H1181" s="104">
        <f t="shared" si="198"/>
        <v>0.99124613800205974</v>
      </c>
      <c r="I1181" s="103">
        <f t="shared" si="199"/>
        <v>17</v>
      </c>
      <c r="J1181" s="130">
        <f t="shared" si="200"/>
        <v>8.7538619979402685E-3</v>
      </c>
      <c r="K1181" s="125">
        <v>538</v>
      </c>
      <c r="L1181" s="125">
        <v>17</v>
      </c>
      <c r="M1181" s="104">
        <f t="shared" si="201"/>
        <v>3.1598513011152414E-2</v>
      </c>
      <c r="N1181" s="103">
        <v>48</v>
      </c>
      <c r="O1181" s="130">
        <f t="shared" si="202"/>
        <v>2.4716786817713696E-2</v>
      </c>
      <c r="P1181" s="125">
        <v>9</v>
      </c>
      <c r="Q1181" s="104">
        <f t="shared" si="203"/>
        <v>1.6728624535315983E-2</v>
      </c>
      <c r="R1181" s="103">
        <v>20</v>
      </c>
      <c r="S1181" s="130">
        <f t="shared" si="204"/>
        <v>1.0298661174047374E-2</v>
      </c>
      <c r="T1181" s="125">
        <v>55</v>
      </c>
      <c r="U1181" s="104">
        <f t="shared" si="205"/>
        <v>0.10223048327137546</v>
      </c>
      <c r="V1181" s="103">
        <v>216</v>
      </c>
      <c r="W1181" s="130">
        <f t="shared" si="206"/>
        <v>0.11122554067971163</v>
      </c>
      <c r="X1181" s="125">
        <v>63</v>
      </c>
      <c r="Y1181" s="104">
        <f t="shared" si="207"/>
        <v>0.1171003717472119</v>
      </c>
      <c r="Z1181" s="103">
        <v>235</v>
      </c>
      <c r="AA1181" s="130">
        <f t="shared" si="208"/>
        <v>0.12100926879505665</v>
      </c>
    </row>
    <row r="1182" spans="1:27" x14ac:dyDescent="0.25">
      <c r="A1182" s="116" t="s">
        <v>603</v>
      </c>
      <c r="B1182" s="201" t="s">
        <v>326</v>
      </c>
      <c r="C1182" s="105" t="s">
        <v>327</v>
      </c>
      <c r="D1182" s="106" t="s">
        <v>20</v>
      </c>
      <c r="E1182" s="122" t="s">
        <v>550</v>
      </c>
      <c r="F1182" s="126">
        <v>4203</v>
      </c>
      <c r="G1182" s="107">
        <v>4185</v>
      </c>
      <c r="H1182" s="108">
        <f t="shared" si="198"/>
        <v>0.99571734475374729</v>
      </c>
      <c r="I1182" s="107">
        <f t="shared" si="199"/>
        <v>18</v>
      </c>
      <c r="J1182" s="131">
        <f t="shared" si="200"/>
        <v>4.2826552462526769E-3</v>
      </c>
      <c r="K1182" s="126">
        <v>905</v>
      </c>
      <c r="L1182" s="126">
        <v>30</v>
      </c>
      <c r="M1182" s="108">
        <f t="shared" si="201"/>
        <v>3.3149171270718231E-2</v>
      </c>
      <c r="N1182" s="107">
        <v>65</v>
      </c>
      <c r="O1182" s="131">
        <f t="shared" si="202"/>
        <v>1.5465143944801332E-2</v>
      </c>
      <c r="P1182" s="126">
        <v>8</v>
      </c>
      <c r="Q1182" s="108">
        <f t="shared" si="203"/>
        <v>8.8397790055248626E-3</v>
      </c>
      <c r="R1182" s="107">
        <v>11</v>
      </c>
      <c r="S1182" s="131">
        <f t="shared" si="204"/>
        <v>2.6171782060433026E-3</v>
      </c>
      <c r="T1182" s="126">
        <v>105</v>
      </c>
      <c r="U1182" s="108">
        <f t="shared" si="205"/>
        <v>0.11602209944751381</v>
      </c>
      <c r="V1182" s="107">
        <v>354</v>
      </c>
      <c r="W1182" s="131">
        <f t="shared" si="206"/>
        <v>8.4225553176302648E-2</v>
      </c>
      <c r="X1182" s="126">
        <v>112</v>
      </c>
      <c r="Y1182" s="108">
        <f t="shared" si="207"/>
        <v>0.12375690607734807</v>
      </c>
      <c r="Z1182" s="107">
        <v>362</v>
      </c>
      <c r="AA1182" s="131">
        <f t="shared" si="208"/>
        <v>8.6128955507970492E-2</v>
      </c>
    </row>
    <row r="1183" spans="1:27" x14ac:dyDescent="0.25">
      <c r="A1183" s="115" t="s">
        <v>603</v>
      </c>
      <c r="B1183" s="200" t="s">
        <v>328</v>
      </c>
      <c r="C1183" s="101" t="s">
        <v>329</v>
      </c>
      <c r="D1183" s="102" t="s">
        <v>20</v>
      </c>
      <c r="E1183" s="121" t="s">
        <v>550</v>
      </c>
      <c r="F1183" s="125">
        <v>2265</v>
      </c>
      <c r="G1183" s="103">
        <v>2207</v>
      </c>
      <c r="H1183" s="104">
        <f t="shared" si="198"/>
        <v>0.97439293598234</v>
      </c>
      <c r="I1183" s="103">
        <f t="shared" si="199"/>
        <v>58</v>
      </c>
      <c r="J1183" s="130">
        <f t="shared" si="200"/>
        <v>2.5607064017660046E-2</v>
      </c>
      <c r="K1183" s="125">
        <v>819</v>
      </c>
      <c r="L1183" s="125">
        <v>17</v>
      </c>
      <c r="M1183" s="104">
        <f t="shared" si="201"/>
        <v>2.0757020757020756E-2</v>
      </c>
      <c r="N1183" s="103">
        <v>46</v>
      </c>
      <c r="O1183" s="130">
        <f t="shared" si="202"/>
        <v>2.0309050772626933E-2</v>
      </c>
      <c r="P1183" s="125">
        <v>8</v>
      </c>
      <c r="Q1183" s="104">
        <f t="shared" si="203"/>
        <v>9.768009768009768E-3</v>
      </c>
      <c r="R1183" s="103">
        <v>20</v>
      </c>
      <c r="S1183" s="130">
        <f t="shared" si="204"/>
        <v>8.8300220750551876E-3</v>
      </c>
      <c r="T1183" s="125">
        <v>84</v>
      </c>
      <c r="U1183" s="104">
        <f t="shared" si="205"/>
        <v>0.10256410256410256</v>
      </c>
      <c r="V1183" s="103">
        <v>178</v>
      </c>
      <c r="W1183" s="130">
        <f t="shared" si="206"/>
        <v>7.8587196467991172E-2</v>
      </c>
      <c r="X1183" s="125">
        <v>90</v>
      </c>
      <c r="Y1183" s="104">
        <f t="shared" si="207"/>
        <v>0.10989010989010989</v>
      </c>
      <c r="Z1183" s="103">
        <v>193</v>
      </c>
      <c r="AA1183" s="130">
        <f t="shared" si="208"/>
        <v>8.5209713024282555E-2</v>
      </c>
    </row>
    <row r="1184" spans="1:27" x14ac:dyDescent="0.25">
      <c r="A1184" s="116" t="s">
        <v>603</v>
      </c>
      <c r="B1184" s="201" t="s">
        <v>293</v>
      </c>
      <c r="C1184" s="105" t="s">
        <v>294</v>
      </c>
      <c r="D1184" s="106" t="s">
        <v>18</v>
      </c>
      <c r="E1184" s="122" t="s">
        <v>549</v>
      </c>
      <c r="F1184" s="126">
        <v>3865</v>
      </c>
      <c r="G1184" s="107">
        <v>3822</v>
      </c>
      <c r="H1184" s="108">
        <f t="shared" si="198"/>
        <v>0.98887451487710221</v>
      </c>
      <c r="I1184" s="107">
        <f t="shared" si="199"/>
        <v>43</v>
      </c>
      <c r="J1184" s="131">
        <f t="shared" si="200"/>
        <v>1.1125485122897801E-2</v>
      </c>
      <c r="K1184" s="126">
        <v>890</v>
      </c>
      <c r="L1184" s="126">
        <v>35</v>
      </c>
      <c r="M1184" s="108">
        <f t="shared" si="201"/>
        <v>3.9325842696629212E-2</v>
      </c>
      <c r="N1184" s="107">
        <v>88</v>
      </c>
      <c r="O1184" s="131">
        <f t="shared" si="202"/>
        <v>2.2768434670116428E-2</v>
      </c>
      <c r="P1184" s="126">
        <v>12</v>
      </c>
      <c r="Q1184" s="108">
        <f t="shared" si="203"/>
        <v>1.3483146067415731E-2</v>
      </c>
      <c r="R1184" s="107">
        <v>32</v>
      </c>
      <c r="S1184" s="131">
        <f t="shared" si="204"/>
        <v>8.2794307891332474E-3</v>
      </c>
      <c r="T1184" s="126">
        <v>82</v>
      </c>
      <c r="U1184" s="108">
        <f t="shared" si="205"/>
        <v>9.2134831460674152E-2</v>
      </c>
      <c r="V1184" s="107">
        <v>261</v>
      </c>
      <c r="W1184" s="131">
        <f t="shared" si="206"/>
        <v>6.7529107373868053E-2</v>
      </c>
      <c r="X1184" s="126">
        <v>92</v>
      </c>
      <c r="Y1184" s="108">
        <f t="shared" si="207"/>
        <v>0.10337078651685393</v>
      </c>
      <c r="Z1184" s="107">
        <v>289</v>
      </c>
      <c r="AA1184" s="131">
        <f t="shared" si="208"/>
        <v>7.477360931435964E-2</v>
      </c>
    </row>
    <row r="1185" spans="1:27" x14ac:dyDescent="0.25">
      <c r="A1185" s="115" t="s">
        <v>603</v>
      </c>
      <c r="B1185" s="200" t="s">
        <v>295</v>
      </c>
      <c r="C1185" s="101" t="s">
        <v>296</v>
      </c>
      <c r="D1185" s="102" t="s">
        <v>18</v>
      </c>
      <c r="E1185" s="121" t="s">
        <v>549</v>
      </c>
      <c r="F1185" s="125">
        <v>2628</v>
      </c>
      <c r="G1185" s="103">
        <v>2599</v>
      </c>
      <c r="H1185" s="104">
        <f t="shared" si="198"/>
        <v>0.98896499238964997</v>
      </c>
      <c r="I1185" s="103">
        <f t="shared" si="199"/>
        <v>29</v>
      </c>
      <c r="J1185" s="130">
        <f t="shared" si="200"/>
        <v>1.1035007610350075E-2</v>
      </c>
      <c r="K1185" s="125">
        <v>809</v>
      </c>
      <c r="L1185" s="125">
        <v>17</v>
      </c>
      <c r="M1185" s="104">
        <f t="shared" si="201"/>
        <v>2.1013597033374538E-2</v>
      </c>
      <c r="N1185" s="103">
        <v>34</v>
      </c>
      <c r="O1185" s="130">
        <f t="shared" si="202"/>
        <v>1.2937595129375951E-2</v>
      </c>
      <c r="P1185" s="125">
        <v>18</v>
      </c>
      <c r="Q1185" s="104">
        <f t="shared" si="203"/>
        <v>2.2249690976514216E-2</v>
      </c>
      <c r="R1185" s="103">
        <v>36</v>
      </c>
      <c r="S1185" s="130">
        <f t="shared" si="204"/>
        <v>1.3698630136986301E-2</v>
      </c>
      <c r="T1185" s="125">
        <v>98</v>
      </c>
      <c r="U1185" s="104">
        <f t="shared" si="205"/>
        <v>0.12113720642768851</v>
      </c>
      <c r="V1185" s="103">
        <v>271</v>
      </c>
      <c r="W1185" s="130">
        <f t="shared" si="206"/>
        <v>0.10312024353120243</v>
      </c>
      <c r="X1185" s="125">
        <v>109</v>
      </c>
      <c r="Y1185" s="104">
        <f t="shared" si="207"/>
        <v>0.13473423980222496</v>
      </c>
      <c r="Z1185" s="103">
        <v>296</v>
      </c>
      <c r="AA1185" s="130">
        <f t="shared" si="208"/>
        <v>0.11263318112633181</v>
      </c>
    </row>
    <row r="1186" spans="1:27" x14ac:dyDescent="0.25">
      <c r="A1186" s="116" t="s">
        <v>603</v>
      </c>
      <c r="B1186" s="201" t="s">
        <v>330</v>
      </c>
      <c r="C1186" s="105" t="s">
        <v>331</v>
      </c>
      <c r="D1186" s="106" t="s">
        <v>20</v>
      </c>
      <c r="E1186" s="122" t="s">
        <v>550</v>
      </c>
      <c r="F1186" s="126">
        <v>2084</v>
      </c>
      <c r="G1186" s="107">
        <v>2034</v>
      </c>
      <c r="H1186" s="108">
        <f t="shared" si="198"/>
        <v>0.97600767754318618</v>
      </c>
      <c r="I1186" s="107">
        <f t="shared" si="199"/>
        <v>50</v>
      </c>
      <c r="J1186" s="131">
        <f t="shared" si="200"/>
        <v>2.3992322456813819E-2</v>
      </c>
      <c r="K1186" s="126">
        <v>505</v>
      </c>
      <c r="L1186" s="126">
        <v>12</v>
      </c>
      <c r="M1186" s="108">
        <f t="shared" si="201"/>
        <v>2.3762376237623763E-2</v>
      </c>
      <c r="N1186" s="107">
        <v>31</v>
      </c>
      <c r="O1186" s="131">
        <f t="shared" si="202"/>
        <v>1.4875239923224568E-2</v>
      </c>
      <c r="P1186" s="126">
        <v>6</v>
      </c>
      <c r="Q1186" s="108">
        <f t="shared" si="203"/>
        <v>1.1881188118811881E-2</v>
      </c>
      <c r="R1186" s="107">
        <v>9</v>
      </c>
      <c r="S1186" s="131">
        <f t="shared" si="204"/>
        <v>4.3186180422264877E-3</v>
      </c>
      <c r="T1186" s="126">
        <v>37</v>
      </c>
      <c r="U1186" s="108">
        <f t="shared" si="205"/>
        <v>7.3267326732673263E-2</v>
      </c>
      <c r="V1186" s="107">
        <v>102</v>
      </c>
      <c r="W1186" s="131">
        <f t="shared" si="206"/>
        <v>4.894433781190019E-2</v>
      </c>
      <c r="X1186" s="126">
        <v>41</v>
      </c>
      <c r="Y1186" s="108">
        <f t="shared" si="207"/>
        <v>8.1188118811881191E-2</v>
      </c>
      <c r="Z1186" s="107">
        <v>109</v>
      </c>
      <c r="AA1186" s="131">
        <f t="shared" si="208"/>
        <v>5.2303262955854128E-2</v>
      </c>
    </row>
    <row r="1187" spans="1:27" x14ac:dyDescent="0.25">
      <c r="A1187" s="115" t="s">
        <v>603</v>
      </c>
      <c r="B1187" s="200" t="s">
        <v>332</v>
      </c>
      <c r="C1187" s="101" t="s">
        <v>333</v>
      </c>
      <c r="D1187" s="102" t="s">
        <v>20</v>
      </c>
      <c r="E1187" s="121" t="s">
        <v>550</v>
      </c>
      <c r="F1187" s="125">
        <v>2665</v>
      </c>
      <c r="G1187" s="103">
        <v>2616</v>
      </c>
      <c r="H1187" s="104">
        <f t="shared" si="198"/>
        <v>0.98161350844277673</v>
      </c>
      <c r="I1187" s="103">
        <f t="shared" si="199"/>
        <v>49</v>
      </c>
      <c r="J1187" s="130">
        <f t="shared" si="200"/>
        <v>1.8386491557223265E-2</v>
      </c>
      <c r="K1187" s="125">
        <v>641</v>
      </c>
      <c r="L1187" s="125">
        <v>13</v>
      </c>
      <c r="M1187" s="104">
        <f t="shared" si="201"/>
        <v>2.0280811232449299E-2</v>
      </c>
      <c r="N1187" s="103">
        <v>22</v>
      </c>
      <c r="O1187" s="130">
        <f t="shared" si="202"/>
        <v>8.2551594746716698E-3</v>
      </c>
      <c r="P1187" s="125">
        <v>5</v>
      </c>
      <c r="Q1187" s="104">
        <f t="shared" si="203"/>
        <v>7.8003120124804995E-3</v>
      </c>
      <c r="R1187" s="103">
        <v>10</v>
      </c>
      <c r="S1187" s="130">
        <f t="shared" si="204"/>
        <v>3.7523452157598499E-3</v>
      </c>
      <c r="T1187" s="125">
        <v>71</v>
      </c>
      <c r="U1187" s="104">
        <f t="shared" si="205"/>
        <v>0.11076443057722309</v>
      </c>
      <c r="V1187" s="103">
        <v>231</v>
      </c>
      <c r="W1187" s="130">
        <f t="shared" si="206"/>
        <v>8.6679174484052532E-2</v>
      </c>
      <c r="X1187" s="125">
        <v>75</v>
      </c>
      <c r="Y1187" s="104">
        <f t="shared" si="207"/>
        <v>0.11700468018720749</v>
      </c>
      <c r="Z1187" s="103">
        <v>239</v>
      </c>
      <c r="AA1187" s="130">
        <f t="shared" si="208"/>
        <v>8.9681050656660419E-2</v>
      </c>
    </row>
    <row r="1188" spans="1:27" x14ac:dyDescent="0.25">
      <c r="A1188" s="116" t="s">
        <v>603</v>
      </c>
      <c r="B1188" s="201" t="s">
        <v>334</v>
      </c>
      <c r="C1188" s="105" t="s">
        <v>335</v>
      </c>
      <c r="D1188" s="106" t="s">
        <v>20</v>
      </c>
      <c r="E1188" s="122" t="s">
        <v>550</v>
      </c>
      <c r="F1188" s="126">
        <v>1871</v>
      </c>
      <c r="G1188" s="107">
        <v>1838</v>
      </c>
      <c r="H1188" s="108">
        <f t="shared" si="198"/>
        <v>0.98236237306253338</v>
      </c>
      <c r="I1188" s="107">
        <f t="shared" si="199"/>
        <v>33</v>
      </c>
      <c r="J1188" s="131">
        <f t="shared" si="200"/>
        <v>1.7637626937466594E-2</v>
      </c>
      <c r="K1188" s="126">
        <v>479</v>
      </c>
      <c r="L1188" s="126">
        <v>9</v>
      </c>
      <c r="M1188" s="108">
        <f t="shared" si="201"/>
        <v>1.8789144050104383E-2</v>
      </c>
      <c r="N1188" s="107">
        <v>32</v>
      </c>
      <c r="O1188" s="131">
        <f t="shared" si="202"/>
        <v>1.7103153393907E-2</v>
      </c>
      <c r="P1188" s="126">
        <v>3</v>
      </c>
      <c r="Q1188" s="108">
        <f t="shared" si="203"/>
        <v>6.2630480167014616E-3</v>
      </c>
      <c r="R1188" s="107">
        <v>9</v>
      </c>
      <c r="S1188" s="131">
        <f t="shared" si="204"/>
        <v>4.8102618920363438E-3</v>
      </c>
      <c r="T1188" s="126">
        <v>44</v>
      </c>
      <c r="U1188" s="108">
        <f t="shared" si="205"/>
        <v>9.1858037578288101E-2</v>
      </c>
      <c r="V1188" s="107">
        <v>149</v>
      </c>
      <c r="W1188" s="131">
        <f t="shared" si="206"/>
        <v>7.963655799037947E-2</v>
      </c>
      <c r="X1188" s="126">
        <v>46</v>
      </c>
      <c r="Y1188" s="108">
        <f t="shared" si="207"/>
        <v>9.6033402922755737E-2</v>
      </c>
      <c r="Z1188" s="107">
        <v>155</v>
      </c>
      <c r="AA1188" s="131">
        <f t="shared" si="208"/>
        <v>8.2843399251737032E-2</v>
      </c>
    </row>
    <row r="1189" spans="1:27" x14ac:dyDescent="0.25">
      <c r="A1189" s="115" t="s">
        <v>603</v>
      </c>
      <c r="B1189" s="200" t="s">
        <v>336</v>
      </c>
      <c r="C1189" s="101" t="s">
        <v>337</v>
      </c>
      <c r="D1189" s="102" t="s">
        <v>20</v>
      </c>
      <c r="E1189" s="121" t="s">
        <v>550</v>
      </c>
      <c r="F1189" s="125">
        <v>2631</v>
      </c>
      <c r="G1189" s="103">
        <v>2589</v>
      </c>
      <c r="H1189" s="104">
        <f t="shared" si="198"/>
        <v>0.98403648802736599</v>
      </c>
      <c r="I1189" s="103">
        <f t="shared" si="199"/>
        <v>42</v>
      </c>
      <c r="J1189" s="130">
        <f t="shared" si="200"/>
        <v>1.596351197263398E-2</v>
      </c>
      <c r="K1189" s="125">
        <v>647</v>
      </c>
      <c r="L1189" s="125">
        <v>21</v>
      </c>
      <c r="M1189" s="104">
        <f t="shared" si="201"/>
        <v>3.2457496136012363E-2</v>
      </c>
      <c r="N1189" s="103">
        <v>65</v>
      </c>
      <c r="O1189" s="130">
        <f t="shared" si="202"/>
        <v>2.4705435195743062E-2</v>
      </c>
      <c r="P1189" s="125">
        <v>6</v>
      </c>
      <c r="Q1189" s="104">
        <f t="shared" si="203"/>
        <v>9.2735703245749607E-3</v>
      </c>
      <c r="R1189" s="103">
        <v>18</v>
      </c>
      <c r="S1189" s="130">
        <f t="shared" si="204"/>
        <v>6.8415051311288486E-3</v>
      </c>
      <c r="T1189" s="125">
        <v>82</v>
      </c>
      <c r="U1189" s="104">
        <f t="shared" si="205"/>
        <v>0.12673879443585781</v>
      </c>
      <c r="V1189" s="103">
        <v>301</v>
      </c>
      <c r="W1189" s="130">
        <f t="shared" si="206"/>
        <v>0.11440516913721019</v>
      </c>
      <c r="X1189" s="125">
        <v>85</v>
      </c>
      <c r="Y1189" s="104">
        <f t="shared" si="207"/>
        <v>0.13137557959814528</v>
      </c>
      <c r="Z1189" s="103">
        <v>308</v>
      </c>
      <c r="AA1189" s="130">
        <f t="shared" si="208"/>
        <v>0.11706575446598251</v>
      </c>
    </row>
    <row r="1190" spans="1:27" x14ac:dyDescent="0.25">
      <c r="A1190" s="116" t="s">
        <v>603</v>
      </c>
      <c r="B1190" s="201" t="s">
        <v>297</v>
      </c>
      <c r="C1190" s="105" t="s">
        <v>298</v>
      </c>
      <c r="D1190" s="106" t="s">
        <v>18</v>
      </c>
      <c r="E1190" s="122" t="s">
        <v>549</v>
      </c>
      <c r="F1190" s="126">
        <v>3588</v>
      </c>
      <c r="G1190" s="107">
        <v>3555</v>
      </c>
      <c r="H1190" s="108">
        <f t="shared" si="198"/>
        <v>0.99080267558528423</v>
      </c>
      <c r="I1190" s="107">
        <f t="shared" si="199"/>
        <v>33</v>
      </c>
      <c r="J1190" s="131">
        <f t="shared" si="200"/>
        <v>9.1973244147157199E-3</v>
      </c>
      <c r="K1190" s="126">
        <v>688</v>
      </c>
      <c r="L1190" s="126">
        <v>32</v>
      </c>
      <c r="M1190" s="108">
        <f t="shared" si="201"/>
        <v>4.6511627906976744E-2</v>
      </c>
      <c r="N1190" s="107">
        <v>73</v>
      </c>
      <c r="O1190" s="131">
        <f t="shared" si="202"/>
        <v>2.0345596432552956E-2</v>
      </c>
      <c r="P1190" s="126">
        <v>9</v>
      </c>
      <c r="Q1190" s="108">
        <f t="shared" si="203"/>
        <v>1.308139534883721E-2</v>
      </c>
      <c r="R1190" s="107">
        <v>22</v>
      </c>
      <c r="S1190" s="131">
        <f t="shared" si="204"/>
        <v>6.131549609810479E-3</v>
      </c>
      <c r="T1190" s="126">
        <v>61</v>
      </c>
      <c r="U1190" s="108">
        <f t="shared" si="205"/>
        <v>8.8662790697674423E-2</v>
      </c>
      <c r="V1190" s="107">
        <v>252</v>
      </c>
      <c r="W1190" s="131">
        <f t="shared" si="206"/>
        <v>7.0234113712374577E-2</v>
      </c>
      <c r="X1190" s="126">
        <v>68</v>
      </c>
      <c r="Y1190" s="108">
        <f t="shared" si="207"/>
        <v>9.8837209302325577E-2</v>
      </c>
      <c r="Z1190" s="107">
        <v>272</v>
      </c>
      <c r="AA1190" s="131">
        <f t="shared" si="208"/>
        <v>7.58082497212932E-2</v>
      </c>
    </row>
    <row r="1191" spans="1:27" x14ac:dyDescent="0.25">
      <c r="A1191" s="115" t="s">
        <v>603</v>
      </c>
      <c r="B1191" s="200" t="s">
        <v>299</v>
      </c>
      <c r="C1191" s="101" t="s">
        <v>300</v>
      </c>
      <c r="D1191" s="102" t="s">
        <v>18</v>
      </c>
      <c r="E1191" s="121" t="s">
        <v>549</v>
      </c>
      <c r="F1191" s="125">
        <v>2761</v>
      </c>
      <c r="G1191" s="103">
        <v>2733</v>
      </c>
      <c r="H1191" s="104">
        <f t="shared" si="198"/>
        <v>0.98985874683085839</v>
      </c>
      <c r="I1191" s="103">
        <f t="shared" si="199"/>
        <v>28</v>
      </c>
      <c r="J1191" s="130">
        <f t="shared" si="200"/>
        <v>1.0141253169141615E-2</v>
      </c>
      <c r="K1191" s="125">
        <v>830</v>
      </c>
      <c r="L1191" s="125">
        <v>24</v>
      </c>
      <c r="M1191" s="104">
        <f t="shared" si="201"/>
        <v>2.891566265060241E-2</v>
      </c>
      <c r="N1191" s="103">
        <v>61</v>
      </c>
      <c r="O1191" s="130">
        <f t="shared" si="202"/>
        <v>2.2093444404201378E-2</v>
      </c>
      <c r="P1191" s="125">
        <v>9</v>
      </c>
      <c r="Q1191" s="104">
        <f t="shared" si="203"/>
        <v>1.0843373493975903E-2</v>
      </c>
      <c r="R1191" s="103">
        <v>31</v>
      </c>
      <c r="S1191" s="130">
        <f t="shared" si="204"/>
        <v>1.1227816008692503E-2</v>
      </c>
      <c r="T1191" s="125">
        <v>80</v>
      </c>
      <c r="U1191" s="104">
        <f t="shared" si="205"/>
        <v>9.6385542168674704E-2</v>
      </c>
      <c r="V1191" s="103">
        <v>189</v>
      </c>
      <c r="W1191" s="130">
        <f t="shared" si="206"/>
        <v>6.8453458891705898E-2</v>
      </c>
      <c r="X1191" s="125">
        <v>87</v>
      </c>
      <c r="Y1191" s="104">
        <f t="shared" si="207"/>
        <v>0.10481927710843374</v>
      </c>
      <c r="Z1191" s="103">
        <v>215</v>
      </c>
      <c r="AA1191" s="130">
        <f t="shared" si="208"/>
        <v>7.7870336834480261E-2</v>
      </c>
    </row>
    <row r="1192" spans="1:27" x14ac:dyDescent="0.25">
      <c r="A1192" s="116" t="s">
        <v>603</v>
      </c>
      <c r="B1192" s="201" t="s">
        <v>338</v>
      </c>
      <c r="C1192" s="105" t="s">
        <v>339</v>
      </c>
      <c r="D1192" s="106" t="s">
        <v>20</v>
      </c>
      <c r="E1192" s="122" t="s">
        <v>550</v>
      </c>
      <c r="F1192" s="126">
        <v>3987</v>
      </c>
      <c r="G1192" s="107">
        <v>3955</v>
      </c>
      <c r="H1192" s="108">
        <f t="shared" si="198"/>
        <v>0.99197391522447953</v>
      </c>
      <c r="I1192" s="107">
        <f t="shared" si="199"/>
        <v>32</v>
      </c>
      <c r="J1192" s="131">
        <f t="shared" si="200"/>
        <v>8.0260847755204406E-3</v>
      </c>
      <c r="K1192" s="126">
        <v>798</v>
      </c>
      <c r="L1192" s="126">
        <v>29</v>
      </c>
      <c r="M1192" s="108">
        <f t="shared" si="201"/>
        <v>3.6340852130325813E-2</v>
      </c>
      <c r="N1192" s="107">
        <v>77</v>
      </c>
      <c r="O1192" s="131">
        <f t="shared" si="202"/>
        <v>1.9312766491096062E-2</v>
      </c>
      <c r="P1192" s="126">
        <v>4</v>
      </c>
      <c r="Q1192" s="108">
        <f t="shared" si="203"/>
        <v>5.0125313283208017E-3</v>
      </c>
      <c r="R1192" s="107">
        <v>8</v>
      </c>
      <c r="S1192" s="131">
        <f t="shared" si="204"/>
        <v>2.0065211938801101E-3</v>
      </c>
      <c r="T1192" s="126">
        <v>81</v>
      </c>
      <c r="U1192" s="108">
        <f t="shared" si="205"/>
        <v>0.10150375939849623</v>
      </c>
      <c r="V1192" s="107">
        <v>329</v>
      </c>
      <c r="W1192" s="131">
        <f t="shared" si="206"/>
        <v>8.2518184098319541E-2</v>
      </c>
      <c r="X1192" s="126">
        <v>83</v>
      </c>
      <c r="Y1192" s="108">
        <f t="shared" si="207"/>
        <v>0.10401002506265664</v>
      </c>
      <c r="Z1192" s="107">
        <v>332</v>
      </c>
      <c r="AA1192" s="131">
        <f t="shared" si="208"/>
        <v>8.3270629546024585E-2</v>
      </c>
    </row>
    <row r="1193" spans="1:27" ht="24" x14ac:dyDescent="0.25">
      <c r="A1193" s="115" t="s">
        <v>603</v>
      </c>
      <c r="B1193" s="200" t="s">
        <v>312</v>
      </c>
      <c r="C1193" s="101" t="s">
        <v>313</v>
      </c>
      <c r="D1193" s="102" t="s">
        <v>19</v>
      </c>
      <c r="E1193" s="121" t="s">
        <v>551</v>
      </c>
      <c r="F1193" s="125">
        <v>2006</v>
      </c>
      <c r="G1193" s="103">
        <v>1981</v>
      </c>
      <c r="H1193" s="104">
        <f t="shared" si="198"/>
        <v>0.98753738783649048</v>
      </c>
      <c r="I1193" s="103">
        <f t="shared" si="199"/>
        <v>25</v>
      </c>
      <c r="J1193" s="130">
        <f t="shared" si="200"/>
        <v>1.2462612163509471E-2</v>
      </c>
      <c r="K1193" s="125">
        <v>602</v>
      </c>
      <c r="L1193" s="125">
        <v>13</v>
      </c>
      <c r="M1193" s="104">
        <f t="shared" si="201"/>
        <v>2.1594684385382059E-2</v>
      </c>
      <c r="N1193" s="103">
        <v>35</v>
      </c>
      <c r="O1193" s="130">
        <f t="shared" si="202"/>
        <v>1.7447657028913259E-2</v>
      </c>
      <c r="P1193" s="125">
        <v>4</v>
      </c>
      <c r="Q1193" s="104">
        <f t="shared" si="203"/>
        <v>6.6445182724252493E-3</v>
      </c>
      <c r="R1193" s="103">
        <v>6</v>
      </c>
      <c r="S1193" s="130">
        <f t="shared" si="204"/>
        <v>2.9910269192422734E-3</v>
      </c>
      <c r="T1193" s="125">
        <v>72</v>
      </c>
      <c r="U1193" s="104">
        <f t="shared" si="205"/>
        <v>0.11960132890365449</v>
      </c>
      <c r="V1193" s="103">
        <v>170</v>
      </c>
      <c r="W1193" s="130">
        <f t="shared" si="206"/>
        <v>8.4745762711864403E-2</v>
      </c>
      <c r="X1193" s="125">
        <v>74</v>
      </c>
      <c r="Y1193" s="104">
        <f t="shared" si="207"/>
        <v>0.12292358803986711</v>
      </c>
      <c r="Z1193" s="103">
        <v>174</v>
      </c>
      <c r="AA1193" s="130">
        <f t="shared" si="208"/>
        <v>8.6739780658025928E-2</v>
      </c>
    </row>
    <row r="1194" spans="1:27" ht="24" x14ac:dyDescent="0.25">
      <c r="A1194" s="116" t="s">
        <v>603</v>
      </c>
      <c r="B1194" s="201" t="s">
        <v>314</v>
      </c>
      <c r="C1194" s="105" t="s">
        <v>315</v>
      </c>
      <c r="D1194" s="106" t="s">
        <v>19</v>
      </c>
      <c r="E1194" s="122" t="s">
        <v>551</v>
      </c>
      <c r="F1194" s="126">
        <v>1636</v>
      </c>
      <c r="G1194" s="107">
        <v>1616</v>
      </c>
      <c r="H1194" s="108">
        <f t="shared" si="198"/>
        <v>0.98777506112469438</v>
      </c>
      <c r="I1194" s="107">
        <f t="shared" si="199"/>
        <v>20</v>
      </c>
      <c r="J1194" s="131">
        <f t="shared" si="200"/>
        <v>1.2224938875305624E-2</v>
      </c>
      <c r="K1194" s="126">
        <v>463</v>
      </c>
      <c r="L1194" s="126">
        <v>4</v>
      </c>
      <c r="M1194" s="108">
        <f t="shared" si="201"/>
        <v>8.6393088552915772E-3</v>
      </c>
      <c r="N1194" s="107">
        <v>11</v>
      </c>
      <c r="O1194" s="131">
        <f t="shared" si="202"/>
        <v>6.7237163814180927E-3</v>
      </c>
      <c r="P1194" s="126">
        <v>2</v>
      </c>
      <c r="Q1194" s="108">
        <f t="shared" si="203"/>
        <v>4.3196544276457886E-3</v>
      </c>
      <c r="R1194" s="107">
        <v>6</v>
      </c>
      <c r="S1194" s="131">
        <f t="shared" si="204"/>
        <v>3.667481662591687E-3</v>
      </c>
      <c r="T1194" s="126">
        <v>51</v>
      </c>
      <c r="U1194" s="108">
        <f t="shared" si="205"/>
        <v>0.1101511879049676</v>
      </c>
      <c r="V1194" s="107">
        <v>118</v>
      </c>
      <c r="W1194" s="131">
        <f t="shared" si="206"/>
        <v>7.2127139364303178E-2</v>
      </c>
      <c r="X1194" s="126">
        <v>52</v>
      </c>
      <c r="Y1194" s="108">
        <f t="shared" si="207"/>
        <v>0.11231101511879049</v>
      </c>
      <c r="Z1194" s="107">
        <v>120</v>
      </c>
      <c r="AA1194" s="131">
        <f t="shared" si="208"/>
        <v>7.3349633251833746E-2</v>
      </c>
    </row>
    <row r="1195" spans="1:27" x14ac:dyDescent="0.25">
      <c r="A1195" s="115" t="s">
        <v>603</v>
      </c>
      <c r="B1195" s="200" t="s">
        <v>361</v>
      </c>
      <c r="C1195" s="101" t="s">
        <v>362</v>
      </c>
      <c r="D1195" s="102" t="s">
        <v>24</v>
      </c>
      <c r="E1195" s="121" t="s">
        <v>552</v>
      </c>
      <c r="F1195" s="125">
        <v>1071</v>
      </c>
      <c r="G1195" s="103">
        <v>1039</v>
      </c>
      <c r="H1195" s="104">
        <f t="shared" si="198"/>
        <v>0.97012138188608776</v>
      </c>
      <c r="I1195" s="103">
        <f t="shared" si="199"/>
        <v>32</v>
      </c>
      <c r="J1195" s="130">
        <f t="shared" si="200"/>
        <v>2.9878618113912233E-2</v>
      </c>
      <c r="K1195" s="125">
        <v>372</v>
      </c>
      <c r="L1195" s="125">
        <v>13</v>
      </c>
      <c r="M1195" s="104">
        <f t="shared" si="201"/>
        <v>3.4946236559139782E-2</v>
      </c>
      <c r="N1195" s="103">
        <v>27</v>
      </c>
      <c r="O1195" s="130">
        <f t="shared" si="202"/>
        <v>2.5210084033613446E-2</v>
      </c>
      <c r="P1195" s="125">
        <v>9</v>
      </c>
      <c r="Q1195" s="104">
        <f t="shared" si="203"/>
        <v>2.4193548387096774E-2</v>
      </c>
      <c r="R1195" s="103">
        <v>26</v>
      </c>
      <c r="S1195" s="130">
        <f t="shared" si="204"/>
        <v>2.4276377217553689E-2</v>
      </c>
      <c r="T1195" s="125">
        <v>38</v>
      </c>
      <c r="U1195" s="104">
        <f t="shared" si="205"/>
        <v>0.10215053763440861</v>
      </c>
      <c r="V1195" s="103">
        <v>116</v>
      </c>
      <c r="W1195" s="130">
        <f t="shared" si="206"/>
        <v>0.10830999066293184</v>
      </c>
      <c r="X1195" s="125">
        <v>44</v>
      </c>
      <c r="Y1195" s="104">
        <f t="shared" si="207"/>
        <v>0.11827956989247312</v>
      </c>
      <c r="Z1195" s="103">
        <v>133</v>
      </c>
      <c r="AA1195" s="130">
        <f t="shared" si="208"/>
        <v>0.12418300653594772</v>
      </c>
    </row>
    <row r="1196" spans="1:27" x14ac:dyDescent="0.25">
      <c r="A1196" s="116" t="s">
        <v>603</v>
      </c>
      <c r="B1196" s="201" t="s">
        <v>375</v>
      </c>
      <c r="C1196" s="105" t="s">
        <v>376</v>
      </c>
      <c r="D1196" s="106" t="s">
        <v>25</v>
      </c>
      <c r="E1196" s="122" t="s">
        <v>553</v>
      </c>
      <c r="F1196" s="126">
        <v>4359</v>
      </c>
      <c r="G1196" s="107">
        <v>4275</v>
      </c>
      <c r="H1196" s="108">
        <f t="shared" si="198"/>
        <v>0.98072952512044043</v>
      </c>
      <c r="I1196" s="107">
        <f t="shared" si="199"/>
        <v>84</v>
      </c>
      <c r="J1196" s="131">
        <f t="shared" si="200"/>
        <v>1.9270474879559532E-2</v>
      </c>
      <c r="K1196" s="126">
        <v>994</v>
      </c>
      <c r="L1196" s="126">
        <v>11</v>
      </c>
      <c r="M1196" s="108">
        <f t="shared" si="201"/>
        <v>1.1066398390342052E-2</v>
      </c>
      <c r="N1196" s="107">
        <v>29</v>
      </c>
      <c r="O1196" s="131">
        <f t="shared" si="202"/>
        <v>6.6529020417526955E-3</v>
      </c>
      <c r="P1196" s="126">
        <v>8</v>
      </c>
      <c r="Q1196" s="108">
        <f t="shared" si="203"/>
        <v>8.0482897384305842E-3</v>
      </c>
      <c r="R1196" s="107">
        <v>19</v>
      </c>
      <c r="S1196" s="131">
        <f t="shared" si="204"/>
        <v>4.3587978894241795E-3</v>
      </c>
      <c r="T1196" s="126">
        <v>87</v>
      </c>
      <c r="U1196" s="108">
        <f t="shared" si="205"/>
        <v>8.75251509054326E-2</v>
      </c>
      <c r="V1196" s="107">
        <v>366</v>
      </c>
      <c r="W1196" s="131">
        <f t="shared" si="206"/>
        <v>8.3964211975223677E-2</v>
      </c>
      <c r="X1196" s="126">
        <v>92</v>
      </c>
      <c r="Y1196" s="108">
        <f t="shared" si="207"/>
        <v>9.2555331991951706E-2</v>
      </c>
      <c r="Z1196" s="107">
        <v>378</v>
      </c>
      <c r="AA1196" s="131">
        <f t="shared" si="208"/>
        <v>8.6717136958017887E-2</v>
      </c>
    </row>
    <row r="1197" spans="1:27" ht="24" x14ac:dyDescent="0.25">
      <c r="A1197" s="115" t="s">
        <v>603</v>
      </c>
      <c r="B1197" s="200" t="s">
        <v>442</v>
      </c>
      <c r="C1197" s="101" t="s">
        <v>363</v>
      </c>
      <c r="D1197" s="102" t="s">
        <v>24</v>
      </c>
      <c r="E1197" s="121" t="s">
        <v>552</v>
      </c>
      <c r="F1197" s="125">
        <v>2239</v>
      </c>
      <c r="G1197" s="103">
        <v>2158</v>
      </c>
      <c r="H1197" s="104">
        <f t="shared" si="198"/>
        <v>0.96382313532827157</v>
      </c>
      <c r="I1197" s="103">
        <f t="shared" si="199"/>
        <v>81</v>
      </c>
      <c r="J1197" s="130">
        <f t="shared" si="200"/>
        <v>3.6176864671728454E-2</v>
      </c>
      <c r="K1197" s="125">
        <v>784</v>
      </c>
      <c r="L1197" s="125">
        <v>16</v>
      </c>
      <c r="M1197" s="104">
        <f t="shared" si="201"/>
        <v>2.0408163265306121E-2</v>
      </c>
      <c r="N1197" s="103">
        <v>44</v>
      </c>
      <c r="O1197" s="130">
        <f t="shared" si="202"/>
        <v>1.9651630192050022E-2</v>
      </c>
      <c r="P1197" s="125">
        <v>7</v>
      </c>
      <c r="Q1197" s="104">
        <f t="shared" si="203"/>
        <v>8.9285714285714281E-3</v>
      </c>
      <c r="R1197" s="103">
        <v>17</v>
      </c>
      <c r="S1197" s="130">
        <f t="shared" si="204"/>
        <v>7.592675301473872E-3</v>
      </c>
      <c r="T1197" s="125">
        <v>84</v>
      </c>
      <c r="U1197" s="104">
        <f t="shared" si="205"/>
        <v>0.10714285714285714</v>
      </c>
      <c r="V1197" s="103">
        <v>216</v>
      </c>
      <c r="W1197" s="130">
        <f t="shared" si="206"/>
        <v>9.6471639124609196E-2</v>
      </c>
      <c r="X1197" s="125">
        <v>89</v>
      </c>
      <c r="Y1197" s="104">
        <f t="shared" si="207"/>
        <v>0.11352040816326531</v>
      </c>
      <c r="Z1197" s="103">
        <v>231</v>
      </c>
      <c r="AA1197" s="130">
        <f t="shared" si="208"/>
        <v>0.10317105850826262</v>
      </c>
    </row>
    <row r="1198" spans="1:27" ht="24" x14ac:dyDescent="0.25">
      <c r="A1198" s="116" t="s">
        <v>603</v>
      </c>
      <c r="B1198" s="201" t="s">
        <v>377</v>
      </c>
      <c r="C1198" s="105" t="s">
        <v>378</v>
      </c>
      <c r="D1198" s="106" t="s">
        <v>25</v>
      </c>
      <c r="E1198" s="122" t="s">
        <v>553</v>
      </c>
      <c r="F1198" s="126">
        <v>2022</v>
      </c>
      <c r="G1198" s="107">
        <v>1988</v>
      </c>
      <c r="H1198" s="108">
        <f t="shared" si="198"/>
        <v>0.98318496538081113</v>
      </c>
      <c r="I1198" s="107">
        <f t="shared" si="199"/>
        <v>34</v>
      </c>
      <c r="J1198" s="131">
        <f t="shared" si="200"/>
        <v>1.6815034619188922E-2</v>
      </c>
      <c r="K1198" s="126">
        <v>676</v>
      </c>
      <c r="L1198" s="126">
        <v>16</v>
      </c>
      <c r="M1198" s="108">
        <f t="shared" si="201"/>
        <v>2.3668639053254437E-2</v>
      </c>
      <c r="N1198" s="107">
        <v>49</v>
      </c>
      <c r="O1198" s="131">
        <f t="shared" si="202"/>
        <v>2.4233432245301681E-2</v>
      </c>
      <c r="P1198" s="126">
        <v>4</v>
      </c>
      <c r="Q1198" s="108">
        <f t="shared" si="203"/>
        <v>5.9171597633136093E-3</v>
      </c>
      <c r="R1198" s="107">
        <v>9</v>
      </c>
      <c r="S1198" s="131">
        <f t="shared" si="204"/>
        <v>4.4510385756676559E-3</v>
      </c>
      <c r="T1198" s="126">
        <v>73</v>
      </c>
      <c r="U1198" s="108">
        <f t="shared" si="205"/>
        <v>0.10798816568047337</v>
      </c>
      <c r="V1198" s="107">
        <v>237</v>
      </c>
      <c r="W1198" s="131">
        <f t="shared" si="206"/>
        <v>0.1172106824925816</v>
      </c>
      <c r="X1198" s="126">
        <v>74</v>
      </c>
      <c r="Y1198" s="108">
        <f t="shared" si="207"/>
        <v>0.10946745562130178</v>
      </c>
      <c r="Z1198" s="107">
        <v>238</v>
      </c>
      <c r="AA1198" s="131">
        <f t="shared" si="208"/>
        <v>0.11770524233432245</v>
      </c>
    </row>
    <row r="1199" spans="1:27" x14ac:dyDescent="0.25">
      <c r="A1199" s="115" t="s">
        <v>603</v>
      </c>
      <c r="B1199" s="200" t="s">
        <v>379</v>
      </c>
      <c r="C1199" s="101" t="s">
        <v>380</v>
      </c>
      <c r="D1199" s="102" t="s">
        <v>25</v>
      </c>
      <c r="E1199" s="121" t="s">
        <v>553</v>
      </c>
      <c r="F1199" s="125">
        <v>5875</v>
      </c>
      <c r="G1199" s="103">
        <v>5764</v>
      </c>
      <c r="H1199" s="104">
        <f t="shared" si="198"/>
        <v>0.98110638297872343</v>
      </c>
      <c r="I1199" s="103">
        <f t="shared" si="199"/>
        <v>111</v>
      </c>
      <c r="J1199" s="130">
        <f t="shared" si="200"/>
        <v>1.8893617021276597E-2</v>
      </c>
      <c r="K1199" s="125">
        <v>1793</v>
      </c>
      <c r="L1199" s="125">
        <v>26</v>
      </c>
      <c r="M1199" s="104">
        <f t="shared" si="201"/>
        <v>1.4500836586726157E-2</v>
      </c>
      <c r="N1199" s="103">
        <v>67</v>
      </c>
      <c r="O1199" s="130">
        <f t="shared" si="202"/>
        <v>1.1404255319148937E-2</v>
      </c>
      <c r="P1199" s="125">
        <v>36</v>
      </c>
      <c r="Q1199" s="104">
        <f t="shared" si="203"/>
        <v>2.0078081427774678E-2</v>
      </c>
      <c r="R1199" s="103">
        <v>97</v>
      </c>
      <c r="S1199" s="130">
        <f t="shared" si="204"/>
        <v>1.6510638297872339E-2</v>
      </c>
      <c r="T1199" s="125">
        <v>172</v>
      </c>
      <c r="U1199" s="104">
        <f t="shared" si="205"/>
        <v>9.592861126603458E-2</v>
      </c>
      <c r="V1199" s="103">
        <v>502</v>
      </c>
      <c r="W1199" s="130">
        <f t="shared" si="206"/>
        <v>8.5446808510638295E-2</v>
      </c>
      <c r="X1199" s="125">
        <v>193</v>
      </c>
      <c r="Y1199" s="104">
        <f t="shared" si="207"/>
        <v>0.10764082543223648</v>
      </c>
      <c r="Z1199" s="103">
        <v>559</v>
      </c>
      <c r="AA1199" s="130">
        <f t="shared" si="208"/>
        <v>9.5148936170212764E-2</v>
      </c>
    </row>
    <row r="1200" spans="1:27" x14ac:dyDescent="0.25">
      <c r="A1200" s="116" t="s">
        <v>603</v>
      </c>
      <c r="B1200" s="201" t="s">
        <v>381</v>
      </c>
      <c r="C1200" s="105" t="s">
        <v>382</v>
      </c>
      <c r="D1200" s="106" t="s">
        <v>25</v>
      </c>
      <c r="E1200" s="122" t="s">
        <v>553</v>
      </c>
      <c r="F1200" s="126">
        <v>1432</v>
      </c>
      <c r="G1200" s="107">
        <v>1416</v>
      </c>
      <c r="H1200" s="108">
        <f t="shared" si="198"/>
        <v>0.98882681564245811</v>
      </c>
      <c r="I1200" s="107">
        <f t="shared" si="199"/>
        <v>16</v>
      </c>
      <c r="J1200" s="131">
        <f t="shared" si="200"/>
        <v>1.11731843575419E-2</v>
      </c>
      <c r="K1200" s="126">
        <v>463</v>
      </c>
      <c r="L1200" s="126">
        <v>5</v>
      </c>
      <c r="M1200" s="108">
        <f t="shared" si="201"/>
        <v>1.079913606911447E-2</v>
      </c>
      <c r="N1200" s="107">
        <v>18</v>
      </c>
      <c r="O1200" s="131">
        <f t="shared" si="202"/>
        <v>1.2569832402234637E-2</v>
      </c>
      <c r="P1200" s="126">
        <v>2</v>
      </c>
      <c r="Q1200" s="108">
        <f t="shared" si="203"/>
        <v>4.3196544276457886E-3</v>
      </c>
      <c r="R1200" s="107">
        <v>4</v>
      </c>
      <c r="S1200" s="131">
        <f t="shared" si="204"/>
        <v>2.7932960893854749E-3</v>
      </c>
      <c r="T1200" s="126">
        <v>52</v>
      </c>
      <c r="U1200" s="108">
        <f t="shared" si="205"/>
        <v>0.11231101511879049</v>
      </c>
      <c r="V1200" s="107">
        <v>165</v>
      </c>
      <c r="W1200" s="131">
        <f t="shared" si="206"/>
        <v>0.11522346368715083</v>
      </c>
      <c r="X1200" s="126">
        <v>53</v>
      </c>
      <c r="Y1200" s="108">
        <f t="shared" si="207"/>
        <v>0.11447084233261338</v>
      </c>
      <c r="Z1200" s="107">
        <v>167</v>
      </c>
      <c r="AA1200" s="131">
        <f t="shared" si="208"/>
        <v>0.11662011173184357</v>
      </c>
    </row>
    <row r="1201" spans="1:27" ht="24" x14ac:dyDescent="0.25">
      <c r="A1201" s="115" t="s">
        <v>603</v>
      </c>
      <c r="B1201" s="200" t="s">
        <v>364</v>
      </c>
      <c r="C1201" s="101" t="s">
        <v>365</v>
      </c>
      <c r="D1201" s="102" t="s">
        <v>24</v>
      </c>
      <c r="E1201" s="121" t="s">
        <v>552</v>
      </c>
      <c r="F1201" s="125">
        <v>2726</v>
      </c>
      <c r="G1201" s="103">
        <v>2627</v>
      </c>
      <c r="H1201" s="104">
        <f t="shared" si="198"/>
        <v>0.96368305209097582</v>
      </c>
      <c r="I1201" s="103">
        <f t="shared" si="199"/>
        <v>99</v>
      </c>
      <c r="J1201" s="130">
        <f t="shared" si="200"/>
        <v>3.6316947909024212E-2</v>
      </c>
      <c r="K1201" s="125">
        <v>770</v>
      </c>
      <c r="L1201" s="125">
        <v>23</v>
      </c>
      <c r="M1201" s="104">
        <f t="shared" si="201"/>
        <v>2.987012987012987E-2</v>
      </c>
      <c r="N1201" s="103">
        <v>50</v>
      </c>
      <c r="O1201" s="130">
        <f t="shared" si="202"/>
        <v>1.8341892883345562E-2</v>
      </c>
      <c r="P1201" s="125">
        <v>4</v>
      </c>
      <c r="Q1201" s="104">
        <f t="shared" si="203"/>
        <v>5.1948051948051948E-3</v>
      </c>
      <c r="R1201" s="103">
        <v>9</v>
      </c>
      <c r="S1201" s="130">
        <f t="shared" si="204"/>
        <v>3.301540719002201E-3</v>
      </c>
      <c r="T1201" s="125">
        <v>75</v>
      </c>
      <c r="U1201" s="104">
        <f t="shared" si="205"/>
        <v>9.7402597402597407E-2</v>
      </c>
      <c r="V1201" s="103">
        <v>230</v>
      </c>
      <c r="W1201" s="130">
        <f t="shared" si="206"/>
        <v>8.4372707263389579E-2</v>
      </c>
      <c r="X1201" s="125">
        <v>78</v>
      </c>
      <c r="Y1201" s="104">
        <f t="shared" si="207"/>
        <v>0.1012987012987013</v>
      </c>
      <c r="Z1201" s="103">
        <v>237</v>
      </c>
      <c r="AA1201" s="130">
        <f t="shared" si="208"/>
        <v>8.6940572267057967E-2</v>
      </c>
    </row>
    <row r="1202" spans="1:27" x14ac:dyDescent="0.25">
      <c r="A1202" s="116" t="s">
        <v>603</v>
      </c>
      <c r="B1202" s="201" t="s">
        <v>383</v>
      </c>
      <c r="C1202" s="105" t="s">
        <v>384</v>
      </c>
      <c r="D1202" s="106" t="s">
        <v>25</v>
      </c>
      <c r="E1202" s="122" t="s">
        <v>553</v>
      </c>
      <c r="F1202" s="126">
        <v>2085</v>
      </c>
      <c r="G1202" s="107">
        <v>2000</v>
      </c>
      <c r="H1202" s="108">
        <f t="shared" si="198"/>
        <v>0.95923261390887293</v>
      </c>
      <c r="I1202" s="107">
        <f t="shared" si="199"/>
        <v>85</v>
      </c>
      <c r="J1202" s="131">
        <f t="shared" si="200"/>
        <v>4.0767386091127102E-2</v>
      </c>
      <c r="K1202" s="126">
        <v>702</v>
      </c>
      <c r="L1202" s="126">
        <v>21</v>
      </c>
      <c r="M1202" s="108">
        <f t="shared" si="201"/>
        <v>2.9914529914529916E-2</v>
      </c>
      <c r="N1202" s="107">
        <v>46</v>
      </c>
      <c r="O1202" s="131">
        <f t="shared" si="202"/>
        <v>2.2062350119904078E-2</v>
      </c>
      <c r="P1202" s="126">
        <v>10</v>
      </c>
      <c r="Q1202" s="108">
        <f t="shared" si="203"/>
        <v>1.4245014245014245E-2</v>
      </c>
      <c r="R1202" s="107">
        <v>18</v>
      </c>
      <c r="S1202" s="131">
        <f t="shared" si="204"/>
        <v>8.6330935251798559E-3</v>
      </c>
      <c r="T1202" s="126">
        <v>79</v>
      </c>
      <c r="U1202" s="108">
        <f t="shared" si="205"/>
        <v>0.11253561253561253</v>
      </c>
      <c r="V1202" s="107">
        <v>204</v>
      </c>
      <c r="W1202" s="131">
        <f t="shared" si="206"/>
        <v>9.7841726618705036E-2</v>
      </c>
      <c r="X1202" s="126">
        <v>86</v>
      </c>
      <c r="Y1202" s="108">
        <f t="shared" si="207"/>
        <v>0.12250712250712251</v>
      </c>
      <c r="Z1202" s="107">
        <v>217</v>
      </c>
      <c r="AA1202" s="131">
        <f t="shared" si="208"/>
        <v>0.10407673860911271</v>
      </c>
    </row>
    <row r="1203" spans="1:27" ht="24" x14ac:dyDescent="0.25">
      <c r="A1203" s="115" t="s">
        <v>603</v>
      </c>
      <c r="B1203" s="200" t="s">
        <v>385</v>
      </c>
      <c r="C1203" s="101" t="s">
        <v>386</v>
      </c>
      <c r="D1203" s="102" t="s">
        <v>25</v>
      </c>
      <c r="E1203" s="121" t="s">
        <v>553</v>
      </c>
      <c r="F1203" s="125">
        <v>1940</v>
      </c>
      <c r="G1203" s="103">
        <v>1917</v>
      </c>
      <c r="H1203" s="104">
        <f t="shared" si="198"/>
        <v>0.98814432989690726</v>
      </c>
      <c r="I1203" s="103">
        <f t="shared" si="199"/>
        <v>23</v>
      </c>
      <c r="J1203" s="130">
        <f t="shared" si="200"/>
        <v>1.1855670103092783E-2</v>
      </c>
      <c r="K1203" s="125">
        <v>643</v>
      </c>
      <c r="L1203" s="125">
        <v>9</v>
      </c>
      <c r="M1203" s="104">
        <f t="shared" si="201"/>
        <v>1.3996889580093312E-2</v>
      </c>
      <c r="N1203" s="103">
        <v>28</v>
      </c>
      <c r="O1203" s="130">
        <f t="shared" si="202"/>
        <v>1.443298969072165E-2</v>
      </c>
      <c r="P1203" s="125">
        <v>1</v>
      </c>
      <c r="Q1203" s="104">
        <f t="shared" si="203"/>
        <v>1.5552099533437014E-3</v>
      </c>
      <c r="R1203" s="103">
        <v>1</v>
      </c>
      <c r="S1203" s="130">
        <f t="shared" si="204"/>
        <v>5.1546391752577321E-4</v>
      </c>
      <c r="T1203" s="125">
        <v>66</v>
      </c>
      <c r="U1203" s="104">
        <f t="shared" si="205"/>
        <v>0.1026438569206843</v>
      </c>
      <c r="V1203" s="103">
        <v>155</v>
      </c>
      <c r="W1203" s="130">
        <f t="shared" si="206"/>
        <v>7.9896907216494839E-2</v>
      </c>
      <c r="X1203" s="125">
        <v>67</v>
      </c>
      <c r="Y1203" s="104">
        <f t="shared" si="207"/>
        <v>0.104199066874028</v>
      </c>
      <c r="Z1203" s="103">
        <v>156</v>
      </c>
      <c r="AA1203" s="130">
        <f t="shared" si="208"/>
        <v>8.0412371134020624E-2</v>
      </c>
    </row>
    <row r="1204" spans="1:27" x14ac:dyDescent="0.25">
      <c r="A1204" s="116" t="s">
        <v>603</v>
      </c>
      <c r="B1204" s="201" t="s">
        <v>387</v>
      </c>
      <c r="C1204" s="105" t="s">
        <v>388</v>
      </c>
      <c r="D1204" s="106" t="s">
        <v>25</v>
      </c>
      <c r="E1204" s="122" t="s">
        <v>553</v>
      </c>
      <c r="F1204" s="126">
        <v>3185</v>
      </c>
      <c r="G1204" s="107">
        <v>3143</v>
      </c>
      <c r="H1204" s="108">
        <f t="shared" si="198"/>
        <v>0.98681318681318686</v>
      </c>
      <c r="I1204" s="107">
        <f t="shared" si="199"/>
        <v>42</v>
      </c>
      <c r="J1204" s="131">
        <f t="shared" si="200"/>
        <v>1.3186813186813187E-2</v>
      </c>
      <c r="K1204" s="126">
        <v>936</v>
      </c>
      <c r="L1204" s="126">
        <v>20</v>
      </c>
      <c r="M1204" s="108">
        <f t="shared" si="201"/>
        <v>2.1367521367521368E-2</v>
      </c>
      <c r="N1204" s="107">
        <v>71</v>
      </c>
      <c r="O1204" s="131">
        <f t="shared" si="202"/>
        <v>2.2291993720565149E-2</v>
      </c>
      <c r="P1204" s="126">
        <v>8</v>
      </c>
      <c r="Q1204" s="108">
        <f t="shared" si="203"/>
        <v>8.5470085470085479E-3</v>
      </c>
      <c r="R1204" s="107">
        <v>18</v>
      </c>
      <c r="S1204" s="131">
        <f t="shared" si="204"/>
        <v>5.6514913657770803E-3</v>
      </c>
      <c r="T1204" s="126">
        <v>110</v>
      </c>
      <c r="U1204" s="108">
        <f t="shared" si="205"/>
        <v>0.11752136752136752</v>
      </c>
      <c r="V1204" s="107">
        <v>400</v>
      </c>
      <c r="W1204" s="131">
        <f t="shared" si="206"/>
        <v>0.12558869701726844</v>
      </c>
      <c r="X1204" s="126">
        <v>114</v>
      </c>
      <c r="Y1204" s="108">
        <f t="shared" si="207"/>
        <v>0.12179487179487179</v>
      </c>
      <c r="Z1204" s="107">
        <v>408</v>
      </c>
      <c r="AA1204" s="131">
        <f t="shared" si="208"/>
        <v>0.12810047095761382</v>
      </c>
    </row>
    <row r="1205" spans="1:27" x14ac:dyDescent="0.25">
      <c r="A1205" s="115" t="s">
        <v>603</v>
      </c>
      <c r="B1205" s="200" t="s">
        <v>366</v>
      </c>
      <c r="C1205" s="101" t="s">
        <v>367</v>
      </c>
      <c r="D1205" s="102" t="s">
        <v>24</v>
      </c>
      <c r="E1205" s="121" t="s">
        <v>552</v>
      </c>
      <c r="F1205" s="125">
        <v>4197</v>
      </c>
      <c r="G1205" s="103">
        <v>4041</v>
      </c>
      <c r="H1205" s="104">
        <f t="shared" si="198"/>
        <v>0.96283059328091491</v>
      </c>
      <c r="I1205" s="103">
        <f t="shared" si="199"/>
        <v>156</v>
      </c>
      <c r="J1205" s="130">
        <f t="shared" si="200"/>
        <v>3.7169406719085057E-2</v>
      </c>
      <c r="K1205" s="125">
        <v>1228</v>
      </c>
      <c r="L1205" s="125">
        <v>37</v>
      </c>
      <c r="M1205" s="104">
        <f t="shared" si="201"/>
        <v>3.013029315960912E-2</v>
      </c>
      <c r="N1205" s="103">
        <v>91</v>
      </c>
      <c r="O1205" s="130">
        <f t="shared" si="202"/>
        <v>2.1682153919466287E-2</v>
      </c>
      <c r="P1205" s="125">
        <v>15</v>
      </c>
      <c r="Q1205" s="104">
        <f t="shared" si="203"/>
        <v>1.2214983713355049E-2</v>
      </c>
      <c r="R1205" s="103">
        <v>31</v>
      </c>
      <c r="S1205" s="130">
        <f t="shared" si="204"/>
        <v>7.3862282582797239E-3</v>
      </c>
      <c r="T1205" s="125">
        <v>125</v>
      </c>
      <c r="U1205" s="104">
        <f t="shared" si="205"/>
        <v>0.10179153094462541</v>
      </c>
      <c r="V1205" s="103">
        <v>359</v>
      </c>
      <c r="W1205" s="130">
        <f t="shared" si="206"/>
        <v>8.5537288539432932E-2</v>
      </c>
      <c r="X1205" s="125">
        <v>133</v>
      </c>
      <c r="Y1205" s="104">
        <f t="shared" si="207"/>
        <v>0.10830618892508144</v>
      </c>
      <c r="Z1205" s="103">
        <v>375</v>
      </c>
      <c r="AA1205" s="130">
        <f t="shared" si="208"/>
        <v>8.9349535382416009E-2</v>
      </c>
    </row>
    <row r="1206" spans="1:27" ht="24" x14ac:dyDescent="0.25">
      <c r="A1206" s="116" t="s">
        <v>603</v>
      </c>
      <c r="B1206" s="201" t="s">
        <v>389</v>
      </c>
      <c r="C1206" s="105" t="s">
        <v>390</v>
      </c>
      <c r="D1206" s="106" t="s">
        <v>25</v>
      </c>
      <c r="E1206" s="122" t="s">
        <v>553</v>
      </c>
      <c r="F1206" s="126">
        <v>2004</v>
      </c>
      <c r="G1206" s="107">
        <v>1972</v>
      </c>
      <c r="H1206" s="108">
        <f t="shared" si="198"/>
        <v>0.98403193612774453</v>
      </c>
      <c r="I1206" s="107">
        <f t="shared" si="199"/>
        <v>32</v>
      </c>
      <c r="J1206" s="131">
        <f t="shared" si="200"/>
        <v>1.5968063872255488E-2</v>
      </c>
      <c r="K1206" s="126">
        <v>713</v>
      </c>
      <c r="L1206" s="126">
        <v>16</v>
      </c>
      <c r="M1206" s="108">
        <f t="shared" si="201"/>
        <v>2.244039270687237E-2</v>
      </c>
      <c r="N1206" s="107">
        <v>37</v>
      </c>
      <c r="O1206" s="131">
        <f t="shared" si="202"/>
        <v>1.8463073852295408E-2</v>
      </c>
      <c r="P1206" s="126">
        <v>8</v>
      </c>
      <c r="Q1206" s="108">
        <f t="shared" si="203"/>
        <v>1.1220196353436185E-2</v>
      </c>
      <c r="R1206" s="107">
        <v>16</v>
      </c>
      <c r="S1206" s="131">
        <f t="shared" si="204"/>
        <v>7.9840319361277438E-3</v>
      </c>
      <c r="T1206" s="126">
        <v>97</v>
      </c>
      <c r="U1206" s="108">
        <f t="shared" si="205"/>
        <v>0.13604488078541374</v>
      </c>
      <c r="V1206" s="107">
        <v>283</v>
      </c>
      <c r="W1206" s="131">
        <f t="shared" si="206"/>
        <v>0.14121756487025949</v>
      </c>
      <c r="X1206" s="126">
        <v>99</v>
      </c>
      <c r="Y1206" s="108">
        <f t="shared" si="207"/>
        <v>0.13884992987377279</v>
      </c>
      <c r="Z1206" s="107">
        <v>291</v>
      </c>
      <c r="AA1206" s="131">
        <f t="shared" si="208"/>
        <v>0.14520958083832336</v>
      </c>
    </row>
    <row r="1207" spans="1:27" x14ac:dyDescent="0.25">
      <c r="A1207" s="115" t="s">
        <v>603</v>
      </c>
      <c r="B1207" s="200" t="s">
        <v>391</v>
      </c>
      <c r="C1207" s="101" t="s">
        <v>392</v>
      </c>
      <c r="D1207" s="102" t="s">
        <v>25</v>
      </c>
      <c r="E1207" s="121" t="s">
        <v>553</v>
      </c>
      <c r="F1207" s="125">
        <v>2478</v>
      </c>
      <c r="G1207" s="103">
        <v>2444</v>
      </c>
      <c r="H1207" s="104">
        <f t="shared" si="198"/>
        <v>0.98627925746569811</v>
      </c>
      <c r="I1207" s="103">
        <f t="shared" si="199"/>
        <v>34</v>
      </c>
      <c r="J1207" s="130">
        <f t="shared" si="200"/>
        <v>1.3720742534301856E-2</v>
      </c>
      <c r="K1207" s="125">
        <v>945</v>
      </c>
      <c r="L1207" s="125">
        <v>35</v>
      </c>
      <c r="M1207" s="104">
        <f t="shared" si="201"/>
        <v>3.7037037037037035E-2</v>
      </c>
      <c r="N1207" s="103">
        <v>86</v>
      </c>
      <c r="O1207" s="130">
        <f t="shared" si="202"/>
        <v>3.470540758676352E-2</v>
      </c>
      <c r="P1207" s="125">
        <v>7</v>
      </c>
      <c r="Q1207" s="104">
        <f t="shared" si="203"/>
        <v>7.4074074074074077E-3</v>
      </c>
      <c r="R1207" s="103">
        <v>17</v>
      </c>
      <c r="S1207" s="130">
        <f t="shared" si="204"/>
        <v>6.8603712671509278E-3</v>
      </c>
      <c r="T1207" s="125">
        <v>73</v>
      </c>
      <c r="U1207" s="104">
        <f t="shared" si="205"/>
        <v>7.7248677248677247E-2</v>
      </c>
      <c r="V1207" s="103">
        <v>200</v>
      </c>
      <c r="W1207" s="130">
        <f t="shared" si="206"/>
        <v>8.0710250201775621E-2</v>
      </c>
      <c r="X1207" s="125">
        <v>78</v>
      </c>
      <c r="Y1207" s="104">
        <f t="shared" si="207"/>
        <v>8.2539682539682538E-2</v>
      </c>
      <c r="Z1207" s="103">
        <v>213</v>
      </c>
      <c r="AA1207" s="130">
        <f t="shared" si="208"/>
        <v>8.5956416464891036E-2</v>
      </c>
    </row>
    <row r="1208" spans="1:27" x14ac:dyDescent="0.25">
      <c r="A1208" s="116" t="s">
        <v>603</v>
      </c>
      <c r="B1208" s="201" t="s">
        <v>368</v>
      </c>
      <c r="C1208" s="105" t="s">
        <v>369</v>
      </c>
      <c r="D1208" s="106" t="s">
        <v>24</v>
      </c>
      <c r="E1208" s="122" t="s">
        <v>552</v>
      </c>
      <c r="F1208" s="126">
        <v>2470</v>
      </c>
      <c r="G1208" s="107">
        <v>2403</v>
      </c>
      <c r="H1208" s="108">
        <f t="shared" si="198"/>
        <v>0.97287449392712555</v>
      </c>
      <c r="I1208" s="107">
        <f t="shared" si="199"/>
        <v>67</v>
      </c>
      <c r="J1208" s="131">
        <f t="shared" si="200"/>
        <v>2.7125506072874495E-2</v>
      </c>
      <c r="K1208" s="126">
        <v>858</v>
      </c>
      <c r="L1208" s="126">
        <v>29</v>
      </c>
      <c r="M1208" s="108">
        <f t="shared" si="201"/>
        <v>3.37995337995338E-2</v>
      </c>
      <c r="N1208" s="107">
        <v>75</v>
      </c>
      <c r="O1208" s="131">
        <f t="shared" si="202"/>
        <v>3.0364372469635626E-2</v>
      </c>
      <c r="P1208" s="126">
        <v>7</v>
      </c>
      <c r="Q1208" s="108">
        <f t="shared" si="203"/>
        <v>8.1585081585081581E-3</v>
      </c>
      <c r="R1208" s="107">
        <v>15</v>
      </c>
      <c r="S1208" s="131">
        <f t="shared" si="204"/>
        <v>6.0728744939271256E-3</v>
      </c>
      <c r="T1208" s="126">
        <v>127</v>
      </c>
      <c r="U1208" s="108">
        <f t="shared" si="205"/>
        <v>0.14801864801864803</v>
      </c>
      <c r="V1208" s="107">
        <v>338</v>
      </c>
      <c r="W1208" s="131">
        <f t="shared" si="206"/>
        <v>0.1368421052631579</v>
      </c>
      <c r="X1208" s="126">
        <v>130</v>
      </c>
      <c r="Y1208" s="108">
        <f t="shared" si="207"/>
        <v>0.15151515151515152</v>
      </c>
      <c r="Z1208" s="107">
        <v>345</v>
      </c>
      <c r="AA1208" s="131">
        <f t="shared" si="208"/>
        <v>0.1396761133603239</v>
      </c>
    </row>
    <row r="1209" spans="1:27" x14ac:dyDescent="0.25">
      <c r="A1209" s="115" t="s">
        <v>603</v>
      </c>
      <c r="B1209" s="200" t="s">
        <v>393</v>
      </c>
      <c r="C1209" s="101" t="s">
        <v>394</v>
      </c>
      <c r="D1209" s="102" t="s">
        <v>25</v>
      </c>
      <c r="E1209" s="121" t="s">
        <v>553</v>
      </c>
      <c r="F1209" s="125">
        <v>769</v>
      </c>
      <c r="G1209" s="103">
        <v>761</v>
      </c>
      <c r="H1209" s="104">
        <f t="shared" si="198"/>
        <v>0.98959687906371907</v>
      </c>
      <c r="I1209" s="103">
        <f t="shared" si="199"/>
        <v>8</v>
      </c>
      <c r="J1209" s="130">
        <f t="shared" si="200"/>
        <v>1.0403120936280884E-2</v>
      </c>
      <c r="K1209" s="125">
        <v>287</v>
      </c>
      <c r="L1209" s="125">
        <v>7</v>
      </c>
      <c r="M1209" s="104">
        <f t="shared" si="201"/>
        <v>2.4390243902439025E-2</v>
      </c>
      <c r="N1209" s="103">
        <v>21</v>
      </c>
      <c r="O1209" s="130">
        <f t="shared" si="202"/>
        <v>2.7308192457737322E-2</v>
      </c>
      <c r="P1209" s="125">
        <v>3</v>
      </c>
      <c r="Q1209" s="104">
        <f t="shared" si="203"/>
        <v>1.0452961672473868E-2</v>
      </c>
      <c r="R1209" s="103">
        <v>6</v>
      </c>
      <c r="S1209" s="130">
        <f t="shared" si="204"/>
        <v>7.8023407022106634E-3</v>
      </c>
      <c r="T1209" s="125">
        <v>27</v>
      </c>
      <c r="U1209" s="104">
        <f t="shared" si="205"/>
        <v>9.4076655052264813E-2</v>
      </c>
      <c r="V1209" s="103">
        <v>76</v>
      </c>
      <c r="W1209" s="130">
        <f t="shared" si="206"/>
        <v>9.8829648894668401E-2</v>
      </c>
      <c r="X1209" s="125">
        <v>29</v>
      </c>
      <c r="Y1209" s="104">
        <f t="shared" si="207"/>
        <v>0.10104529616724739</v>
      </c>
      <c r="Z1209" s="103">
        <v>80</v>
      </c>
      <c r="AA1209" s="130">
        <f t="shared" si="208"/>
        <v>0.10403120936280884</v>
      </c>
    </row>
    <row r="1210" spans="1:27" x14ac:dyDescent="0.25">
      <c r="A1210" s="116" t="s">
        <v>603</v>
      </c>
      <c r="B1210" s="201" t="s">
        <v>370</v>
      </c>
      <c r="C1210" s="105" t="s">
        <v>371</v>
      </c>
      <c r="D1210" s="106" t="s">
        <v>24</v>
      </c>
      <c r="E1210" s="122" t="s">
        <v>552</v>
      </c>
      <c r="F1210" s="126">
        <v>1547</v>
      </c>
      <c r="G1210" s="107">
        <v>1517</v>
      </c>
      <c r="H1210" s="108">
        <f t="shared" si="198"/>
        <v>0.98060762766645115</v>
      </c>
      <c r="I1210" s="107">
        <f t="shared" si="199"/>
        <v>30</v>
      </c>
      <c r="J1210" s="131">
        <f t="shared" si="200"/>
        <v>1.9392372333548805E-2</v>
      </c>
      <c r="K1210" s="126">
        <v>501</v>
      </c>
      <c r="L1210" s="126">
        <v>24</v>
      </c>
      <c r="M1210" s="108">
        <f t="shared" si="201"/>
        <v>4.790419161676647E-2</v>
      </c>
      <c r="N1210" s="107">
        <v>67</v>
      </c>
      <c r="O1210" s="131">
        <f t="shared" si="202"/>
        <v>4.3309631544925661E-2</v>
      </c>
      <c r="P1210" s="126">
        <v>4</v>
      </c>
      <c r="Q1210" s="108">
        <f t="shared" si="203"/>
        <v>7.9840319361277438E-3</v>
      </c>
      <c r="R1210" s="107">
        <v>11</v>
      </c>
      <c r="S1210" s="131">
        <f t="shared" si="204"/>
        <v>7.1105365223012281E-3</v>
      </c>
      <c r="T1210" s="126">
        <v>41</v>
      </c>
      <c r="U1210" s="108">
        <f t="shared" si="205"/>
        <v>8.1836327345309379E-2</v>
      </c>
      <c r="V1210" s="107">
        <v>129</v>
      </c>
      <c r="W1210" s="131">
        <f t="shared" si="206"/>
        <v>8.3387201034259853E-2</v>
      </c>
      <c r="X1210" s="126">
        <v>45</v>
      </c>
      <c r="Y1210" s="108">
        <f t="shared" si="207"/>
        <v>8.9820359281437126E-2</v>
      </c>
      <c r="Z1210" s="107">
        <v>137</v>
      </c>
      <c r="AA1210" s="131">
        <f t="shared" si="208"/>
        <v>8.855850032320621E-2</v>
      </c>
    </row>
    <row r="1211" spans="1:27" x14ac:dyDescent="0.25">
      <c r="A1211" s="115" t="s">
        <v>603</v>
      </c>
      <c r="B1211" s="200" t="s">
        <v>445</v>
      </c>
      <c r="C1211" s="101" t="s">
        <v>372</v>
      </c>
      <c r="D1211" s="102" t="s">
        <v>24</v>
      </c>
      <c r="E1211" s="121" t="s">
        <v>552</v>
      </c>
      <c r="F1211" s="125">
        <v>2048</v>
      </c>
      <c r="G1211" s="103">
        <v>2010</v>
      </c>
      <c r="H1211" s="104">
        <f t="shared" si="198"/>
        <v>0.9814453125</v>
      </c>
      <c r="I1211" s="103">
        <f t="shared" si="199"/>
        <v>38</v>
      </c>
      <c r="J1211" s="130">
        <f t="shared" si="200"/>
        <v>1.85546875E-2</v>
      </c>
      <c r="K1211" s="125">
        <v>671</v>
      </c>
      <c r="L1211" s="125">
        <v>10</v>
      </c>
      <c r="M1211" s="104">
        <f t="shared" si="201"/>
        <v>1.4903129657228018E-2</v>
      </c>
      <c r="N1211" s="103">
        <v>34</v>
      </c>
      <c r="O1211" s="130">
        <f t="shared" si="202"/>
        <v>1.66015625E-2</v>
      </c>
      <c r="P1211" s="125">
        <v>5</v>
      </c>
      <c r="Q1211" s="104">
        <f t="shared" si="203"/>
        <v>7.4515648286140089E-3</v>
      </c>
      <c r="R1211" s="103">
        <v>11</v>
      </c>
      <c r="S1211" s="130">
        <f t="shared" si="204"/>
        <v>5.37109375E-3</v>
      </c>
      <c r="T1211" s="125">
        <v>76</v>
      </c>
      <c r="U1211" s="104">
        <f t="shared" si="205"/>
        <v>0.11326378539493294</v>
      </c>
      <c r="V1211" s="103">
        <v>220</v>
      </c>
      <c r="W1211" s="130">
        <f t="shared" si="206"/>
        <v>0.107421875</v>
      </c>
      <c r="X1211" s="125">
        <v>77</v>
      </c>
      <c r="Y1211" s="104">
        <f t="shared" si="207"/>
        <v>0.11475409836065574</v>
      </c>
      <c r="Z1211" s="103">
        <v>223</v>
      </c>
      <c r="AA1211" s="130">
        <f t="shared" si="208"/>
        <v>0.10888671875</v>
      </c>
    </row>
    <row r="1212" spans="1:27" x14ac:dyDescent="0.25">
      <c r="A1212" s="116" t="s">
        <v>603</v>
      </c>
      <c r="B1212" s="201" t="s">
        <v>399</v>
      </c>
      <c r="C1212" s="105" t="s">
        <v>400</v>
      </c>
      <c r="D1212" s="106" t="s">
        <v>26</v>
      </c>
      <c r="E1212" s="122" t="s">
        <v>554</v>
      </c>
      <c r="F1212" s="126">
        <v>880</v>
      </c>
      <c r="G1212" s="107">
        <v>863</v>
      </c>
      <c r="H1212" s="108">
        <f t="shared" si="198"/>
        <v>0.98068181818181821</v>
      </c>
      <c r="I1212" s="107">
        <f t="shared" si="199"/>
        <v>17</v>
      </c>
      <c r="J1212" s="131">
        <f t="shared" si="200"/>
        <v>1.9318181818181818E-2</v>
      </c>
      <c r="K1212" s="126">
        <v>378</v>
      </c>
      <c r="L1212" s="126">
        <v>3</v>
      </c>
      <c r="M1212" s="108">
        <f t="shared" si="201"/>
        <v>7.9365079365079361E-3</v>
      </c>
      <c r="N1212" s="107">
        <v>9</v>
      </c>
      <c r="O1212" s="131">
        <f t="shared" si="202"/>
        <v>1.0227272727272727E-2</v>
      </c>
      <c r="P1212" s="126">
        <v>4</v>
      </c>
      <c r="Q1212" s="108">
        <f t="shared" si="203"/>
        <v>1.0582010582010581E-2</v>
      </c>
      <c r="R1212" s="107">
        <v>10</v>
      </c>
      <c r="S1212" s="131">
        <f t="shared" si="204"/>
        <v>1.1363636363636364E-2</v>
      </c>
      <c r="T1212" s="126">
        <v>38</v>
      </c>
      <c r="U1212" s="108">
        <f t="shared" si="205"/>
        <v>0.10052910052910052</v>
      </c>
      <c r="V1212" s="107">
        <v>93</v>
      </c>
      <c r="W1212" s="131">
        <f t="shared" si="206"/>
        <v>0.10568181818181818</v>
      </c>
      <c r="X1212" s="126">
        <v>42</v>
      </c>
      <c r="Y1212" s="108">
        <f t="shared" si="207"/>
        <v>0.1111111111111111</v>
      </c>
      <c r="Z1212" s="107">
        <v>103</v>
      </c>
      <c r="AA1212" s="131">
        <f t="shared" si="208"/>
        <v>0.11704545454545455</v>
      </c>
    </row>
    <row r="1213" spans="1:27" x14ac:dyDescent="0.25">
      <c r="A1213" s="115" t="s">
        <v>603</v>
      </c>
      <c r="B1213" s="200" t="s">
        <v>401</v>
      </c>
      <c r="C1213" s="101" t="s">
        <v>402</v>
      </c>
      <c r="D1213" s="102" t="s">
        <v>26</v>
      </c>
      <c r="E1213" s="121" t="s">
        <v>554</v>
      </c>
      <c r="F1213" s="125">
        <v>2752</v>
      </c>
      <c r="G1213" s="103">
        <v>2717</v>
      </c>
      <c r="H1213" s="104">
        <f t="shared" si="198"/>
        <v>0.98728197674418605</v>
      </c>
      <c r="I1213" s="103">
        <f t="shared" si="199"/>
        <v>35</v>
      </c>
      <c r="J1213" s="130">
        <f t="shared" si="200"/>
        <v>1.2718023255813954E-2</v>
      </c>
      <c r="K1213" s="125">
        <v>1038</v>
      </c>
      <c r="L1213" s="125">
        <v>23</v>
      </c>
      <c r="M1213" s="104">
        <f t="shared" si="201"/>
        <v>2.2157996146435453E-2</v>
      </c>
      <c r="N1213" s="103">
        <v>52</v>
      </c>
      <c r="O1213" s="130">
        <f t="shared" si="202"/>
        <v>1.8895348837209301E-2</v>
      </c>
      <c r="P1213" s="125">
        <v>15</v>
      </c>
      <c r="Q1213" s="104">
        <f t="shared" si="203"/>
        <v>1.4450867052023121E-2</v>
      </c>
      <c r="R1213" s="103">
        <v>36</v>
      </c>
      <c r="S1213" s="130">
        <f t="shared" si="204"/>
        <v>1.308139534883721E-2</v>
      </c>
      <c r="T1213" s="125">
        <v>98</v>
      </c>
      <c r="U1213" s="104">
        <f t="shared" si="205"/>
        <v>9.4412331406551059E-2</v>
      </c>
      <c r="V1213" s="103">
        <v>224</v>
      </c>
      <c r="W1213" s="130">
        <f t="shared" si="206"/>
        <v>8.1395348837209308E-2</v>
      </c>
      <c r="X1213" s="125">
        <v>106</v>
      </c>
      <c r="Y1213" s="104">
        <f t="shared" si="207"/>
        <v>0.10211946050096339</v>
      </c>
      <c r="Z1213" s="103">
        <v>242</v>
      </c>
      <c r="AA1213" s="130">
        <f t="shared" si="208"/>
        <v>8.7936046511627911E-2</v>
      </c>
    </row>
    <row r="1214" spans="1:27" x14ac:dyDescent="0.25">
      <c r="A1214" s="116" t="s">
        <v>603</v>
      </c>
      <c r="B1214" s="201" t="s">
        <v>419</v>
      </c>
      <c r="C1214" s="105" t="s">
        <v>420</v>
      </c>
      <c r="D1214" s="106" t="s">
        <v>27</v>
      </c>
      <c r="E1214" s="122" t="s">
        <v>555</v>
      </c>
      <c r="F1214" s="126">
        <v>2563</v>
      </c>
      <c r="G1214" s="107">
        <v>2520</v>
      </c>
      <c r="H1214" s="108">
        <f t="shared" si="198"/>
        <v>0.98322278579789313</v>
      </c>
      <c r="I1214" s="107">
        <f t="shared" si="199"/>
        <v>43</v>
      </c>
      <c r="J1214" s="131">
        <f t="shared" si="200"/>
        <v>1.6777214202106906E-2</v>
      </c>
      <c r="K1214" s="126">
        <v>645</v>
      </c>
      <c r="L1214" s="126">
        <v>12</v>
      </c>
      <c r="M1214" s="108">
        <f t="shared" si="201"/>
        <v>1.8604651162790697E-2</v>
      </c>
      <c r="N1214" s="107">
        <v>32</v>
      </c>
      <c r="O1214" s="131">
        <f t="shared" si="202"/>
        <v>1.2485368708544674E-2</v>
      </c>
      <c r="P1214" s="126">
        <v>7</v>
      </c>
      <c r="Q1214" s="108">
        <f t="shared" si="203"/>
        <v>1.0852713178294573E-2</v>
      </c>
      <c r="R1214" s="107">
        <v>19</v>
      </c>
      <c r="S1214" s="131">
        <f t="shared" si="204"/>
        <v>7.4131876706984004E-3</v>
      </c>
      <c r="T1214" s="126">
        <v>91</v>
      </c>
      <c r="U1214" s="108">
        <f t="shared" si="205"/>
        <v>0.14108527131782947</v>
      </c>
      <c r="V1214" s="107">
        <v>290</v>
      </c>
      <c r="W1214" s="131">
        <f t="shared" si="206"/>
        <v>0.11314865392118612</v>
      </c>
      <c r="X1214" s="126">
        <v>95</v>
      </c>
      <c r="Y1214" s="108">
        <f t="shared" si="207"/>
        <v>0.14728682170542637</v>
      </c>
      <c r="Z1214" s="107">
        <v>301</v>
      </c>
      <c r="AA1214" s="131">
        <f t="shared" si="208"/>
        <v>0.11744049941474834</v>
      </c>
    </row>
    <row r="1215" spans="1:27" x14ac:dyDescent="0.25">
      <c r="A1215" s="115" t="s">
        <v>603</v>
      </c>
      <c r="B1215" s="200" t="s">
        <v>421</v>
      </c>
      <c r="C1215" s="101" t="s">
        <v>422</v>
      </c>
      <c r="D1215" s="102" t="s">
        <v>27</v>
      </c>
      <c r="E1215" s="121" t="s">
        <v>555</v>
      </c>
      <c r="F1215" s="125">
        <v>1685</v>
      </c>
      <c r="G1215" s="103">
        <v>1663</v>
      </c>
      <c r="H1215" s="104">
        <f t="shared" si="198"/>
        <v>0.98694362017804149</v>
      </c>
      <c r="I1215" s="103">
        <f t="shared" si="199"/>
        <v>22</v>
      </c>
      <c r="J1215" s="130">
        <f t="shared" si="200"/>
        <v>1.3056379821958458E-2</v>
      </c>
      <c r="K1215" s="125">
        <v>590</v>
      </c>
      <c r="L1215" s="125">
        <v>14</v>
      </c>
      <c r="M1215" s="104">
        <f t="shared" si="201"/>
        <v>2.3728813559322035E-2</v>
      </c>
      <c r="N1215" s="103">
        <v>37</v>
      </c>
      <c r="O1215" s="130">
        <f t="shared" si="202"/>
        <v>2.195845697329377E-2</v>
      </c>
      <c r="P1215" s="125">
        <v>9</v>
      </c>
      <c r="Q1215" s="104">
        <f t="shared" si="203"/>
        <v>1.5254237288135594E-2</v>
      </c>
      <c r="R1215" s="103">
        <v>24</v>
      </c>
      <c r="S1215" s="130">
        <f t="shared" si="204"/>
        <v>1.4243323442136498E-2</v>
      </c>
      <c r="T1215" s="125">
        <v>45</v>
      </c>
      <c r="U1215" s="104">
        <f t="shared" si="205"/>
        <v>7.6271186440677971E-2</v>
      </c>
      <c r="V1215" s="103">
        <v>113</v>
      </c>
      <c r="W1215" s="130">
        <f t="shared" si="206"/>
        <v>6.7062314540059342E-2</v>
      </c>
      <c r="X1215" s="125">
        <v>50</v>
      </c>
      <c r="Y1215" s="104">
        <f t="shared" si="207"/>
        <v>8.4745762711864403E-2</v>
      </c>
      <c r="Z1215" s="103">
        <v>131</v>
      </c>
      <c r="AA1215" s="130">
        <f t="shared" si="208"/>
        <v>7.7744807121661721E-2</v>
      </c>
    </row>
    <row r="1216" spans="1:27" x14ac:dyDescent="0.25">
      <c r="A1216" s="116" t="s">
        <v>603</v>
      </c>
      <c r="B1216" s="201" t="s">
        <v>423</v>
      </c>
      <c r="C1216" s="105" t="s">
        <v>424</v>
      </c>
      <c r="D1216" s="106" t="s">
        <v>27</v>
      </c>
      <c r="E1216" s="122" t="s">
        <v>555</v>
      </c>
      <c r="F1216" s="126">
        <v>2000</v>
      </c>
      <c r="G1216" s="107">
        <v>1987</v>
      </c>
      <c r="H1216" s="108">
        <f t="shared" si="198"/>
        <v>0.99350000000000005</v>
      </c>
      <c r="I1216" s="107">
        <f t="shared" si="199"/>
        <v>13</v>
      </c>
      <c r="J1216" s="131">
        <f t="shared" si="200"/>
        <v>6.4999999999999997E-3</v>
      </c>
      <c r="K1216" s="126">
        <v>583</v>
      </c>
      <c r="L1216" s="126">
        <v>7</v>
      </c>
      <c r="M1216" s="108">
        <f t="shared" si="201"/>
        <v>1.2006861063464836E-2</v>
      </c>
      <c r="N1216" s="107">
        <v>17</v>
      </c>
      <c r="O1216" s="131">
        <f t="shared" si="202"/>
        <v>8.5000000000000006E-3</v>
      </c>
      <c r="P1216" s="126">
        <v>7</v>
      </c>
      <c r="Q1216" s="108">
        <f t="shared" si="203"/>
        <v>1.2006861063464836E-2</v>
      </c>
      <c r="R1216" s="107">
        <v>17</v>
      </c>
      <c r="S1216" s="131">
        <f t="shared" si="204"/>
        <v>8.5000000000000006E-3</v>
      </c>
      <c r="T1216" s="126">
        <v>64</v>
      </c>
      <c r="U1216" s="108">
        <f t="shared" si="205"/>
        <v>0.10977701543739279</v>
      </c>
      <c r="V1216" s="107">
        <v>201</v>
      </c>
      <c r="W1216" s="131">
        <f t="shared" si="206"/>
        <v>0.10050000000000001</v>
      </c>
      <c r="X1216" s="126">
        <v>68</v>
      </c>
      <c r="Y1216" s="108">
        <f t="shared" si="207"/>
        <v>0.11663807890222985</v>
      </c>
      <c r="Z1216" s="107">
        <v>210</v>
      </c>
      <c r="AA1216" s="131">
        <f t="shared" si="208"/>
        <v>0.105</v>
      </c>
    </row>
    <row r="1217" spans="1:27" x14ac:dyDescent="0.25">
      <c r="A1217" s="115" t="s">
        <v>603</v>
      </c>
      <c r="B1217" s="200" t="s">
        <v>403</v>
      </c>
      <c r="C1217" s="101" t="s">
        <v>404</v>
      </c>
      <c r="D1217" s="102" t="s">
        <v>26</v>
      </c>
      <c r="E1217" s="121" t="s">
        <v>554</v>
      </c>
      <c r="F1217" s="125">
        <v>1006</v>
      </c>
      <c r="G1217" s="103">
        <v>995</v>
      </c>
      <c r="H1217" s="104">
        <f t="shared" si="198"/>
        <v>0.98906560636182905</v>
      </c>
      <c r="I1217" s="103">
        <f t="shared" si="199"/>
        <v>11</v>
      </c>
      <c r="J1217" s="130">
        <f t="shared" si="200"/>
        <v>1.0934393638170975E-2</v>
      </c>
      <c r="K1217" s="125">
        <v>341</v>
      </c>
      <c r="L1217" s="125">
        <v>8</v>
      </c>
      <c r="M1217" s="104">
        <f t="shared" si="201"/>
        <v>2.3460410557184751E-2</v>
      </c>
      <c r="N1217" s="103">
        <v>22</v>
      </c>
      <c r="O1217" s="130">
        <f t="shared" si="202"/>
        <v>2.186878727634195E-2</v>
      </c>
      <c r="P1217" s="125">
        <v>5</v>
      </c>
      <c r="Q1217" s="104">
        <f t="shared" si="203"/>
        <v>1.466275659824047E-2</v>
      </c>
      <c r="R1217" s="103">
        <v>11</v>
      </c>
      <c r="S1217" s="130">
        <f t="shared" si="204"/>
        <v>1.0934393638170975E-2</v>
      </c>
      <c r="T1217" s="125">
        <v>47</v>
      </c>
      <c r="U1217" s="104">
        <f t="shared" si="205"/>
        <v>0.1378299120234604</v>
      </c>
      <c r="V1217" s="103">
        <v>139</v>
      </c>
      <c r="W1217" s="130">
        <f t="shared" si="206"/>
        <v>0.13817097415506957</v>
      </c>
      <c r="X1217" s="125">
        <v>51</v>
      </c>
      <c r="Y1217" s="104">
        <f t="shared" si="207"/>
        <v>0.14956011730205279</v>
      </c>
      <c r="Z1217" s="103">
        <v>149</v>
      </c>
      <c r="AA1217" s="130">
        <f t="shared" si="208"/>
        <v>0.14811133200795229</v>
      </c>
    </row>
    <row r="1218" spans="1:27" x14ac:dyDescent="0.25">
      <c r="A1218" s="116" t="s">
        <v>603</v>
      </c>
      <c r="B1218" s="201" t="s">
        <v>405</v>
      </c>
      <c r="C1218" s="105" t="s">
        <v>406</v>
      </c>
      <c r="D1218" s="106" t="s">
        <v>26</v>
      </c>
      <c r="E1218" s="122" t="s">
        <v>554</v>
      </c>
      <c r="F1218" s="126">
        <v>943</v>
      </c>
      <c r="G1218" s="107">
        <v>915</v>
      </c>
      <c r="H1218" s="108">
        <f t="shared" si="198"/>
        <v>0.97030752916224816</v>
      </c>
      <c r="I1218" s="107">
        <f t="shared" si="199"/>
        <v>28</v>
      </c>
      <c r="J1218" s="131">
        <f t="shared" si="200"/>
        <v>2.9692470837751856E-2</v>
      </c>
      <c r="K1218" s="126">
        <v>311</v>
      </c>
      <c r="L1218" s="126">
        <v>4</v>
      </c>
      <c r="M1218" s="108">
        <f t="shared" si="201"/>
        <v>1.2861736334405145E-2</v>
      </c>
      <c r="N1218" s="107">
        <v>12</v>
      </c>
      <c r="O1218" s="131">
        <f t="shared" si="202"/>
        <v>1.2725344644750796E-2</v>
      </c>
      <c r="P1218" s="126">
        <v>1</v>
      </c>
      <c r="Q1218" s="108">
        <f t="shared" si="203"/>
        <v>3.2154340836012861E-3</v>
      </c>
      <c r="R1218" s="107">
        <v>4</v>
      </c>
      <c r="S1218" s="131">
        <f t="shared" si="204"/>
        <v>4.2417815482502655E-3</v>
      </c>
      <c r="T1218" s="126">
        <v>27</v>
      </c>
      <c r="U1218" s="108">
        <f t="shared" si="205"/>
        <v>8.6816720257234734E-2</v>
      </c>
      <c r="V1218" s="107">
        <v>70</v>
      </c>
      <c r="W1218" s="131">
        <f t="shared" si="206"/>
        <v>7.4231177094379638E-2</v>
      </c>
      <c r="X1218" s="126">
        <v>27</v>
      </c>
      <c r="Y1218" s="108">
        <f t="shared" si="207"/>
        <v>8.6816720257234734E-2</v>
      </c>
      <c r="Z1218" s="107">
        <v>70</v>
      </c>
      <c r="AA1218" s="131">
        <f t="shared" si="208"/>
        <v>7.4231177094379638E-2</v>
      </c>
    </row>
    <row r="1219" spans="1:27" x14ac:dyDescent="0.25">
      <c r="A1219" s="115" t="s">
        <v>603</v>
      </c>
      <c r="B1219" s="200" t="s">
        <v>407</v>
      </c>
      <c r="C1219" s="101" t="s">
        <v>408</v>
      </c>
      <c r="D1219" s="102" t="s">
        <v>26</v>
      </c>
      <c r="E1219" s="121" t="s">
        <v>554</v>
      </c>
      <c r="F1219" s="125">
        <v>5635</v>
      </c>
      <c r="G1219" s="103">
        <v>5584</v>
      </c>
      <c r="H1219" s="104">
        <f t="shared" ref="H1219:H1282" si="209">G1219/F1219</f>
        <v>0.99094942324755986</v>
      </c>
      <c r="I1219" s="103">
        <f t="shared" ref="I1219:I1282" si="210">F1219-G1219</f>
        <v>51</v>
      </c>
      <c r="J1219" s="130">
        <f t="shared" ref="J1219:J1282" si="211">I1219/F1219</f>
        <v>9.0505767524401062E-3</v>
      </c>
      <c r="K1219" s="125">
        <v>1662</v>
      </c>
      <c r="L1219" s="125">
        <v>37</v>
      </c>
      <c r="M1219" s="104">
        <f t="shared" si="201"/>
        <v>2.2262334536702767E-2</v>
      </c>
      <c r="N1219" s="103">
        <v>91</v>
      </c>
      <c r="O1219" s="130">
        <f t="shared" si="202"/>
        <v>1.6149068322981366E-2</v>
      </c>
      <c r="P1219" s="125">
        <v>14</v>
      </c>
      <c r="Q1219" s="104">
        <f t="shared" si="203"/>
        <v>8.4235860409145602E-3</v>
      </c>
      <c r="R1219" s="103">
        <v>34</v>
      </c>
      <c r="S1219" s="130">
        <f t="shared" si="204"/>
        <v>6.0337178349600708E-3</v>
      </c>
      <c r="T1219" s="125">
        <v>201</v>
      </c>
      <c r="U1219" s="104">
        <f t="shared" si="205"/>
        <v>0.12093862815884476</v>
      </c>
      <c r="V1219" s="103">
        <v>617</v>
      </c>
      <c r="W1219" s="130">
        <f t="shared" si="206"/>
        <v>0.10949423247559893</v>
      </c>
      <c r="X1219" s="125">
        <v>208</v>
      </c>
      <c r="Y1219" s="104">
        <f t="shared" si="207"/>
        <v>0.12515042117930206</v>
      </c>
      <c r="Z1219" s="103">
        <v>638</v>
      </c>
      <c r="AA1219" s="130">
        <f t="shared" si="208"/>
        <v>0.1132209405501331</v>
      </c>
    </row>
    <row r="1220" spans="1:27" x14ac:dyDescent="0.25">
      <c r="A1220" s="116" t="s">
        <v>603</v>
      </c>
      <c r="B1220" s="201" t="s">
        <v>425</v>
      </c>
      <c r="C1220" s="105" t="s">
        <v>426</v>
      </c>
      <c r="D1220" s="106" t="s">
        <v>27</v>
      </c>
      <c r="E1220" s="122" t="s">
        <v>555</v>
      </c>
      <c r="F1220" s="126">
        <v>2397</v>
      </c>
      <c r="G1220" s="107">
        <v>2366</v>
      </c>
      <c r="H1220" s="108">
        <f t="shared" si="209"/>
        <v>0.98706716729244892</v>
      </c>
      <c r="I1220" s="107">
        <f t="shared" si="210"/>
        <v>31</v>
      </c>
      <c r="J1220" s="131">
        <f t="shared" si="211"/>
        <v>1.2932832707551106E-2</v>
      </c>
      <c r="K1220" s="126">
        <v>629</v>
      </c>
      <c r="L1220" s="126">
        <v>13</v>
      </c>
      <c r="M1220" s="108">
        <f t="shared" ref="M1220:M1283" si="212">L1220/K1220</f>
        <v>2.066772655007949E-2</v>
      </c>
      <c r="N1220" s="107">
        <v>28</v>
      </c>
      <c r="O1220" s="131">
        <f t="shared" ref="O1220:O1283" si="213">N1220/F1220</f>
        <v>1.1681268251981644E-2</v>
      </c>
      <c r="P1220" s="126">
        <v>9</v>
      </c>
      <c r="Q1220" s="108">
        <f t="shared" ref="Q1220:Q1283" si="214">P1220/K1220</f>
        <v>1.4308426073131956E-2</v>
      </c>
      <c r="R1220" s="107">
        <v>16</v>
      </c>
      <c r="S1220" s="131">
        <f t="shared" ref="S1220:S1283" si="215">R1220/F1220</f>
        <v>6.6750104297037963E-3</v>
      </c>
      <c r="T1220" s="126">
        <v>67</v>
      </c>
      <c r="U1220" s="108">
        <f t="shared" ref="U1220:U1283" si="216">T1220/K1220</f>
        <v>0.10651828298887123</v>
      </c>
      <c r="V1220" s="107">
        <v>216</v>
      </c>
      <c r="W1220" s="131">
        <f t="shared" ref="W1220:W1283" si="217">V1220/F1220</f>
        <v>9.0112640801001245E-2</v>
      </c>
      <c r="X1220" s="126">
        <v>73</v>
      </c>
      <c r="Y1220" s="108">
        <f t="shared" ref="Y1220:Y1283" si="218">X1220/K1220</f>
        <v>0.11605723370429252</v>
      </c>
      <c r="Z1220" s="107">
        <v>230</v>
      </c>
      <c r="AA1220" s="131">
        <f t="shared" ref="AA1220:AA1283" si="219">Z1220/F1220</f>
        <v>9.5953274926992072E-2</v>
      </c>
    </row>
    <row r="1221" spans="1:27" x14ac:dyDescent="0.25">
      <c r="A1221" s="115" t="s">
        <v>603</v>
      </c>
      <c r="B1221" s="200" t="s">
        <v>409</v>
      </c>
      <c r="C1221" s="101" t="s">
        <v>410</v>
      </c>
      <c r="D1221" s="102" t="s">
        <v>26</v>
      </c>
      <c r="E1221" s="121" t="s">
        <v>554</v>
      </c>
      <c r="F1221" s="125">
        <v>2349</v>
      </c>
      <c r="G1221" s="103">
        <v>2311</v>
      </c>
      <c r="H1221" s="104">
        <f t="shared" si="209"/>
        <v>0.98382290336313327</v>
      </c>
      <c r="I1221" s="103">
        <f t="shared" si="210"/>
        <v>38</v>
      </c>
      <c r="J1221" s="130">
        <f t="shared" si="211"/>
        <v>1.6177096636866752E-2</v>
      </c>
      <c r="K1221" s="125">
        <v>496</v>
      </c>
      <c r="L1221" s="125">
        <v>12</v>
      </c>
      <c r="M1221" s="104">
        <f t="shared" si="212"/>
        <v>2.4193548387096774E-2</v>
      </c>
      <c r="N1221" s="103">
        <v>36</v>
      </c>
      <c r="O1221" s="130">
        <f t="shared" si="213"/>
        <v>1.532567049808429E-2</v>
      </c>
      <c r="P1221" s="125">
        <v>4</v>
      </c>
      <c r="Q1221" s="104">
        <f t="shared" si="214"/>
        <v>8.0645161290322578E-3</v>
      </c>
      <c r="R1221" s="103">
        <v>8</v>
      </c>
      <c r="S1221" s="130">
        <f t="shared" si="215"/>
        <v>3.4057045551298426E-3</v>
      </c>
      <c r="T1221" s="125">
        <v>72</v>
      </c>
      <c r="U1221" s="104">
        <f t="shared" si="216"/>
        <v>0.14516129032258066</v>
      </c>
      <c r="V1221" s="103">
        <v>285</v>
      </c>
      <c r="W1221" s="130">
        <f t="shared" si="217"/>
        <v>0.12132822477650064</v>
      </c>
      <c r="X1221" s="125">
        <v>75</v>
      </c>
      <c r="Y1221" s="104">
        <f t="shared" si="218"/>
        <v>0.15120967741935484</v>
      </c>
      <c r="Z1221" s="103">
        <v>291</v>
      </c>
      <c r="AA1221" s="130">
        <f t="shared" si="219"/>
        <v>0.12388250319284802</v>
      </c>
    </row>
    <row r="1222" spans="1:27" ht="24" x14ac:dyDescent="0.25">
      <c r="A1222" s="116" t="s">
        <v>603</v>
      </c>
      <c r="B1222" s="201" t="s">
        <v>427</v>
      </c>
      <c r="C1222" s="105" t="s">
        <v>428</v>
      </c>
      <c r="D1222" s="106" t="s">
        <v>27</v>
      </c>
      <c r="E1222" s="122" t="s">
        <v>555</v>
      </c>
      <c r="F1222" s="126">
        <v>2253</v>
      </c>
      <c r="G1222" s="107">
        <v>2220</v>
      </c>
      <c r="H1222" s="108">
        <f t="shared" si="209"/>
        <v>0.98535286284953394</v>
      </c>
      <c r="I1222" s="107">
        <f t="shared" si="210"/>
        <v>33</v>
      </c>
      <c r="J1222" s="131">
        <f t="shared" si="211"/>
        <v>1.4647137150466045E-2</v>
      </c>
      <c r="K1222" s="126">
        <v>728</v>
      </c>
      <c r="L1222" s="126">
        <v>11</v>
      </c>
      <c r="M1222" s="108">
        <f t="shared" si="212"/>
        <v>1.510989010989011E-2</v>
      </c>
      <c r="N1222" s="107">
        <v>26</v>
      </c>
      <c r="O1222" s="131">
        <f t="shared" si="213"/>
        <v>1.154016866400355E-2</v>
      </c>
      <c r="P1222" s="126">
        <v>3</v>
      </c>
      <c r="Q1222" s="108">
        <f t="shared" si="214"/>
        <v>4.120879120879121E-3</v>
      </c>
      <c r="R1222" s="107">
        <v>6</v>
      </c>
      <c r="S1222" s="131">
        <f t="shared" si="215"/>
        <v>2.6631158455392811E-3</v>
      </c>
      <c r="T1222" s="126">
        <v>67</v>
      </c>
      <c r="U1222" s="108">
        <f t="shared" si="216"/>
        <v>9.2032967032967039E-2</v>
      </c>
      <c r="V1222" s="107">
        <v>227</v>
      </c>
      <c r="W1222" s="131">
        <f t="shared" si="217"/>
        <v>0.10075454948956947</v>
      </c>
      <c r="X1222" s="126">
        <v>70</v>
      </c>
      <c r="Y1222" s="108">
        <f t="shared" si="218"/>
        <v>9.6153846153846159E-2</v>
      </c>
      <c r="Z1222" s="107">
        <v>233</v>
      </c>
      <c r="AA1222" s="131">
        <f t="shared" si="219"/>
        <v>0.10341766533510874</v>
      </c>
    </row>
    <row r="1223" spans="1:27" x14ac:dyDescent="0.25">
      <c r="A1223" s="115" t="s">
        <v>603</v>
      </c>
      <c r="B1223" s="200" t="s">
        <v>411</v>
      </c>
      <c r="C1223" s="101" t="s">
        <v>412</v>
      </c>
      <c r="D1223" s="102" t="s">
        <v>26</v>
      </c>
      <c r="E1223" s="121" t="s">
        <v>554</v>
      </c>
      <c r="F1223" s="125">
        <v>1021</v>
      </c>
      <c r="G1223" s="103">
        <v>997</v>
      </c>
      <c r="H1223" s="104">
        <f t="shared" si="209"/>
        <v>0.97649363369245834</v>
      </c>
      <c r="I1223" s="103">
        <f t="shared" si="210"/>
        <v>24</v>
      </c>
      <c r="J1223" s="130">
        <f t="shared" si="211"/>
        <v>2.3506366307541625E-2</v>
      </c>
      <c r="K1223" s="125">
        <v>359</v>
      </c>
      <c r="L1223" s="125">
        <v>5</v>
      </c>
      <c r="M1223" s="104">
        <f t="shared" si="212"/>
        <v>1.3927576601671309E-2</v>
      </c>
      <c r="N1223" s="103">
        <v>11</v>
      </c>
      <c r="O1223" s="130">
        <f t="shared" si="213"/>
        <v>1.0773751224289911E-2</v>
      </c>
      <c r="P1223" s="125">
        <v>2</v>
      </c>
      <c r="Q1223" s="104">
        <f t="shared" si="214"/>
        <v>5.5710306406685237E-3</v>
      </c>
      <c r="R1223" s="103">
        <v>5</v>
      </c>
      <c r="S1223" s="130">
        <f t="shared" si="215"/>
        <v>4.8971596474045058E-3</v>
      </c>
      <c r="T1223" s="125">
        <v>47</v>
      </c>
      <c r="U1223" s="104">
        <f t="shared" si="216"/>
        <v>0.1309192200557103</v>
      </c>
      <c r="V1223" s="103">
        <v>141</v>
      </c>
      <c r="W1223" s="130">
        <f t="shared" si="217"/>
        <v>0.13809990205680706</v>
      </c>
      <c r="X1223" s="125">
        <v>49</v>
      </c>
      <c r="Y1223" s="104">
        <f t="shared" si="218"/>
        <v>0.13649025069637882</v>
      </c>
      <c r="Z1223" s="103">
        <v>146</v>
      </c>
      <c r="AA1223" s="130">
        <f t="shared" si="219"/>
        <v>0.14299706170421156</v>
      </c>
    </row>
    <row r="1224" spans="1:27" x14ac:dyDescent="0.25">
      <c r="A1224" s="116" t="s">
        <v>603</v>
      </c>
      <c r="B1224" s="201" t="s">
        <v>429</v>
      </c>
      <c r="C1224" s="105" t="s">
        <v>430</v>
      </c>
      <c r="D1224" s="106" t="s">
        <v>27</v>
      </c>
      <c r="E1224" s="122" t="s">
        <v>555</v>
      </c>
      <c r="F1224" s="126">
        <v>2290</v>
      </c>
      <c r="G1224" s="107">
        <v>2256</v>
      </c>
      <c r="H1224" s="108">
        <f t="shared" si="209"/>
        <v>0.98515283842794765</v>
      </c>
      <c r="I1224" s="107">
        <f t="shared" si="210"/>
        <v>34</v>
      </c>
      <c r="J1224" s="131">
        <f t="shared" si="211"/>
        <v>1.4847161572052401E-2</v>
      </c>
      <c r="K1224" s="126">
        <v>783</v>
      </c>
      <c r="L1224" s="126">
        <v>13</v>
      </c>
      <c r="M1224" s="108">
        <f t="shared" si="212"/>
        <v>1.6602809706257982E-2</v>
      </c>
      <c r="N1224" s="107">
        <v>20</v>
      </c>
      <c r="O1224" s="131">
        <f t="shared" si="213"/>
        <v>8.7336244541484712E-3</v>
      </c>
      <c r="P1224" s="126">
        <v>7</v>
      </c>
      <c r="Q1224" s="108">
        <f t="shared" si="214"/>
        <v>8.9399744572158362E-3</v>
      </c>
      <c r="R1224" s="107">
        <v>16</v>
      </c>
      <c r="S1224" s="131">
        <f t="shared" si="215"/>
        <v>6.9868995633187774E-3</v>
      </c>
      <c r="T1224" s="126">
        <v>117</v>
      </c>
      <c r="U1224" s="108">
        <f t="shared" si="216"/>
        <v>0.14942528735632185</v>
      </c>
      <c r="V1224" s="107">
        <v>335</v>
      </c>
      <c r="W1224" s="131">
        <f t="shared" si="217"/>
        <v>0.14628820960698691</v>
      </c>
      <c r="X1224" s="126">
        <v>124</v>
      </c>
      <c r="Y1224" s="108">
        <f t="shared" si="218"/>
        <v>0.15836526181353769</v>
      </c>
      <c r="Z1224" s="107">
        <v>349</v>
      </c>
      <c r="AA1224" s="131">
        <f t="shared" si="219"/>
        <v>0.15240174672489082</v>
      </c>
    </row>
    <row r="1225" spans="1:27" x14ac:dyDescent="0.25">
      <c r="A1225" s="115" t="s">
        <v>603</v>
      </c>
      <c r="B1225" s="200" t="s">
        <v>413</v>
      </c>
      <c r="C1225" s="101" t="s">
        <v>414</v>
      </c>
      <c r="D1225" s="102" t="s">
        <v>26</v>
      </c>
      <c r="E1225" s="121" t="s">
        <v>554</v>
      </c>
      <c r="F1225" s="125">
        <v>1751</v>
      </c>
      <c r="G1225" s="103">
        <v>1735</v>
      </c>
      <c r="H1225" s="104">
        <f t="shared" si="209"/>
        <v>0.99086236436322106</v>
      </c>
      <c r="I1225" s="103">
        <f t="shared" si="210"/>
        <v>16</v>
      </c>
      <c r="J1225" s="130">
        <f t="shared" si="211"/>
        <v>9.1376356367789836E-3</v>
      </c>
      <c r="K1225" s="125">
        <v>617</v>
      </c>
      <c r="L1225" s="125">
        <v>13</v>
      </c>
      <c r="M1225" s="104">
        <f t="shared" si="212"/>
        <v>2.1069692058346839E-2</v>
      </c>
      <c r="N1225" s="103">
        <v>38</v>
      </c>
      <c r="O1225" s="130">
        <f t="shared" si="213"/>
        <v>2.1701884637350087E-2</v>
      </c>
      <c r="P1225" s="125">
        <v>9</v>
      </c>
      <c r="Q1225" s="104">
        <f t="shared" si="214"/>
        <v>1.4586709886547812E-2</v>
      </c>
      <c r="R1225" s="103">
        <v>27</v>
      </c>
      <c r="S1225" s="130">
        <f t="shared" si="215"/>
        <v>1.5419760137064534E-2</v>
      </c>
      <c r="T1225" s="125">
        <v>67</v>
      </c>
      <c r="U1225" s="104">
        <f t="shared" si="216"/>
        <v>0.10858995137763371</v>
      </c>
      <c r="V1225" s="103">
        <v>191</v>
      </c>
      <c r="W1225" s="130">
        <f t="shared" si="217"/>
        <v>0.10908052541404911</v>
      </c>
      <c r="X1225" s="125">
        <v>72</v>
      </c>
      <c r="Y1225" s="104">
        <f t="shared" si="218"/>
        <v>0.1166936790923825</v>
      </c>
      <c r="Z1225" s="103">
        <v>205</v>
      </c>
      <c r="AA1225" s="130">
        <f t="shared" si="219"/>
        <v>0.11707595659623073</v>
      </c>
    </row>
    <row r="1226" spans="1:27" x14ac:dyDescent="0.25">
      <c r="A1226" s="116" t="s">
        <v>603</v>
      </c>
      <c r="B1226" s="201" t="s">
        <v>431</v>
      </c>
      <c r="C1226" s="105" t="s">
        <v>432</v>
      </c>
      <c r="D1226" s="106" t="s">
        <v>27</v>
      </c>
      <c r="E1226" s="122" t="s">
        <v>555</v>
      </c>
      <c r="F1226" s="126">
        <v>4432</v>
      </c>
      <c r="G1226" s="107">
        <v>4383</v>
      </c>
      <c r="H1226" s="108">
        <f t="shared" si="209"/>
        <v>0.98894404332129959</v>
      </c>
      <c r="I1226" s="107">
        <f t="shared" si="210"/>
        <v>49</v>
      </c>
      <c r="J1226" s="131">
        <f t="shared" si="211"/>
        <v>1.105595667870036E-2</v>
      </c>
      <c r="K1226" s="126">
        <v>1546</v>
      </c>
      <c r="L1226" s="126">
        <v>24</v>
      </c>
      <c r="M1226" s="108">
        <f t="shared" si="212"/>
        <v>1.5523932729624839E-2</v>
      </c>
      <c r="N1226" s="107">
        <v>54</v>
      </c>
      <c r="O1226" s="131">
        <f t="shared" si="213"/>
        <v>1.2184115523465704E-2</v>
      </c>
      <c r="P1226" s="126">
        <v>12</v>
      </c>
      <c r="Q1226" s="108">
        <f t="shared" si="214"/>
        <v>7.7619663648124193E-3</v>
      </c>
      <c r="R1226" s="107">
        <v>32</v>
      </c>
      <c r="S1226" s="131">
        <f t="shared" si="215"/>
        <v>7.2202166064981952E-3</v>
      </c>
      <c r="T1226" s="126">
        <v>163</v>
      </c>
      <c r="U1226" s="108">
        <f t="shared" si="216"/>
        <v>0.1054333764553687</v>
      </c>
      <c r="V1226" s="107">
        <v>469</v>
      </c>
      <c r="W1226" s="131">
        <f t="shared" si="217"/>
        <v>0.10582129963898917</v>
      </c>
      <c r="X1226" s="126">
        <v>171</v>
      </c>
      <c r="Y1226" s="108">
        <f t="shared" si="218"/>
        <v>0.11060802069857698</v>
      </c>
      <c r="Z1226" s="107">
        <v>492</v>
      </c>
      <c r="AA1226" s="131">
        <f t="shared" si="219"/>
        <v>0.11101083032490974</v>
      </c>
    </row>
    <row r="1227" spans="1:27" ht="24" x14ac:dyDescent="0.25">
      <c r="A1227" s="115" t="s">
        <v>603</v>
      </c>
      <c r="B1227" s="200" t="s">
        <v>415</v>
      </c>
      <c r="C1227" s="101" t="s">
        <v>416</v>
      </c>
      <c r="D1227" s="102" t="s">
        <v>26</v>
      </c>
      <c r="E1227" s="121" t="s">
        <v>554</v>
      </c>
      <c r="F1227" s="125">
        <v>1287</v>
      </c>
      <c r="G1227" s="103">
        <v>1096</v>
      </c>
      <c r="H1227" s="104">
        <f t="shared" si="209"/>
        <v>0.85159285159285159</v>
      </c>
      <c r="I1227" s="103">
        <f t="shared" si="210"/>
        <v>191</v>
      </c>
      <c r="J1227" s="130">
        <f t="shared" si="211"/>
        <v>0.14840714840714841</v>
      </c>
      <c r="K1227" s="125">
        <v>402</v>
      </c>
      <c r="L1227" s="125">
        <v>5</v>
      </c>
      <c r="M1227" s="104">
        <f t="shared" si="212"/>
        <v>1.2437810945273632E-2</v>
      </c>
      <c r="N1227" s="103">
        <v>13</v>
      </c>
      <c r="O1227" s="130">
        <f t="shared" si="213"/>
        <v>1.0101010101010102E-2</v>
      </c>
      <c r="P1227" s="125">
        <v>4</v>
      </c>
      <c r="Q1227" s="104">
        <f t="shared" si="214"/>
        <v>9.9502487562189053E-3</v>
      </c>
      <c r="R1227" s="103">
        <v>8</v>
      </c>
      <c r="S1227" s="130">
        <f t="shared" si="215"/>
        <v>6.216006216006216E-3</v>
      </c>
      <c r="T1227" s="125">
        <v>45</v>
      </c>
      <c r="U1227" s="104">
        <f t="shared" si="216"/>
        <v>0.11194029850746269</v>
      </c>
      <c r="V1227" s="103">
        <v>116</v>
      </c>
      <c r="W1227" s="130">
        <f t="shared" si="217"/>
        <v>9.0132090132090129E-2</v>
      </c>
      <c r="X1227" s="125">
        <v>48</v>
      </c>
      <c r="Y1227" s="104">
        <f t="shared" si="218"/>
        <v>0.11940298507462686</v>
      </c>
      <c r="Z1227" s="103">
        <v>119</v>
      </c>
      <c r="AA1227" s="130">
        <f t="shared" si="219"/>
        <v>9.2463092463092464E-2</v>
      </c>
    </row>
    <row r="1228" spans="1:27" x14ac:dyDescent="0.25">
      <c r="A1228" s="116" t="s">
        <v>603</v>
      </c>
      <c r="B1228" s="201" t="s">
        <v>417</v>
      </c>
      <c r="C1228" s="105" t="s">
        <v>418</v>
      </c>
      <c r="D1228" s="106" t="s">
        <v>26</v>
      </c>
      <c r="E1228" s="122" t="s">
        <v>554</v>
      </c>
      <c r="F1228" s="126">
        <v>1091</v>
      </c>
      <c r="G1228" s="107">
        <v>1074</v>
      </c>
      <c r="H1228" s="108">
        <f t="shared" si="209"/>
        <v>0.98441796516956925</v>
      </c>
      <c r="I1228" s="107">
        <f t="shared" si="210"/>
        <v>17</v>
      </c>
      <c r="J1228" s="131">
        <f t="shared" si="211"/>
        <v>1.5582034830430797E-2</v>
      </c>
      <c r="K1228" s="126">
        <v>366</v>
      </c>
      <c r="L1228" s="126">
        <v>8</v>
      </c>
      <c r="M1228" s="108">
        <f t="shared" si="212"/>
        <v>2.185792349726776E-2</v>
      </c>
      <c r="N1228" s="107">
        <v>22</v>
      </c>
      <c r="O1228" s="131">
        <f t="shared" si="213"/>
        <v>2.0164986251145739E-2</v>
      </c>
      <c r="P1228" s="126">
        <v>2</v>
      </c>
      <c r="Q1228" s="108">
        <f t="shared" si="214"/>
        <v>5.4644808743169399E-3</v>
      </c>
      <c r="R1228" s="107">
        <v>4</v>
      </c>
      <c r="S1228" s="131">
        <f t="shared" si="215"/>
        <v>3.6663611365719525E-3</v>
      </c>
      <c r="T1228" s="126">
        <v>38</v>
      </c>
      <c r="U1228" s="108">
        <f t="shared" si="216"/>
        <v>0.10382513661202186</v>
      </c>
      <c r="V1228" s="107">
        <v>103</v>
      </c>
      <c r="W1228" s="131">
        <f t="shared" si="217"/>
        <v>9.4408799266727766E-2</v>
      </c>
      <c r="X1228" s="126">
        <v>39</v>
      </c>
      <c r="Y1228" s="108">
        <f t="shared" si="218"/>
        <v>0.10655737704918032</v>
      </c>
      <c r="Z1228" s="107">
        <v>106</v>
      </c>
      <c r="AA1228" s="131">
        <f t="shared" si="219"/>
        <v>9.715857011915674E-2</v>
      </c>
    </row>
    <row r="1229" spans="1:27" ht="24" x14ac:dyDescent="0.25">
      <c r="A1229" s="115" t="s">
        <v>603</v>
      </c>
      <c r="B1229" s="200" t="s">
        <v>444</v>
      </c>
      <c r="C1229" s="101" t="s">
        <v>340</v>
      </c>
      <c r="D1229" s="102" t="s">
        <v>21</v>
      </c>
      <c r="E1229" s="121" t="s">
        <v>556</v>
      </c>
      <c r="F1229" s="125">
        <v>2570</v>
      </c>
      <c r="G1229" s="103">
        <v>2536</v>
      </c>
      <c r="H1229" s="104">
        <f t="shared" si="209"/>
        <v>0.98677042801556425</v>
      </c>
      <c r="I1229" s="103">
        <f t="shared" si="210"/>
        <v>34</v>
      </c>
      <c r="J1229" s="130">
        <f t="shared" si="211"/>
        <v>1.3229571984435798E-2</v>
      </c>
      <c r="K1229" s="125">
        <v>594</v>
      </c>
      <c r="L1229" s="125">
        <v>14</v>
      </c>
      <c r="M1229" s="104">
        <f t="shared" si="212"/>
        <v>2.3569023569023569E-2</v>
      </c>
      <c r="N1229" s="103">
        <v>34</v>
      </c>
      <c r="O1229" s="130">
        <f t="shared" si="213"/>
        <v>1.3229571984435798E-2</v>
      </c>
      <c r="P1229" s="125">
        <v>5</v>
      </c>
      <c r="Q1229" s="104">
        <f t="shared" si="214"/>
        <v>8.4175084175084174E-3</v>
      </c>
      <c r="R1229" s="103">
        <v>9</v>
      </c>
      <c r="S1229" s="130">
        <f t="shared" si="215"/>
        <v>3.5019455252918289E-3</v>
      </c>
      <c r="T1229" s="125">
        <v>54</v>
      </c>
      <c r="U1229" s="104">
        <f t="shared" si="216"/>
        <v>9.0909090909090912E-2</v>
      </c>
      <c r="V1229" s="103">
        <v>195</v>
      </c>
      <c r="W1229" s="130">
        <f t="shared" si="217"/>
        <v>7.5875486381322951E-2</v>
      </c>
      <c r="X1229" s="125">
        <v>56</v>
      </c>
      <c r="Y1229" s="104">
        <f t="shared" si="218"/>
        <v>9.4276094276094277E-2</v>
      </c>
      <c r="Z1229" s="103">
        <v>198</v>
      </c>
      <c r="AA1229" s="130">
        <f t="shared" si="219"/>
        <v>7.7042801556420237E-2</v>
      </c>
    </row>
    <row r="1230" spans="1:27" ht="24" x14ac:dyDescent="0.25">
      <c r="A1230" s="116" t="s">
        <v>603</v>
      </c>
      <c r="B1230" s="201" t="s">
        <v>347</v>
      </c>
      <c r="C1230" s="105" t="s">
        <v>348</v>
      </c>
      <c r="D1230" s="106" t="s">
        <v>22</v>
      </c>
      <c r="E1230" s="122" t="s">
        <v>557</v>
      </c>
      <c r="F1230" s="126">
        <v>6122</v>
      </c>
      <c r="G1230" s="107">
        <v>6035</v>
      </c>
      <c r="H1230" s="108">
        <f t="shared" si="209"/>
        <v>0.98578895785690945</v>
      </c>
      <c r="I1230" s="107">
        <f t="shared" si="210"/>
        <v>87</v>
      </c>
      <c r="J1230" s="131">
        <f t="shared" si="211"/>
        <v>1.4211042143090493E-2</v>
      </c>
      <c r="K1230" s="126">
        <v>1343</v>
      </c>
      <c r="L1230" s="126">
        <v>23</v>
      </c>
      <c r="M1230" s="108">
        <f t="shared" si="212"/>
        <v>1.7125837676842889E-2</v>
      </c>
      <c r="N1230" s="107">
        <v>53</v>
      </c>
      <c r="O1230" s="131">
        <f t="shared" si="213"/>
        <v>8.6573015354459333E-3</v>
      </c>
      <c r="P1230" s="126">
        <v>4</v>
      </c>
      <c r="Q1230" s="108">
        <f t="shared" si="214"/>
        <v>2.9784065524944155E-3</v>
      </c>
      <c r="R1230" s="107">
        <v>5</v>
      </c>
      <c r="S1230" s="131">
        <f t="shared" si="215"/>
        <v>8.167265599477295E-4</v>
      </c>
      <c r="T1230" s="126">
        <v>136</v>
      </c>
      <c r="U1230" s="108">
        <f t="shared" si="216"/>
        <v>0.10126582278481013</v>
      </c>
      <c r="V1230" s="107">
        <v>499</v>
      </c>
      <c r="W1230" s="131">
        <f t="shared" si="217"/>
        <v>8.1509310682783401E-2</v>
      </c>
      <c r="X1230" s="126">
        <v>139</v>
      </c>
      <c r="Y1230" s="108">
        <f t="shared" si="218"/>
        <v>0.10349962769918093</v>
      </c>
      <c r="Z1230" s="107">
        <v>504</v>
      </c>
      <c r="AA1230" s="131">
        <f t="shared" si="219"/>
        <v>8.2326037242731132E-2</v>
      </c>
    </row>
    <row r="1231" spans="1:27" x14ac:dyDescent="0.25">
      <c r="A1231" s="115" t="s">
        <v>603</v>
      </c>
      <c r="B1231" s="200" t="s">
        <v>433</v>
      </c>
      <c r="C1231" s="101" t="s">
        <v>434</v>
      </c>
      <c r="D1231" s="102" t="s">
        <v>27</v>
      </c>
      <c r="E1231" s="121" t="s">
        <v>555</v>
      </c>
      <c r="F1231" s="125">
        <v>7788</v>
      </c>
      <c r="G1231" s="103">
        <v>7636</v>
      </c>
      <c r="H1231" s="104">
        <f t="shared" si="209"/>
        <v>0.98048279404211602</v>
      </c>
      <c r="I1231" s="103">
        <f t="shared" si="210"/>
        <v>152</v>
      </c>
      <c r="J1231" s="130">
        <f t="shared" si="211"/>
        <v>1.9517205957883924E-2</v>
      </c>
      <c r="K1231" s="125">
        <v>2571</v>
      </c>
      <c r="L1231" s="125">
        <v>20</v>
      </c>
      <c r="M1231" s="104">
        <f t="shared" si="212"/>
        <v>7.7790742901594706E-3</v>
      </c>
      <c r="N1231" s="103">
        <v>48</v>
      </c>
      <c r="O1231" s="130">
        <f t="shared" si="213"/>
        <v>6.1633281972265025E-3</v>
      </c>
      <c r="P1231" s="125">
        <v>12</v>
      </c>
      <c r="Q1231" s="104">
        <f t="shared" si="214"/>
        <v>4.6674445740956822E-3</v>
      </c>
      <c r="R1231" s="103">
        <v>27</v>
      </c>
      <c r="S1231" s="130">
        <f t="shared" si="215"/>
        <v>3.4668721109399076E-3</v>
      </c>
      <c r="T1231" s="125">
        <v>208</v>
      </c>
      <c r="U1231" s="104">
        <f t="shared" si="216"/>
        <v>8.0902372617658494E-2</v>
      </c>
      <c r="V1231" s="103">
        <v>590</v>
      </c>
      <c r="W1231" s="130">
        <f t="shared" si="217"/>
        <v>7.575757575757576E-2</v>
      </c>
      <c r="X1231" s="125">
        <v>216</v>
      </c>
      <c r="Y1231" s="104">
        <f t="shared" si="218"/>
        <v>8.401400233372229E-2</v>
      </c>
      <c r="Z1231" s="103">
        <v>608</v>
      </c>
      <c r="AA1231" s="130">
        <f t="shared" si="219"/>
        <v>7.8068823831535697E-2</v>
      </c>
    </row>
    <row r="1232" spans="1:27" ht="24" x14ac:dyDescent="0.25">
      <c r="A1232" s="116" t="s">
        <v>603</v>
      </c>
      <c r="B1232" s="201" t="s">
        <v>341</v>
      </c>
      <c r="C1232" s="105" t="s">
        <v>342</v>
      </c>
      <c r="D1232" s="106" t="s">
        <v>21</v>
      </c>
      <c r="E1232" s="122" t="s">
        <v>556</v>
      </c>
      <c r="F1232" s="126">
        <v>8975</v>
      </c>
      <c r="G1232" s="107">
        <v>8829</v>
      </c>
      <c r="H1232" s="108">
        <f t="shared" si="209"/>
        <v>0.98373259052924789</v>
      </c>
      <c r="I1232" s="107">
        <f t="shared" si="210"/>
        <v>146</v>
      </c>
      <c r="J1232" s="131">
        <f t="shared" si="211"/>
        <v>1.626740947075209E-2</v>
      </c>
      <c r="K1232" s="126">
        <v>2393</v>
      </c>
      <c r="L1232" s="126">
        <v>41</v>
      </c>
      <c r="M1232" s="108">
        <f t="shared" si="212"/>
        <v>1.7133305474300042E-2</v>
      </c>
      <c r="N1232" s="107">
        <v>111</v>
      </c>
      <c r="O1232" s="131">
        <f t="shared" si="213"/>
        <v>1.2367688022284122E-2</v>
      </c>
      <c r="P1232" s="126">
        <v>22</v>
      </c>
      <c r="Q1232" s="108">
        <f t="shared" si="214"/>
        <v>9.1934809862097792E-3</v>
      </c>
      <c r="R1232" s="107">
        <v>64</v>
      </c>
      <c r="S1232" s="131">
        <f t="shared" si="215"/>
        <v>7.1309192200557101E-3</v>
      </c>
      <c r="T1232" s="126">
        <v>192</v>
      </c>
      <c r="U1232" s="108">
        <f t="shared" si="216"/>
        <v>8.0234015879648971E-2</v>
      </c>
      <c r="V1232" s="107">
        <v>634</v>
      </c>
      <c r="W1232" s="131">
        <f t="shared" si="217"/>
        <v>7.0640668523676883E-2</v>
      </c>
      <c r="X1232" s="126">
        <v>205</v>
      </c>
      <c r="Y1232" s="108">
        <f t="shared" si="218"/>
        <v>8.5666527371500212E-2</v>
      </c>
      <c r="Z1232" s="107">
        <v>671</v>
      </c>
      <c r="AA1232" s="131">
        <f t="shared" si="219"/>
        <v>7.476323119777159E-2</v>
      </c>
    </row>
    <row r="1233" spans="1:27" ht="24" x14ac:dyDescent="0.25">
      <c r="A1233" s="115" t="s">
        <v>603</v>
      </c>
      <c r="B1233" s="200" t="s">
        <v>355</v>
      </c>
      <c r="C1233" s="101" t="s">
        <v>356</v>
      </c>
      <c r="D1233" s="102" t="s">
        <v>23</v>
      </c>
      <c r="E1233" s="121" t="s">
        <v>558</v>
      </c>
      <c r="F1233" s="125">
        <v>8214</v>
      </c>
      <c r="G1233" s="103">
        <v>7233</v>
      </c>
      <c r="H1233" s="104">
        <f t="shared" si="209"/>
        <v>0.88056975894813727</v>
      </c>
      <c r="I1233" s="103">
        <f t="shared" si="210"/>
        <v>981</v>
      </c>
      <c r="J1233" s="130">
        <f t="shared" si="211"/>
        <v>0.11943024105186267</v>
      </c>
      <c r="K1233" s="125">
        <v>2298</v>
      </c>
      <c r="L1233" s="125">
        <v>48</v>
      </c>
      <c r="M1233" s="104">
        <f t="shared" si="212"/>
        <v>2.0887728459530026E-2</v>
      </c>
      <c r="N1233" s="103">
        <v>129</v>
      </c>
      <c r="O1233" s="130">
        <f t="shared" si="213"/>
        <v>1.5704894083272462E-2</v>
      </c>
      <c r="P1233" s="125">
        <v>21</v>
      </c>
      <c r="Q1233" s="104">
        <f t="shared" si="214"/>
        <v>9.138381201044387E-3</v>
      </c>
      <c r="R1233" s="103">
        <v>56</v>
      </c>
      <c r="S1233" s="130">
        <f t="shared" si="215"/>
        <v>6.8176284392500609E-3</v>
      </c>
      <c r="T1233" s="125">
        <v>220</v>
      </c>
      <c r="U1233" s="104">
        <f t="shared" si="216"/>
        <v>9.5735422106179288E-2</v>
      </c>
      <c r="V1233" s="103">
        <v>640</v>
      </c>
      <c r="W1233" s="130">
        <f t="shared" si="217"/>
        <v>7.7915753591429271E-2</v>
      </c>
      <c r="X1233" s="125">
        <v>231</v>
      </c>
      <c r="Y1233" s="104">
        <f t="shared" si="218"/>
        <v>0.10052219321148825</v>
      </c>
      <c r="Z1233" s="103">
        <v>666</v>
      </c>
      <c r="AA1233" s="130">
        <f t="shared" si="219"/>
        <v>8.1081081081081086E-2</v>
      </c>
    </row>
    <row r="1234" spans="1:27" ht="24" x14ac:dyDescent="0.25">
      <c r="A1234" s="116" t="s">
        <v>603</v>
      </c>
      <c r="B1234" s="201" t="s">
        <v>349</v>
      </c>
      <c r="C1234" s="105" t="s">
        <v>350</v>
      </c>
      <c r="D1234" s="106" t="s">
        <v>22</v>
      </c>
      <c r="E1234" s="122" t="s">
        <v>557</v>
      </c>
      <c r="F1234" s="126">
        <v>3609</v>
      </c>
      <c r="G1234" s="107">
        <v>3565</v>
      </c>
      <c r="H1234" s="108">
        <f t="shared" si="209"/>
        <v>0.98780825713494047</v>
      </c>
      <c r="I1234" s="107">
        <f t="shared" si="210"/>
        <v>44</v>
      </c>
      <c r="J1234" s="131">
        <f t="shared" si="211"/>
        <v>1.2191742865059573E-2</v>
      </c>
      <c r="K1234" s="126">
        <v>841</v>
      </c>
      <c r="L1234" s="126">
        <v>14</v>
      </c>
      <c r="M1234" s="108">
        <f t="shared" si="212"/>
        <v>1.6646848989298454E-2</v>
      </c>
      <c r="N1234" s="107">
        <v>34</v>
      </c>
      <c r="O1234" s="131">
        <f t="shared" si="213"/>
        <v>9.4208922139096696E-3</v>
      </c>
      <c r="P1234" s="126">
        <v>5</v>
      </c>
      <c r="Q1234" s="108">
        <f t="shared" si="214"/>
        <v>5.945303210463734E-3</v>
      </c>
      <c r="R1234" s="107">
        <v>17</v>
      </c>
      <c r="S1234" s="131">
        <f t="shared" si="215"/>
        <v>4.7104461069548348E-3</v>
      </c>
      <c r="T1234" s="126">
        <v>71</v>
      </c>
      <c r="U1234" s="108">
        <f t="shared" si="216"/>
        <v>8.4423305588585018E-2</v>
      </c>
      <c r="V1234" s="107">
        <v>346</v>
      </c>
      <c r="W1234" s="131">
        <f t="shared" si="217"/>
        <v>9.5871432529786638E-2</v>
      </c>
      <c r="X1234" s="126">
        <v>73</v>
      </c>
      <c r="Y1234" s="108">
        <f t="shared" si="218"/>
        <v>8.680142687277051E-2</v>
      </c>
      <c r="Z1234" s="107">
        <v>352</v>
      </c>
      <c r="AA1234" s="131">
        <f t="shared" si="219"/>
        <v>9.7533942920476582E-2</v>
      </c>
    </row>
    <row r="1235" spans="1:27" ht="24" x14ac:dyDescent="0.25">
      <c r="A1235" s="115" t="s">
        <v>603</v>
      </c>
      <c r="B1235" s="200" t="s">
        <v>351</v>
      </c>
      <c r="C1235" s="101" t="s">
        <v>352</v>
      </c>
      <c r="D1235" s="102" t="s">
        <v>22</v>
      </c>
      <c r="E1235" s="121" t="s">
        <v>557</v>
      </c>
      <c r="F1235" s="125">
        <v>5561</v>
      </c>
      <c r="G1235" s="103">
        <v>5440</v>
      </c>
      <c r="H1235" s="104">
        <f t="shared" si="209"/>
        <v>0.97824132350296711</v>
      </c>
      <c r="I1235" s="103">
        <f t="shared" si="210"/>
        <v>121</v>
      </c>
      <c r="J1235" s="130">
        <f t="shared" si="211"/>
        <v>2.1758676497032909E-2</v>
      </c>
      <c r="K1235" s="125">
        <v>1843</v>
      </c>
      <c r="L1235" s="125">
        <v>15</v>
      </c>
      <c r="M1235" s="104">
        <f t="shared" si="212"/>
        <v>8.1389039609332612E-3</v>
      </c>
      <c r="N1235" s="103">
        <v>40</v>
      </c>
      <c r="O1235" s="130">
        <f t="shared" si="213"/>
        <v>7.1929509081100525E-3</v>
      </c>
      <c r="P1235" s="125">
        <v>13</v>
      </c>
      <c r="Q1235" s="104">
        <f t="shared" si="214"/>
        <v>7.0537167661421599E-3</v>
      </c>
      <c r="R1235" s="103">
        <v>37</v>
      </c>
      <c r="S1235" s="130">
        <f t="shared" si="215"/>
        <v>6.6534795900017986E-3</v>
      </c>
      <c r="T1235" s="125">
        <v>163</v>
      </c>
      <c r="U1235" s="104">
        <f t="shared" si="216"/>
        <v>8.8442756375474774E-2</v>
      </c>
      <c r="V1235" s="103">
        <v>523</v>
      </c>
      <c r="W1235" s="130">
        <f t="shared" si="217"/>
        <v>9.4047833123538926E-2</v>
      </c>
      <c r="X1235" s="125">
        <v>171</v>
      </c>
      <c r="Y1235" s="104">
        <f t="shared" si="218"/>
        <v>9.2783505154639179E-2</v>
      </c>
      <c r="Z1235" s="103">
        <v>545</v>
      </c>
      <c r="AA1235" s="130">
        <f t="shared" si="219"/>
        <v>9.8003956122999461E-2</v>
      </c>
    </row>
    <row r="1236" spans="1:27" ht="24" x14ac:dyDescent="0.25">
      <c r="A1236" s="116" t="s">
        <v>603</v>
      </c>
      <c r="B1236" s="201" t="s">
        <v>353</v>
      </c>
      <c r="C1236" s="105" t="s">
        <v>354</v>
      </c>
      <c r="D1236" s="106" t="s">
        <v>22</v>
      </c>
      <c r="E1236" s="122" t="s">
        <v>557</v>
      </c>
      <c r="F1236" s="126">
        <v>2369</v>
      </c>
      <c r="G1236" s="107">
        <v>2334</v>
      </c>
      <c r="H1236" s="108">
        <f t="shared" si="209"/>
        <v>0.98522583368509919</v>
      </c>
      <c r="I1236" s="107">
        <f t="shared" si="210"/>
        <v>35</v>
      </c>
      <c r="J1236" s="131">
        <f t="shared" si="211"/>
        <v>1.4774166314900802E-2</v>
      </c>
      <c r="K1236" s="126">
        <v>740</v>
      </c>
      <c r="L1236" s="126">
        <v>9</v>
      </c>
      <c r="M1236" s="108">
        <f t="shared" si="212"/>
        <v>1.2162162162162163E-2</v>
      </c>
      <c r="N1236" s="107">
        <v>16</v>
      </c>
      <c r="O1236" s="131">
        <f t="shared" si="213"/>
        <v>6.7539046010975093E-3</v>
      </c>
      <c r="P1236" s="126">
        <v>6</v>
      </c>
      <c r="Q1236" s="108">
        <f t="shared" si="214"/>
        <v>8.1081081081081086E-3</v>
      </c>
      <c r="R1236" s="107">
        <v>13</v>
      </c>
      <c r="S1236" s="131">
        <f t="shared" si="215"/>
        <v>5.4875474883917261E-3</v>
      </c>
      <c r="T1236" s="126">
        <v>82</v>
      </c>
      <c r="U1236" s="108">
        <f t="shared" si="216"/>
        <v>0.11081081081081082</v>
      </c>
      <c r="V1236" s="107">
        <v>238</v>
      </c>
      <c r="W1236" s="131">
        <f t="shared" si="217"/>
        <v>0.10046433094132545</v>
      </c>
      <c r="X1236" s="126">
        <v>84</v>
      </c>
      <c r="Y1236" s="108">
        <f t="shared" si="218"/>
        <v>0.11351351351351352</v>
      </c>
      <c r="Z1236" s="107">
        <v>244</v>
      </c>
      <c r="AA1236" s="131">
        <f t="shared" si="219"/>
        <v>0.10299704516673702</v>
      </c>
    </row>
    <row r="1237" spans="1:27" ht="24" x14ac:dyDescent="0.25">
      <c r="A1237" s="115" t="s">
        <v>603</v>
      </c>
      <c r="B1237" s="200" t="s">
        <v>343</v>
      </c>
      <c r="C1237" s="101" t="s">
        <v>344</v>
      </c>
      <c r="D1237" s="102" t="s">
        <v>21</v>
      </c>
      <c r="E1237" s="121" t="s">
        <v>556</v>
      </c>
      <c r="F1237" s="125">
        <v>3247</v>
      </c>
      <c r="G1237" s="103">
        <v>3195</v>
      </c>
      <c r="H1237" s="104">
        <f t="shared" si="209"/>
        <v>0.98398521712349862</v>
      </c>
      <c r="I1237" s="103">
        <f t="shared" si="210"/>
        <v>52</v>
      </c>
      <c r="J1237" s="130">
        <f t="shared" si="211"/>
        <v>1.6014782876501387E-2</v>
      </c>
      <c r="K1237" s="125">
        <v>827</v>
      </c>
      <c r="L1237" s="125">
        <v>26</v>
      </c>
      <c r="M1237" s="104">
        <f t="shared" si="212"/>
        <v>3.143893591293833E-2</v>
      </c>
      <c r="N1237" s="103">
        <v>53</v>
      </c>
      <c r="O1237" s="130">
        <f t="shared" si="213"/>
        <v>1.6322759470280258E-2</v>
      </c>
      <c r="P1237" s="125">
        <v>15</v>
      </c>
      <c r="Q1237" s="104">
        <f t="shared" si="214"/>
        <v>1.8137847642079808E-2</v>
      </c>
      <c r="R1237" s="103">
        <v>45</v>
      </c>
      <c r="S1237" s="130">
        <f t="shared" si="215"/>
        <v>1.3858946720049276E-2</v>
      </c>
      <c r="T1237" s="125">
        <v>94</v>
      </c>
      <c r="U1237" s="104">
        <f t="shared" si="216"/>
        <v>0.11366384522370013</v>
      </c>
      <c r="V1237" s="103">
        <v>290</v>
      </c>
      <c r="W1237" s="130">
        <f t="shared" si="217"/>
        <v>8.9313212195873112E-2</v>
      </c>
      <c r="X1237" s="125">
        <v>104</v>
      </c>
      <c r="Y1237" s="104">
        <f t="shared" si="218"/>
        <v>0.12575574365175332</v>
      </c>
      <c r="Z1237" s="103">
        <v>319</v>
      </c>
      <c r="AA1237" s="130">
        <f t="shared" si="219"/>
        <v>9.8244533415460425E-2</v>
      </c>
    </row>
    <row r="1238" spans="1:27" ht="24" x14ac:dyDescent="0.25">
      <c r="A1238" s="116" t="s">
        <v>603</v>
      </c>
      <c r="B1238" s="201" t="s">
        <v>37</v>
      </c>
      <c r="C1238" s="105" t="s">
        <v>38</v>
      </c>
      <c r="D1238" s="106" t="s">
        <v>1</v>
      </c>
      <c r="E1238" s="122" t="s">
        <v>534</v>
      </c>
      <c r="F1238" s="126">
        <v>5552</v>
      </c>
      <c r="G1238" s="107">
        <v>5496</v>
      </c>
      <c r="H1238" s="108">
        <f t="shared" si="209"/>
        <v>0.98991354466858794</v>
      </c>
      <c r="I1238" s="107">
        <f t="shared" si="210"/>
        <v>56</v>
      </c>
      <c r="J1238" s="131">
        <f t="shared" si="211"/>
        <v>1.0086455331412104E-2</v>
      </c>
      <c r="K1238" s="126">
        <v>1713</v>
      </c>
      <c r="L1238" s="126">
        <v>19</v>
      </c>
      <c r="M1238" s="108">
        <f t="shared" si="212"/>
        <v>1.1091652072387624E-2</v>
      </c>
      <c r="N1238" s="107">
        <v>62</v>
      </c>
      <c r="O1238" s="131">
        <f t="shared" si="213"/>
        <v>1.11671469740634E-2</v>
      </c>
      <c r="P1238" s="126">
        <v>9</v>
      </c>
      <c r="Q1238" s="108">
        <f t="shared" si="214"/>
        <v>5.2539404553415062E-3</v>
      </c>
      <c r="R1238" s="107">
        <v>25</v>
      </c>
      <c r="S1238" s="131">
        <f t="shared" si="215"/>
        <v>4.5028818443804035E-3</v>
      </c>
      <c r="T1238" s="126">
        <v>135</v>
      </c>
      <c r="U1238" s="108">
        <f t="shared" si="216"/>
        <v>7.8809106830122586E-2</v>
      </c>
      <c r="V1238" s="107">
        <v>438</v>
      </c>
      <c r="W1238" s="131">
        <f t="shared" si="217"/>
        <v>7.8890489913544665E-2</v>
      </c>
      <c r="X1238" s="126">
        <v>140</v>
      </c>
      <c r="Y1238" s="108">
        <f t="shared" si="218"/>
        <v>8.1727962638645651E-2</v>
      </c>
      <c r="Z1238" s="107">
        <v>451</v>
      </c>
      <c r="AA1238" s="131">
        <f t="shared" si="219"/>
        <v>8.1231988472622474E-2</v>
      </c>
    </row>
    <row r="1239" spans="1:27" ht="24" x14ac:dyDescent="0.25">
      <c r="A1239" s="115" t="s">
        <v>603</v>
      </c>
      <c r="B1239" s="200" t="s">
        <v>183</v>
      </c>
      <c r="C1239" s="101" t="s">
        <v>184</v>
      </c>
      <c r="D1239" s="102" t="s">
        <v>11</v>
      </c>
      <c r="E1239" s="121" t="s">
        <v>544</v>
      </c>
      <c r="F1239" s="125">
        <v>7966</v>
      </c>
      <c r="G1239" s="103">
        <v>7731</v>
      </c>
      <c r="H1239" s="104">
        <f t="shared" si="209"/>
        <v>0.97049962339944762</v>
      </c>
      <c r="I1239" s="103">
        <f t="shared" si="210"/>
        <v>235</v>
      </c>
      <c r="J1239" s="130">
        <f t="shared" si="211"/>
        <v>2.9500376600552349E-2</v>
      </c>
      <c r="K1239" s="125">
        <v>2842</v>
      </c>
      <c r="L1239" s="125">
        <v>53</v>
      </c>
      <c r="M1239" s="104">
        <f t="shared" si="212"/>
        <v>1.864883884588318E-2</v>
      </c>
      <c r="N1239" s="103">
        <v>131</v>
      </c>
      <c r="O1239" s="130">
        <f t="shared" si="213"/>
        <v>1.6444890785839821E-2</v>
      </c>
      <c r="P1239" s="125">
        <v>28</v>
      </c>
      <c r="Q1239" s="104">
        <f t="shared" si="214"/>
        <v>9.852216748768473E-3</v>
      </c>
      <c r="R1239" s="103">
        <v>55</v>
      </c>
      <c r="S1239" s="130">
        <f t="shared" si="215"/>
        <v>6.9043434597037406E-3</v>
      </c>
      <c r="T1239" s="125">
        <v>289</v>
      </c>
      <c r="U1239" s="104">
        <f t="shared" si="216"/>
        <v>0.10168895144264603</v>
      </c>
      <c r="V1239" s="103">
        <v>752</v>
      </c>
      <c r="W1239" s="130">
        <f t="shared" si="217"/>
        <v>9.4401205121767515E-2</v>
      </c>
      <c r="X1239" s="125">
        <v>305</v>
      </c>
      <c r="Y1239" s="104">
        <f t="shared" si="218"/>
        <v>0.10731878958479944</v>
      </c>
      <c r="Z1239" s="103">
        <v>782</v>
      </c>
      <c r="AA1239" s="130">
        <f t="shared" si="219"/>
        <v>9.8167210645242281E-2</v>
      </c>
    </row>
    <row r="1240" spans="1:27" ht="24" x14ac:dyDescent="0.25">
      <c r="A1240" s="116" t="s">
        <v>603</v>
      </c>
      <c r="B1240" s="201" t="s">
        <v>108</v>
      </c>
      <c r="C1240" s="105" t="s">
        <v>109</v>
      </c>
      <c r="D1240" s="106" t="s">
        <v>6</v>
      </c>
      <c r="E1240" s="122" t="s">
        <v>531</v>
      </c>
      <c r="F1240" s="126">
        <v>10840</v>
      </c>
      <c r="G1240" s="107">
        <v>10744</v>
      </c>
      <c r="H1240" s="108">
        <f t="shared" si="209"/>
        <v>0.9911439114391144</v>
      </c>
      <c r="I1240" s="107">
        <f t="shared" si="210"/>
        <v>96</v>
      </c>
      <c r="J1240" s="131">
        <f t="shared" si="211"/>
        <v>8.8560885608856086E-3</v>
      </c>
      <c r="K1240" s="126">
        <v>2075</v>
      </c>
      <c r="L1240" s="126">
        <v>20</v>
      </c>
      <c r="M1240" s="108">
        <f t="shared" si="212"/>
        <v>9.6385542168674707E-3</v>
      </c>
      <c r="N1240" s="107">
        <v>58</v>
      </c>
      <c r="O1240" s="131">
        <f t="shared" si="213"/>
        <v>5.3505535055350557E-3</v>
      </c>
      <c r="P1240" s="126">
        <v>11</v>
      </c>
      <c r="Q1240" s="108">
        <f t="shared" si="214"/>
        <v>5.3012048192771083E-3</v>
      </c>
      <c r="R1240" s="107">
        <v>29</v>
      </c>
      <c r="S1240" s="131">
        <f t="shared" si="215"/>
        <v>2.6752767527675279E-3</v>
      </c>
      <c r="T1240" s="126">
        <v>173</v>
      </c>
      <c r="U1240" s="108">
        <f t="shared" si="216"/>
        <v>8.3373493975903615E-2</v>
      </c>
      <c r="V1240" s="107">
        <v>890</v>
      </c>
      <c r="W1240" s="131">
        <f t="shared" si="217"/>
        <v>8.210332103321033E-2</v>
      </c>
      <c r="X1240" s="126">
        <v>180</v>
      </c>
      <c r="Y1240" s="108">
        <f t="shared" si="218"/>
        <v>8.6746987951807228E-2</v>
      </c>
      <c r="Z1240" s="107">
        <v>911</v>
      </c>
      <c r="AA1240" s="131">
        <f t="shared" si="219"/>
        <v>8.4040590405904059E-2</v>
      </c>
    </row>
    <row r="1241" spans="1:27" x14ac:dyDescent="0.25">
      <c r="A1241" s="115" t="s">
        <v>603</v>
      </c>
      <c r="B1241" s="200" t="s">
        <v>559</v>
      </c>
      <c r="C1241" s="101" t="s">
        <v>560</v>
      </c>
      <c r="D1241" s="102" t="s">
        <v>3</v>
      </c>
      <c r="E1241" s="121" t="s">
        <v>533</v>
      </c>
      <c r="F1241" s="125">
        <v>10658</v>
      </c>
      <c r="G1241" s="103">
        <v>10530</v>
      </c>
      <c r="H1241" s="104">
        <f t="shared" si="209"/>
        <v>0.98799024207168329</v>
      </c>
      <c r="I1241" s="103">
        <f t="shared" si="210"/>
        <v>128</v>
      </c>
      <c r="J1241" s="130">
        <f t="shared" si="211"/>
        <v>1.2009757928316758E-2</v>
      </c>
      <c r="K1241" s="125">
        <v>2658</v>
      </c>
      <c r="L1241" s="125">
        <v>54</v>
      </c>
      <c r="M1241" s="104">
        <f t="shared" si="212"/>
        <v>2.0316027088036117E-2</v>
      </c>
      <c r="N1241" s="103">
        <v>148</v>
      </c>
      <c r="O1241" s="130">
        <f t="shared" si="213"/>
        <v>1.3886282604616251E-2</v>
      </c>
      <c r="P1241" s="125">
        <v>22</v>
      </c>
      <c r="Q1241" s="104">
        <f t="shared" si="214"/>
        <v>8.2768999247554553E-3</v>
      </c>
      <c r="R1241" s="103">
        <v>53</v>
      </c>
      <c r="S1241" s="130">
        <f t="shared" si="215"/>
        <v>4.9727903921936573E-3</v>
      </c>
      <c r="T1241" s="125">
        <v>267</v>
      </c>
      <c r="U1241" s="104">
        <f t="shared" si="216"/>
        <v>0.10045146726862303</v>
      </c>
      <c r="V1241" s="103">
        <v>1017</v>
      </c>
      <c r="W1241" s="130">
        <f t="shared" si="217"/>
        <v>9.5421279789829241E-2</v>
      </c>
      <c r="X1241" s="125">
        <v>279</v>
      </c>
      <c r="Y1241" s="104">
        <f t="shared" si="218"/>
        <v>0.10496613995485328</v>
      </c>
      <c r="Z1241" s="103">
        <v>1050</v>
      </c>
      <c r="AA1241" s="130">
        <f t="shared" si="219"/>
        <v>9.8517545505723406E-2</v>
      </c>
    </row>
    <row r="1242" spans="1:27" x14ac:dyDescent="0.25">
      <c r="A1242" s="116" t="s">
        <v>603</v>
      </c>
      <c r="B1242" s="201" t="s">
        <v>98</v>
      </c>
      <c r="C1242" s="105" t="s">
        <v>99</v>
      </c>
      <c r="D1242" s="106" t="s">
        <v>5</v>
      </c>
      <c r="E1242" s="122" t="s">
        <v>535</v>
      </c>
      <c r="F1242" s="126">
        <v>8984</v>
      </c>
      <c r="G1242" s="107">
        <v>8865</v>
      </c>
      <c r="H1242" s="108">
        <f t="shared" si="209"/>
        <v>0.98675422974176319</v>
      </c>
      <c r="I1242" s="107">
        <f t="shared" si="210"/>
        <v>119</v>
      </c>
      <c r="J1242" s="131">
        <f t="shared" si="211"/>
        <v>1.3245770258236866E-2</v>
      </c>
      <c r="K1242" s="126">
        <v>2513</v>
      </c>
      <c r="L1242" s="126">
        <v>38</v>
      </c>
      <c r="M1242" s="108">
        <f t="shared" si="212"/>
        <v>1.5121368881814564E-2</v>
      </c>
      <c r="N1242" s="107">
        <v>98</v>
      </c>
      <c r="O1242" s="131">
        <f t="shared" si="213"/>
        <v>1.0908281389136243E-2</v>
      </c>
      <c r="P1242" s="126">
        <v>26</v>
      </c>
      <c r="Q1242" s="108">
        <f t="shared" si="214"/>
        <v>1.0346199761241544E-2</v>
      </c>
      <c r="R1242" s="107">
        <v>64</v>
      </c>
      <c r="S1242" s="131">
        <f t="shared" si="215"/>
        <v>7.1237756010685662E-3</v>
      </c>
      <c r="T1242" s="126">
        <v>311</v>
      </c>
      <c r="U1242" s="108">
        <f t="shared" si="216"/>
        <v>0.12375646637485077</v>
      </c>
      <c r="V1242" s="107">
        <v>1272</v>
      </c>
      <c r="W1242" s="131">
        <f t="shared" si="217"/>
        <v>0.14158504007123776</v>
      </c>
      <c r="X1242" s="126">
        <v>335</v>
      </c>
      <c r="Y1242" s="108">
        <f t="shared" si="218"/>
        <v>0.13330680461599681</v>
      </c>
      <c r="Z1242" s="107">
        <v>1328</v>
      </c>
      <c r="AA1242" s="131">
        <f t="shared" si="219"/>
        <v>0.14781834372217276</v>
      </c>
    </row>
    <row r="1243" spans="1:27" ht="24" x14ac:dyDescent="0.25">
      <c r="A1243" s="115" t="s">
        <v>603</v>
      </c>
      <c r="B1243" s="200" t="s">
        <v>110</v>
      </c>
      <c r="C1243" s="101" t="s">
        <v>111</v>
      </c>
      <c r="D1243" s="102" t="s">
        <v>6</v>
      </c>
      <c r="E1243" s="121" t="s">
        <v>531</v>
      </c>
      <c r="F1243" s="125">
        <v>4057</v>
      </c>
      <c r="G1243" s="103">
        <v>4020</v>
      </c>
      <c r="H1243" s="104">
        <f t="shared" si="209"/>
        <v>0.99087996056199157</v>
      </c>
      <c r="I1243" s="103">
        <f t="shared" si="210"/>
        <v>37</v>
      </c>
      <c r="J1243" s="130">
        <f t="shared" si="211"/>
        <v>9.1200394380083812E-3</v>
      </c>
      <c r="K1243" s="125">
        <v>848</v>
      </c>
      <c r="L1243" s="125">
        <v>14</v>
      </c>
      <c r="M1243" s="104">
        <f t="shared" si="212"/>
        <v>1.6509433962264151E-2</v>
      </c>
      <c r="N1243" s="103">
        <v>37</v>
      </c>
      <c r="O1243" s="130">
        <f t="shared" si="213"/>
        <v>9.1200394380083812E-3</v>
      </c>
      <c r="P1243" s="125">
        <v>6</v>
      </c>
      <c r="Q1243" s="104">
        <f t="shared" si="214"/>
        <v>7.0754716981132077E-3</v>
      </c>
      <c r="R1243" s="103">
        <v>11</v>
      </c>
      <c r="S1243" s="130">
        <f t="shared" si="215"/>
        <v>2.7113630761646536E-3</v>
      </c>
      <c r="T1243" s="125">
        <v>81</v>
      </c>
      <c r="U1243" s="104">
        <f t="shared" si="216"/>
        <v>9.5518867924528308E-2</v>
      </c>
      <c r="V1243" s="103">
        <v>372</v>
      </c>
      <c r="W1243" s="130">
        <f t="shared" si="217"/>
        <v>9.1693369484841011E-2</v>
      </c>
      <c r="X1243" s="125">
        <v>86</v>
      </c>
      <c r="Y1243" s="104">
        <f t="shared" si="218"/>
        <v>0.10141509433962265</v>
      </c>
      <c r="Z1243" s="103">
        <v>381</v>
      </c>
      <c r="AA1243" s="130">
        <f t="shared" si="219"/>
        <v>9.3911757456248454E-2</v>
      </c>
    </row>
    <row r="1244" spans="1:27" ht="24" x14ac:dyDescent="0.25">
      <c r="A1244" s="116" t="s">
        <v>603</v>
      </c>
      <c r="B1244" s="201" t="s">
        <v>259</v>
      </c>
      <c r="C1244" s="105" t="s">
        <v>260</v>
      </c>
      <c r="D1244" s="106" t="s">
        <v>16</v>
      </c>
      <c r="E1244" s="122" t="s">
        <v>541</v>
      </c>
      <c r="F1244" s="126">
        <v>2093</v>
      </c>
      <c r="G1244" s="107">
        <v>2046</v>
      </c>
      <c r="H1244" s="108">
        <f t="shared" si="209"/>
        <v>0.97754419493549927</v>
      </c>
      <c r="I1244" s="107">
        <f t="shared" si="210"/>
        <v>47</v>
      </c>
      <c r="J1244" s="131">
        <f t="shared" si="211"/>
        <v>2.2455805064500716E-2</v>
      </c>
      <c r="K1244" s="126">
        <v>545</v>
      </c>
      <c r="L1244" s="126">
        <v>13</v>
      </c>
      <c r="M1244" s="108">
        <f t="shared" si="212"/>
        <v>2.3853211009174313E-2</v>
      </c>
      <c r="N1244" s="107">
        <v>37</v>
      </c>
      <c r="O1244" s="131">
        <f t="shared" si="213"/>
        <v>1.7677974199713332E-2</v>
      </c>
      <c r="P1244" s="126">
        <v>0</v>
      </c>
      <c r="Q1244" s="108">
        <f t="shared" si="214"/>
        <v>0</v>
      </c>
      <c r="R1244" s="107">
        <v>0</v>
      </c>
      <c r="S1244" s="131">
        <f t="shared" si="215"/>
        <v>0</v>
      </c>
      <c r="T1244" s="126">
        <v>55</v>
      </c>
      <c r="U1244" s="108">
        <f t="shared" si="216"/>
        <v>0.10091743119266056</v>
      </c>
      <c r="V1244" s="107">
        <v>160</v>
      </c>
      <c r="W1244" s="131">
        <f t="shared" si="217"/>
        <v>7.6445293836598191E-2</v>
      </c>
      <c r="X1244" s="126">
        <v>55</v>
      </c>
      <c r="Y1244" s="108">
        <f t="shared" si="218"/>
        <v>0.10091743119266056</v>
      </c>
      <c r="Z1244" s="107">
        <v>160</v>
      </c>
      <c r="AA1244" s="131">
        <f t="shared" si="219"/>
        <v>7.6445293836598191E-2</v>
      </c>
    </row>
    <row r="1245" spans="1:27" ht="24" x14ac:dyDescent="0.25">
      <c r="A1245" s="116" t="s">
        <v>603</v>
      </c>
      <c r="B1245" s="201" t="s">
        <v>443</v>
      </c>
      <c r="C1245" s="105" t="s">
        <v>228</v>
      </c>
      <c r="D1245" s="106" t="s">
        <v>14</v>
      </c>
      <c r="E1245" s="122" t="s">
        <v>548</v>
      </c>
      <c r="F1245" s="126">
        <v>2777</v>
      </c>
      <c r="G1245" s="107">
        <v>2739</v>
      </c>
      <c r="H1245" s="108">
        <f t="shared" si="209"/>
        <v>0.98631616852718762</v>
      </c>
      <c r="I1245" s="107">
        <f t="shared" si="210"/>
        <v>38</v>
      </c>
      <c r="J1245" s="131">
        <f t="shared" si="211"/>
        <v>1.3683831472812387E-2</v>
      </c>
      <c r="K1245" s="126">
        <v>944</v>
      </c>
      <c r="L1245" s="126">
        <v>18</v>
      </c>
      <c r="M1245" s="108">
        <f t="shared" si="212"/>
        <v>1.9067796610169493E-2</v>
      </c>
      <c r="N1245" s="107">
        <v>60</v>
      </c>
      <c r="O1245" s="131">
        <f t="shared" si="213"/>
        <v>2.1606049693914296E-2</v>
      </c>
      <c r="P1245" s="126">
        <v>12</v>
      </c>
      <c r="Q1245" s="108">
        <f t="shared" si="214"/>
        <v>1.2711864406779662E-2</v>
      </c>
      <c r="R1245" s="107">
        <v>31</v>
      </c>
      <c r="S1245" s="131">
        <f t="shared" si="215"/>
        <v>1.1163125675189053E-2</v>
      </c>
      <c r="T1245" s="126">
        <v>102</v>
      </c>
      <c r="U1245" s="108">
        <f t="shared" si="216"/>
        <v>0.10805084745762712</v>
      </c>
      <c r="V1245" s="107">
        <v>313</v>
      </c>
      <c r="W1245" s="131">
        <f t="shared" si="217"/>
        <v>0.11271155923658624</v>
      </c>
      <c r="X1245" s="126">
        <v>106</v>
      </c>
      <c r="Y1245" s="108">
        <f t="shared" si="218"/>
        <v>0.11228813559322035</v>
      </c>
      <c r="Z1245" s="107">
        <v>323</v>
      </c>
      <c r="AA1245" s="131">
        <f t="shared" si="219"/>
        <v>0.1163125675189053</v>
      </c>
    </row>
    <row r="1246" spans="1:27" ht="24" x14ac:dyDescent="0.25">
      <c r="A1246" s="115" t="s">
        <v>603</v>
      </c>
      <c r="B1246" s="200" t="s">
        <v>229</v>
      </c>
      <c r="C1246" s="101" t="s">
        <v>230</v>
      </c>
      <c r="D1246" s="102" t="s">
        <v>14</v>
      </c>
      <c r="E1246" s="121" t="s">
        <v>548</v>
      </c>
      <c r="F1246" s="125">
        <v>1865</v>
      </c>
      <c r="G1246" s="103">
        <v>1848</v>
      </c>
      <c r="H1246" s="104">
        <f t="shared" si="209"/>
        <v>0.99088471849865956</v>
      </c>
      <c r="I1246" s="103">
        <f t="shared" si="210"/>
        <v>17</v>
      </c>
      <c r="J1246" s="130">
        <f t="shared" si="211"/>
        <v>9.1152815013404824E-3</v>
      </c>
      <c r="K1246" s="125">
        <v>640</v>
      </c>
      <c r="L1246" s="125">
        <v>16</v>
      </c>
      <c r="M1246" s="104">
        <f t="shared" si="212"/>
        <v>2.5000000000000001E-2</v>
      </c>
      <c r="N1246" s="103">
        <v>34</v>
      </c>
      <c r="O1246" s="130">
        <f t="shared" si="213"/>
        <v>1.8230563002680965E-2</v>
      </c>
      <c r="P1246" s="125">
        <v>7</v>
      </c>
      <c r="Q1246" s="104">
        <f t="shared" si="214"/>
        <v>1.0937499999999999E-2</v>
      </c>
      <c r="R1246" s="103">
        <v>20</v>
      </c>
      <c r="S1246" s="130">
        <f t="shared" si="215"/>
        <v>1.0723860589812333E-2</v>
      </c>
      <c r="T1246" s="125">
        <v>61</v>
      </c>
      <c r="U1246" s="104">
        <f t="shared" si="216"/>
        <v>9.5312499999999994E-2</v>
      </c>
      <c r="V1246" s="103">
        <v>146</v>
      </c>
      <c r="W1246" s="130">
        <f t="shared" si="217"/>
        <v>7.8284182305630029E-2</v>
      </c>
      <c r="X1246" s="125">
        <v>64</v>
      </c>
      <c r="Y1246" s="104">
        <f t="shared" si="218"/>
        <v>0.1</v>
      </c>
      <c r="Z1246" s="103">
        <v>152</v>
      </c>
      <c r="AA1246" s="130">
        <f t="shared" si="219"/>
        <v>8.1501340482573723E-2</v>
      </c>
    </row>
    <row r="1247" spans="1:27" x14ac:dyDescent="0.25">
      <c r="A1247" s="116" t="s">
        <v>603</v>
      </c>
      <c r="B1247" s="201" t="s">
        <v>231</v>
      </c>
      <c r="C1247" s="105" t="s">
        <v>232</v>
      </c>
      <c r="D1247" s="106" t="s">
        <v>14</v>
      </c>
      <c r="E1247" s="122" t="s">
        <v>548</v>
      </c>
      <c r="F1247" s="126">
        <v>1987</v>
      </c>
      <c r="G1247" s="107">
        <v>1931</v>
      </c>
      <c r="H1247" s="108">
        <f t="shared" si="209"/>
        <v>0.97181680926019121</v>
      </c>
      <c r="I1247" s="107">
        <f t="shared" si="210"/>
        <v>56</v>
      </c>
      <c r="J1247" s="131">
        <f t="shared" si="211"/>
        <v>2.8183190739808756E-2</v>
      </c>
      <c r="K1247" s="126">
        <v>735</v>
      </c>
      <c r="L1247" s="126">
        <v>14</v>
      </c>
      <c r="M1247" s="108">
        <f t="shared" si="212"/>
        <v>1.9047619047619049E-2</v>
      </c>
      <c r="N1247" s="107">
        <v>36</v>
      </c>
      <c r="O1247" s="131">
        <f t="shared" si="213"/>
        <v>1.8117765475591345E-2</v>
      </c>
      <c r="P1247" s="126">
        <v>9</v>
      </c>
      <c r="Q1247" s="108">
        <f t="shared" si="214"/>
        <v>1.2244897959183673E-2</v>
      </c>
      <c r="R1247" s="107">
        <v>26</v>
      </c>
      <c r="S1247" s="131">
        <f t="shared" si="215"/>
        <v>1.3085052843482638E-2</v>
      </c>
      <c r="T1247" s="126">
        <v>75</v>
      </c>
      <c r="U1247" s="108">
        <f t="shared" si="216"/>
        <v>0.10204081632653061</v>
      </c>
      <c r="V1247" s="107">
        <v>179</v>
      </c>
      <c r="W1247" s="131">
        <f t="shared" si="217"/>
        <v>9.0085556114745849E-2</v>
      </c>
      <c r="X1247" s="126">
        <v>79</v>
      </c>
      <c r="Y1247" s="108">
        <f t="shared" si="218"/>
        <v>0.10748299319727891</v>
      </c>
      <c r="Z1247" s="107">
        <v>194</v>
      </c>
      <c r="AA1247" s="131">
        <f t="shared" si="219"/>
        <v>9.7634625062908903E-2</v>
      </c>
    </row>
    <row r="1248" spans="1:27" x14ac:dyDescent="0.25">
      <c r="A1248" s="115" t="s">
        <v>603</v>
      </c>
      <c r="B1248" s="200" t="s">
        <v>395</v>
      </c>
      <c r="C1248" s="101" t="s">
        <v>396</v>
      </c>
      <c r="D1248" s="102" t="s">
        <v>25</v>
      </c>
      <c r="E1248" s="121" t="s">
        <v>553</v>
      </c>
      <c r="F1248" s="125">
        <v>2395</v>
      </c>
      <c r="G1248" s="103">
        <v>2363</v>
      </c>
      <c r="H1248" s="104">
        <f t="shared" si="209"/>
        <v>0.98663883089770354</v>
      </c>
      <c r="I1248" s="103">
        <f t="shared" si="210"/>
        <v>32</v>
      </c>
      <c r="J1248" s="130">
        <f t="shared" si="211"/>
        <v>1.3361169102296452E-2</v>
      </c>
      <c r="K1248" s="125">
        <v>797</v>
      </c>
      <c r="L1248" s="125">
        <v>12</v>
      </c>
      <c r="M1248" s="104">
        <f t="shared" si="212"/>
        <v>1.5056461731493099E-2</v>
      </c>
      <c r="N1248" s="103">
        <v>28</v>
      </c>
      <c r="O1248" s="130">
        <f t="shared" si="213"/>
        <v>1.1691022964509395E-2</v>
      </c>
      <c r="P1248" s="125">
        <v>12</v>
      </c>
      <c r="Q1248" s="104">
        <f t="shared" si="214"/>
        <v>1.5056461731493099E-2</v>
      </c>
      <c r="R1248" s="103">
        <v>28</v>
      </c>
      <c r="S1248" s="130">
        <f t="shared" si="215"/>
        <v>1.1691022964509395E-2</v>
      </c>
      <c r="T1248" s="125">
        <v>66</v>
      </c>
      <c r="U1248" s="104">
        <f t="shared" si="216"/>
        <v>8.2810539523212046E-2</v>
      </c>
      <c r="V1248" s="103">
        <v>195</v>
      </c>
      <c r="W1248" s="130">
        <f t="shared" si="217"/>
        <v>8.1419624217118999E-2</v>
      </c>
      <c r="X1248" s="125">
        <v>76</v>
      </c>
      <c r="Y1248" s="104">
        <f t="shared" si="218"/>
        <v>9.5357590966122965E-2</v>
      </c>
      <c r="Z1248" s="103">
        <v>220</v>
      </c>
      <c r="AA1248" s="130">
        <f t="shared" si="219"/>
        <v>9.1858037578288101E-2</v>
      </c>
    </row>
    <row r="1249" spans="1:27" x14ac:dyDescent="0.25">
      <c r="A1249" s="116" t="s">
        <v>603</v>
      </c>
      <c r="B1249" s="201" t="s">
        <v>373</v>
      </c>
      <c r="C1249" s="105" t="s">
        <v>374</v>
      </c>
      <c r="D1249" s="106" t="s">
        <v>24</v>
      </c>
      <c r="E1249" s="122" t="s">
        <v>552</v>
      </c>
      <c r="F1249" s="126">
        <v>5532</v>
      </c>
      <c r="G1249" s="107">
        <v>5397</v>
      </c>
      <c r="H1249" s="108">
        <f t="shared" si="209"/>
        <v>0.97559652928416485</v>
      </c>
      <c r="I1249" s="107">
        <f t="shared" si="210"/>
        <v>135</v>
      </c>
      <c r="J1249" s="131">
        <f t="shared" si="211"/>
        <v>2.4403470715835141E-2</v>
      </c>
      <c r="K1249" s="126">
        <v>1538</v>
      </c>
      <c r="L1249" s="126">
        <v>15</v>
      </c>
      <c r="M1249" s="108">
        <f t="shared" si="212"/>
        <v>9.7529258777633299E-3</v>
      </c>
      <c r="N1249" s="107">
        <v>36</v>
      </c>
      <c r="O1249" s="131">
        <f t="shared" si="213"/>
        <v>6.5075921908893707E-3</v>
      </c>
      <c r="P1249" s="126">
        <v>15</v>
      </c>
      <c r="Q1249" s="108">
        <f t="shared" si="214"/>
        <v>9.7529258777633299E-3</v>
      </c>
      <c r="R1249" s="107">
        <v>35</v>
      </c>
      <c r="S1249" s="131">
        <f t="shared" si="215"/>
        <v>6.3268257411424438E-3</v>
      </c>
      <c r="T1249" s="126">
        <v>142</v>
      </c>
      <c r="U1249" s="108">
        <f t="shared" si="216"/>
        <v>9.2327698309492848E-2</v>
      </c>
      <c r="V1249" s="107">
        <v>437</v>
      </c>
      <c r="W1249" s="131">
        <f t="shared" si="217"/>
        <v>7.8994938539407089E-2</v>
      </c>
      <c r="X1249" s="126">
        <v>151</v>
      </c>
      <c r="Y1249" s="108">
        <f t="shared" si="218"/>
        <v>9.8179453836150843E-2</v>
      </c>
      <c r="Z1249" s="107">
        <v>458</v>
      </c>
      <c r="AA1249" s="131">
        <f t="shared" si="219"/>
        <v>8.2791033984092557E-2</v>
      </c>
    </row>
    <row r="1250" spans="1:27" ht="24" x14ac:dyDescent="0.25">
      <c r="A1250" s="115" t="s">
        <v>603</v>
      </c>
      <c r="B1250" s="200" t="s">
        <v>397</v>
      </c>
      <c r="C1250" s="101" t="s">
        <v>398</v>
      </c>
      <c r="D1250" s="102" t="s">
        <v>25</v>
      </c>
      <c r="E1250" s="121" t="s">
        <v>553</v>
      </c>
      <c r="F1250" s="125">
        <v>1859</v>
      </c>
      <c r="G1250" s="103">
        <v>1841</v>
      </c>
      <c r="H1250" s="104">
        <f t="shared" si="209"/>
        <v>0.99031737493275951</v>
      </c>
      <c r="I1250" s="103">
        <f t="shared" si="210"/>
        <v>18</v>
      </c>
      <c r="J1250" s="130">
        <f t="shared" si="211"/>
        <v>9.6826250672404513E-3</v>
      </c>
      <c r="K1250" s="125">
        <v>550</v>
      </c>
      <c r="L1250" s="125">
        <v>9</v>
      </c>
      <c r="M1250" s="104">
        <f t="shared" si="212"/>
        <v>1.6363636363636365E-2</v>
      </c>
      <c r="N1250" s="103">
        <v>22</v>
      </c>
      <c r="O1250" s="130">
        <f t="shared" si="213"/>
        <v>1.1834319526627219E-2</v>
      </c>
      <c r="P1250" s="125">
        <v>9</v>
      </c>
      <c r="Q1250" s="104">
        <f t="shared" si="214"/>
        <v>1.6363636363636365E-2</v>
      </c>
      <c r="R1250" s="103">
        <v>25</v>
      </c>
      <c r="S1250" s="130">
        <f t="shared" si="215"/>
        <v>1.3448090371167294E-2</v>
      </c>
      <c r="T1250" s="125">
        <v>52</v>
      </c>
      <c r="U1250" s="104">
        <f t="shared" si="216"/>
        <v>9.4545454545454544E-2</v>
      </c>
      <c r="V1250" s="103">
        <v>156</v>
      </c>
      <c r="W1250" s="130">
        <f t="shared" si="217"/>
        <v>8.3916083916083919E-2</v>
      </c>
      <c r="X1250" s="125">
        <v>59</v>
      </c>
      <c r="Y1250" s="104">
        <f t="shared" si="218"/>
        <v>0.10727272727272727</v>
      </c>
      <c r="Z1250" s="103">
        <v>177</v>
      </c>
      <c r="AA1250" s="130">
        <f t="shared" si="219"/>
        <v>9.5212479827864446E-2</v>
      </c>
    </row>
    <row r="1251" spans="1:27" ht="24" x14ac:dyDescent="0.25">
      <c r="A1251" s="116" t="s">
        <v>603</v>
      </c>
      <c r="B1251" s="201" t="s">
        <v>435</v>
      </c>
      <c r="C1251" s="105" t="s">
        <v>436</v>
      </c>
      <c r="D1251" s="106" t="s">
        <v>27</v>
      </c>
      <c r="E1251" s="122" t="s">
        <v>555</v>
      </c>
      <c r="F1251" s="126">
        <v>2230</v>
      </c>
      <c r="G1251" s="107">
        <v>2206</v>
      </c>
      <c r="H1251" s="108">
        <f t="shared" si="209"/>
        <v>0.98923766816143499</v>
      </c>
      <c r="I1251" s="107">
        <f t="shared" si="210"/>
        <v>24</v>
      </c>
      <c r="J1251" s="131">
        <f t="shared" si="211"/>
        <v>1.0762331838565023E-2</v>
      </c>
      <c r="K1251" s="126">
        <v>635</v>
      </c>
      <c r="L1251" s="126">
        <v>23</v>
      </c>
      <c r="M1251" s="108">
        <f t="shared" si="212"/>
        <v>3.6220472440944881E-2</v>
      </c>
      <c r="N1251" s="107">
        <v>48</v>
      </c>
      <c r="O1251" s="131">
        <f t="shared" si="213"/>
        <v>2.1524663677130046E-2</v>
      </c>
      <c r="P1251" s="126">
        <v>9</v>
      </c>
      <c r="Q1251" s="108">
        <f t="shared" si="214"/>
        <v>1.4173228346456693E-2</v>
      </c>
      <c r="R1251" s="107">
        <v>28</v>
      </c>
      <c r="S1251" s="131">
        <f t="shared" si="215"/>
        <v>1.2556053811659192E-2</v>
      </c>
      <c r="T1251" s="126">
        <v>63</v>
      </c>
      <c r="U1251" s="108">
        <f t="shared" si="216"/>
        <v>9.9212598425196849E-2</v>
      </c>
      <c r="V1251" s="107">
        <v>222</v>
      </c>
      <c r="W1251" s="131">
        <f t="shared" si="217"/>
        <v>9.9551569506726459E-2</v>
      </c>
      <c r="X1251" s="126">
        <v>69</v>
      </c>
      <c r="Y1251" s="108">
        <f t="shared" si="218"/>
        <v>0.10866141732283464</v>
      </c>
      <c r="Z1251" s="107">
        <v>239</v>
      </c>
      <c r="AA1251" s="131">
        <f t="shared" si="219"/>
        <v>0.10717488789237668</v>
      </c>
    </row>
    <row r="1252" spans="1:27" ht="24" x14ac:dyDescent="0.25">
      <c r="A1252" s="115" t="s">
        <v>603</v>
      </c>
      <c r="B1252" s="200" t="s">
        <v>345</v>
      </c>
      <c r="C1252" s="101" t="s">
        <v>346</v>
      </c>
      <c r="D1252" s="102" t="s">
        <v>21</v>
      </c>
      <c r="E1252" s="121" t="s">
        <v>556</v>
      </c>
      <c r="F1252" s="125">
        <v>5032</v>
      </c>
      <c r="G1252" s="103">
        <v>4952</v>
      </c>
      <c r="H1252" s="104">
        <f t="shared" si="209"/>
        <v>0.98410174880763113</v>
      </c>
      <c r="I1252" s="103">
        <f t="shared" si="210"/>
        <v>80</v>
      </c>
      <c r="J1252" s="130">
        <f t="shared" si="211"/>
        <v>1.5898251192368838E-2</v>
      </c>
      <c r="K1252" s="125">
        <v>1654</v>
      </c>
      <c r="L1252" s="125">
        <v>35</v>
      </c>
      <c r="M1252" s="104">
        <f t="shared" si="212"/>
        <v>2.1160822249093107E-2</v>
      </c>
      <c r="N1252" s="103">
        <v>85</v>
      </c>
      <c r="O1252" s="130">
        <f t="shared" si="213"/>
        <v>1.6891891891891893E-2</v>
      </c>
      <c r="P1252" s="125">
        <v>13</v>
      </c>
      <c r="Q1252" s="104">
        <f t="shared" si="214"/>
        <v>7.8597339782345826E-3</v>
      </c>
      <c r="R1252" s="103">
        <v>34</v>
      </c>
      <c r="S1252" s="130">
        <f t="shared" si="215"/>
        <v>6.7567567567567571E-3</v>
      </c>
      <c r="T1252" s="125">
        <v>155</v>
      </c>
      <c r="U1252" s="104">
        <f t="shared" si="216"/>
        <v>9.3712212817412335E-2</v>
      </c>
      <c r="V1252" s="103">
        <v>450</v>
      </c>
      <c r="W1252" s="130">
        <f t="shared" si="217"/>
        <v>8.9427662957074716E-2</v>
      </c>
      <c r="X1252" s="125">
        <v>163</v>
      </c>
      <c r="Y1252" s="104">
        <f t="shared" si="218"/>
        <v>9.8548972188633621E-2</v>
      </c>
      <c r="Z1252" s="103">
        <v>470</v>
      </c>
      <c r="AA1252" s="130">
        <f t="shared" si="219"/>
        <v>9.3402225755166934E-2</v>
      </c>
    </row>
    <row r="1253" spans="1:27" ht="24" x14ac:dyDescent="0.25">
      <c r="A1253" s="116" t="s">
        <v>603</v>
      </c>
      <c r="B1253" s="201" t="s">
        <v>357</v>
      </c>
      <c r="C1253" s="105" t="s">
        <v>358</v>
      </c>
      <c r="D1253" s="106" t="s">
        <v>23</v>
      </c>
      <c r="E1253" s="122" t="s">
        <v>558</v>
      </c>
      <c r="F1253" s="126">
        <v>14760</v>
      </c>
      <c r="G1253" s="107">
        <v>14352</v>
      </c>
      <c r="H1253" s="108">
        <f t="shared" si="209"/>
        <v>0.97235772357723582</v>
      </c>
      <c r="I1253" s="107">
        <f t="shared" si="210"/>
        <v>408</v>
      </c>
      <c r="J1253" s="131">
        <f t="shared" si="211"/>
        <v>2.7642276422764227E-2</v>
      </c>
      <c r="K1253" s="126">
        <v>4060</v>
      </c>
      <c r="L1253" s="126">
        <v>44</v>
      </c>
      <c r="M1253" s="108">
        <f t="shared" si="212"/>
        <v>1.083743842364532E-2</v>
      </c>
      <c r="N1253" s="107">
        <v>115</v>
      </c>
      <c r="O1253" s="131">
        <f t="shared" si="213"/>
        <v>7.7913279132791327E-3</v>
      </c>
      <c r="P1253" s="126">
        <v>23</v>
      </c>
      <c r="Q1253" s="108">
        <f t="shared" si="214"/>
        <v>5.6650246305418716E-3</v>
      </c>
      <c r="R1253" s="107">
        <v>49</v>
      </c>
      <c r="S1253" s="131">
        <f t="shared" si="215"/>
        <v>3.3197831978319784E-3</v>
      </c>
      <c r="T1253" s="126">
        <v>405</v>
      </c>
      <c r="U1253" s="108">
        <f t="shared" si="216"/>
        <v>9.9753694581280791E-2</v>
      </c>
      <c r="V1253" s="107">
        <v>1265</v>
      </c>
      <c r="W1253" s="131">
        <f t="shared" si="217"/>
        <v>8.5704607046070455E-2</v>
      </c>
      <c r="X1253" s="126">
        <v>419</v>
      </c>
      <c r="Y1253" s="108">
        <f t="shared" si="218"/>
        <v>0.10320197044334975</v>
      </c>
      <c r="Z1253" s="107">
        <v>1298</v>
      </c>
      <c r="AA1253" s="131">
        <f t="shared" si="219"/>
        <v>8.7940379403794039E-2</v>
      </c>
    </row>
    <row r="1254" spans="1:27" ht="24" x14ac:dyDescent="0.25">
      <c r="A1254" s="115" t="s">
        <v>603</v>
      </c>
      <c r="B1254" s="200" t="s">
        <v>359</v>
      </c>
      <c r="C1254" s="101" t="s">
        <v>360</v>
      </c>
      <c r="D1254" s="102" t="s">
        <v>23</v>
      </c>
      <c r="E1254" s="121" t="s">
        <v>558</v>
      </c>
      <c r="F1254" s="125">
        <v>4096</v>
      </c>
      <c r="G1254" s="103">
        <v>4060</v>
      </c>
      <c r="H1254" s="104">
        <f t="shared" si="209"/>
        <v>0.9912109375</v>
      </c>
      <c r="I1254" s="103">
        <f t="shared" si="210"/>
        <v>36</v>
      </c>
      <c r="J1254" s="130">
        <f t="shared" si="211"/>
        <v>8.7890625E-3</v>
      </c>
      <c r="K1254" s="125">
        <v>1335</v>
      </c>
      <c r="L1254" s="125">
        <v>20</v>
      </c>
      <c r="M1254" s="104">
        <f t="shared" si="212"/>
        <v>1.4981273408239701E-2</v>
      </c>
      <c r="N1254" s="103">
        <v>51</v>
      </c>
      <c r="O1254" s="130">
        <f t="shared" si="213"/>
        <v>1.2451171875E-2</v>
      </c>
      <c r="P1254" s="125">
        <v>6</v>
      </c>
      <c r="Q1254" s="104">
        <f t="shared" si="214"/>
        <v>4.4943820224719105E-3</v>
      </c>
      <c r="R1254" s="103">
        <v>13</v>
      </c>
      <c r="S1254" s="130">
        <f t="shared" si="215"/>
        <v>3.173828125E-3</v>
      </c>
      <c r="T1254" s="125">
        <v>149</v>
      </c>
      <c r="U1254" s="104">
        <f t="shared" si="216"/>
        <v>0.11161048689138577</v>
      </c>
      <c r="V1254" s="103">
        <v>470</v>
      </c>
      <c r="W1254" s="130">
        <f t="shared" si="217"/>
        <v>0.11474609375</v>
      </c>
      <c r="X1254" s="125">
        <v>152</v>
      </c>
      <c r="Y1254" s="104">
        <f t="shared" si="218"/>
        <v>0.11385767790262172</v>
      </c>
      <c r="Z1254" s="103">
        <v>479</v>
      </c>
      <c r="AA1254" s="130">
        <f t="shared" si="219"/>
        <v>0.116943359375</v>
      </c>
    </row>
    <row r="1255" spans="1:27" ht="24" x14ac:dyDescent="0.25">
      <c r="A1255" s="116" t="s">
        <v>602</v>
      </c>
      <c r="B1255" s="201" t="s">
        <v>39</v>
      </c>
      <c r="C1255" s="105" t="s">
        <v>40</v>
      </c>
      <c r="D1255" s="106" t="s">
        <v>2</v>
      </c>
      <c r="E1255" s="122" t="s">
        <v>530</v>
      </c>
      <c r="F1255" s="126">
        <v>2262</v>
      </c>
      <c r="G1255" s="107">
        <v>2242</v>
      </c>
      <c r="H1255" s="108">
        <f t="shared" si="209"/>
        <v>0.99115826702033594</v>
      </c>
      <c r="I1255" s="107">
        <f t="shared" si="210"/>
        <v>20</v>
      </c>
      <c r="J1255" s="131">
        <f t="shared" si="211"/>
        <v>8.8417329796640146E-3</v>
      </c>
      <c r="K1255" s="126">
        <v>459</v>
      </c>
      <c r="L1255" s="126">
        <v>7</v>
      </c>
      <c r="M1255" s="108">
        <f t="shared" si="212"/>
        <v>1.5250544662309368E-2</v>
      </c>
      <c r="N1255" s="107">
        <v>16</v>
      </c>
      <c r="O1255" s="131">
        <f t="shared" si="213"/>
        <v>7.073386383731211E-3</v>
      </c>
      <c r="P1255" s="126">
        <v>2</v>
      </c>
      <c r="Q1255" s="108">
        <f t="shared" si="214"/>
        <v>4.3572984749455342E-3</v>
      </c>
      <c r="R1255" s="107">
        <v>5</v>
      </c>
      <c r="S1255" s="131">
        <f t="shared" si="215"/>
        <v>2.2104332449160036E-3</v>
      </c>
      <c r="T1255" s="126">
        <v>49</v>
      </c>
      <c r="U1255" s="108">
        <f t="shared" si="216"/>
        <v>0.10675381263616558</v>
      </c>
      <c r="V1255" s="107">
        <v>295</v>
      </c>
      <c r="W1255" s="131">
        <f t="shared" si="217"/>
        <v>0.13041556145004421</v>
      </c>
      <c r="X1255" s="126">
        <v>50</v>
      </c>
      <c r="Y1255" s="108">
        <f t="shared" si="218"/>
        <v>0.10893246187363835</v>
      </c>
      <c r="Z1255" s="107">
        <v>299</v>
      </c>
      <c r="AA1255" s="131">
        <f t="shared" si="219"/>
        <v>0.13218390804597702</v>
      </c>
    </row>
    <row r="1256" spans="1:27" ht="24" x14ac:dyDescent="0.25">
      <c r="A1256" s="115" t="s">
        <v>602</v>
      </c>
      <c r="B1256" s="200" t="s">
        <v>41</v>
      </c>
      <c r="C1256" s="101" t="s">
        <v>42</v>
      </c>
      <c r="D1256" s="102" t="s">
        <v>2</v>
      </c>
      <c r="E1256" s="121" t="s">
        <v>530</v>
      </c>
      <c r="F1256" s="125">
        <v>6987</v>
      </c>
      <c r="G1256" s="103">
        <v>6889</v>
      </c>
      <c r="H1256" s="104">
        <f t="shared" si="209"/>
        <v>0.98597395162444534</v>
      </c>
      <c r="I1256" s="103">
        <f t="shared" si="210"/>
        <v>98</v>
      </c>
      <c r="J1256" s="130">
        <f t="shared" si="211"/>
        <v>1.4026048375554601E-2</v>
      </c>
      <c r="K1256" s="125">
        <v>1443</v>
      </c>
      <c r="L1256" s="125">
        <v>25</v>
      </c>
      <c r="M1256" s="104">
        <f t="shared" si="212"/>
        <v>1.7325017325017324E-2</v>
      </c>
      <c r="N1256" s="103">
        <v>71</v>
      </c>
      <c r="O1256" s="130">
        <f t="shared" si="213"/>
        <v>1.0161728925146701E-2</v>
      </c>
      <c r="P1256" s="125">
        <v>13</v>
      </c>
      <c r="Q1256" s="104">
        <f t="shared" si="214"/>
        <v>9.0090090090090089E-3</v>
      </c>
      <c r="R1256" s="103">
        <v>30</v>
      </c>
      <c r="S1256" s="130">
        <f t="shared" si="215"/>
        <v>4.2936882782310002E-3</v>
      </c>
      <c r="T1256" s="125">
        <v>150</v>
      </c>
      <c r="U1256" s="104">
        <f t="shared" si="216"/>
        <v>0.10395010395010396</v>
      </c>
      <c r="V1256" s="103">
        <v>753</v>
      </c>
      <c r="W1256" s="130">
        <f t="shared" si="217"/>
        <v>0.10777157578359811</v>
      </c>
      <c r="X1256" s="125">
        <v>157</v>
      </c>
      <c r="Y1256" s="104">
        <f t="shared" si="218"/>
        <v>0.1088011088011088</v>
      </c>
      <c r="Z1256" s="103">
        <v>770</v>
      </c>
      <c r="AA1256" s="130">
        <f t="shared" si="219"/>
        <v>0.11020466580792901</v>
      </c>
    </row>
    <row r="1257" spans="1:27" ht="24" x14ac:dyDescent="0.25">
      <c r="A1257" s="116" t="s">
        <v>602</v>
      </c>
      <c r="B1257" s="201" t="s">
        <v>43</v>
      </c>
      <c r="C1257" s="105" t="s">
        <v>44</v>
      </c>
      <c r="D1257" s="106" t="s">
        <v>2</v>
      </c>
      <c r="E1257" s="122" t="s">
        <v>530</v>
      </c>
      <c r="F1257" s="126">
        <v>4542</v>
      </c>
      <c r="G1257" s="107">
        <v>4501</v>
      </c>
      <c r="H1257" s="108">
        <f t="shared" si="209"/>
        <v>0.99097313958608546</v>
      </c>
      <c r="I1257" s="107">
        <f t="shared" si="210"/>
        <v>41</v>
      </c>
      <c r="J1257" s="131">
        <f t="shared" si="211"/>
        <v>9.0268604139145756E-3</v>
      </c>
      <c r="K1257" s="126">
        <v>978</v>
      </c>
      <c r="L1257" s="126">
        <v>24</v>
      </c>
      <c r="M1257" s="108">
        <f t="shared" si="212"/>
        <v>2.4539877300613498E-2</v>
      </c>
      <c r="N1257" s="107">
        <v>67</v>
      </c>
      <c r="O1257" s="131">
        <f t="shared" si="213"/>
        <v>1.4751210920299428E-2</v>
      </c>
      <c r="P1257" s="126">
        <v>4</v>
      </c>
      <c r="Q1257" s="108">
        <f t="shared" si="214"/>
        <v>4.0899795501022499E-3</v>
      </c>
      <c r="R1257" s="107">
        <v>14</v>
      </c>
      <c r="S1257" s="131">
        <f t="shared" si="215"/>
        <v>3.0823425803610744E-3</v>
      </c>
      <c r="T1257" s="126">
        <v>106</v>
      </c>
      <c r="U1257" s="108">
        <f t="shared" si="216"/>
        <v>0.10838445807770961</v>
      </c>
      <c r="V1257" s="107">
        <v>444</v>
      </c>
      <c r="W1257" s="131">
        <f t="shared" si="217"/>
        <v>9.7754293262879793E-2</v>
      </c>
      <c r="X1257" s="126">
        <v>107</v>
      </c>
      <c r="Y1257" s="108">
        <f t="shared" si="218"/>
        <v>0.10940695296523517</v>
      </c>
      <c r="Z1257" s="107">
        <v>448</v>
      </c>
      <c r="AA1257" s="131">
        <f t="shared" si="219"/>
        <v>9.863496257155438E-2</v>
      </c>
    </row>
    <row r="1258" spans="1:27" ht="24" x14ac:dyDescent="0.25">
      <c r="A1258" s="115" t="s">
        <v>602</v>
      </c>
      <c r="B1258" s="200" t="s">
        <v>45</v>
      </c>
      <c r="C1258" s="101" t="s">
        <v>46</v>
      </c>
      <c r="D1258" s="102" t="s">
        <v>2</v>
      </c>
      <c r="E1258" s="121" t="s">
        <v>530</v>
      </c>
      <c r="F1258" s="125">
        <v>3743</v>
      </c>
      <c r="G1258" s="103">
        <v>3721</v>
      </c>
      <c r="H1258" s="104">
        <f t="shared" si="209"/>
        <v>0.99412236174191826</v>
      </c>
      <c r="I1258" s="103">
        <f t="shared" si="210"/>
        <v>22</v>
      </c>
      <c r="J1258" s="130">
        <f t="shared" si="211"/>
        <v>5.8776382580817523E-3</v>
      </c>
      <c r="K1258" s="125">
        <v>1141</v>
      </c>
      <c r="L1258" s="125">
        <v>23</v>
      </c>
      <c r="M1258" s="104">
        <f t="shared" si="212"/>
        <v>2.0157756354075372E-2</v>
      </c>
      <c r="N1258" s="103">
        <v>55</v>
      </c>
      <c r="O1258" s="130">
        <f t="shared" si="213"/>
        <v>1.4694095645204382E-2</v>
      </c>
      <c r="P1258" s="125">
        <v>11</v>
      </c>
      <c r="Q1258" s="104">
        <f t="shared" si="214"/>
        <v>9.6406660823838732E-3</v>
      </c>
      <c r="R1258" s="103">
        <v>28</v>
      </c>
      <c r="S1258" s="130">
        <f t="shared" si="215"/>
        <v>7.4806305102858668E-3</v>
      </c>
      <c r="T1258" s="125">
        <v>109</v>
      </c>
      <c r="U1258" s="104">
        <f t="shared" si="216"/>
        <v>9.5530236634531113E-2</v>
      </c>
      <c r="V1258" s="103">
        <v>327</v>
      </c>
      <c r="W1258" s="130">
        <f t="shared" si="217"/>
        <v>8.7363077745124237E-2</v>
      </c>
      <c r="X1258" s="125">
        <v>117</v>
      </c>
      <c r="Y1258" s="104">
        <f t="shared" si="218"/>
        <v>0.10254163014899212</v>
      </c>
      <c r="Z1258" s="103">
        <v>346</v>
      </c>
      <c r="AA1258" s="130">
        <f t="shared" si="219"/>
        <v>9.2439219877103934E-2</v>
      </c>
    </row>
    <row r="1259" spans="1:27" ht="24" x14ac:dyDescent="0.25">
      <c r="A1259" s="116" t="s">
        <v>602</v>
      </c>
      <c r="B1259" s="201" t="s">
        <v>100</v>
      </c>
      <c r="C1259" s="105" t="s">
        <v>101</v>
      </c>
      <c r="D1259" s="106" t="s">
        <v>6</v>
      </c>
      <c r="E1259" s="122" t="s">
        <v>531</v>
      </c>
      <c r="F1259" s="126">
        <v>5704</v>
      </c>
      <c r="G1259" s="107">
        <v>5625</v>
      </c>
      <c r="H1259" s="108">
        <f t="shared" si="209"/>
        <v>0.98615007012622724</v>
      </c>
      <c r="I1259" s="107">
        <f t="shared" si="210"/>
        <v>79</v>
      </c>
      <c r="J1259" s="131">
        <f t="shared" si="211"/>
        <v>1.3849929873772791E-2</v>
      </c>
      <c r="K1259" s="126">
        <v>1269</v>
      </c>
      <c r="L1259" s="126">
        <v>16</v>
      </c>
      <c r="M1259" s="108">
        <f t="shared" si="212"/>
        <v>1.260835303388495E-2</v>
      </c>
      <c r="N1259" s="107">
        <v>39</v>
      </c>
      <c r="O1259" s="131">
        <f t="shared" si="213"/>
        <v>6.8373071528751751E-3</v>
      </c>
      <c r="P1259" s="126">
        <v>12</v>
      </c>
      <c r="Q1259" s="108">
        <f t="shared" si="214"/>
        <v>9.4562647754137114E-3</v>
      </c>
      <c r="R1259" s="107">
        <v>35</v>
      </c>
      <c r="S1259" s="131">
        <f t="shared" si="215"/>
        <v>6.1360448807854136E-3</v>
      </c>
      <c r="T1259" s="126">
        <v>132</v>
      </c>
      <c r="U1259" s="108">
        <f t="shared" si="216"/>
        <v>0.10401891252955082</v>
      </c>
      <c r="V1259" s="107">
        <v>603</v>
      </c>
      <c r="W1259" s="131">
        <f t="shared" si="217"/>
        <v>0.10571528751753155</v>
      </c>
      <c r="X1259" s="126">
        <v>137</v>
      </c>
      <c r="Y1259" s="108">
        <f t="shared" si="218"/>
        <v>0.10795902285263988</v>
      </c>
      <c r="Z1259" s="107">
        <v>622</v>
      </c>
      <c r="AA1259" s="131">
        <f t="shared" si="219"/>
        <v>0.10904628330995793</v>
      </c>
    </row>
    <row r="1260" spans="1:27" ht="24" x14ac:dyDescent="0.25">
      <c r="A1260" s="115" t="s">
        <v>602</v>
      </c>
      <c r="B1260" s="200" t="s">
        <v>47</v>
      </c>
      <c r="C1260" s="101" t="s">
        <v>48</v>
      </c>
      <c r="D1260" s="102" t="s">
        <v>2</v>
      </c>
      <c r="E1260" s="121" t="s">
        <v>530</v>
      </c>
      <c r="F1260" s="125">
        <v>5367</v>
      </c>
      <c r="G1260" s="103">
        <v>5259</v>
      </c>
      <c r="H1260" s="104">
        <f t="shared" si="209"/>
        <v>0.97987702627166018</v>
      </c>
      <c r="I1260" s="103">
        <f t="shared" si="210"/>
        <v>108</v>
      </c>
      <c r="J1260" s="130">
        <f t="shared" si="211"/>
        <v>2.0122973728339856E-2</v>
      </c>
      <c r="K1260" s="125">
        <v>1318</v>
      </c>
      <c r="L1260" s="125">
        <v>22</v>
      </c>
      <c r="M1260" s="104">
        <f t="shared" si="212"/>
        <v>1.6691957511380879E-2</v>
      </c>
      <c r="N1260" s="103">
        <v>56</v>
      </c>
      <c r="O1260" s="130">
        <f t="shared" si="213"/>
        <v>1.0434134525805851E-2</v>
      </c>
      <c r="P1260" s="125">
        <v>15</v>
      </c>
      <c r="Q1260" s="104">
        <f t="shared" si="214"/>
        <v>1.1380880121396054E-2</v>
      </c>
      <c r="R1260" s="103">
        <v>45</v>
      </c>
      <c r="S1260" s="130">
        <f t="shared" si="215"/>
        <v>8.3845723868082728E-3</v>
      </c>
      <c r="T1260" s="125">
        <v>141</v>
      </c>
      <c r="U1260" s="104">
        <f t="shared" si="216"/>
        <v>0.10698027314112292</v>
      </c>
      <c r="V1260" s="103">
        <v>457</v>
      </c>
      <c r="W1260" s="130">
        <f t="shared" si="217"/>
        <v>8.5149990683808463E-2</v>
      </c>
      <c r="X1260" s="125">
        <v>153</v>
      </c>
      <c r="Y1260" s="104">
        <f t="shared" si="218"/>
        <v>0.11608497723823975</v>
      </c>
      <c r="Z1260" s="103">
        <v>494</v>
      </c>
      <c r="AA1260" s="130">
        <f t="shared" si="219"/>
        <v>9.2043972424073042E-2</v>
      </c>
    </row>
    <row r="1261" spans="1:27" ht="24" x14ac:dyDescent="0.25">
      <c r="A1261" s="116" t="s">
        <v>602</v>
      </c>
      <c r="B1261" s="201" t="s">
        <v>102</v>
      </c>
      <c r="C1261" s="105" t="s">
        <v>103</v>
      </c>
      <c r="D1261" s="106" t="s">
        <v>6</v>
      </c>
      <c r="E1261" s="122" t="s">
        <v>531</v>
      </c>
      <c r="F1261" s="126">
        <v>3670</v>
      </c>
      <c r="G1261" s="107">
        <v>3544</v>
      </c>
      <c r="H1261" s="108">
        <f t="shared" si="209"/>
        <v>0.96566757493188016</v>
      </c>
      <c r="I1261" s="107">
        <f t="shared" si="210"/>
        <v>126</v>
      </c>
      <c r="J1261" s="131">
        <f t="shared" si="211"/>
        <v>3.4332425068119891E-2</v>
      </c>
      <c r="K1261" s="126">
        <v>759</v>
      </c>
      <c r="L1261" s="126">
        <v>9</v>
      </c>
      <c r="M1261" s="108">
        <f t="shared" si="212"/>
        <v>1.1857707509881422E-2</v>
      </c>
      <c r="N1261" s="107">
        <v>30</v>
      </c>
      <c r="O1261" s="131">
        <f t="shared" si="213"/>
        <v>8.1743869209809257E-3</v>
      </c>
      <c r="P1261" s="126">
        <v>5</v>
      </c>
      <c r="Q1261" s="108">
        <f t="shared" si="214"/>
        <v>6.587615283267457E-3</v>
      </c>
      <c r="R1261" s="107">
        <v>11</v>
      </c>
      <c r="S1261" s="131">
        <f t="shared" si="215"/>
        <v>2.997275204359673E-3</v>
      </c>
      <c r="T1261" s="126">
        <v>74</v>
      </c>
      <c r="U1261" s="108">
        <f t="shared" si="216"/>
        <v>9.7496706192358368E-2</v>
      </c>
      <c r="V1261" s="107">
        <v>285</v>
      </c>
      <c r="W1261" s="131">
        <f t="shared" si="217"/>
        <v>7.7656675749318796E-2</v>
      </c>
      <c r="X1261" s="126">
        <v>77</v>
      </c>
      <c r="Y1261" s="108">
        <f t="shared" si="218"/>
        <v>0.10144927536231885</v>
      </c>
      <c r="Z1261" s="107">
        <v>290</v>
      </c>
      <c r="AA1261" s="131">
        <f t="shared" si="219"/>
        <v>7.901907356948229E-2</v>
      </c>
    </row>
    <row r="1262" spans="1:27" ht="24" x14ac:dyDescent="0.25">
      <c r="A1262" s="115" t="s">
        <v>602</v>
      </c>
      <c r="B1262" s="200" t="s">
        <v>104</v>
      </c>
      <c r="C1262" s="101" t="s">
        <v>105</v>
      </c>
      <c r="D1262" s="102" t="s">
        <v>6</v>
      </c>
      <c r="E1262" s="121" t="s">
        <v>531</v>
      </c>
      <c r="F1262" s="125">
        <v>7568</v>
      </c>
      <c r="G1262" s="103">
        <v>7492</v>
      </c>
      <c r="H1262" s="104">
        <f t="shared" si="209"/>
        <v>0.9899577167019028</v>
      </c>
      <c r="I1262" s="103">
        <f t="shared" si="210"/>
        <v>76</v>
      </c>
      <c r="J1262" s="130">
        <f t="shared" si="211"/>
        <v>1.0042283298097251E-2</v>
      </c>
      <c r="K1262" s="125">
        <v>1463</v>
      </c>
      <c r="L1262" s="125">
        <v>19</v>
      </c>
      <c r="M1262" s="104">
        <f t="shared" si="212"/>
        <v>1.2987012987012988E-2</v>
      </c>
      <c r="N1262" s="103">
        <v>45</v>
      </c>
      <c r="O1262" s="130">
        <f t="shared" si="213"/>
        <v>5.9460887949260039E-3</v>
      </c>
      <c r="P1262" s="125">
        <v>7</v>
      </c>
      <c r="Q1262" s="104">
        <f t="shared" si="214"/>
        <v>4.7846889952153108E-3</v>
      </c>
      <c r="R1262" s="103">
        <v>23</v>
      </c>
      <c r="S1262" s="130">
        <f t="shared" si="215"/>
        <v>3.0391120507399579E-3</v>
      </c>
      <c r="T1262" s="125">
        <v>129</v>
      </c>
      <c r="U1262" s="104">
        <f t="shared" si="216"/>
        <v>8.8174982911825017E-2</v>
      </c>
      <c r="V1262" s="103">
        <v>621</v>
      </c>
      <c r="W1262" s="130">
        <f t="shared" si="217"/>
        <v>8.2056025369978858E-2</v>
      </c>
      <c r="X1262" s="125">
        <v>133</v>
      </c>
      <c r="Y1262" s="104">
        <f t="shared" si="218"/>
        <v>9.0909090909090912E-2</v>
      </c>
      <c r="Z1262" s="103">
        <v>636</v>
      </c>
      <c r="AA1262" s="130">
        <f t="shared" si="219"/>
        <v>8.4038054968287521E-2</v>
      </c>
    </row>
    <row r="1263" spans="1:27" ht="24" x14ac:dyDescent="0.25">
      <c r="A1263" s="116" t="s">
        <v>602</v>
      </c>
      <c r="B1263" s="201" t="s">
        <v>73</v>
      </c>
      <c r="C1263" s="105" t="s">
        <v>74</v>
      </c>
      <c r="D1263" s="106" t="s">
        <v>4</v>
      </c>
      <c r="E1263" s="122" t="s">
        <v>532</v>
      </c>
      <c r="F1263" s="126">
        <v>2487</v>
      </c>
      <c r="G1263" s="107">
        <v>2458</v>
      </c>
      <c r="H1263" s="108">
        <f t="shared" si="209"/>
        <v>0.98833936469642136</v>
      </c>
      <c r="I1263" s="107">
        <f t="shared" si="210"/>
        <v>29</v>
      </c>
      <c r="J1263" s="131">
        <f t="shared" si="211"/>
        <v>1.1660635303578609E-2</v>
      </c>
      <c r="K1263" s="126">
        <v>769</v>
      </c>
      <c r="L1263" s="126">
        <v>16</v>
      </c>
      <c r="M1263" s="108">
        <f t="shared" si="212"/>
        <v>2.0806241872561769E-2</v>
      </c>
      <c r="N1263" s="107">
        <v>33</v>
      </c>
      <c r="O1263" s="131">
        <f t="shared" si="213"/>
        <v>1.3268998793727383E-2</v>
      </c>
      <c r="P1263" s="126">
        <v>7</v>
      </c>
      <c r="Q1263" s="108">
        <f t="shared" si="214"/>
        <v>9.1027308192457735E-3</v>
      </c>
      <c r="R1263" s="107">
        <v>19</v>
      </c>
      <c r="S1263" s="131">
        <f t="shared" si="215"/>
        <v>7.6397265782066747E-3</v>
      </c>
      <c r="T1263" s="126">
        <v>77</v>
      </c>
      <c r="U1263" s="108">
        <f t="shared" si="216"/>
        <v>0.10013003901170352</v>
      </c>
      <c r="V1263" s="107">
        <v>240</v>
      </c>
      <c r="W1263" s="131">
        <f t="shared" si="217"/>
        <v>9.6501809408926414E-2</v>
      </c>
      <c r="X1263" s="126">
        <v>82</v>
      </c>
      <c r="Y1263" s="108">
        <f t="shared" si="218"/>
        <v>0.10663198959687907</v>
      </c>
      <c r="Z1263" s="107">
        <v>255</v>
      </c>
      <c r="AA1263" s="131">
        <f t="shared" si="219"/>
        <v>0.10253317249698432</v>
      </c>
    </row>
    <row r="1264" spans="1:27" x14ac:dyDescent="0.25">
      <c r="A1264" s="115" t="s">
        <v>602</v>
      </c>
      <c r="B1264" s="200" t="s">
        <v>75</v>
      </c>
      <c r="C1264" s="101" t="s">
        <v>76</v>
      </c>
      <c r="D1264" s="102" t="s">
        <v>4</v>
      </c>
      <c r="E1264" s="121" t="s">
        <v>532</v>
      </c>
      <c r="F1264" s="125">
        <v>4263</v>
      </c>
      <c r="G1264" s="103">
        <v>4206</v>
      </c>
      <c r="H1264" s="104">
        <f t="shared" si="209"/>
        <v>0.98662913441238564</v>
      </c>
      <c r="I1264" s="103">
        <f t="shared" si="210"/>
        <v>57</v>
      </c>
      <c r="J1264" s="130">
        <f t="shared" si="211"/>
        <v>1.3370865587614356E-2</v>
      </c>
      <c r="K1264" s="125">
        <v>1067</v>
      </c>
      <c r="L1264" s="125">
        <v>11</v>
      </c>
      <c r="M1264" s="104">
        <f t="shared" si="212"/>
        <v>1.0309278350515464E-2</v>
      </c>
      <c r="N1264" s="103">
        <v>27</v>
      </c>
      <c r="O1264" s="130">
        <f t="shared" si="213"/>
        <v>6.3335679099225895E-3</v>
      </c>
      <c r="P1264" s="125">
        <v>5</v>
      </c>
      <c r="Q1264" s="104">
        <f t="shared" si="214"/>
        <v>4.6860356138706651E-3</v>
      </c>
      <c r="R1264" s="103">
        <v>12</v>
      </c>
      <c r="S1264" s="130">
        <f t="shared" si="215"/>
        <v>2.8149190710767065E-3</v>
      </c>
      <c r="T1264" s="125">
        <v>115</v>
      </c>
      <c r="U1264" s="104">
        <f t="shared" si="216"/>
        <v>0.1077788191190253</v>
      </c>
      <c r="V1264" s="103">
        <v>428</v>
      </c>
      <c r="W1264" s="130">
        <f t="shared" si="217"/>
        <v>0.10039878020173587</v>
      </c>
      <c r="X1264" s="125">
        <v>118</v>
      </c>
      <c r="Y1264" s="104">
        <f t="shared" si="218"/>
        <v>0.1105904404873477</v>
      </c>
      <c r="Z1264" s="103">
        <v>436</v>
      </c>
      <c r="AA1264" s="130">
        <f t="shared" si="219"/>
        <v>0.10227539291578701</v>
      </c>
    </row>
    <row r="1265" spans="1:27" x14ac:dyDescent="0.25">
      <c r="A1265" s="116" t="s">
        <v>602</v>
      </c>
      <c r="B1265" s="201" t="s">
        <v>49</v>
      </c>
      <c r="C1265" s="105" t="s">
        <v>50</v>
      </c>
      <c r="D1265" s="106" t="s">
        <v>3</v>
      </c>
      <c r="E1265" s="122" t="s">
        <v>533</v>
      </c>
      <c r="F1265" s="126">
        <v>4142</v>
      </c>
      <c r="G1265" s="107">
        <v>4046</v>
      </c>
      <c r="H1265" s="108">
        <f t="shared" si="209"/>
        <v>0.97682279092225976</v>
      </c>
      <c r="I1265" s="107">
        <f t="shared" si="210"/>
        <v>96</v>
      </c>
      <c r="J1265" s="131">
        <f t="shared" si="211"/>
        <v>2.3177209077740221E-2</v>
      </c>
      <c r="K1265" s="126">
        <v>1171</v>
      </c>
      <c r="L1265" s="126">
        <v>26</v>
      </c>
      <c r="M1265" s="108">
        <f t="shared" si="212"/>
        <v>2.2203245089666951E-2</v>
      </c>
      <c r="N1265" s="107">
        <v>69</v>
      </c>
      <c r="O1265" s="131">
        <f t="shared" si="213"/>
        <v>1.6658619024625784E-2</v>
      </c>
      <c r="P1265" s="126">
        <v>14</v>
      </c>
      <c r="Q1265" s="108">
        <f t="shared" si="214"/>
        <v>1.1955593509820665E-2</v>
      </c>
      <c r="R1265" s="107">
        <v>30</v>
      </c>
      <c r="S1265" s="131">
        <f t="shared" si="215"/>
        <v>7.2428778367938191E-3</v>
      </c>
      <c r="T1265" s="126">
        <v>115</v>
      </c>
      <c r="U1265" s="108">
        <f t="shared" si="216"/>
        <v>9.8206660973526899E-2</v>
      </c>
      <c r="V1265" s="107">
        <v>381</v>
      </c>
      <c r="W1265" s="131">
        <f t="shared" si="217"/>
        <v>9.1984548527281509E-2</v>
      </c>
      <c r="X1265" s="126">
        <v>121</v>
      </c>
      <c r="Y1265" s="108">
        <f t="shared" si="218"/>
        <v>0.10333048676345004</v>
      </c>
      <c r="Z1265" s="107">
        <v>395</v>
      </c>
      <c r="AA1265" s="131">
        <f t="shared" si="219"/>
        <v>9.5364558184451956E-2</v>
      </c>
    </row>
    <row r="1266" spans="1:27" x14ac:dyDescent="0.25">
      <c r="A1266" s="115" t="s">
        <v>602</v>
      </c>
      <c r="B1266" s="200" t="s">
        <v>51</v>
      </c>
      <c r="C1266" s="101" t="s">
        <v>52</v>
      </c>
      <c r="D1266" s="102" t="s">
        <v>3</v>
      </c>
      <c r="E1266" s="121" t="s">
        <v>533</v>
      </c>
      <c r="F1266" s="125">
        <v>3021</v>
      </c>
      <c r="G1266" s="103">
        <v>2968</v>
      </c>
      <c r="H1266" s="104">
        <f t="shared" si="209"/>
        <v>0.98245614035087714</v>
      </c>
      <c r="I1266" s="103">
        <f t="shared" si="210"/>
        <v>53</v>
      </c>
      <c r="J1266" s="130">
        <f t="shared" si="211"/>
        <v>1.7543859649122806E-2</v>
      </c>
      <c r="K1266" s="125">
        <v>1017</v>
      </c>
      <c r="L1266" s="125">
        <v>18</v>
      </c>
      <c r="M1266" s="104">
        <f t="shared" si="212"/>
        <v>1.7699115044247787E-2</v>
      </c>
      <c r="N1266" s="103">
        <v>55</v>
      </c>
      <c r="O1266" s="130">
        <f t="shared" si="213"/>
        <v>1.8205892088712348E-2</v>
      </c>
      <c r="P1266" s="125">
        <v>8</v>
      </c>
      <c r="Q1266" s="104">
        <f t="shared" si="214"/>
        <v>7.8662733529990172E-3</v>
      </c>
      <c r="R1266" s="103">
        <v>18</v>
      </c>
      <c r="S1266" s="130">
        <f t="shared" si="215"/>
        <v>5.9582919563058593E-3</v>
      </c>
      <c r="T1266" s="125">
        <v>94</v>
      </c>
      <c r="U1266" s="104">
        <f t="shared" si="216"/>
        <v>9.242871189773845E-2</v>
      </c>
      <c r="V1266" s="103">
        <v>297</v>
      </c>
      <c r="W1266" s="130">
        <f t="shared" si="217"/>
        <v>9.831181727904667E-2</v>
      </c>
      <c r="X1266" s="125">
        <v>101</v>
      </c>
      <c r="Y1266" s="104">
        <f t="shared" si="218"/>
        <v>9.931170108161258E-2</v>
      </c>
      <c r="Z1266" s="103">
        <v>314</v>
      </c>
      <c r="AA1266" s="130">
        <f t="shared" si="219"/>
        <v>0.10393909301555776</v>
      </c>
    </row>
    <row r="1267" spans="1:27" ht="24" x14ac:dyDescent="0.25">
      <c r="A1267" s="116" t="s">
        <v>602</v>
      </c>
      <c r="B1267" s="201" t="s">
        <v>77</v>
      </c>
      <c r="C1267" s="105" t="s">
        <v>78</v>
      </c>
      <c r="D1267" s="106" t="s">
        <v>4</v>
      </c>
      <c r="E1267" s="122" t="s">
        <v>532</v>
      </c>
      <c r="F1267" s="126">
        <v>2025</v>
      </c>
      <c r="G1267" s="107">
        <v>2003</v>
      </c>
      <c r="H1267" s="108">
        <f t="shared" si="209"/>
        <v>0.98913580246913579</v>
      </c>
      <c r="I1267" s="107">
        <f t="shared" si="210"/>
        <v>22</v>
      </c>
      <c r="J1267" s="131">
        <f t="shared" si="211"/>
        <v>1.0864197530864197E-2</v>
      </c>
      <c r="K1267" s="126">
        <v>659</v>
      </c>
      <c r="L1267" s="126">
        <v>15</v>
      </c>
      <c r="M1267" s="108">
        <f t="shared" si="212"/>
        <v>2.2761760242792108E-2</v>
      </c>
      <c r="N1267" s="107">
        <v>38</v>
      </c>
      <c r="O1267" s="131">
        <f t="shared" si="213"/>
        <v>1.8765432098765432E-2</v>
      </c>
      <c r="P1267" s="126">
        <v>11</v>
      </c>
      <c r="Q1267" s="108">
        <f t="shared" si="214"/>
        <v>1.6691957511380879E-2</v>
      </c>
      <c r="R1267" s="107">
        <v>34</v>
      </c>
      <c r="S1267" s="131">
        <f t="shared" si="215"/>
        <v>1.6790123456790124E-2</v>
      </c>
      <c r="T1267" s="126">
        <v>68</v>
      </c>
      <c r="U1267" s="108">
        <f t="shared" si="216"/>
        <v>0.10318664643399089</v>
      </c>
      <c r="V1267" s="107">
        <v>190</v>
      </c>
      <c r="W1267" s="131">
        <f t="shared" si="217"/>
        <v>9.3827160493827166E-2</v>
      </c>
      <c r="X1267" s="126">
        <v>74</v>
      </c>
      <c r="Y1267" s="108">
        <f t="shared" si="218"/>
        <v>0.11229135053110774</v>
      </c>
      <c r="Z1267" s="107">
        <v>211</v>
      </c>
      <c r="AA1267" s="131">
        <f t="shared" si="219"/>
        <v>0.10419753086419753</v>
      </c>
    </row>
    <row r="1268" spans="1:27" x14ac:dyDescent="0.25">
      <c r="A1268" s="115" t="s">
        <v>602</v>
      </c>
      <c r="B1268" s="200" t="s">
        <v>55</v>
      </c>
      <c r="C1268" s="101" t="s">
        <v>56</v>
      </c>
      <c r="D1268" s="102" t="s">
        <v>3</v>
      </c>
      <c r="E1268" s="121" t="s">
        <v>533</v>
      </c>
      <c r="F1268" s="125">
        <v>4825</v>
      </c>
      <c r="G1268" s="103">
        <v>4766</v>
      </c>
      <c r="H1268" s="104">
        <f t="shared" si="209"/>
        <v>0.98777202072538861</v>
      </c>
      <c r="I1268" s="103">
        <f t="shared" si="210"/>
        <v>59</v>
      </c>
      <c r="J1268" s="130">
        <f t="shared" si="211"/>
        <v>1.22279792746114E-2</v>
      </c>
      <c r="K1268" s="125">
        <v>1413</v>
      </c>
      <c r="L1268" s="125">
        <v>26</v>
      </c>
      <c r="M1268" s="104">
        <f t="shared" si="212"/>
        <v>1.840056617126681E-2</v>
      </c>
      <c r="N1268" s="103">
        <v>75</v>
      </c>
      <c r="O1268" s="130">
        <f t="shared" si="213"/>
        <v>1.5544041450777202E-2</v>
      </c>
      <c r="P1268" s="125">
        <v>10</v>
      </c>
      <c r="Q1268" s="104">
        <f t="shared" si="214"/>
        <v>7.0771408351026181E-3</v>
      </c>
      <c r="R1268" s="103">
        <v>27</v>
      </c>
      <c r="S1268" s="130">
        <f t="shared" si="215"/>
        <v>5.5958549222797924E-3</v>
      </c>
      <c r="T1268" s="125">
        <v>121</v>
      </c>
      <c r="U1268" s="104">
        <f t="shared" si="216"/>
        <v>8.5633404104741684E-2</v>
      </c>
      <c r="V1268" s="103">
        <v>450</v>
      </c>
      <c r="W1268" s="130">
        <f t="shared" si="217"/>
        <v>9.3264248704663211E-2</v>
      </c>
      <c r="X1268" s="125">
        <v>129</v>
      </c>
      <c r="Y1268" s="104">
        <f t="shared" si="218"/>
        <v>9.1295116772823773E-2</v>
      </c>
      <c r="Z1268" s="103">
        <v>473</v>
      </c>
      <c r="AA1268" s="130">
        <f t="shared" si="219"/>
        <v>9.8031088082901549E-2</v>
      </c>
    </row>
    <row r="1269" spans="1:27" x14ac:dyDescent="0.25">
      <c r="A1269" s="116" t="s">
        <v>602</v>
      </c>
      <c r="B1269" s="201" t="s">
        <v>79</v>
      </c>
      <c r="C1269" s="105" t="s">
        <v>80</v>
      </c>
      <c r="D1269" s="106" t="s">
        <v>4</v>
      </c>
      <c r="E1269" s="122" t="s">
        <v>532</v>
      </c>
      <c r="F1269" s="126">
        <v>6148</v>
      </c>
      <c r="G1269" s="107">
        <v>6043</v>
      </c>
      <c r="H1269" s="108">
        <f t="shared" si="209"/>
        <v>0.9829212752114509</v>
      </c>
      <c r="I1269" s="107">
        <f t="shared" si="210"/>
        <v>105</v>
      </c>
      <c r="J1269" s="131">
        <f t="shared" si="211"/>
        <v>1.7078724788549122E-2</v>
      </c>
      <c r="K1269" s="126">
        <v>1857</v>
      </c>
      <c r="L1269" s="126">
        <v>37</v>
      </c>
      <c r="M1269" s="108">
        <f t="shared" si="212"/>
        <v>1.9924609585352721E-2</v>
      </c>
      <c r="N1269" s="107">
        <v>93</v>
      </c>
      <c r="O1269" s="131">
        <f t="shared" si="213"/>
        <v>1.512687052700065E-2</v>
      </c>
      <c r="P1269" s="126">
        <v>11</v>
      </c>
      <c r="Q1269" s="108">
        <f t="shared" si="214"/>
        <v>5.9235325794291865E-3</v>
      </c>
      <c r="R1269" s="107">
        <v>29</v>
      </c>
      <c r="S1269" s="131">
        <f t="shared" si="215"/>
        <v>4.7169811320754715E-3</v>
      </c>
      <c r="T1269" s="126">
        <v>177</v>
      </c>
      <c r="U1269" s="108">
        <f t="shared" si="216"/>
        <v>9.5315024232633286E-2</v>
      </c>
      <c r="V1269" s="107">
        <v>581</v>
      </c>
      <c r="W1269" s="131">
        <f t="shared" si="217"/>
        <v>9.4502277163305143E-2</v>
      </c>
      <c r="X1269" s="126">
        <v>184</v>
      </c>
      <c r="Y1269" s="108">
        <f t="shared" si="218"/>
        <v>9.9084544964997301E-2</v>
      </c>
      <c r="Z1269" s="107">
        <v>600</v>
      </c>
      <c r="AA1269" s="131">
        <f t="shared" si="219"/>
        <v>9.7592713077423551E-2</v>
      </c>
    </row>
    <row r="1270" spans="1:27" ht="24" x14ac:dyDescent="0.25">
      <c r="A1270" s="115" t="s">
        <v>602</v>
      </c>
      <c r="B1270" s="200" t="s">
        <v>28</v>
      </c>
      <c r="C1270" s="101" t="s">
        <v>29</v>
      </c>
      <c r="D1270" s="102" t="s">
        <v>1</v>
      </c>
      <c r="E1270" s="121" t="s">
        <v>534</v>
      </c>
      <c r="F1270" s="125">
        <v>3023</v>
      </c>
      <c r="G1270" s="103">
        <v>2971</v>
      </c>
      <c r="H1270" s="104">
        <f t="shared" si="209"/>
        <v>0.98279854449222626</v>
      </c>
      <c r="I1270" s="103">
        <f t="shared" si="210"/>
        <v>52</v>
      </c>
      <c r="J1270" s="130">
        <f t="shared" si="211"/>
        <v>1.7201455507773734E-2</v>
      </c>
      <c r="K1270" s="125">
        <v>793</v>
      </c>
      <c r="L1270" s="125">
        <v>15</v>
      </c>
      <c r="M1270" s="104">
        <f t="shared" si="212"/>
        <v>1.8915510718789406E-2</v>
      </c>
      <c r="N1270" s="103">
        <v>42</v>
      </c>
      <c r="O1270" s="130">
        <f t="shared" si="213"/>
        <v>1.3893483294740324E-2</v>
      </c>
      <c r="P1270" s="125">
        <v>6</v>
      </c>
      <c r="Q1270" s="104">
        <f t="shared" si="214"/>
        <v>7.5662042875157629E-3</v>
      </c>
      <c r="R1270" s="103">
        <v>16</v>
      </c>
      <c r="S1270" s="130">
        <f t="shared" si="215"/>
        <v>5.2927555408534572E-3</v>
      </c>
      <c r="T1270" s="125">
        <v>62</v>
      </c>
      <c r="U1270" s="104">
        <f t="shared" si="216"/>
        <v>7.8184110970996215E-2</v>
      </c>
      <c r="V1270" s="103">
        <v>253</v>
      </c>
      <c r="W1270" s="130">
        <f t="shared" si="217"/>
        <v>8.3691696989745282E-2</v>
      </c>
      <c r="X1270" s="125">
        <v>65</v>
      </c>
      <c r="Y1270" s="104">
        <f t="shared" si="218"/>
        <v>8.1967213114754092E-2</v>
      </c>
      <c r="Z1270" s="103">
        <v>260</v>
      </c>
      <c r="AA1270" s="130">
        <f t="shared" si="219"/>
        <v>8.6007277538868679E-2</v>
      </c>
    </row>
    <row r="1271" spans="1:27" ht="24" x14ac:dyDescent="0.25">
      <c r="A1271" s="116" t="s">
        <v>602</v>
      </c>
      <c r="B1271" s="201" t="s">
        <v>57</v>
      </c>
      <c r="C1271" s="105" t="s">
        <v>58</v>
      </c>
      <c r="D1271" s="106" t="s">
        <v>3</v>
      </c>
      <c r="E1271" s="122" t="s">
        <v>533</v>
      </c>
      <c r="F1271" s="126">
        <v>3988</v>
      </c>
      <c r="G1271" s="107">
        <v>3871</v>
      </c>
      <c r="H1271" s="108">
        <f t="shared" si="209"/>
        <v>0.97066198595787367</v>
      </c>
      <c r="I1271" s="107">
        <f t="shared" si="210"/>
        <v>117</v>
      </c>
      <c r="J1271" s="131">
        <f t="shared" si="211"/>
        <v>2.9338014042126378E-2</v>
      </c>
      <c r="K1271" s="126">
        <v>1223</v>
      </c>
      <c r="L1271" s="126">
        <v>17</v>
      </c>
      <c r="M1271" s="108">
        <f t="shared" si="212"/>
        <v>1.3900245298446443E-2</v>
      </c>
      <c r="N1271" s="107">
        <v>50</v>
      </c>
      <c r="O1271" s="131">
        <f t="shared" si="213"/>
        <v>1.2537612838515547E-2</v>
      </c>
      <c r="P1271" s="126">
        <v>9</v>
      </c>
      <c r="Q1271" s="108">
        <f t="shared" si="214"/>
        <v>7.3589533932951756E-3</v>
      </c>
      <c r="R1271" s="107">
        <v>24</v>
      </c>
      <c r="S1271" s="131">
        <f t="shared" si="215"/>
        <v>6.018054162487462E-3</v>
      </c>
      <c r="T1271" s="126">
        <v>126</v>
      </c>
      <c r="U1271" s="108">
        <f t="shared" si="216"/>
        <v>0.10302534750613246</v>
      </c>
      <c r="V1271" s="107">
        <v>388</v>
      </c>
      <c r="W1271" s="131">
        <f t="shared" si="217"/>
        <v>9.7291875626880645E-2</v>
      </c>
      <c r="X1271" s="126">
        <v>130</v>
      </c>
      <c r="Y1271" s="108">
        <f t="shared" si="218"/>
        <v>0.10629599345870809</v>
      </c>
      <c r="Z1271" s="107">
        <v>399</v>
      </c>
      <c r="AA1271" s="131">
        <f t="shared" si="219"/>
        <v>0.10005015045135406</v>
      </c>
    </row>
    <row r="1272" spans="1:27" x14ac:dyDescent="0.25">
      <c r="A1272" s="115" t="s">
        <v>602</v>
      </c>
      <c r="B1272" s="200" t="s">
        <v>438</v>
      </c>
      <c r="C1272" s="101" t="s">
        <v>81</v>
      </c>
      <c r="D1272" s="102" t="s">
        <v>4</v>
      </c>
      <c r="E1272" s="121" t="s">
        <v>532</v>
      </c>
      <c r="F1272" s="125">
        <v>3016</v>
      </c>
      <c r="G1272" s="103">
        <v>2984</v>
      </c>
      <c r="H1272" s="104">
        <f t="shared" si="209"/>
        <v>0.98938992042440321</v>
      </c>
      <c r="I1272" s="103">
        <f t="shared" si="210"/>
        <v>32</v>
      </c>
      <c r="J1272" s="130">
        <f t="shared" si="211"/>
        <v>1.0610079575596816E-2</v>
      </c>
      <c r="K1272" s="125">
        <v>822</v>
      </c>
      <c r="L1272" s="125">
        <v>13</v>
      </c>
      <c r="M1272" s="104">
        <f t="shared" si="212"/>
        <v>1.5815085158150853E-2</v>
      </c>
      <c r="N1272" s="103">
        <v>35</v>
      </c>
      <c r="O1272" s="130">
        <f t="shared" si="213"/>
        <v>1.1604774535809019E-2</v>
      </c>
      <c r="P1272" s="125">
        <v>8</v>
      </c>
      <c r="Q1272" s="104">
        <f t="shared" si="214"/>
        <v>9.7323600973236012E-3</v>
      </c>
      <c r="R1272" s="103">
        <v>23</v>
      </c>
      <c r="S1272" s="130">
        <f t="shared" si="215"/>
        <v>7.6259946949602123E-3</v>
      </c>
      <c r="T1272" s="125">
        <v>86</v>
      </c>
      <c r="U1272" s="104">
        <f t="shared" si="216"/>
        <v>0.10462287104622871</v>
      </c>
      <c r="V1272" s="103">
        <v>278</v>
      </c>
      <c r="W1272" s="130">
        <f t="shared" si="217"/>
        <v>9.217506631299735E-2</v>
      </c>
      <c r="X1272" s="125">
        <v>90</v>
      </c>
      <c r="Y1272" s="104">
        <f t="shared" si="218"/>
        <v>0.10948905109489052</v>
      </c>
      <c r="Z1272" s="103">
        <v>289</v>
      </c>
      <c r="AA1272" s="130">
        <f t="shared" si="219"/>
        <v>9.5822281167108753E-2</v>
      </c>
    </row>
    <row r="1273" spans="1:27" x14ac:dyDescent="0.25">
      <c r="A1273" s="116" t="s">
        <v>602</v>
      </c>
      <c r="B1273" s="201" t="s">
        <v>88</v>
      </c>
      <c r="C1273" s="105" t="s">
        <v>89</v>
      </c>
      <c r="D1273" s="106" t="s">
        <v>5</v>
      </c>
      <c r="E1273" s="122" t="s">
        <v>535</v>
      </c>
      <c r="F1273" s="126">
        <v>2035</v>
      </c>
      <c r="G1273" s="107">
        <v>2005</v>
      </c>
      <c r="H1273" s="108">
        <f t="shared" si="209"/>
        <v>0.98525798525798525</v>
      </c>
      <c r="I1273" s="107">
        <f t="shared" si="210"/>
        <v>30</v>
      </c>
      <c r="J1273" s="131">
        <f t="shared" si="211"/>
        <v>1.4742014742014743E-2</v>
      </c>
      <c r="K1273" s="126">
        <v>620</v>
      </c>
      <c r="L1273" s="126">
        <v>8</v>
      </c>
      <c r="M1273" s="108">
        <f t="shared" si="212"/>
        <v>1.2903225806451613E-2</v>
      </c>
      <c r="N1273" s="107">
        <v>17</v>
      </c>
      <c r="O1273" s="131">
        <f t="shared" si="213"/>
        <v>8.3538083538083532E-3</v>
      </c>
      <c r="P1273" s="126">
        <v>7</v>
      </c>
      <c r="Q1273" s="108">
        <f t="shared" si="214"/>
        <v>1.1290322580645161E-2</v>
      </c>
      <c r="R1273" s="107">
        <v>17</v>
      </c>
      <c r="S1273" s="131">
        <f t="shared" si="215"/>
        <v>8.3538083538083532E-3</v>
      </c>
      <c r="T1273" s="126">
        <v>80</v>
      </c>
      <c r="U1273" s="108">
        <f t="shared" si="216"/>
        <v>0.12903225806451613</v>
      </c>
      <c r="V1273" s="107">
        <v>229</v>
      </c>
      <c r="W1273" s="131">
        <f t="shared" si="217"/>
        <v>0.11253071253071253</v>
      </c>
      <c r="X1273" s="126">
        <v>84</v>
      </c>
      <c r="Y1273" s="108">
        <f t="shared" si="218"/>
        <v>0.13548387096774195</v>
      </c>
      <c r="Z1273" s="107">
        <v>239</v>
      </c>
      <c r="AA1273" s="131">
        <f t="shared" si="219"/>
        <v>0.11744471744471745</v>
      </c>
    </row>
    <row r="1274" spans="1:27" x14ac:dyDescent="0.25">
      <c r="A1274" s="115" t="s">
        <v>602</v>
      </c>
      <c r="B1274" s="200" t="s">
        <v>59</v>
      </c>
      <c r="C1274" s="101" t="s">
        <v>60</v>
      </c>
      <c r="D1274" s="102" t="s">
        <v>3</v>
      </c>
      <c r="E1274" s="121" t="s">
        <v>533</v>
      </c>
      <c r="F1274" s="125">
        <v>4784</v>
      </c>
      <c r="G1274" s="103">
        <v>4643</v>
      </c>
      <c r="H1274" s="104">
        <f t="shared" si="209"/>
        <v>0.97052675585284276</v>
      </c>
      <c r="I1274" s="103">
        <f t="shared" si="210"/>
        <v>141</v>
      </c>
      <c r="J1274" s="130">
        <f t="shared" si="211"/>
        <v>2.9473244147157192E-2</v>
      </c>
      <c r="K1274" s="125">
        <v>1014</v>
      </c>
      <c r="L1274" s="125">
        <v>22</v>
      </c>
      <c r="M1274" s="104">
        <f t="shared" si="212"/>
        <v>2.1696252465483234E-2</v>
      </c>
      <c r="N1274" s="103">
        <v>52</v>
      </c>
      <c r="O1274" s="130">
        <f t="shared" si="213"/>
        <v>1.0869565217391304E-2</v>
      </c>
      <c r="P1274" s="125">
        <v>6</v>
      </c>
      <c r="Q1274" s="104">
        <f t="shared" si="214"/>
        <v>5.9171597633136093E-3</v>
      </c>
      <c r="R1274" s="103">
        <v>11</v>
      </c>
      <c r="S1274" s="130">
        <f t="shared" si="215"/>
        <v>2.29933110367893E-3</v>
      </c>
      <c r="T1274" s="125">
        <v>104</v>
      </c>
      <c r="U1274" s="104">
        <f t="shared" si="216"/>
        <v>0.10256410256410256</v>
      </c>
      <c r="V1274" s="103">
        <v>469</v>
      </c>
      <c r="W1274" s="130">
        <f t="shared" si="217"/>
        <v>9.8035117056856191E-2</v>
      </c>
      <c r="X1274" s="125">
        <v>106</v>
      </c>
      <c r="Y1274" s="104">
        <f t="shared" si="218"/>
        <v>0.10453648915187377</v>
      </c>
      <c r="Z1274" s="103">
        <v>471</v>
      </c>
      <c r="AA1274" s="130">
        <f t="shared" si="219"/>
        <v>9.8453177257525087E-2</v>
      </c>
    </row>
    <row r="1275" spans="1:27" ht="24" x14ac:dyDescent="0.25">
      <c r="A1275" s="116" t="s">
        <v>602</v>
      </c>
      <c r="B1275" s="201" t="s">
        <v>106</v>
      </c>
      <c r="C1275" s="105" t="s">
        <v>536</v>
      </c>
      <c r="D1275" s="106" t="s">
        <v>6</v>
      </c>
      <c r="E1275" s="122" t="s">
        <v>531</v>
      </c>
      <c r="F1275" s="126">
        <v>5345</v>
      </c>
      <c r="G1275" s="107">
        <v>5326</v>
      </c>
      <c r="H1275" s="108">
        <f t="shared" si="209"/>
        <v>0.99644527595884003</v>
      </c>
      <c r="I1275" s="107">
        <f t="shared" si="210"/>
        <v>19</v>
      </c>
      <c r="J1275" s="131">
        <f t="shared" si="211"/>
        <v>3.5547240411599626E-3</v>
      </c>
      <c r="K1275" s="126">
        <v>1540</v>
      </c>
      <c r="L1275" s="126">
        <v>20</v>
      </c>
      <c r="M1275" s="108">
        <f t="shared" si="212"/>
        <v>1.2987012987012988E-2</v>
      </c>
      <c r="N1275" s="107">
        <v>54</v>
      </c>
      <c r="O1275" s="131">
        <f t="shared" si="213"/>
        <v>1.010289990645463E-2</v>
      </c>
      <c r="P1275" s="126">
        <v>10</v>
      </c>
      <c r="Q1275" s="108">
        <f t="shared" si="214"/>
        <v>6.4935064935064939E-3</v>
      </c>
      <c r="R1275" s="107">
        <v>30</v>
      </c>
      <c r="S1275" s="131">
        <f t="shared" si="215"/>
        <v>5.6127221702525721E-3</v>
      </c>
      <c r="T1275" s="126">
        <v>159</v>
      </c>
      <c r="U1275" s="108">
        <f t="shared" si="216"/>
        <v>0.10324675324675325</v>
      </c>
      <c r="V1275" s="107">
        <v>516</v>
      </c>
      <c r="W1275" s="131">
        <f t="shared" si="217"/>
        <v>9.6538821328344251E-2</v>
      </c>
      <c r="X1275" s="126">
        <v>165</v>
      </c>
      <c r="Y1275" s="108">
        <f t="shared" si="218"/>
        <v>0.10714285714285714</v>
      </c>
      <c r="Z1275" s="107">
        <v>532</v>
      </c>
      <c r="AA1275" s="131">
        <f t="shared" si="219"/>
        <v>9.9532273152478951E-2</v>
      </c>
    </row>
    <row r="1276" spans="1:27" x14ac:dyDescent="0.25">
      <c r="A1276" s="115" t="s">
        <v>602</v>
      </c>
      <c r="B1276" s="200" t="s">
        <v>90</v>
      </c>
      <c r="C1276" s="101" t="s">
        <v>91</v>
      </c>
      <c r="D1276" s="102" t="s">
        <v>5</v>
      </c>
      <c r="E1276" s="121" t="s">
        <v>535</v>
      </c>
      <c r="F1276" s="125">
        <v>2876</v>
      </c>
      <c r="G1276" s="103">
        <v>2830</v>
      </c>
      <c r="H1276" s="104">
        <f t="shared" si="209"/>
        <v>0.98400556328233657</v>
      </c>
      <c r="I1276" s="103">
        <f t="shared" si="210"/>
        <v>46</v>
      </c>
      <c r="J1276" s="130">
        <f t="shared" si="211"/>
        <v>1.5994436717663423E-2</v>
      </c>
      <c r="K1276" s="125">
        <v>826</v>
      </c>
      <c r="L1276" s="125">
        <v>11</v>
      </c>
      <c r="M1276" s="104">
        <f t="shared" si="212"/>
        <v>1.3317191283292978E-2</v>
      </c>
      <c r="N1276" s="103">
        <v>30</v>
      </c>
      <c r="O1276" s="130">
        <f t="shared" si="213"/>
        <v>1.0431154381084841E-2</v>
      </c>
      <c r="P1276" s="125">
        <v>10</v>
      </c>
      <c r="Q1276" s="104">
        <f t="shared" si="214"/>
        <v>1.2106537530266344E-2</v>
      </c>
      <c r="R1276" s="103">
        <v>28</v>
      </c>
      <c r="S1276" s="130">
        <f t="shared" si="215"/>
        <v>9.7357440890125171E-3</v>
      </c>
      <c r="T1276" s="125">
        <v>103</v>
      </c>
      <c r="U1276" s="104">
        <f t="shared" si="216"/>
        <v>0.12469733656174334</v>
      </c>
      <c r="V1276" s="103">
        <v>331</v>
      </c>
      <c r="W1276" s="130">
        <f t="shared" si="217"/>
        <v>0.1150904033379694</v>
      </c>
      <c r="X1276" s="125">
        <v>109</v>
      </c>
      <c r="Y1276" s="104">
        <f t="shared" si="218"/>
        <v>0.13196125907990314</v>
      </c>
      <c r="Z1276" s="103">
        <v>348</v>
      </c>
      <c r="AA1276" s="130">
        <f t="shared" si="219"/>
        <v>0.12100139082058414</v>
      </c>
    </row>
    <row r="1277" spans="1:27" x14ac:dyDescent="0.25">
      <c r="A1277" s="116" t="s">
        <v>602</v>
      </c>
      <c r="B1277" s="201" t="s">
        <v>82</v>
      </c>
      <c r="C1277" s="105" t="s">
        <v>537</v>
      </c>
      <c r="D1277" s="106" t="s">
        <v>4</v>
      </c>
      <c r="E1277" s="122" t="s">
        <v>532</v>
      </c>
      <c r="F1277" s="126">
        <v>5254</v>
      </c>
      <c r="G1277" s="107">
        <v>5182</v>
      </c>
      <c r="H1277" s="108">
        <f t="shared" si="209"/>
        <v>0.98629615531023984</v>
      </c>
      <c r="I1277" s="107">
        <f t="shared" si="210"/>
        <v>72</v>
      </c>
      <c r="J1277" s="131">
        <f t="shared" si="211"/>
        <v>1.3703844689760183E-2</v>
      </c>
      <c r="K1277" s="126">
        <v>1506</v>
      </c>
      <c r="L1277" s="126">
        <v>28</v>
      </c>
      <c r="M1277" s="108">
        <f t="shared" si="212"/>
        <v>1.8592297476759629E-2</v>
      </c>
      <c r="N1277" s="107">
        <v>68</v>
      </c>
      <c r="O1277" s="131">
        <f t="shared" si="213"/>
        <v>1.2942519984773505E-2</v>
      </c>
      <c r="P1277" s="126">
        <v>11</v>
      </c>
      <c r="Q1277" s="108">
        <f t="shared" si="214"/>
        <v>7.3041168658698535E-3</v>
      </c>
      <c r="R1277" s="107">
        <v>27</v>
      </c>
      <c r="S1277" s="131">
        <f t="shared" si="215"/>
        <v>5.1389417586600681E-3</v>
      </c>
      <c r="T1277" s="126">
        <v>138</v>
      </c>
      <c r="U1277" s="108">
        <f t="shared" si="216"/>
        <v>9.1633466135458169E-2</v>
      </c>
      <c r="V1277" s="107">
        <v>506</v>
      </c>
      <c r="W1277" s="131">
        <f t="shared" si="217"/>
        <v>9.630757518081462E-2</v>
      </c>
      <c r="X1277" s="126">
        <v>144</v>
      </c>
      <c r="Y1277" s="108">
        <f t="shared" si="218"/>
        <v>9.5617529880478086E-2</v>
      </c>
      <c r="Z1277" s="107">
        <v>517</v>
      </c>
      <c r="AA1277" s="131">
        <f t="shared" si="219"/>
        <v>9.8401218119527983E-2</v>
      </c>
    </row>
    <row r="1278" spans="1:27" ht="24" x14ac:dyDescent="0.25">
      <c r="A1278" s="115" t="s">
        <v>602</v>
      </c>
      <c r="B1278" s="200" t="s">
        <v>30</v>
      </c>
      <c r="C1278" s="101" t="s">
        <v>31</v>
      </c>
      <c r="D1278" s="102" t="s">
        <v>1</v>
      </c>
      <c r="E1278" s="121" t="s">
        <v>534</v>
      </c>
      <c r="F1278" s="125">
        <v>2372</v>
      </c>
      <c r="G1278" s="103">
        <v>2350</v>
      </c>
      <c r="H1278" s="104">
        <f t="shared" si="209"/>
        <v>0.99072512647554811</v>
      </c>
      <c r="I1278" s="103">
        <f t="shared" si="210"/>
        <v>22</v>
      </c>
      <c r="J1278" s="130">
        <f t="shared" si="211"/>
        <v>9.2748735244519397E-3</v>
      </c>
      <c r="K1278" s="125">
        <v>726</v>
      </c>
      <c r="L1278" s="125">
        <v>11</v>
      </c>
      <c r="M1278" s="104">
        <f t="shared" si="212"/>
        <v>1.5151515151515152E-2</v>
      </c>
      <c r="N1278" s="103">
        <v>31</v>
      </c>
      <c r="O1278" s="130">
        <f t="shared" si="213"/>
        <v>1.3069139966273187E-2</v>
      </c>
      <c r="P1278" s="125">
        <v>3</v>
      </c>
      <c r="Q1278" s="104">
        <f t="shared" si="214"/>
        <v>4.1322314049586778E-3</v>
      </c>
      <c r="R1278" s="103">
        <v>5</v>
      </c>
      <c r="S1278" s="130">
        <f t="shared" si="215"/>
        <v>2.1079258010118043E-3</v>
      </c>
      <c r="T1278" s="125">
        <v>79</v>
      </c>
      <c r="U1278" s="104">
        <f t="shared" si="216"/>
        <v>0.10881542699724518</v>
      </c>
      <c r="V1278" s="103">
        <v>282</v>
      </c>
      <c r="W1278" s="130">
        <f t="shared" si="217"/>
        <v>0.11888701517706576</v>
      </c>
      <c r="X1278" s="125">
        <v>80</v>
      </c>
      <c r="Y1278" s="104">
        <f t="shared" si="218"/>
        <v>0.11019283746556474</v>
      </c>
      <c r="Z1278" s="103">
        <v>284</v>
      </c>
      <c r="AA1278" s="130">
        <f t="shared" si="219"/>
        <v>0.11973018549747048</v>
      </c>
    </row>
    <row r="1279" spans="1:27" x14ac:dyDescent="0.25">
      <c r="A1279" s="116" t="s">
        <v>602</v>
      </c>
      <c r="B1279" s="201" t="s">
        <v>92</v>
      </c>
      <c r="C1279" s="105" t="s">
        <v>93</v>
      </c>
      <c r="D1279" s="106" t="s">
        <v>5</v>
      </c>
      <c r="E1279" s="122" t="s">
        <v>535</v>
      </c>
      <c r="F1279" s="126">
        <v>2417</v>
      </c>
      <c r="G1279" s="107">
        <v>2391</v>
      </c>
      <c r="H1279" s="108">
        <f t="shared" si="209"/>
        <v>0.98924286305337195</v>
      </c>
      <c r="I1279" s="107">
        <f t="shared" si="210"/>
        <v>26</v>
      </c>
      <c r="J1279" s="131">
        <f t="shared" si="211"/>
        <v>1.0757136946628051E-2</v>
      </c>
      <c r="K1279" s="126">
        <v>714</v>
      </c>
      <c r="L1279" s="126">
        <v>3</v>
      </c>
      <c r="M1279" s="108">
        <f t="shared" si="212"/>
        <v>4.2016806722689074E-3</v>
      </c>
      <c r="N1279" s="107">
        <v>9</v>
      </c>
      <c r="O1279" s="131">
        <f t="shared" si="213"/>
        <v>3.7236243276789409E-3</v>
      </c>
      <c r="P1279" s="126">
        <v>5</v>
      </c>
      <c r="Q1279" s="108">
        <f t="shared" si="214"/>
        <v>7.0028011204481795E-3</v>
      </c>
      <c r="R1279" s="107">
        <v>12</v>
      </c>
      <c r="S1279" s="131">
        <f t="shared" si="215"/>
        <v>4.9648324369052548E-3</v>
      </c>
      <c r="T1279" s="126">
        <v>83</v>
      </c>
      <c r="U1279" s="108">
        <f t="shared" si="216"/>
        <v>0.11624649859943978</v>
      </c>
      <c r="V1279" s="107">
        <v>292</v>
      </c>
      <c r="W1279" s="131">
        <f t="shared" si="217"/>
        <v>0.12081092263136119</v>
      </c>
      <c r="X1279" s="126">
        <v>85</v>
      </c>
      <c r="Y1279" s="108">
        <f t="shared" si="218"/>
        <v>0.11904761904761904</v>
      </c>
      <c r="Z1279" s="107">
        <v>296</v>
      </c>
      <c r="AA1279" s="131">
        <f t="shared" si="219"/>
        <v>0.12246586677699628</v>
      </c>
    </row>
    <row r="1280" spans="1:27" x14ac:dyDescent="0.25">
      <c r="A1280" s="115" t="s">
        <v>602</v>
      </c>
      <c r="B1280" s="200" t="s">
        <v>94</v>
      </c>
      <c r="C1280" s="101" t="s">
        <v>95</v>
      </c>
      <c r="D1280" s="102" t="s">
        <v>5</v>
      </c>
      <c r="E1280" s="121" t="s">
        <v>535</v>
      </c>
      <c r="F1280" s="125">
        <v>2020</v>
      </c>
      <c r="G1280" s="103">
        <v>1995</v>
      </c>
      <c r="H1280" s="104">
        <f t="shared" si="209"/>
        <v>0.98762376237623761</v>
      </c>
      <c r="I1280" s="103">
        <f t="shared" si="210"/>
        <v>25</v>
      </c>
      <c r="J1280" s="130">
        <f t="shared" si="211"/>
        <v>1.2376237623762377E-2</v>
      </c>
      <c r="K1280" s="125">
        <v>498</v>
      </c>
      <c r="L1280" s="125">
        <v>12</v>
      </c>
      <c r="M1280" s="104">
        <f t="shared" si="212"/>
        <v>2.4096385542168676E-2</v>
      </c>
      <c r="N1280" s="103">
        <v>31</v>
      </c>
      <c r="O1280" s="130">
        <f t="shared" si="213"/>
        <v>1.5346534653465346E-2</v>
      </c>
      <c r="P1280" s="125">
        <v>7</v>
      </c>
      <c r="Q1280" s="104">
        <f t="shared" si="214"/>
        <v>1.4056224899598393E-2</v>
      </c>
      <c r="R1280" s="103">
        <v>16</v>
      </c>
      <c r="S1280" s="130">
        <f t="shared" si="215"/>
        <v>7.9207920792079209E-3</v>
      </c>
      <c r="T1280" s="125">
        <v>51</v>
      </c>
      <c r="U1280" s="104">
        <f t="shared" si="216"/>
        <v>0.10240963855421686</v>
      </c>
      <c r="V1280" s="103">
        <v>242</v>
      </c>
      <c r="W1280" s="130">
        <f t="shared" si="217"/>
        <v>0.1198019801980198</v>
      </c>
      <c r="X1280" s="125">
        <v>56</v>
      </c>
      <c r="Y1280" s="104">
        <f t="shared" si="218"/>
        <v>0.11244979919678715</v>
      </c>
      <c r="Z1280" s="103">
        <v>254</v>
      </c>
      <c r="AA1280" s="130">
        <f t="shared" si="219"/>
        <v>0.12574257425742574</v>
      </c>
    </row>
    <row r="1281" spans="1:27" x14ac:dyDescent="0.25">
      <c r="A1281" s="116" t="s">
        <v>602</v>
      </c>
      <c r="B1281" s="201" t="s">
        <v>65</v>
      </c>
      <c r="C1281" s="105" t="s">
        <v>66</v>
      </c>
      <c r="D1281" s="106" t="s">
        <v>3</v>
      </c>
      <c r="E1281" s="122" t="s">
        <v>533</v>
      </c>
      <c r="F1281" s="126">
        <v>5642</v>
      </c>
      <c r="G1281" s="107">
        <v>5537</v>
      </c>
      <c r="H1281" s="108">
        <f t="shared" si="209"/>
        <v>0.9813895781637717</v>
      </c>
      <c r="I1281" s="107">
        <f t="shared" si="210"/>
        <v>105</v>
      </c>
      <c r="J1281" s="131">
        <f t="shared" si="211"/>
        <v>1.8610421836228287E-2</v>
      </c>
      <c r="K1281" s="126">
        <v>1518</v>
      </c>
      <c r="L1281" s="126">
        <v>29</v>
      </c>
      <c r="M1281" s="108">
        <f t="shared" si="212"/>
        <v>1.9104084321475624E-2</v>
      </c>
      <c r="N1281" s="107">
        <v>68</v>
      </c>
      <c r="O1281" s="131">
        <f t="shared" si="213"/>
        <v>1.2052463665366891E-2</v>
      </c>
      <c r="P1281" s="126">
        <v>20</v>
      </c>
      <c r="Q1281" s="108">
        <f t="shared" si="214"/>
        <v>1.3175230566534914E-2</v>
      </c>
      <c r="R1281" s="107">
        <v>49</v>
      </c>
      <c r="S1281" s="131">
        <f t="shared" si="215"/>
        <v>8.6848635235732014E-3</v>
      </c>
      <c r="T1281" s="126">
        <v>130</v>
      </c>
      <c r="U1281" s="108">
        <f t="shared" si="216"/>
        <v>8.5638998682476944E-2</v>
      </c>
      <c r="V1281" s="107">
        <v>470</v>
      </c>
      <c r="W1281" s="131">
        <f t="shared" si="217"/>
        <v>8.3303792981212335E-2</v>
      </c>
      <c r="X1281" s="126">
        <v>141</v>
      </c>
      <c r="Y1281" s="108">
        <f t="shared" si="218"/>
        <v>9.2885375494071151E-2</v>
      </c>
      <c r="Z1281" s="107">
        <v>498</v>
      </c>
      <c r="AA1281" s="131">
        <f t="shared" si="219"/>
        <v>8.8266572137539884E-2</v>
      </c>
    </row>
    <row r="1282" spans="1:27" x14ac:dyDescent="0.25">
      <c r="A1282" s="115" t="s">
        <v>602</v>
      </c>
      <c r="B1282" s="200" t="s">
        <v>96</v>
      </c>
      <c r="C1282" s="101" t="s">
        <v>97</v>
      </c>
      <c r="D1282" s="102" t="s">
        <v>5</v>
      </c>
      <c r="E1282" s="121" t="s">
        <v>535</v>
      </c>
      <c r="F1282" s="125">
        <v>3166</v>
      </c>
      <c r="G1282" s="103">
        <v>3146</v>
      </c>
      <c r="H1282" s="104">
        <f t="shared" si="209"/>
        <v>0.9936828806064435</v>
      </c>
      <c r="I1282" s="103">
        <f t="shared" si="210"/>
        <v>20</v>
      </c>
      <c r="J1282" s="130">
        <f t="shared" si="211"/>
        <v>6.3171193935565384E-3</v>
      </c>
      <c r="K1282" s="125">
        <v>976</v>
      </c>
      <c r="L1282" s="125">
        <v>11</v>
      </c>
      <c r="M1282" s="104">
        <f t="shared" si="212"/>
        <v>1.1270491803278689E-2</v>
      </c>
      <c r="N1282" s="103">
        <v>33</v>
      </c>
      <c r="O1282" s="130">
        <f t="shared" si="213"/>
        <v>1.0423246999368288E-2</v>
      </c>
      <c r="P1282" s="125">
        <v>7</v>
      </c>
      <c r="Q1282" s="104">
        <f t="shared" si="214"/>
        <v>7.1721311475409838E-3</v>
      </c>
      <c r="R1282" s="103">
        <v>18</v>
      </c>
      <c r="S1282" s="130">
        <f t="shared" si="215"/>
        <v>5.6854074542008843E-3</v>
      </c>
      <c r="T1282" s="125">
        <v>124</v>
      </c>
      <c r="U1282" s="104">
        <f t="shared" si="216"/>
        <v>0.12704918032786885</v>
      </c>
      <c r="V1282" s="103">
        <v>415</v>
      </c>
      <c r="W1282" s="130">
        <f t="shared" si="217"/>
        <v>0.13108022741629816</v>
      </c>
      <c r="X1282" s="125">
        <v>129</v>
      </c>
      <c r="Y1282" s="104">
        <f t="shared" si="218"/>
        <v>0.13217213114754098</v>
      </c>
      <c r="Z1282" s="103">
        <v>426</v>
      </c>
      <c r="AA1282" s="130">
        <f t="shared" si="219"/>
        <v>0.13455464308275428</v>
      </c>
    </row>
    <row r="1283" spans="1:27" x14ac:dyDescent="0.25">
      <c r="A1283" s="116" t="s">
        <v>602</v>
      </c>
      <c r="B1283" s="201" t="s">
        <v>67</v>
      </c>
      <c r="C1283" s="105" t="s">
        <v>68</v>
      </c>
      <c r="D1283" s="106" t="s">
        <v>3</v>
      </c>
      <c r="E1283" s="122" t="s">
        <v>533</v>
      </c>
      <c r="F1283" s="126">
        <v>5121</v>
      </c>
      <c r="G1283" s="107">
        <v>5040</v>
      </c>
      <c r="H1283" s="108">
        <f t="shared" ref="H1283:H1346" si="220">G1283/F1283</f>
        <v>0.98418277680140598</v>
      </c>
      <c r="I1283" s="107">
        <f t="shared" ref="I1283:I1346" si="221">F1283-G1283</f>
        <v>81</v>
      </c>
      <c r="J1283" s="131">
        <f t="shared" ref="J1283:J1346" si="222">I1283/F1283</f>
        <v>1.5817223198594025E-2</v>
      </c>
      <c r="K1283" s="126">
        <v>1422</v>
      </c>
      <c r="L1283" s="126">
        <v>15</v>
      </c>
      <c r="M1283" s="108">
        <f t="shared" si="212"/>
        <v>1.0548523206751054E-2</v>
      </c>
      <c r="N1283" s="107">
        <v>31</v>
      </c>
      <c r="O1283" s="131">
        <f t="shared" si="213"/>
        <v>6.0535051747705529E-3</v>
      </c>
      <c r="P1283" s="126">
        <v>15</v>
      </c>
      <c r="Q1283" s="108">
        <f t="shared" si="214"/>
        <v>1.0548523206751054E-2</v>
      </c>
      <c r="R1283" s="107">
        <v>37</v>
      </c>
      <c r="S1283" s="131">
        <f t="shared" si="215"/>
        <v>7.2251513376293689E-3</v>
      </c>
      <c r="T1283" s="126">
        <v>120</v>
      </c>
      <c r="U1283" s="108">
        <f t="shared" si="216"/>
        <v>8.4388185654008435E-2</v>
      </c>
      <c r="V1283" s="107">
        <v>422</v>
      </c>
      <c r="W1283" s="131">
        <f t="shared" si="217"/>
        <v>8.240578012107011E-2</v>
      </c>
      <c r="X1283" s="126">
        <v>129</v>
      </c>
      <c r="Y1283" s="108">
        <f t="shared" si="218"/>
        <v>9.0717299578059074E-2</v>
      </c>
      <c r="Z1283" s="107">
        <v>443</v>
      </c>
      <c r="AA1283" s="131">
        <f t="shared" si="219"/>
        <v>8.6506541691075967E-2</v>
      </c>
    </row>
    <row r="1284" spans="1:27" x14ac:dyDescent="0.25">
      <c r="A1284" s="115" t="s">
        <v>602</v>
      </c>
      <c r="B1284" s="200" t="s">
        <v>69</v>
      </c>
      <c r="C1284" s="101" t="s">
        <v>70</v>
      </c>
      <c r="D1284" s="102" t="s">
        <v>3</v>
      </c>
      <c r="E1284" s="121" t="s">
        <v>533</v>
      </c>
      <c r="F1284" s="125">
        <v>3783</v>
      </c>
      <c r="G1284" s="103">
        <v>3758</v>
      </c>
      <c r="H1284" s="104">
        <f t="shared" si="220"/>
        <v>0.99339148823684909</v>
      </c>
      <c r="I1284" s="103">
        <f t="shared" si="221"/>
        <v>25</v>
      </c>
      <c r="J1284" s="130">
        <f t="shared" si="222"/>
        <v>6.6085117631509383E-3</v>
      </c>
      <c r="K1284" s="125">
        <v>874</v>
      </c>
      <c r="L1284" s="125">
        <v>14</v>
      </c>
      <c r="M1284" s="104">
        <f t="shared" ref="M1284:M1347" si="223">L1284/K1284</f>
        <v>1.6018306636155607E-2</v>
      </c>
      <c r="N1284" s="103">
        <v>37</v>
      </c>
      <c r="O1284" s="130">
        <f t="shared" ref="O1284:O1347" si="224">N1284/F1284</f>
        <v>9.7805974094633888E-3</v>
      </c>
      <c r="P1284" s="125">
        <v>4</v>
      </c>
      <c r="Q1284" s="104">
        <f t="shared" ref="Q1284:Q1347" si="225">P1284/K1284</f>
        <v>4.5766590389016018E-3</v>
      </c>
      <c r="R1284" s="103">
        <v>9</v>
      </c>
      <c r="S1284" s="130">
        <f t="shared" ref="S1284:S1347" si="226">R1284/F1284</f>
        <v>2.3790642347343376E-3</v>
      </c>
      <c r="T1284" s="125">
        <v>77</v>
      </c>
      <c r="U1284" s="104">
        <f t="shared" ref="U1284:U1347" si="227">T1284/K1284</f>
        <v>8.8100686498855829E-2</v>
      </c>
      <c r="V1284" s="103">
        <v>322</v>
      </c>
      <c r="W1284" s="130">
        <f t="shared" ref="W1284:W1347" si="228">V1284/F1284</f>
        <v>8.511763150938409E-2</v>
      </c>
      <c r="X1284" s="125">
        <v>79</v>
      </c>
      <c r="Y1284" s="104">
        <f t="shared" ref="Y1284:Y1347" si="229">X1284/K1284</f>
        <v>9.0389016018306637E-2</v>
      </c>
      <c r="Z1284" s="103">
        <v>328</v>
      </c>
      <c r="AA1284" s="130">
        <f t="shared" ref="AA1284:AA1347" si="230">Z1284/F1284</f>
        <v>8.6703674332540309E-2</v>
      </c>
    </row>
    <row r="1285" spans="1:27" ht="24" x14ac:dyDescent="0.25">
      <c r="A1285" s="116" t="s">
        <v>602</v>
      </c>
      <c r="B1285" s="201" t="s">
        <v>32</v>
      </c>
      <c r="C1285" s="105" t="s">
        <v>33</v>
      </c>
      <c r="D1285" s="106" t="s">
        <v>1</v>
      </c>
      <c r="E1285" s="122" t="s">
        <v>534</v>
      </c>
      <c r="F1285" s="126">
        <v>1928</v>
      </c>
      <c r="G1285" s="107">
        <v>1906</v>
      </c>
      <c r="H1285" s="108">
        <f t="shared" si="220"/>
        <v>0.9885892116182573</v>
      </c>
      <c r="I1285" s="107">
        <f t="shared" si="221"/>
        <v>22</v>
      </c>
      <c r="J1285" s="131">
        <f t="shared" si="222"/>
        <v>1.1410788381742738E-2</v>
      </c>
      <c r="K1285" s="126">
        <v>474</v>
      </c>
      <c r="L1285" s="126">
        <v>7</v>
      </c>
      <c r="M1285" s="108">
        <f t="shared" si="223"/>
        <v>1.4767932489451477E-2</v>
      </c>
      <c r="N1285" s="107">
        <v>20</v>
      </c>
      <c r="O1285" s="131">
        <f t="shared" si="224"/>
        <v>1.0373443983402489E-2</v>
      </c>
      <c r="P1285" s="126">
        <v>3</v>
      </c>
      <c r="Q1285" s="108">
        <f t="shared" si="225"/>
        <v>6.3291139240506328E-3</v>
      </c>
      <c r="R1285" s="107">
        <v>7</v>
      </c>
      <c r="S1285" s="131">
        <f t="shared" si="226"/>
        <v>3.6307053941908715E-3</v>
      </c>
      <c r="T1285" s="126">
        <v>40</v>
      </c>
      <c r="U1285" s="108">
        <f t="shared" si="227"/>
        <v>8.4388185654008435E-2</v>
      </c>
      <c r="V1285" s="107">
        <v>155</v>
      </c>
      <c r="W1285" s="131">
        <f t="shared" si="228"/>
        <v>8.03941908713693E-2</v>
      </c>
      <c r="X1285" s="126">
        <v>41</v>
      </c>
      <c r="Y1285" s="108">
        <f t="shared" si="229"/>
        <v>8.6497890295358648E-2</v>
      </c>
      <c r="Z1285" s="107">
        <v>156</v>
      </c>
      <c r="AA1285" s="131">
        <f t="shared" si="230"/>
        <v>8.0912863070539423E-2</v>
      </c>
    </row>
    <row r="1286" spans="1:27" ht="24" x14ac:dyDescent="0.25">
      <c r="A1286" s="115" t="s">
        <v>602</v>
      </c>
      <c r="B1286" s="200" t="s">
        <v>437</v>
      </c>
      <c r="C1286" s="101" t="s">
        <v>34</v>
      </c>
      <c r="D1286" s="102" t="s">
        <v>1</v>
      </c>
      <c r="E1286" s="121" t="s">
        <v>534</v>
      </c>
      <c r="F1286" s="125">
        <v>2426</v>
      </c>
      <c r="G1286" s="103">
        <v>2418</v>
      </c>
      <c r="H1286" s="104">
        <f t="shared" si="220"/>
        <v>0.9967023907666942</v>
      </c>
      <c r="I1286" s="103">
        <f t="shared" si="221"/>
        <v>8</v>
      </c>
      <c r="J1286" s="130">
        <f t="shared" si="222"/>
        <v>3.2976092333058533E-3</v>
      </c>
      <c r="K1286" s="125">
        <v>779</v>
      </c>
      <c r="L1286" s="125">
        <v>20</v>
      </c>
      <c r="M1286" s="104">
        <f t="shared" si="223"/>
        <v>2.5673940949935817E-2</v>
      </c>
      <c r="N1286" s="103">
        <v>57</v>
      </c>
      <c r="O1286" s="130">
        <f t="shared" si="224"/>
        <v>2.3495465787304205E-2</v>
      </c>
      <c r="P1286" s="125">
        <v>9</v>
      </c>
      <c r="Q1286" s="104">
        <f t="shared" si="225"/>
        <v>1.1553273427471117E-2</v>
      </c>
      <c r="R1286" s="103">
        <v>22</v>
      </c>
      <c r="S1286" s="130">
        <f t="shared" si="226"/>
        <v>9.0684253915910961E-3</v>
      </c>
      <c r="T1286" s="125">
        <v>84</v>
      </c>
      <c r="U1286" s="104">
        <f t="shared" si="227"/>
        <v>0.10783055198973042</v>
      </c>
      <c r="V1286" s="103">
        <v>251</v>
      </c>
      <c r="W1286" s="130">
        <f t="shared" si="228"/>
        <v>0.10346248969497114</v>
      </c>
      <c r="X1286" s="125">
        <v>89</v>
      </c>
      <c r="Y1286" s="104">
        <f t="shared" si="229"/>
        <v>0.11424903722721438</v>
      </c>
      <c r="Z1286" s="103">
        <v>262</v>
      </c>
      <c r="AA1286" s="130">
        <f t="shared" si="230"/>
        <v>0.1079967023907667</v>
      </c>
    </row>
    <row r="1287" spans="1:27" ht="24" x14ac:dyDescent="0.25">
      <c r="A1287" s="116" t="s">
        <v>602</v>
      </c>
      <c r="B1287" s="201" t="s">
        <v>35</v>
      </c>
      <c r="C1287" s="105" t="s">
        <v>36</v>
      </c>
      <c r="D1287" s="106" t="s">
        <v>1</v>
      </c>
      <c r="E1287" s="122" t="s">
        <v>534</v>
      </c>
      <c r="F1287" s="126">
        <v>2748</v>
      </c>
      <c r="G1287" s="107">
        <v>2620</v>
      </c>
      <c r="H1287" s="108">
        <f t="shared" si="220"/>
        <v>0.95342066957787486</v>
      </c>
      <c r="I1287" s="107">
        <f t="shared" si="221"/>
        <v>128</v>
      </c>
      <c r="J1287" s="131">
        <f t="shared" si="222"/>
        <v>4.6579330422125184E-2</v>
      </c>
      <c r="K1287" s="126">
        <v>842</v>
      </c>
      <c r="L1287" s="126">
        <v>9</v>
      </c>
      <c r="M1287" s="108">
        <f t="shared" si="223"/>
        <v>1.0688836104513063E-2</v>
      </c>
      <c r="N1287" s="107">
        <v>20</v>
      </c>
      <c r="O1287" s="131">
        <f t="shared" si="224"/>
        <v>7.2780203784570596E-3</v>
      </c>
      <c r="P1287" s="126">
        <v>7</v>
      </c>
      <c r="Q1287" s="108">
        <f t="shared" si="225"/>
        <v>8.3135391923990498E-3</v>
      </c>
      <c r="R1287" s="107">
        <v>14</v>
      </c>
      <c r="S1287" s="131">
        <f t="shared" si="226"/>
        <v>5.0946142649199418E-3</v>
      </c>
      <c r="T1287" s="126">
        <v>70</v>
      </c>
      <c r="U1287" s="108">
        <f t="shared" si="227"/>
        <v>8.3135391923990498E-2</v>
      </c>
      <c r="V1287" s="107">
        <v>247</v>
      </c>
      <c r="W1287" s="131">
        <f t="shared" si="228"/>
        <v>8.9883551673944684E-2</v>
      </c>
      <c r="X1287" s="126">
        <v>74</v>
      </c>
      <c r="Y1287" s="108">
        <f t="shared" si="229"/>
        <v>8.7885985748218529E-2</v>
      </c>
      <c r="Z1287" s="107">
        <v>255</v>
      </c>
      <c r="AA1287" s="131">
        <f t="shared" si="230"/>
        <v>9.2794759825327505E-2</v>
      </c>
    </row>
    <row r="1288" spans="1:27" x14ac:dyDescent="0.25">
      <c r="A1288" s="115" t="s">
        <v>602</v>
      </c>
      <c r="B1288" s="200" t="s">
        <v>84</v>
      </c>
      <c r="C1288" s="101" t="s">
        <v>85</v>
      </c>
      <c r="D1288" s="102" t="s">
        <v>4</v>
      </c>
      <c r="E1288" s="121" t="s">
        <v>532</v>
      </c>
      <c r="F1288" s="125">
        <v>1480</v>
      </c>
      <c r="G1288" s="103">
        <v>1472</v>
      </c>
      <c r="H1288" s="104">
        <f t="shared" si="220"/>
        <v>0.99459459459459465</v>
      </c>
      <c r="I1288" s="103">
        <f t="shared" si="221"/>
        <v>8</v>
      </c>
      <c r="J1288" s="130">
        <f t="shared" si="222"/>
        <v>5.4054054054054057E-3</v>
      </c>
      <c r="K1288" s="125">
        <v>432</v>
      </c>
      <c r="L1288" s="125">
        <v>10</v>
      </c>
      <c r="M1288" s="104">
        <f t="shared" si="223"/>
        <v>2.3148148148148147E-2</v>
      </c>
      <c r="N1288" s="103">
        <v>20</v>
      </c>
      <c r="O1288" s="130">
        <f t="shared" si="224"/>
        <v>1.3513513513513514E-2</v>
      </c>
      <c r="P1288" s="125">
        <v>3</v>
      </c>
      <c r="Q1288" s="104">
        <f t="shared" si="225"/>
        <v>6.9444444444444441E-3</v>
      </c>
      <c r="R1288" s="103">
        <v>10</v>
      </c>
      <c r="S1288" s="130">
        <f t="shared" si="226"/>
        <v>6.7567567567567571E-3</v>
      </c>
      <c r="T1288" s="125">
        <v>41</v>
      </c>
      <c r="U1288" s="104">
        <f t="shared" si="227"/>
        <v>9.4907407407407413E-2</v>
      </c>
      <c r="V1288" s="103">
        <v>125</v>
      </c>
      <c r="W1288" s="130">
        <f t="shared" si="228"/>
        <v>8.4459459459459457E-2</v>
      </c>
      <c r="X1288" s="125">
        <v>43</v>
      </c>
      <c r="Y1288" s="104">
        <f t="shared" si="229"/>
        <v>9.9537037037037035E-2</v>
      </c>
      <c r="Z1288" s="103">
        <v>133</v>
      </c>
      <c r="AA1288" s="130">
        <f t="shared" si="230"/>
        <v>8.9864864864864863E-2</v>
      </c>
    </row>
    <row r="1289" spans="1:27" x14ac:dyDescent="0.25">
      <c r="A1289" s="116" t="s">
        <v>602</v>
      </c>
      <c r="B1289" s="201" t="s">
        <v>71</v>
      </c>
      <c r="C1289" s="105" t="s">
        <v>72</v>
      </c>
      <c r="D1289" s="106" t="s">
        <v>3</v>
      </c>
      <c r="E1289" s="122" t="s">
        <v>533</v>
      </c>
      <c r="F1289" s="126">
        <v>4260</v>
      </c>
      <c r="G1289" s="107">
        <v>4181</v>
      </c>
      <c r="H1289" s="108">
        <f t="shared" si="220"/>
        <v>0.98145539906103285</v>
      </c>
      <c r="I1289" s="107">
        <f t="shared" si="221"/>
        <v>79</v>
      </c>
      <c r="J1289" s="131">
        <f t="shared" si="222"/>
        <v>1.8544600938967135E-2</v>
      </c>
      <c r="K1289" s="126">
        <v>1438</v>
      </c>
      <c r="L1289" s="126">
        <v>20</v>
      </c>
      <c r="M1289" s="108">
        <f t="shared" si="223"/>
        <v>1.3908205841446454E-2</v>
      </c>
      <c r="N1289" s="107">
        <v>57</v>
      </c>
      <c r="O1289" s="131">
        <f t="shared" si="224"/>
        <v>1.3380281690140845E-2</v>
      </c>
      <c r="P1289" s="126">
        <v>11</v>
      </c>
      <c r="Q1289" s="108">
        <f t="shared" si="225"/>
        <v>7.6495132127955496E-3</v>
      </c>
      <c r="R1289" s="107">
        <v>21</v>
      </c>
      <c r="S1289" s="131">
        <f t="shared" si="226"/>
        <v>4.9295774647887328E-3</v>
      </c>
      <c r="T1289" s="126">
        <v>142</v>
      </c>
      <c r="U1289" s="108">
        <f t="shared" si="227"/>
        <v>9.8748261474269822E-2</v>
      </c>
      <c r="V1289" s="107">
        <v>377</v>
      </c>
      <c r="W1289" s="131">
        <f t="shared" si="228"/>
        <v>8.8497652582159622E-2</v>
      </c>
      <c r="X1289" s="126">
        <v>145</v>
      </c>
      <c r="Y1289" s="108">
        <f t="shared" si="229"/>
        <v>0.10083449235048679</v>
      </c>
      <c r="Z1289" s="107">
        <v>383</v>
      </c>
      <c r="AA1289" s="131">
        <f t="shared" si="230"/>
        <v>8.9906103286384972E-2</v>
      </c>
    </row>
    <row r="1290" spans="1:27" x14ac:dyDescent="0.25">
      <c r="A1290" s="115" t="s">
        <v>602</v>
      </c>
      <c r="B1290" s="200" t="s">
        <v>86</v>
      </c>
      <c r="C1290" s="101" t="s">
        <v>87</v>
      </c>
      <c r="D1290" s="102" t="s">
        <v>4</v>
      </c>
      <c r="E1290" s="121" t="s">
        <v>532</v>
      </c>
      <c r="F1290" s="125">
        <v>2594</v>
      </c>
      <c r="G1290" s="103">
        <v>2577</v>
      </c>
      <c r="H1290" s="104">
        <f t="shared" si="220"/>
        <v>0.99344641480339246</v>
      </c>
      <c r="I1290" s="103">
        <f t="shared" si="221"/>
        <v>17</v>
      </c>
      <c r="J1290" s="130">
        <f t="shared" si="222"/>
        <v>6.5535851966075555E-3</v>
      </c>
      <c r="K1290" s="125">
        <v>733</v>
      </c>
      <c r="L1290" s="125">
        <v>6</v>
      </c>
      <c r="M1290" s="104">
        <f t="shared" si="223"/>
        <v>8.1855388813096858E-3</v>
      </c>
      <c r="N1290" s="103">
        <v>14</v>
      </c>
      <c r="O1290" s="130">
        <f t="shared" si="224"/>
        <v>5.3970701619121047E-3</v>
      </c>
      <c r="P1290" s="125">
        <v>4</v>
      </c>
      <c r="Q1290" s="104">
        <f t="shared" si="225"/>
        <v>5.4570259208731242E-3</v>
      </c>
      <c r="R1290" s="103">
        <v>14</v>
      </c>
      <c r="S1290" s="130">
        <f t="shared" si="226"/>
        <v>5.3970701619121047E-3</v>
      </c>
      <c r="T1290" s="125">
        <v>63</v>
      </c>
      <c r="U1290" s="104">
        <f t="shared" si="227"/>
        <v>8.5948158253751711E-2</v>
      </c>
      <c r="V1290" s="103">
        <v>223</v>
      </c>
      <c r="W1290" s="130">
        <f t="shared" si="228"/>
        <v>8.596761757902853E-2</v>
      </c>
      <c r="X1290" s="125">
        <v>65</v>
      </c>
      <c r="Y1290" s="104">
        <f t="shared" si="229"/>
        <v>8.8676671214188263E-2</v>
      </c>
      <c r="Z1290" s="103">
        <v>230</v>
      </c>
      <c r="AA1290" s="130">
        <f t="shared" si="230"/>
        <v>8.8666152659984579E-2</v>
      </c>
    </row>
    <row r="1291" spans="1:27" ht="24" x14ac:dyDescent="0.25">
      <c r="A1291" s="116" t="s">
        <v>602</v>
      </c>
      <c r="B1291" s="201" t="s">
        <v>137</v>
      </c>
      <c r="C1291" s="105" t="s">
        <v>138</v>
      </c>
      <c r="D1291" s="106" t="s">
        <v>9</v>
      </c>
      <c r="E1291" s="122" t="s">
        <v>538</v>
      </c>
      <c r="F1291" s="126">
        <v>2311</v>
      </c>
      <c r="G1291" s="107">
        <v>2274</v>
      </c>
      <c r="H1291" s="108">
        <f t="shared" si="220"/>
        <v>0.98398961488533099</v>
      </c>
      <c r="I1291" s="107">
        <f t="shared" si="221"/>
        <v>37</v>
      </c>
      <c r="J1291" s="131">
        <f t="shared" si="222"/>
        <v>1.6010385114668974E-2</v>
      </c>
      <c r="K1291" s="126">
        <v>623</v>
      </c>
      <c r="L1291" s="126">
        <v>12</v>
      </c>
      <c r="M1291" s="108">
        <f t="shared" si="223"/>
        <v>1.9261637239165328E-2</v>
      </c>
      <c r="N1291" s="107">
        <v>23</v>
      </c>
      <c r="O1291" s="131">
        <f t="shared" si="224"/>
        <v>9.9524015577672001E-3</v>
      </c>
      <c r="P1291" s="126">
        <v>5</v>
      </c>
      <c r="Q1291" s="108">
        <f t="shared" si="225"/>
        <v>8.0256821829855531E-3</v>
      </c>
      <c r="R1291" s="107">
        <v>11</v>
      </c>
      <c r="S1291" s="131">
        <f t="shared" si="226"/>
        <v>4.7598442232799658E-3</v>
      </c>
      <c r="T1291" s="126">
        <v>59</v>
      </c>
      <c r="U1291" s="108">
        <f t="shared" si="227"/>
        <v>9.4703049759229538E-2</v>
      </c>
      <c r="V1291" s="107">
        <v>282</v>
      </c>
      <c r="W1291" s="131">
        <f t="shared" si="228"/>
        <v>0.12202509736045002</v>
      </c>
      <c r="X1291" s="126">
        <v>61</v>
      </c>
      <c r="Y1291" s="108">
        <f t="shared" si="229"/>
        <v>9.7913322632423749E-2</v>
      </c>
      <c r="Z1291" s="107">
        <v>288</v>
      </c>
      <c r="AA1291" s="131">
        <f t="shared" si="230"/>
        <v>0.12462137602769364</v>
      </c>
    </row>
    <row r="1292" spans="1:27" ht="24" x14ac:dyDescent="0.25">
      <c r="A1292" s="115" t="s">
        <v>602</v>
      </c>
      <c r="B1292" s="200" t="s">
        <v>127</v>
      </c>
      <c r="C1292" s="101" t="s">
        <v>128</v>
      </c>
      <c r="D1292" s="102" t="s">
        <v>8</v>
      </c>
      <c r="E1292" s="121" t="s">
        <v>539</v>
      </c>
      <c r="F1292" s="125">
        <v>3011</v>
      </c>
      <c r="G1292" s="103">
        <v>2949</v>
      </c>
      <c r="H1292" s="104">
        <f t="shared" si="220"/>
        <v>0.97940883427432746</v>
      </c>
      <c r="I1292" s="103">
        <f t="shared" si="221"/>
        <v>62</v>
      </c>
      <c r="J1292" s="130">
        <f t="shared" si="222"/>
        <v>2.0591165725672534E-2</v>
      </c>
      <c r="K1292" s="125">
        <v>736</v>
      </c>
      <c r="L1292" s="125">
        <v>15</v>
      </c>
      <c r="M1292" s="104">
        <f t="shared" si="223"/>
        <v>2.0380434782608696E-2</v>
      </c>
      <c r="N1292" s="103">
        <v>42</v>
      </c>
      <c r="O1292" s="130">
        <f t="shared" si="224"/>
        <v>1.3948854201262038E-2</v>
      </c>
      <c r="P1292" s="125">
        <v>3</v>
      </c>
      <c r="Q1292" s="104">
        <f t="shared" si="225"/>
        <v>4.076086956521739E-3</v>
      </c>
      <c r="R1292" s="103">
        <v>8</v>
      </c>
      <c r="S1292" s="130">
        <f t="shared" si="226"/>
        <v>2.6569246097641981E-3</v>
      </c>
      <c r="T1292" s="125">
        <v>79</v>
      </c>
      <c r="U1292" s="104">
        <f t="shared" si="227"/>
        <v>0.10733695652173914</v>
      </c>
      <c r="V1292" s="103">
        <v>310</v>
      </c>
      <c r="W1292" s="130">
        <f t="shared" si="228"/>
        <v>0.10295582862836267</v>
      </c>
      <c r="X1292" s="125">
        <v>80</v>
      </c>
      <c r="Y1292" s="104">
        <f t="shared" si="229"/>
        <v>0.10869565217391304</v>
      </c>
      <c r="Z1292" s="103">
        <v>313</v>
      </c>
      <c r="AA1292" s="130">
        <f t="shared" si="230"/>
        <v>0.10395217535702425</v>
      </c>
    </row>
    <row r="1293" spans="1:27" ht="24" x14ac:dyDescent="0.25">
      <c r="A1293" s="116" t="s">
        <v>602</v>
      </c>
      <c r="B1293" s="201" t="s">
        <v>129</v>
      </c>
      <c r="C1293" s="105" t="s">
        <v>130</v>
      </c>
      <c r="D1293" s="106" t="s">
        <v>8</v>
      </c>
      <c r="E1293" s="122" t="s">
        <v>539</v>
      </c>
      <c r="F1293" s="126">
        <v>1491</v>
      </c>
      <c r="G1293" s="107">
        <v>1472</v>
      </c>
      <c r="H1293" s="108">
        <f t="shared" si="220"/>
        <v>0.98725687458081823</v>
      </c>
      <c r="I1293" s="107">
        <f t="shared" si="221"/>
        <v>19</v>
      </c>
      <c r="J1293" s="131">
        <f t="shared" si="222"/>
        <v>1.2743125419181758E-2</v>
      </c>
      <c r="K1293" s="126">
        <v>451</v>
      </c>
      <c r="L1293" s="126">
        <v>18</v>
      </c>
      <c r="M1293" s="108">
        <f t="shared" si="223"/>
        <v>3.9911308203991129E-2</v>
      </c>
      <c r="N1293" s="107">
        <v>45</v>
      </c>
      <c r="O1293" s="131">
        <f t="shared" si="224"/>
        <v>3.0181086519114688E-2</v>
      </c>
      <c r="P1293" s="126">
        <v>4</v>
      </c>
      <c r="Q1293" s="108">
        <f t="shared" si="225"/>
        <v>8.869179600886918E-3</v>
      </c>
      <c r="R1293" s="107">
        <v>10</v>
      </c>
      <c r="S1293" s="131">
        <f t="shared" si="226"/>
        <v>6.7069081153588199E-3</v>
      </c>
      <c r="T1293" s="126">
        <v>50</v>
      </c>
      <c r="U1293" s="108">
        <f t="shared" si="227"/>
        <v>0.11086474501108648</v>
      </c>
      <c r="V1293" s="107">
        <v>202</v>
      </c>
      <c r="W1293" s="131">
        <f t="shared" si="228"/>
        <v>0.13547954393024816</v>
      </c>
      <c r="X1293" s="126">
        <v>51</v>
      </c>
      <c r="Y1293" s="108">
        <f t="shared" si="229"/>
        <v>0.1130820399113082</v>
      </c>
      <c r="Z1293" s="107">
        <v>204</v>
      </c>
      <c r="AA1293" s="131">
        <f t="shared" si="230"/>
        <v>0.13682092555331993</v>
      </c>
    </row>
    <row r="1294" spans="1:27" x14ac:dyDescent="0.25">
      <c r="A1294" s="115" t="s">
        <v>602</v>
      </c>
      <c r="B1294" s="200" t="s">
        <v>139</v>
      </c>
      <c r="C1294" s="101" t="s">
        <v>140</v>
      </c>
      <c r="D1294" s="102" t="s">
        <v>9</v>
      </c>
      <c r="E1294" s="121" t="s">
        <v>538</v>
      </c>
      <c r="F1294" s="125">
        <v>6225</v>
      </c>
      <c r="G1294" s="103">
        <v>6061</v>
      </c>
      <c r="H1294" s="104">
        <f t="shared" si="220"/>
        <v>0.97365461847389556</v>
      </c>
      <c r="I1294" s="103">
        <f t="shared" si="221"/>
        <v>164</v>
      </c>
      <c r="J1294" s="130">
        <f t="shared" si="222"/>
        <v>2.6345381526104418E-2</v>
      </c>
      <c r="K1294" s="125">
        <v>1502</v>
      </c>
      <c r="L1294" s="125">
        <v>37</v>
      </c>
      <c r="M1294" s="104">
        <f t="shared" si="223"/>
        <v>2.4633821571238348E-2</v>
      </c>
      <c r="N1294" s="103">
        <v>95</v>
      </c>
      <c r="O1294" s="130">
        <f t="shared" si="224"/>
        <v>1.5261044176706828E-2</v>
      </c>
      <c r="P1294" s="125">
        <v>26</v>
      </c>
      <c r="Q1294" s="104">
        <f t="shared" si="225"/>
        <v>1.7310252996005325E-2</v>
      </c>
      <c r="R1294" s="103">
        <v>59</v>
      </c>
      <c r="S1294" s="130">
        <f t="shared" si="226"/>
        <v>9.4779116465863456E-3</v>
      </c>
      <c r="T1294" s="125">
        <v>141</v>
      </c>
      <c r="U1294" s="104">
        <f t="shared" si="227"/>
        <v>9.3874833555259649E-2</v>
      </c>
      <c r="V1294" s="103">
        <v>522</v>
      </c>
      <c r="W1294" s="130">
        <f t="shared" si="228"/>
        <v>8.3855421686746992E-2</v>
      </c>
      <c r="X1294" s="125">
        <v>155</v>
      </c>
      <c r="Y1294" s="104">
        <f t="shared" si="229"/>
        <v>0.10319573901464714</v>
      </c>
      <c r="Z1294" s="103">
        <v>549</v>
      </c>
      <c r="AA1294" s="130">
        <f t="shared" si="230"/>
        <v>8.8192771084337346E-2</v>
      </c>
    </row>
    <row r="1295" spans="1:27" x14ac:dyDescent="0.25">
      <c r="A1295" s="116" t="s">
        <v>602</v>
      </c>
      <c r="B1295" s="201" t="s">
        <v>141</v>
      </c>
      <c r="C1295" s="105" t="s">
        <v>142</v>
      </c>
      <c r="D1295" s="106" t="s">
        <v>9</v>
      </c>
      <c r="E1295" s="122" t="s">
        <v>538</v>
      </c>
      <c r="F1295" s="126">
        <v>3495</v>
      </c>
      <c r="G1295" s="107">
        <v>3444</v>
      </c>
      <c r="H1295" s="108">
        <f t="shared" si="220"/>
        <v>0.98540772532188836</v>
      </c>
      <c r="I1295" s="107">
        <f t="shared" si="221"/>
        <v>51</v>
      </c>
      <c r="J1295" s="131">
        <f t="shared" si="222"/>
        <v>1.4592274678111588E-2</v>
      </c>
      <c r="K1295" s="126">
        <v>938</v>
      </c>
      <c r="L1295" s="126">
        <v>17</v>
      </c>
      <c r="M1295" s="108">
        <f t="shared" si="223"/>
        <v>1.8123667377398719E-2</v>
      </c>
      <c r="N1295" s="107">
        <v>44</v>
      </c>
      <c r="O1295" s="131">
        <f t="shared" si="224"/>
        <v>1.2589413447782546E-2</v>
      </c>
      <c r="P1295" s="126">
        <v>11</v>
      </c>
      <c r="Q1295" s="108">
        <f t="shared" si="225"/>
        <v>1.1727078891257996E-2</v>
      </c>
      <c r="R1295" s="107">
        <v>25</v>
      </c>
      <c r="S1295" s="131">
        <f t="shared" si="226"/>
        <v>7.1530758226037196E-3</v>
      </c>
      <c r="T1295" s="126">
        <v>84</v>
      </c>
      <c r="U1295" s="108">
        <f t="shared" si="227"/>
        <v>8.9552238805970144E-2</v>
      </c>
      <c r="V1295" s="107">
        <v>317</v>
      </c>
      <c r="W1295" s="131">
        <f t="shared" si="228"/>
        <v>9.0701001430615158E-2</v>
      </c>
      <c r="X1295" s="126">
        <v>88</v>
      </c>
      <c r="Y1295" s="108">
        <f t="shared" si="229"/>
        <v>9.3816631130063971E-2</v>
      </c>
      <c r="Z1295" s="107">
        <v>328</v>
      </c>
      <c r="AA1295" s="131">
        <f t="shared" si="230"/>
        <v>9.3848354792560804E-2</v>
      </c>
    </row>
    <row r="1296" spans="1:27" x14ac:dyDescent="0.25">
      <c r="A1296" s="115" t="s">
        <v>602</v>
      </c>
      <c r="B1296" s="200" t="s">
        <v>143</v>
      </c>
      <c r="C1296" s="101" t="s">
        <v>144</v>
      </c>
      <c r="D1296" s="102" t="s">
        <v>9</v>
      </c>
      <c r="E1296" s="121" t="s">
        <v>538</v>
      </c>
      <c r="F1296" s="125">
        <v>2534</v>
      </c>
      <c r="G1296" s="103">
        <v>2507</v>
      </c>
      <c r="H1296" s="104">
        <f t="shared" si="220"/>
        <v>0.98934490923441198</v>
      </c>
      <c r="I1296" s="103">
        <f t="shared" si="221"/>
        <v>27</v>
      </c>
      <c r="J1296" s="130">
        <f t="shared" si="222"/>
        <v>1.0655090765588003E-2</v>
      </c>
      <c r="K1296" s="125">
        <v>609</v>
      </c>
      <c r="L1296" s="125">
        <v>14</v>
      </c>
      <c r="M1296" s="104">
        <f t="shared" si="223"/>
        <v>2.2988505747126436E-2</v>
      </c>
      <c r="N1296" s="103">
        <v>34</v>
      </c>
      <c r="O1296" s="130">
        <f t="shared" si="224"/>
        <v>1.3417521704814523E-2</v>
      </c>
      <c r="P1296" s="125">
        <v>7</v>
      </c>
      <c r="Q1296" s="104">
        <f t="shared" si="225"/>
        <v>1.1494252873563218E-2</v>
      </c>
      <c r="R1296" s="103">
        <v>15</v>
      </c>
      <c r="S1296" s="130">
        <f t="shared" si="226"/>
        <v>5.9194948697711127E-3</v>
      </c>
      <c r="T1296" s="125">
        <v>55</v>
      </c>
      <c r="U1296" s="104">
        <f t="shared" si="227"/>
        <v>9.0311986863711002E-2</v>
      </c>
      <c r="V1296" s="103">
        <v>221</v>
      </c>
      <c r="W1296" s="130">
        <f t="shared" si="228"/>
        <v>8.721389108129439E-2</v>
      </c>
      <c r="X1296" s="125">
        <v>60</v>
      </c>
      <c r="Y1296" s="104">
        <f t="shared" si="229"/>
        <v>9.8522167487684734E-2</v>
      </c>
      <c r="Z1296" s="103">
        <v>234</v>
      </c>
      <c r="AA1296" s="130">
        <f t="shared" si="230"/>
        <v>9.2344119968429367E-2</v>
      </c>
    </row>
    <row r="1297" spans="1:27" x14ac:dyDescent="0.25">
      <c r="A1297" s="116" t="s">
        <v>602</v>
      </c>
      <c r="B1297" s="201" t="s">
        <v>145</v>
      </c>
      <c r="C1297" s="105" t="s">
        <v>146</v>
      </c>
      <c r="D1297" s="106" t="s">
        <v>9</v>
      </c>
      <c r="E1297" s="122" t="s">
        <v>538</v>
      </c>
      <c r="F1297" s="126">
        <v>1732</v>
      </c>
      <c r="G1297" s="107">
        <v>1707</v>
      </c>
      <c r="H1297" s="108">
        <f t="shared" si="220"/>
        <v>0.98556581986143188</v>
      </c>
      <c r="I1297" s="107">
        <f t="shared" si="221"/>
        <v>25</v>
      </c>
      <c r="J1297" s="131">
        <f t="shared" si="222"/>
        <v>1.4434180138568129E-2</v>
      </c>
      <c r="K1297" s="126">
        <v>441</v>
      </c>
      <c r="L1297" s="126">
        <v>20</v>
      </c>
      <c r="M1297" s="108">
        <f t="shared" si="223"/>
        <v>4.5351473922902494E-2</v>
      </c>
      <c r="N1297" s="107">
        <v>54</v>
      </c>
      <c r="O1297" s="131">
        <f t="shared" si="224"/>
        <v>3.117782909930716E-2</v>
      </c>
      <c r="P1297" s="126">
        <v>17</v>
      </c>
      <c r="Q1297" s="108">
        <f t="shared" si="225"/>
        <v>3.8548752834467119E-2</v>
      </c>
      <c r="R1297" s="107">
        <v>43</v>
      </c>
      <c r="S1297" s="131">
        <f t="shared" si="226"/>
        <v>2.4826789838337183E-2</v>
      </c>
      <c r="T1297" s="126">
        <v>48</v>
      </c>
      <c r="U1297" s="108">
        <f t="shared" si="227"/>
        <v>0.10884353741496598</v>
      </c>
      <c r="V1297" s="107">
        <v>168</v>
      </c>
      <c r="W1297" s="131">
        <f t="shared" si="228"/>
        <v>9.6997690531177835E-2</v>
      </c>
      <c r="X1297" s="126">
        <v>57</v>
      </c>
      <c r="Y1297" s="108">
        <f t="shared" si="229"/>
        <v>0.12925170068027211</v>
      </c>
      <c r="Z1297" s="107">
        <v>189</v>
      </c>
      <c r="AA1297" s="131">
        <f t="shared" si="230"/>
        <v>0.10912240184757506</v>
      </c>
    </row>
    <row r="1298" spans="1:27" ht="24" x14ac:dyDescent="0.25">
      <c r="A1298" s="115" t="s">
        <v>602</v>
      </c>
      <c r="B1298" s="200" t="s">
        <v>131</v>
      </c>
      <c r="C1298" s="101" t="s">
        <v>132</v>
      </c>
      <c r="D1298" s="102" t="s">
        <v>8</v>
      </c>
      <c r="E1298" s="121" t="s">
        <v>539</v>
      </c>
      <c r="F1298" s="125">
        <v>2996</v>
      </c>
      <c r="G1298" s="103">
        <v>2931</v>
      </c>
      <c r="H1298" s="104">
        <f t="shared" si="220"/>
        <v>0.97830440587449929</v>
      </c>
      <c r="I1298" s="103">
        <f t="shared" si="221"/>
        <v>65</v>
      </c>
      <c r="J1298" s="130">
        <f t="shared" si="222"/>
        <v>2.1695594125500667E-2</v>
      </c>
      <c r="K1298" s="125">
        <v>956</v>
      </c>
      <c r="L1298" s="125">
        <v>23</v>
      </c>
      <c r="M1298" s="104">
        <f t="shared" si="223"/>
        <v>2.4058577405857741E-2</v>
      </c>
      <c r="N1298" s="103">
        <v>49</v>
      </c>
      <c r="O1298" s="130">
        <f t="shared" si="224"/>
        <v>1.6355140186915886E-2</v>
      </c>
      <c r="P1298" s="125">
        <v>10</v>
      </c>
      <c r="Q1298" s="104">
        <f t="shared" si="225"/>
        <v>1.0460251046025104E-2</v>
      </c>
      <c r="R1298" s="103">
        <v>31</v>
      </c>
      <c r="S1298" s="130">
        <f t="shared" si="226"/>
        <v>1.034712950600801E-2</v>
      </c>
      <c r="T1298" s="125">
        <v>96</v>
      </c>
      <c r="U1298" s="104">
        <f t="shared" si="227"/>
        <v>0.100418410041841</v>
      </c>
      <c r="V1298" s="103">
        <v>274</v>
      </c>
      <c r="W1298" s="130">
        <f t="shared" si="228"/>
        <v>9.1455273698264353E-2</v>
      </c>
      <c r="X1298" s="125">
        <v>101</v>
      </c>
      <c r="Y1298" s="104">
        <f t="shared" si="229"/>
        <v>0.10564853556485355</v>
      </c>
      <c r="Z1298" s="103">
        <v>289</v>
      </c>
      <c r="AA1298" s="130">
        <f t="shared" si="230"/>
        <v>9.6461949265687588E-2</v>
      </c>
    </row>
    <row r="1299" spans="1:27" ht="24" x14ac:dyDescent="0.25">
      <c r="A1299" s="116" t="s">
        <v>602</v>
      </c>
      <c r="B1299" s="201" t="s">
        <v>112</v>
      </c>
      <c r="C1299" s="105" t="s">
        <v>113</v>
      </c>
      <c r="D1299" s="106" t="s">
        <v>7</v>
      </c>
      <c r="E1299" s="122" t="s">
        <v>540</v>
      </c>
      <c r="F1299" s="126">
        <v>3576</v>
      </c>
      <c r="G1299" s="107">
        <v>3465</v>
      </c>
      <c r="H1299" s="108">
        <f t="shared" si="220"/>
        <v>0.96895973154362414</v>
      </c>
      <c r="I1299" s="107">
        <f t="shared" si="221"/>
        <v>111</v>
      </c>
      <c r="J1299" s="131">
        <f t="shared" si="222"/>
        <v>3.1040268456375839E-2</v>
      </c>
      <c r="K1299" s="126">
        <v>1095</v>
      </c>
      <c r="L1299" s="126">
        <v>14</v>
      </c>
      <c r="M1299" s="108">
        <f t="shared" si="223"/>
        <v>1.2785388127853882E-2</v>
      </c>
      <c r="N1299" s="107">
        <v>40</v>
      </c>
      <c r="O1299" s="131">
        <f t="shared" si="224"/>
        <v>1.1185682326621925E-2</v>
      </c>
      <c r="P1299" s="126">
        <v>7</v>
      </c>
      <c r="Q1299" s="108">
        <f t="shared" si="225"/>
        <v>6.392694063926941E-3</v>
      </c>
      <c r="R1299" s="107">
        <v>15</v>
      </c>
      <c r="S1299" s="131">
        <f t="shared" si="226"/>
        <v>4.1946308724832215E-3</v>
      </c>
      <c r="T1299" s="126">
        <v>77</v>
      </c>
      <c r="U1299" s="108">
        <f t="shared" si="227"/>
        <v>7.031963470319634E-2</v>
      </c>
      <c r="V1299" s="107">
        <v>207</v>
      </c>
      <c r="W1299" s="131">
        <f t="shared" si="228"/>
        <v>5.7885906040268456E-2</v>
      </c>
      <c r="X1299" s="126">
        <v>81</v>
      </c>
      <c r="Y1299" s="108">
        <f t="shared" si="229"/>
        <v>7.3972602739726029E-2</v>
      </c>
      <c r="Z1299" s="107">
        <v>217</v>
      </c>
      <c r="AA1299" s="131">
        <f t="shared" si="230"/>
        <v>6.0682326621923938E-2</v>
      </c>
    </row>
    <row r="1300" spans="1:27" x14ac:dyDescent="0.25">
      <c r="A1300" s="115" t="s">
        <v>602</v>
      </c>
      <c r="B1300" s="200" t="s">
        <v>147</v>
      </c>
      <c r="C1300" s="101" t="s">
        <v>148</v>
      </c>
      <c r="D1300" s="102" t="s">
        <v>9</v>
      </c>
      <c r="E1300" s="121" t="s">
        <v>538</v>
      </c>
      <c r="F1300" s="125">
        <v>4019</v>
      </c>
      <c r="G1300" s="103">
        <v>3931</v>
      </c>
      <c r="H1300" s="104">
        <f t="shared" si="220"/>
        <v>0.97810400597163472</v>
      </c>
      <c r="I1300" s="103">
        <f t="shared" si="221"/>
        <v>88</v>
      </c>
      <c r="J1300" s="130">
        <f t="shared" si="222"/>
        <v>2.1895994028365263E-2</v>
      </c>
      <c r="K1300" s="125">
        <v>916</v>
      </c>
      <c r="L1300" s="125">
        <v>12</v>
      </c>
      <c r="M1300" s="104">
        <f t="shared" si="223"/>
        <v>1.3100436681222707E-2</v>
      </c>
      <c r="N1300" s="103">
        <v>29</v>
      </c>
      <c r="O1300" s="130">
        <f t="shared" si="224"/>
        <v>7.2157253048021897E-3</v>
      </c>
      <c r="P1300" s="125">
        <v>9</v>
      </c>
      <c r="Q1300" s="104">
        <f t="shared" si="225"/>
        <v>9.8253275109170309E-3</v>
      </c>
      <c r="R1300" s="103">
        <v>21</v>
      </c>
      <c r="S1300" s="130">
        <f t="shared" si="226"/>
        <v>5.2251803931326205E-3</v>
      </c>
      <c r="T1300" s="125">
        <v>94</v>
      </c>
      <c r="U1300" s="104">
        <f t="shared" si="227"/>
        <v>0.10262008733624454</v>
      </c>
      <c r="V1300" s="103">
        <v>431</v>
      </c>
      <c r="W1300" s="130">
        <f t="shared" si="228"/>
        <v>0.10724060711619805</v>
      </c>
      <c r="X1300" s="125">
        <v>99</v>
      </c>
      <c r="Y1300" s="104">
        <f t="shared" si="229"/>
        <v>0.10807860262008734</v>
      </c>
      <c r="Z1300" s="103">
        <v>440</v>
      </c>
      <c r="AA1300" s="130">
        <f t="shared" si="230"/>
        <v>0.10947997014182632</v>
      </c>
    </row>
    <row r="1301" spans="1:27" x14ac:dyDescent="0.25">
      <c r="A1301" s="116" t="s">
        <v>602</v>
      </c>
      <c r="B1301" s="201" t="s">
        <v>149</v>
      </c>
      <c r="C1301" s="105" t="s">
        <v>150</v>
      </c>
      <c r="D1301" s="106" t="s">
        <v>9</v>
      </c>
      <c r="E1301" s="122" t="s">
        <v>538</v>
      </c>
      <c r="F1301" s="126">
        <v>4318</v>
      </c>
      <c r="G1301" s="107">
        <v>4266</v>
      </c>
      <c r="H1301" s="108">
        <f t="shared" si="220"/>
        <v>0.98795738767948127</v>
      </c>
      <c r="I1301" s="107">
        <f t="shared" si="221"/>
        <v>52</v>
      </c>
      <c r="J1301" s="131">
        <f t="shared" si="222"/>
        <v>1.2042612320518759E-2</v>
      </c>
      <c r="K1301" s="126">
        <v>1069</v>
      </c>
      <c r="L1301" s="126">
        <v>21</v>
      </c>
      <c r="M1301" s="108">
        <f t="shared" si="223"/>
        <v>1.9644527595884004E-2</v>
      </c>
      <c r="N1301" s="107">
        <v>53</v>
      </c>
      <c r="O1301" s="131">
        <f t="shared" si="224"/>
        <v>1.2274201018990273E-2</v>
      </c>
      <c r="P1301" s="126">
        <v>8</v>
      </c>
      <c r="Q1301" s="108">
        <f t="shared" si="225"/>
        <v>7.4836295603367634E-3</v>
      </c>
      <c r="R1301" s="107">
        <v>26</v>
      </c>
      <c r="S1301" s="131">
        <f t="shared" si="226"/>
        <v>6.0213061602593793E-3</v>
      </c>
      <c r="T1301" s="126">
        <v>136</v>
      </c>
      <c r="U1301" s="108">
        <f t="shared" si="227"/>
        <v>0.12722170252572498</v>
      </c>
      <c r="V1301" s="107">
        <v>575</v>
      </c>
      <c r="W1301" s="131">
        <f t="shared" si="228"/>
        <v>0.13316350162112089</v>
      </c>
      <c r="X1301" s="126">
        <v>142</v>
      </c>
      <c r="Y1301" s="108">
        <f t="shared" si="229"/>
        <v>0.13283442469597756</v>
      </c>
      <c r="Z1301" s="107">
        <v>592</v>
      </c>
      <c r="AA1301" s="131">
        <f t="shared" si="230"/>
        <v>0.13710050949513664</v>
      </c>
    </row>
    <row r="1302" spans="1:27" ht="24" x14ac:dyDescent="0.25">
      <c r="A1302" s="115" t="s">
        <v>602</v>
      </c>
      <c r="B1302" s="200" t="s">
        <v>114</v>
      </c>
      <c r="C1302" s="101" t="s">
        <v>115</v>
      </c>
      <c r="D1302" s="102" t="s">
        <v>7</v>
      </c>
      <c r="E1302" s="121" t="s">
        <v>540</v>
      </c>
      <c r="F1302" s="125">
        <v>1250</v>
      </c>
      <c r="G1302" s="103">
        <v>1212</v>
      </c>
      <c r="H1302" s="104">
        <f t="shared" si="220"/>
        <v>0.96960000000000002</v>
      </c>
      <c r="I1302" s="103">
        <f t="shared" si="221"/>
        <v>38</v>
      </c>
      <c r="J1302" s="130">
        <f t="shared" si="222"/>
        <v>3.04E-2</v>
      </c>
      <c r="K1302" s="125">
        <v>415</v>
      </c>
      <c r="L1302" s="125">
        <v>9</v>
      </c>
      <c r="M1302" s="104">
        <f t="shared" si="223"/>
        <v>2.1686746987951807E-2</v>
      </c>
      <c r="N1302" s="103">
        <v>18</v>
      </c>
      <c r="O1302" s="130">
        <f t="shared" si="224"/>
        <v>1.44E-2</v>
      </c>
      <c r="P1302" s="125">
        <v>4</v>
      </c>
      <c r="Q1302" s="104">
        <f t="shared" si="225"/>
        <v>9.6385542168674707E-3</v>
      </c>
      <c r="R1302" s="103">
        <v>14</v>
      </c>
      <c r="S1302" s="130">
        <f t="shared" si="226"/>
        <v>1.12E-2</v>
      </c>
      <c r="T1302" s="125">
        <v>47</v>
      </c>
      <c r="U1302" s="104">
        <f t="shared" si="227"/>
        <v>0.11325301204819277</v>
      </c>
      <c r="V1302" s="103">
        <v>148</v>
      </c>
      <c r="W1302" s="130">
        <f t="shared" si="228"/>
        <v>0.11840000000000001</v>
      </c>
      <c r="X1302" s="125">
        <v>51</v>
      </c>
      <c r="Y1302" s="104">
        <f t="shared" si="229"/>
        <v>0.12289156626506025</v>
      </c>
      <c r="Z1302" s="103">
        <v>160</v>
      </c>
      <c r="AA1302" s="130">
        <f t="shared" si="230"/>
        <v>0.128</v>
      </c>
    </row>
    <row r="1303" spans="1:27" ht="24" x14ac:dyDescent="0.25">
      <c r="A1303" s="116" t="s">
        <v>602</v>
      </c>
      <c r="B1303" s="201" t="s">
        <v>439</v>
      </c>
      <c r="C1303" s="105" t="s">
        <v>116</v>
      </c>
      <c r="D1303" s="106" t="s">
        <v>7</v>
      </c>
      <c r="E1303" s="122" t="s">
        <v>540</v>
      </c>
      <c r="F1303" s="126">
        <v>1378</v>
      </c>
      <c r="G1303" s="107">
        <v>1347</v>
      </c>
      <c r="H1303" s="108">
        <f t="shared" si="220"/>
        <v>0.97750362844702465</v>
      </c>
      <c r="I1303" s="107">
        <f t="shared" si="221"/>
        <v>31</v>
      </c>
      <c r="J1303" s="131">
        <f t="shared" si="222"/>
        <v>2.2496371552975326E-2</v>
      </c>
      <c r="K1303" s="126">
        <v>471</v>
      </c>
      <c r="L1303" s="126">
        <v>5</v>
      </c>
      <c r="M1303" s="108">
        <f t="shared" si="223"/>
        <v>1.0615711252653927E-2</v>
      </c>
      <c r="N1303" s="107">
        <v>16</v>
      </c>
      <c r="O1303" s="131">
        <f t="shared" si="224"/>
        <v>1.1611030478955007E-2</v>
      </c>
      <c r="P1303" s="126">
        <v>0</v>
      </c>
      <c r="Q1303" s="108">
        <f t="shared" si="225"/>
        <v>0</v>
      </c>
      <c r="R1303" s="107">
        <v>0</v>
      </c>
      <c r="S1303" s="131">
        <f t="shared" si="226"/>
        <v>0</v>
      </c>
      <c r="T1303" s="126">
        <v>38</v>
      </c>
      <c r="U1303" s="108">
        <f t="shared" si="227"/>
        <v>8.0679405520169847E-2</v>
      </c>
      <c r="V1303" s="107">
        <v>120</v>
      </c>
      <c r="W1303" s="131">
        <f t="shared" si="228"/>
        <v>8.7082728592162553E-2</v>
      </c>
      <c r="X1303" s="126">
        <v>38</v>
      </c>
      <c r="Y1303" s="108">
        <f t="shared" si="229"/>
        <v>8.0679405520169847E-2</v>
      </c>
      <c r="Z1303" s="107">
        <v>120</v>
      </c>
      <c r="AA1303" s="131">
        <f t="shared" si="230"/>
        <v>8.7082728592162553E-2</v>
      </c>
    </row>
    <row r="1304" spans="1:27" ht="24" x14ac:dyDescent="0.25">
      <c r="A1304" s="115" t="s">
        <v>602</v>
      </c>
      <c r="B1304" s="200" t="s">
        <v>117</v>
      </c>
      <c r="C1304" s="101" t="s">
        <v>118</v>
      </c>
      <c r="D1304" s="102" t="s">
        <v>7</v>
      </c>
      <c r="E1304" s="121" t="s">
        <v>540</v>
      </c>
      <c r="F1304" s="125">
        <v>5283</v>
      </c>
      <c r="G1304" s="103">
        <v>5110</v>
      </c>
      <c r="H1304" s="104">
        <f t="shared" si="220"/>
        <v>0.96725345447662314</v>
      </c>
      <c r="I1304" s="103">
        <f t="shared" si="221"/>
        <v>173</v>
      </c>
      <c r="J1304" s="130">
        <f t="shared" si="222"/>
        <v>3.2746545523376872E-2</v>
      </c>
      <c r="K1304" s="125">
        <v>1275</v>
      </c>
      <c r="L1304" s="125">
        <v>29</v>
      </c>
      <c r="M1304" s="104">
        <f t="shared" si="223"/>
        <v>2.2745098039215685E-2</v>
      </c>
      <c r="N1304" s="103">
        <v>67</v>
      </c>
      <c r="O1304" s="130">
        <f t="shared" si="224"/>
        <v>1.2682188150671967E-2</v>
      </c>
      <c r="P1304" s="125">
        <v>10</v>
      </c>
      <c r="Q1304" s="104">
        <f t="shared" si="225"/>
        <v>7.8431372549019607E-3</v>
      </c>
      <c r="R1304" s="103">
        <v>27</v>
      </c>
      <c r="S1304" s="130">
        <f t="shared" si="226"/>
        <v>5.1107325383304937E-3</v>
      </c>
      <c r="T1304" s="125">
        <v>139</v>
      </c>
      <c r="U1304" s="104">
        <f t="shared" si="227"/>
        <v>0.10901960784313726</v>
      </c>
      <c r="V1304" s="103">
        <v>519</v>
      </c>
      <c r="W1304" s="130">
        <f t="shared" si="228"/>
        <v>9.8239636570130601E-2</v>
      </c>
      <c r="X1304" s="125">
        <v>146</v>
      </c>
      <c r="Y1304" s="104">
        <f t="shared" si="229"/>
        <v>0.11450980392156863</v>
      </c>
      <c r="Z1304" s="103">
        <v>542</v>
      </c>
      <c r="AA1304" s="130">
        <f t="shared" si="230"/>
        <v>0.10259322354722696</v>
      </c>
    </row>
    <row r="1305" spans="1:27" x14ac:dyDescent="0.25">
      <c r="A1305" s="116" t="s">
        <v>602</v>
      </c>
      <c r="B1305" s="201" t="s">
        <v>151</v>
      </c>
      <c r="C1305" s="105" t="s">
        <v>152</v>
      </c>
      <c r="D1305" s="106" t="s">
        <v>9</v>
      </c>
      <c r="E1305" s="122" t="s">
        <v>538</v>
      </c>
      <c r="F1305" s="126">
        <v>3773</v>
      </c>
      <c r="G1305" s="107">
        <v>3707</v>
      </c>
      <c r="H1305" s="108">
        <f t="shared" si="220"/>
        <v>0.98250728862973757</v>
      </c>
      <c r="I1305" s="107">
        <f t="shared" si="221"/>
        <v>66</v>
      </c>
      <c r="J1305" s="131">
        <f t="shared" si="222"/>
        <v>1.7492711370262391E-2</v>
      </c>
      <c r="K1305" s="126">
        <v>956</v>
      </c>
      <c r="L1305" s="126">
        <v>16</v>
      </c>
      <c r="M1305" s="108">
        <f t="shared" si="223"/>
        <v>1.6736401673640166E-2</v>
      </c>
      <c r="N1305" s="107">
        <v>41</v>
      </c>
      <c r="O1305" s="131">
        <f t="shared" si="224"/>
        <v>1.0866684336072092E-2</v>
      </c>
      <c r="P1305" s="126">
        <v>5</v>
      </c>
      <c r="Q1305" s="108">
        <f t="shared" si="225"/>
        <v>5.2301255230125521E-3</v>
      </c>
      <c r="R1305" s="107">
        <v>12</v>
      </c>
      <c r="S1305" s="131">
        <f t="shared" si="226"/>
        <v>3.1804929764113437E-3</v>
      </c>
      <c r="T1305" s="126">
        <v>77</v>
      </c>
      <c r="U1305" s="108">
        <f t="shared" si="227"/>
        <v>8.0543933054393307E-2</v>
      </c>
      <c r="V1305" s="107">
        <v>293</v>
      </c>
      <c r="W1305" s="131">
        <f t="shared" si="228"/>
        <v>7.7657036840710306E-2</v>
      </c>
      <c r="X1305" s="126">
        <v>79</v>
      </c>
      <c r="Y1305" s="108">
        <f t="shared" si="229"/>
        <v>8.263598326359832E-2</v>
      </c>
      <c r="Z1305" s="107">
        <v>299</v>
      </c>
      <c r="AA1305" s="131">
        <f t="shared" si="230"/>
        <v>7.9247283328915979E-2</v>
      </c>
    </row>
    <row r="1306" spans="1:27" ht="24" x14ac:dyDescent="0.25">
      <c r="A1306" s="115" t="s">
        <v>602</v>
      </c>
      <c r="B1306" s="200" t="s">
        <v>119</v>
      </c>
      <c r="C1306" s="101" t="s">
        <v>120</v>
      </c>
      <c r="D1306" s="102" t="s">
        <v>7</v>
      </c>
      <c r="E1306" s="121" t="s">
        <v>540</v>
      </c>
      <c r="F1306" s="125">
        <v>3253</v>
      </c>
      <c r="G1306" s="103">
        <v>3212</v>
      </c>
      <c r="H1306" s="104">
        <f t="shared" si="220"/>
        <v>0.98739624961573935</v>
      </c>
      <c r="I1306" s="103">
        <f t="shared" si="221"/>
        <v>41</v>
      </c>
      <c r="J1306" s="130">
        <f t="shared" si="222"/>
        <v>1.2603750384260683E-2</v>
      </c>
      <c r="K1306" s="125">
        <v>874</v>
      </c>
      <c r="L1306" s="125">
        <v>10</v>
      </c>
      <c r="M1306" s="104">
        <f t="shared" si="223"/>
        <v>1.1441647597254004E-2</v>
      </c>
      <c r="N1306" s="103">
        <v>18</v>
      </c>
      <c r="O1306" s="130">
        <f t="shared" si="224"/>
        <v>5.533353827236397E-3</v>
      </c>
      <c r="P1306" s="125">
        <v>4</v>
      </c>
      <c r="Q1306" s="104">
        <f t="shared" si="225"/>
        <v>4.5766590389016018E-3</v>
      </c>
      <c r="R1306" s="103">
        <v>7</v>
      </c>
      <c r="S1306" s="130">
        <f t="shared" si="226"/>
        <v>2.1518598217030432E-3</v>
      </c>
      <c r="T1306" s="125">
        <v>103</v>
      </c>
      <c r="U1306" s="104">
        <f t="shared" si="227"/>
        <v>0.11784897025171624</v>
      </c>
      <c r="V1306" s="103">
        <v>389</v>
      </c>
      <c r="W1306" s="130">
        <f t="shared" si="228"/>
        <v>0.11958192437749769</v>
      </c>
      <c r="X1306" s="125">
        <v>104</v>
      </c>
      <c r="Y1306" s="104">
        <f t="shared" si="229"/>
        <v>0.11899313501144165</v>
      </c>
      <c r="Z1306" s="103">
        <v>391</v>
      </c>
      <c r="AA1306" s="130">
        <f t="shared" si="230"/>
        <v>0.12019674146941285</v>
      </c>
    </row>
    <row r="1307" spans="1:27" x14ac:dyDescent="0.25">
      <c r="A1307" s="116" t="s">
        <v>602</v>
      </c>
      <c r="B1307" s="201" t="s">
        <v>153</v>
      </c>
      <c r="C1307" s="105" t="s">
        <v>154</v>
      </c>
      <c r="D1307" s="106" t="s">
        <v>9</v>
      </c>
      <c r="E1307" s="122" t="s">
        <v>538</v>
      </c>
      <c r="F1307" s="126">
        <v>2846</v>
      </c>
      <c r="G1307" s="107">
        <v>2820</v>
      </c>
      <c r="H1307" s="108">
        <f t="shared" si="220"/>
        <v>0.99086437104708358</v>
      </c>
      <c r="I1307" s="107">
        <f t="shared" si="221"/>
        <v>26</v>
      </c>
      <c r="J1307" s="131">
        <f t="shared" si="222"/>
        <v>9.1356289529163741E-3</v>
      </c>
      <c r="K1307" s="126">
        <v>749</v>
      </c>
      <c r="L1307" s="126">
        <v>24</v>
      </c>
      <c r="M1307" s="108">
        <f t="shared" si="223"/>
        <v>3.2042723631508681E-2</v>
      </c>
      <c r="N1307" s="107">
        <v>59</v>
      </c>
      <c r="O1307" s="131">
        <f t="shared" si="224"/>
        <v>2.0730850316233309E-2</v>
      </c>
      <c r="P1307" s="126">
        <v>15</v>
      </c>
      <c r="Q1307" s="108">
        <f t="shared" si="225"/>
        <v>2.0026702269692925E-2</v>
      </c>
      <c r="R1307" s="107">
        <v>34</v>
      </c>
      <c r="S1307" s="131">
        <f t="shared" si="226"/>
        <v>1.1946591707659873E-2</v>
      </c>
      <c r="T1307" s="126">
        <v>75</v>
      </c>
      <c r="U1307" s="108">
        <f t="shared" si="227"/>
        <v>0.10013351134846461</v>
      </c>
      <c r="V1307" s="107">
        <v>290</v>
      </c>
      <c r="W1307" s="131">
        <f t="shared" si="228"/>
        <v>0.10189739985945186</v>
      </c>
      <c r="X1307" s="126">
        <v>85</v>
      </c>
      <c r="Y1307" s="108">
        <f t="shared" si="229"/>
        <v>0.11348464619492657</v>
      </c>
      <c r="Z1307" s="107">
        <v>313</v>
      </c>
      <c r="AA1307" s="131">
        <f t="shared" si="230"/>
        <v>0.10997891777933942</v>
      </c>
    </row>
    <row r="1308" spans="1:27" ht="24" x14ac:dyDescent="0.25">
      <c r="A1308" s="115" t="s">
        <v>602</v>
      </c>
      <c r="B1308" s="200" t="s">
        <v>121</v>
      </c>
      <c r="C1308" s="101" t="s">
        <v>122</v>
      </c>
      <c r="D1308" s="102" t="s">
        <v>7</v>
      </c>
      <c r="E1308" s="121" t="s">
        <v>540</v>
      </c>
      <c r="F1308" s="125">
        <v>2348</v>
      </c>
      <c r="G1308" s="103">
        <v>2248</v>
      </c>
      <c r="H1308" s="104">
        <f t="shared" si="220"/>
        <v>0.95741056218057918</v>
      </c>
      <c r="I1308" s="103">
        <f t="shared" si="221"/>
        <v>100</v>
      </c>
      <c r="J1308" s="130">
        <f t="shared" si="222"/>
        <v>4.2589437819420782E-2</v>
      </c>
      <c r="K1308" s="125">
        <v>684</v>
      </c>
      <c r="L1308" s="125">
        <v>14</v>
      </c>
      <c r="M1308" s="104">
        <f t="shared" si="223"/>
        <v>2.046783625730994E-2</v>
      </c>
      <c r="N1308" s="103">
        <v>36</v>
      </c>
      <c r="O1308" s="130">
        <f t="shared" si="224"/>
        <v>1.5332197614991482E-2</v>
      </c>
      <c r="P1308" s="125">
        <v>8</v>
      </c>
      <c r="Q1308" s="104">
        <f t="shared" si="225"/>
        <v>1.1695906432748537E-2</v>
      </c>
      <c r="R1308" s="103">
        <v>23</v>
      </c>
      <c r="S1308" s="130">
        <f t="shared" si="226"/>
        <v>9.7955706984667809E-3</v>
      </c>
      <c r="T1308" s="125">
        <v>67</v>
      </c>
      <c r="U1308" s="104">
        <f t="shared" si="227"/>
        <v>9.7953216374269E-2</v>
      </c>
      <c r="V1308" s="103">
        <v>209</v>
      </c>
      <c r="W1308" s="130">
        <f t="shared" si="228"/>
        <v>8.9011925042589438E-2</v>
      </c>
      <c r="X1308" s="125">
        <v>74</v>
      </c>
      <c r="Y1308" s="104">
        <f t="shared" si="229"/>
        <v>0.10818713450292397</v>
      </c>
      <c r="Z1308" s="103">
        <v>229</v>
      </c>
      <c r="AA1308" s="130">
        <f t="shared" si="230"/>
        <v>9.7529812606473601E-2</v>
      </c>
    </row>
    <row r="1309" spans="1:27" ht="24" x14ac:dyDescent="0.25">
      <c r="A1309" s="116" t="s">
        <v>602</v>
      </c>
      <c r="B1309" s="201" t="s">
        <v>133</v>
      </c>
      <c r="C1309" s="105" t="s">
        <v>134</v>
      </c>
      <c r="D1309" s="106" t="s">
        <v>8</v>
      </c>
      <c r="E1309" s="122" t="s">
        <v>539</v>
      </c>
      <c r="F1309" s="126">
        <v>3009</v>
      </c>
      <c r="G1309" s="107">
        <v>2947</v>
      </c>
      <c r="H1309" s="108">
        <f t="shared" si="220"/>
        <v>0.97939514788966431</v>
      </c>
      <c r="I1309" s="107">
        <f t="shared" si="221"/>
        <v>62</v>
      </c>
      <c r="J1309" s="131">
        <f t="shared" si="222"/>
        <v>2.0604852110335661E-2</v>
      </c>
      <c r="K1309" s="126">
        <v>926</v>
      </c>
      <c r="L1309" s="126">
        <v>22</v>
      </c>
      <c r="M1309" s="108">
        <f t="shared" si="223"/>
        <v>2.3758099352051837E-2</v>
      </c>
      <c r="N1309" s="107">
        <v>62</v>
      </c>
      <c r="O1309" s="131">
        <f t="shared" si="224"/>
        <v>2.0604852110335661E-2</v>
      </c>
      <c r="P1309" s="126">
        <v>15</v>
      </c>
      <c r="Q1309" s="108">
        <f t="shared" si="225"/>
        <v>1.6198704103671708E-2</v>
      </c>
      <c r="R1309" s="107">
        <v>39</v>
      </c>
      <c r="S1309" s="131">
        <f t="shared" si="226"/>
        <v>1.2961116650049851E-2</v>
      </c>
      <c r="T1309" s="126">
        <v>108</v>
      </c>
      <c r="U1309" s="108">
        <f t="shared" si="227"/>
        <v>0.11663066954643629</v>
      </c>
      <c r="V1309" s="107">
        <v>350</v>
      </c>
      <c r="W1309" s="131">
        <f t="shared" si="228"/>
        <v>0.1163177135260884</v>
      </c>
      <c r="X1309" s="126">
        <v>114</v>
      </c>
      <c r="Y1309" s="108">
        <f t="shared" si="229"/>
        <v>0.12311015118790497</v>
      </c>
      <c r="Z1309" s="107">
        <v>367</v>
      </c>
      <c r="AA1309" s="131">
        <f t="shared" si="230"/>
        <v>0.1219674310402127</v>
      </c>
    </row>
    <row r="1310" spans="1:27" ht="24" x14ac:dyDescent="0.25">
      <c r="A1310" s="115" t="s">
        <v>602</v>
      </c>
      <c r="B1310" s="200" t="s">
        <v>123</v>
      </c>
      <c r="C1310" s="101" t="s">
        <v>124</v>
      </c>
      <c r="D1310" s="102" t="s">
        <v>7</v>
      </c>
      <c r="E1310" s="121" t="s">
        <v>540</v>
      </c>
      <c r="F1310" s="125">
        <v>1654</v>
      </c>
      <c r="G1310" s="103">
        <v>1623</v>
      </c>
      <c r="H1310" s="104">
        <f t="shared" si="220"/>
        <v>0.98125755743651755</v>
      </c>
      <c r="I1310" s="103">
        <f t="shared" si="221"/>
        <v>31</v>
      </c>
      <c r="J1310" s="130">
        <f t="shared" si="222"/>
        <v>1.8742442563482467E-2</v>
      </c>
      <c r="K1310" s="125">
        <v>454</v>
      </c>
      <c r="L1310" s="125">
        <v>7</v>
      </c>
      <c r="M1310" s="104">
        <f t="shared" si="223"/>
        <v>1.5418502202643172E-2</v>
      </c>
      <c r="N1310" s="103">
        <v>18</v>
      </c>
      <c r="O1310" s="130">
        <f t="shared" si="224"/>
        <v>1.0882708585247884E-2</v>
      </c>
      <c r="P1310" s="125">
        <v>4</v>
      </c>
      <c r="Q1310" s="104">
        <f t="shared" si="225"/>
        <v>8.8105726872246704E-3</v>
      </c>
      <c r="R1310" s="103">
        <v>7</v>
      </c>
      <c r="S1310" s="130">
        <f t="shared" si="226"/>
        <v>4.2321644498186217E-3</v>
      </c>
      <c r="T1310" s="125">
        <v>40</v>
      </c>
      <c r="U1310" s="104">
        <f t="shared" si="227"/>
        <v>8.8105726872246701E-2</v>
      </c>
      <c r="V1310" s="103">
        <v>146</v>
      </c>
      <c r="W1310" s="130">
        <f t="shared" si="228"/>
        <v>8.8270858524788387E-2</v>
      </c>
      <c r="X1310" s="125">
        <v>43</v>
      </c>
      <c r="Y1310" s="104">
        <f t="shared" si="229"/>
        <v>9.4713656387665199E-2</v>
      </c>
      <c r="Z1310" s="103">
        <v>151</v>
      </c>
      <c r="AA1310" s="130">
        <f t="shared" si="230"/>
        <v>9.1293833131801699E-2</v>
      </c>
    </row>
    <row r="1311" spans="1:27" ht="24" x14ac:dyDescent="0.25">
      <c r="A1311" s="116" t="s">
        <v>602</v>
      </c>
      <c r="B1311" s="201" t="s">
        <v>135</v>
      </c>
      <c r="C1311" s="105" t="s">
        <v>136</v>
      </c>
      <c r="D1311" s="106" t="s">
        <v>8</v>
      </c>
      <c r="E1311" s="122" t="s">
        <v>539</v>
      </c>
      <c r="F1311" s="126">
        <v>5180</v>
      </c>
      <c r="G1311" s="107">
        <v>5042</v>
      </c>
      <c r="H1311" s="108">
        <f t="shared" si="220"/>
        <v>0.97335907335907335</v>
      </c>
      <c r="I1311" s="107">
        <f t="shared" si="221"/>
        <v>138</v>
      </c>
      <c r="J1311" s="131">
        <f t="shared" si="222"/>
        <v>2.664092664092664E-2</v>
      </c>
      <c r="K1311" s="126">
        <v>1365</v>
      </c>
      <c r="L1311" s="126">
        <v>28</v>
      </c>
      <c r="M1311" s="108">
        <f t="shared" si="223"/>
        <v>2.0512820512820513E-2</v>
      </c>
      <c r="N1311" s="107">
        <v>71</v>
      </c>
      <c r="O1311" s="131">
        <f t="shared" si="224"/>
        <v>1.3706563706563707E-2</v>
      </c>
      <c r="P1311" s="126">
        <v>18</v>
      </c>
      <c r="Q1311" s="108">
        <f t="shared" si="225"/>
        <v>1.3186813186813187E-2</v>
      </c>
      <c r="R1311" s="107">
        <v>49</v>
      </c>
      <c r="S1311" s="131">
        <f t="shared" si="226"/>
        <v>9.45945945945946E-3</v>
      </c>
      <c r="T1311" s="126">
        <v>159</v>
      </c>
      <c r="U1311" s="108">
        <f t="shared" si="227"/>
        <v>0.11648351648351649</v>
      </c>
      <c r="V1311" s="107">
        <v>585</v>
      </c>
      <c r="W1311" s="131">
        <f t="shared" si="228"/>
        <v>0.11293436293436293</v>
      </c>
      <c r="X1311" s="126">
        <v>173</v>
      </c>
      <c r="Y1311" s="108">
        <f t="shared" si="229"/>
        <v>0.12673992673992673</v>
      </c>
      <c r="Z1311" s="107">
        <v>622</v>
      </c>
      <c r="AA1311" s="131">
        <f t="shared" si="230"/>
        <v>0.12007722007722008</v>
      </c>
    </row>
    <row r="1312" spans="1:27" ht="24" x14ac:dyDescent="0.25">
      <c r="A1312" s="115" t="s">
        <v>602</v>
      </c>
      <c r="B1312" s="200" t="s">
        <v>125</v>
      </c>
      <c r="C1312" s="101" t="s">
        <v>126</v>
      </c>
      <c r="D1312" s="102" t="s">
        <v>7</v>
      </c>
      <c r="E1312" s="121" t="s">
        <v>540</v>
      </c>
      <c r="F1312" s="125">
        <v>2962</v>
      </c>
      <c r="G1312" s="103">
        <v>2859</v>
      </c>
      <c r="H1312" s="104">
        <f t="shared" si="220"/>
        <v>0.96522619851451719</v>
      </c>
      <c r="I1312" s="103">
        <f t="shared" si="221"/>
        <v>103</v>
      </c>
      <c r="J1312" s="130">
        <f t="shared" si="222"/>
        <v>3.4773801485482779E-2</v>
      </c>
      <c r="K1312" s="125">
        <v>1010</v>
      </c>
      <c r="L1312" s="125">
        <v>22</v>
      </c>
      <c r="M1312" s="104">
        <f t="shared" si="223"/>
        <v>2.1782178217821781E-2</v>
      </c>
      <c r="N1312" s="103">
        <v>54</v>
      </c>
      <c r="O1312" s="130">
        <f t="shared" si="224"/>
        <v>1.8230925050641458E-2</v>
      </c>
      <c r="P1312" s="125">
        <v>12</v>
      </c>
      <c r="Q1312" s="104">
        <f t="shared" si="225"/>
        <v>1.1881188118811881E-2</v>
      </c>
      <c r="R1312" s="103">
        <v>29</v>
      </c>
      <c r="S1312" s="130">
        <f t="shared" si="226"/>
        <v>9.7906819716407825E-3</v>
      </c>
      <c r="T1312" s="125">
        <v>83</v>
      </c>
      <c r="U1312" s="104">
        <f t="shared" si="227"/>
        <v>8.2178217821782182E-2</v>
      </c>
      <c r="V1312" s="103">
        <v>225</v>
      </c>
      <c r="W1312" s="130">
        <f t="shared" si="228"/>
        <v>7.5962187711006074E-2</v>
      </c>
      <c r="X1312" s="125">
        <v>92</v>
      </c>
      <c r="Y1312" s="104">
        <f t="shared" si="229"/>
        <v>9.1089108910891087E-2</v>
      </c>
      <c r="Z1312" s="103">
        <v>246</v>
      </c>
      <c r="AA1312" s="130">
        <f t="shared" si="230"/>
        <v>8.3051991897366645E-2</v>
      </c>
    </row>
    <row r="1313" spans="1:27" x14ac:dyDescent="0.25">
      <c r="A1313" s="116" t="s">
        <v>602</v>
      </c>
      <c r="B1313" s="201" t="s">
        <v>155</v>
      </c>
      <c r="C1313" s="105" t="s">
        <v>156</v>
      </c>
      <c r="D1313" s="106" t="s">
        <v>9</v>
      </c>
      <c r="E1313" s="122" t="s">
        <v>538</v>
      </c>
      <c r="F1313" s="126">
        <v>4501</v>
      </c>
      <c r="G1313" s="107">
        <v>4443</v>
      </c>
      <c r="H1313" s="108">
        <f t="shared" si="220"/>
        <v>0.987113974672295</v>
      </c>
      <c r="I1313" s="107">
        <f t="shared" si="221"/>
        <v>58</v>
      </c>
      <c r="J1313" s="131">
        <f t="shared" si="222"/>
        <v>1.2886025327704954E-2</v>
      </c>
      <c r="K1313" s="126">
        <v>1430</v>
      </c>
      <c r="L1313" s="126">
        <v>23</v>
      </c>
      <c r="M1313" s="108">
        <f t="shared" si="223"/>
        <v>1.6083916083916083E-2</v>
      </c>
      <c r="N1313" s="107">
        <v>67</v>
      </c>
      <c r="O1313" s="131">
        <f t="shared" si="224"/>
        <v>1.4885580982004E-2</v>
      </c>
      <c r="P1313" s="126">
        <v>12</v>
      </c>
      <c r="Q1313" s="108">
        <f t="shared" si="225"/>
        <v>8.3916083916083916E-3</v>
      </c>
      <c r="R1313" s="107">
        <v>28</v>
      </c>
      <c r="S1313" s="131">
        <f t="shared" si="226"/>
        <v>6.2208398133748056E-3</v>
      </c>
      <c r="T1313" s="126">
        <v>142</v>
      </c>
      <c r="U1313" s="108">
        <f t="shared" si="227"/>
        <v>9.9300699300699305E-2</v>
      </c>
      <c r="V1313" s="107">
        <v>446</v>
      </c>
      <c r="W1313" s="131">
        <f t="shared" si="228"/>
        <v>9.9089091313041541E-2</v>
      </c>
      <c r="X1313" s="126">
        <v>150</v>
      </c>
      <c r="Y1313" s="108">
        <f t="shared" si="229"/>
        <v>0.1048951048951049</v>
      </c>
      <c r="Z1313" s="107">
        <v>464</v>
      </c>
      <c r="AA1313" s="131">
        <f t="shared" si="230"/>
        <v>0.10308820262163963</v>
      </c>
    </row>
    <row r="1314" spans="1:27" ht="24" x14ac:dyDescent="0.25">
      <c r="A1314" s="115" t="s">
        <v>602</v>
      </c>
      <c r="B1314" s="200" t="s">
        <v>247</v>
      </c>
      <c r="C1314" s="101" t="s">
        <v>248</v>
      </c>
      <c r="D1314" s="102" t="s">
        <v>16</v>
      </c>
      <c r="E1314" s="121" t="s">
        <v>541</v>
      </c>
      <c r="F1314" s="125">
        <v>4076</v>
      </c>
      <c r="G1314" s="103">
        <v>3925</v>
      </c>
      <c r="H1314" s="104">
        <f t="shared" si="220"/>
        <v>0.96295387634936214</v>
      </c>
      <c r="I1314" s="103">
        <f t="shared" si="221"/>
        <v>151</v>
      </c>
      <c r="J1314" s="130">
        <f t="shared" si="222"/>
        <v>3.7046123650637877E-2</v>
      </c>
      <c r="K1314" s="125">
        <v>1097</v>
      </c>
      <c r="L1314" s="125">
        <v>22</v>
      </c>
      <c r="M1314" s="104">
        <f t="shared" si="223"/>
        <v>2.0054694621695533E-2</v>
      </c>
      <c r="N1314" s="103">
        <v>56</v>
      </c>
      <c r="O1314" s="130">
        <f t="shared" si="224"/>
        <v>1.3738959764474975E-2</v>
      </c>
      <c r="P1314" s="125">
        <v>8</v>
      </c>
      <c r="Q1314" s="104">
        <f t="shared" si="225"/>
        <v>7.2926162260711028E-3</v>
      </c>
      <c r="R1314" s="103">
        <v>24</v>
      </c>
      <c r="S1314" s="130">
        <f t="shared" si="226"/>
        <v>5.8881256133464181E-3</v>
      </c>
      <c r="T1314" s="125">
        <v>104</v>
      </c>
      <c r="U1314" s="104">
        <f t="shared" si="227"/>
        <v>9.4804010938924335E-2</v>
      </c>
      <c r="V1314" s="103">
        <v>316</v>
      </c>
      <c r="W1314" s="130">
        <f t="shared" si="228"/>
        <v>7.7526987242394499E-2</v>
      </c>
      <c r="X1314" s="125">
        <v>111</v>
      </c>
      <c r="Y1314" s="104">
        <f t="shared" si="229"/>
        <v>0.10118505013673655</v>
      </c>
      <c r="Z1314" s="103">
        <v>334</v>
      </c>
      <c r="AA1314" s="130">
        <f t="shared" si="230"/>
        <v>8.1943081452404323E-2</v>
      </c>
    </row>
    <row r="1315" spans="1:27" ht="24" x14ac:dyDescent="0.25">
      <c r="A1315" s="116" t="s">
        <v>602</v>
      </c>
      <c r="B1315" s="201" t="s">
        <v>233</v>
      </c>
      <c r="C1315" s="105" t="s">
        <v>234</v>
      </c>
      <c r="D1315" s="106" t="s">
        <v>15</v>
      </c>
      <c r="E1315" s="122" t="s">
        <v>542</v>
      </c>
      <c r="F1315" s="126">
        <v>918</v>
      </c>
      <c r="G1315" s="107">
        <v>908</v>
      </c>
      <c r="H1315" s="108">
        <f t="shared" si="220"/>
        <v>0.98910675381263613</v>
      </c>
      <c r="I1315" s="107">
        <f t="shared" si="221"/>
        <v>10</v>
      </c>
      <c r="J1315" s="131">
        <f t="shared" si="222"/>
        <v>1.0893246187363835E-2</v>
      </c>
      <c r="K1315" s="126">
        <v>297</v>
      </c>
      <c r="L1315" s="126">
        <v>6</v>
      </c>
      <c r="M1315" s="108">
        <f t="shared" si="223"/>
        <v>2.0202020202020204E-2</v>
      </c>
      <c r="N1315" s="107">
        <v>16</v>
      </c>
      <c r="O1315" s="131">
        <f t="shared" si="224"/>
        <v>1.7429193899782137E-2</v>
      </c>
      <c r="P1315" s="126">
        <v>2</v>
      </c>
      <c r="Q1315" s="108">
        <f t="shared" si="225"/>
        <v>6.7340067340067337E-3</v>
      </c>
      <c r="R1315" s="107">
        <v>6</v>
      </c>
      <c r="S1315" s="131">
        <f t="shared" si="226"/>
        <v>6.5359477124183009E-3</v>
      </c>
      <c r="T1315" s="126">
        <v>37</v>
      </c>
      <c r="U1315" s="108">
        <f t="shared" si="227"/>
        <v>0.12457912457912458</v>
      </c>
      <c r="V1315" s="107">
        <v>109</v>
      </c>
      <c r="W1315" s="131">
        <f t="shared" si="228"/>
        <v>0.11873638344226579</v>
      </c>
      <c r="X1315" s="126">
        <v>37</v>
      </c>
      <c r="Y1315" s="108">
        <f t="shared" si="229"/>
        <v>0.12457912457912458</v>
      </c>
      <c r="Z1315" s="107">
        <v>109</v>
      </c>
      <c r="AA1315" s="131">
        <f t="shared" si="230"/>
        <v>0.11873638344226579</v>
      </c>
    </row>
    <row r="1316" spans="1:27" ht="24" x14ac:dyDescent="0.25">
      <c r="A1316" s="115" t="s">
        <v>602</v>
      </c>
      <c r="B1316" s="200" t="s">
        <v>249</v>
      </c>
      <c r="C1316" s="101" t="s">
        <v>250</v>
      </c>
      <c r="D1316" s="102" t="s">
        <v>16</v>
      </c>
      <c r="E1316" s="121" t="s">
        <v>541</v>
      </c>
      <c r="F1316" s="125">
        <v>3045</v>
      </c>
      <c r="G1316" s="103">
        <v>2971</v>
      </c>
      <c r="H1316" s="104">
        <f t="shared" si="220"/>
        <v>0.97569786535303782</v>
      </c>
      <c r="I1316" s="103">
        <f t="shared" si="221"/>
        <v>74</v>
      </c>
      <c r="J1316" s="130">
        <f t="shared" si="222"/>
        <v>2.4302134646962233E-2</v>
      </c>
      <c r="K1316" s="125">
        <v>976</v>
      </c>
      <c r="L1316" s="125">
        <v>20</v>
      </c>
      <c r="M1316" s="104">
        <f t="shared" si="223"/>
        <v>2.0491803278688523E-2</v>
      </c>
      <c r="N1316" s="103">
        <v>54</v>
      </c>
      <c r="O1316" s="130">
        <f t="shared" si="224"/>
        <v>1.7733990147783252E-2</v>
      </c>
      <c r="P1316" s="125">
        <v>5</v>
      </c>
      <c r="Q1316" s="104">
        <f t="shared" si="225"/>
        <v>5.1229508196721308E-3</v>
      </c>
      <c r="R1316" s="103">
        <v>12</v>
      </c>
      <c r="S1316" s="130">
        <f t="shared" si="226"/>
        <v>3.9408866995073889E-3</v>
      </c>
      <c r="T1316" s="125">
        <v>75</v>
      </c>
      <c r="U1316" s="104">
        <f t="shared" si="227"/>
        <v>7.6844262295081969E-2</v>
      </c>
      <c r="V1316" s="103">
        <v>333</v>
      </c>
      <c r="W1316" s="130">
        <f t="shared" si="228"/>
        <v>0.10935960591133005</v>
      </c>
      <c r="X1316" s="125">
        <v>77</v>
      </c>
      <c r="Y1316" s="104">
        <f t="shared" si="229"/>
        <v>7.8893442622950824E-2</v>
      </c>
      <c r="Z1316" s="103">
        <v>339</v>
      </c>
      <c r="AA1316" s="130">
        <f t="shared" si="230"/>
        <v>0.11133004926108374</v>
      </c>
    </row>
    <row r="1317" spans="1:27" ht="24" x14ac:dyDescent="0.25">
      <c r="A1317" s="116" t="s">
        <v>602</v>
      </c>
      <c r="B1317" s="201" t="s">
        <v>185</v>
      </c>
      <c r="C1317" s="105" t="s">
        <v>186</v>
      </c>
      <c r="D1317" s="106" t="s">
        <v>12</v>
      </c>
      <c r="E1317" s="122" t="s">
        <v>543</v>
      </c>
      <c r="F1317" s="126">
        <v>878</v>
      </c>
      <c r="G1317" s="107">
        <v>874</v>
      </c>
      <c r="H1317" s="108">
        <f t="shared" si="220"/>
        <v>0.99544419134396356</v>
      </c>
      <c r="I1317" s="107">
        <f t="shared" si="221"/>
        <v>4</v>
      </c>
      <c r="J1317" s="131">
        <f t="shared" si="222"/>
        <v>4.5558086560364463E-3</v>
      </c>
      <c r="K1317" s="126">
        <v>358</v>
      </c>
      <c r="L1317" s="126">
        <v>7</v>
      </c>
      <c r="M1317" s="108">
        <f t="shared" si="223"/>
        <v>1.9553072625698324E-2</v>
      </c>
      <c r="N1317" s="107">
        <v>21</v>
      </c>
      <c r="O1317" s="131">
        <f t="shared" si="224"/>
        <v>2.3917995444191344E-2</v>
      </c>
      <c r="P1317" s="126">
        <v>2</v>
      </c>
      <c r="Q1317" s="108">
        <f t="shared" si="225"/>
        <v>5.5865921787709499E-3</v>
      </c>
      <c r="R1317" s="107">
        <v>5</v>
      </c>
      <c r="S1317" s="131">
        <f t="shared" si="226"/>
        <v>5.6947608200455585E-3</v>
      </c>
      <c r="T1317" s="126">
        <v>34</v>
      </c>
      <c r="U1317" s="108">
        <f t="shared" si="227"/>
        <v>9.4972067039106142E-2</v>
      </c>
      <c r="V1317" s="107">
        <v>86</v>
      </c>
      <c r="W1317" s="131">
        <f t="shared" si="228"/>
        <v>9.7949886104783598E-2</v>
      </c>
      <c r="X1317" s="126">
        <v>35</v>
      </c>
      <c r="Y1317" s="108">
        <f t="shared" si="229"/>
        <v>9.7765363128491614E-2</v>
      </c>
      <c r="Z1317" s="107">
        <v>89</v>
      </c>
      <c r="AA1317" s="131">
        <f t="shared" si="230"/>
        <v>0.10136674259681093</v>
      </c>
    </row>
    <row r="1318" spans="1:27" ht="24" x14ac:dyDescent="0.25">
      <c r="A1318" s="115" t="s">
        <v>602</v>
      </c>
      <c r="B1318" s="200" t="s">
        <v>187</v>
      </c>
      <c r="C1318" s="101" t="s">
        <v>188</v>
      </c>
      <c r="D1318" s="102" t="s">
        <v>12</v>
      </c>
      <c r="E1318" s="121" t="s">
        <v>543</v>
      </c>
      <c r="F1318" s="125">
        <v>1489</v>
      </c>
      <c r="G1318" s="103">
        <v>1415</v>
      </c>
      <c r="H1318" s="104">
        <f t="shared" si="220"/>
        <v>0.95030221625251843</v>
      </c>
      <c r="I1318" s="103">
        <f t="shared" si="221"/>
        <v>74</v>
      </c>
      <c r="J1318" s="130">
        <f t="shared" si="222"/>
        <v>4.969778374748153E-2</v>
      </c>
      <c r="K1318" s="125">
        <v>374</v>
      </c>
      <c r="L1318" s="125">
        <v>6</v>
      </c>
      <c r="M1318" s="104">
        <f t="shared" si="223"/>
        <v>1.6042780748663103E-2</v>
      </c>
      <c r="N1318" s="103">
        <v>15</v>
      </c>
      <c r="O1318" s="130">
        <f t="shared" si="224"/>
        <v>1.0073875083948958E-2</v>
      </c>
      <c r="P1318" s="125">
        <v>4</v>
      </c>
      <c r="Q1318" s="104">
        <f t="shared" si="225"/>
        <v>1.06951871657754E-2</v>
      </c>
      <c r="R1318" s="103">
        <v>9</v>
      </c>
      <c r="S1318" s="130">
        <f t="shared" si="226"/>
        <v>6.044325050369375E-3</v>
      </c>
      <c r="T1318" s="125">
        <v>46</v>
      </c>
      <c r="U1318" s="104">
        <f t="shared" si="227"/>
        <v>0.12299465240641712</v>
      </c>
      <c r="V1318" s="103">
        <v>185</v>
      </c>
      <c r="W1318" s="130">
        <f t="shared" si="228"/>
        <v>0.12424445936870383</v>
      </c>
      <c r="X1318" s="125">
        <v>47</v>
      </c>
      <c r="Y1318" s="104">
        <f t="shared" si="229"/>
        <v>0.12566844919786097</v>
      </c>
      <c r="Z1318" s="103">
        <v>187</v>
      </c>
      <c r="AA1318" s="130">
        <f t="shared" si="230"/>
        <v>0.12558764271323036</v>
      </c>
    </row>
    <row r="1319" spans="1:27" ht="24" x14ac:dyDescent="0.25">
      <c r="A1319" s="116" t="s">
        <v>602</v>
      </c>
      <c r="B1319" s="201" t="s">
        <v>251</v>
      </c>
      <c r="C1319" s="105" t="s">
        <v>252</v>
      </c>
      <c r="D1319" s="106" t="s">
        <v>16</v>
      </c>
      <c r="E1319" s="122" t="s">
        <v>541</v>
      </c>
      <c r="F1319" s="126">
        <v>4260</v>
      </c>
      <c r="G1319" s="107">
        <v>4084</v>
      </c>
      <c r="H1319" s="108">
        <f t="shared" si="220"/>
        <v>0.95868544600938965</v>
      </c>
      <c r="I1319" s="107">
        <f t="shared" si="221"/>
        <v>176</v>
      </c>
      <c r="J1319" s="131">
        <f t="shared" si="222"/>
        <v>4.1314553990610327E-2</v>
      </c>
      <c r="K1319" s="126">
        <v>1335</v>
      </c>
      <c r="L1319" s="126">
        <v>33</v>
      </c>
      <c r="M1319" s="108">
        <f t="shared" si="223"/>
        <v>2.4719101123595506E-2</v>
      </c>
      <c r="N1319" s="107">
        <v>93</v>
      </c>
      <c r="O1319" s="131">
        <f t="shared" si="224"/>
        <v>2.1830985915492956E-2</v>
      </c>
      <c r="P1319" s="126">
        <v>16</v>
      </c>
      <c r="Q1319" s="108">
        <f t="shared" si="225"/>
        <v>1.1985018726591761E-2</v>
      </c>
      <c r="R1319" s="107">
        <v>40</v>
      </c>
      <c r="S1319" s="131">
        <f t="shared" si="226"/>
        <v>9.3896713615023476E-3</v>
      </c>
      <c r="T1319" s="126">
        <v>115</v>
      </c>
      <c r="U1319" s="108">
        <f t="shared" si="227"/>
        <v>8.6142322097378279E-2</v>
      </c>
      <c r="V1319" s="107">
        <v>308</v>
      </c>
      <c r="W1319" s="131">
        <f t="shared" si="228"/>
        <v>7.2300469483568081E-2</v>
      </c>
      <c r="X1319" s="126">
        <v>124</v>
      </c>
      <c r="Y1319" s="108">
        <f t="shared" si="229"/>
        <v>9.2883895131086136E-2</v>
      </c>
      <c r="Z1319" s="107">
        <v>333</v>
      </c>
      <c r="AA1319" s="131">
        <f t="shared" si="230"/>
        <v>7.8169014084507049E-2</v>
      </c>
    </row>
    <row r="1320" spans="1:27" ht="24" x14ac:dyDescent="0.25">
      <c r="A1320" s="115" t="s">
        <v>602</v>
      </c>
      <c r="B1320" s="200" t="s">
        <v>253</v>
      </c>
      <c r="C1320" s="101" t="s">
        <v>254</v>
      </c>
      <c r="D1320" s="102" t="s">
        <v>16</v>
      </c>
      <c r="E1320" s="121" t="s">
        <v>541</v>
      </c>
      <c r="F1320" s="125">
        <v>3239</v>
      </c>
      <c r="G1320" s="103">
        <v>3162</v>
      </c>
      <c r="H1320" s="104">
        <f t="shared" si="220"/>
        <v>0.97622723062673666</v>
      </c>
      <c r="I1320" s="103">
        <f t="shared" si="221"/>
        <v>77</v>
      </c>
      <c r="J1320" s="130">
        <f t="shared" si="222"/>
        <v>2.3772769373263353E-2</v>
      </c>
      <c r="K1320" s="125">
        <v>821</v>
      </c>
      <c r="L1320" s="125">
        <v>17</v>
      </c>
      <c r="M1320" s="104">
        <f t="shared" si="223"/>
        <v>2.0706455542021926E-2</v>
      </c>
      <c r="N1320" s="103">
        <v>57</v>
      </c>
      <c r="O1320" s="130">
        <f t="shared" si="224"/>
        <v>1.7598024081506639E-2</v>
      </c>
      <c r="P1320" s="125">
        <v>5</v>
      </c>
      <c r="Q1320" s="104">
        <f t="shared" si="225"/>
        <v>6.0901339829476245E-3</v>
      </c>
      <c r="R1320" s="103">
        <v>11</v>
      </c>
      <c r="S1320" s="130">
        <f t="shared" si="226"/>
        <v>3.3961099104661933E-3</v>
      </c>
      <c r="T1320" s="125">
        <v>81</v>
      </c>
      <c r="U1320" s="104">
        <f t="shared" si="227"/>
        <v>9.866017052375152E-2</v>
      </c>
      <c r="V1320" s="103">
        <v>303</v>
      </c>
      <c r="W1320" s="130">
        <f t="shared" si="228"/>
        <v>9.3547391170114236E-2</v>
      </c>
      <c r="X1320" s="125">
        <v>84</v>
      </c>
      <c r="Y1320" s="104">
        <f t="shared" si="229"/>
        <v>0.1023142509135201</v>
      </c>
      <c r="Z1320" s="103">
        <v>307</v>
      </c>
      <c r="AA1320" s="130">
        <f t="shared" si="230"/>
        <v>9.4782340228465572E-2</v>
      </c>
    </row>
    <row r="1321" spans="1:27" ht="24" x14ac:dyDescent="0.25">
      <c r="A1321" s="116" t="s">
        <v>602</v>
      </c>
      <c r="B1321" s="201" t="s">
        <v>440</v>
      </c>
      <c r="C1321" s="105" t="s">
        <v>189</v>
      </c>
      <c r="D1321" s="106" t="s">
        <v>12</v>
      </c>
      <c r="E1321" s="122" t="s">
        <v>543</v>
      </c>
      <c r="F1321" s="126">
        <v>2797</v>
      </c>
      <c r="G1321" s="107">
        <v>2700</v>
      </c>
      <c r="H1321" s="108">
        <f t="shared" si="220"/>
        <v>0.96531998569896316</v>
      </c>
      <c r="I1321" s="107">
        <f t="shared" si="221"/>
        <v>97</v>
      </c>
      <c r="J1321" s="131">
        <f t="shared" si="222"/>
        <v>3.4680014301036823E-2</v>
      </c>
      <c r="K1321" s="126">
        <v>882</v>
      </c>
      <c r="L1321" s="126">
        <v>10</v>
      </c>
      <c r="M1321" s="108">
        <f t="shared" si="223"/>
        <v>1.1337868480725623E-2</v>
      </c>
      <c r="N1321" s="107">
        <v>33</v>
      </c>
      <c r="O1321" s="131">
        <f t="shared" si="224"/>
        <v>1.1798355380765105E-2</v>
      </c>
      <c r="P1321" s="126">
        <v>2</v>
      </c>
      <c r="Q1321" s="108">
        <f t="shared" si="225"/>
        <v>2.2675736961451248E-3</v>
      </c>
      <c r="R1321" s="107">
        <v>2</v>
      </c>
      <c r="S1321" s="131">
        <f t="shared" si="226"/>
        <v>7.1505184125849122E-4</v>
      </c>
      <c r="T1321" s="126">
        <v>102</v>
      </c>
      <c r="U1321" s="108">
        <f t="shared" si="227"/>
        <v>0.11564625850340136</v>
      </c>
      <c r="V1321" s="107">
        <v>270</v>
      </c>
      <c r="W1321" s="131">
        <f t="shared" si="228"/>
        <v>9.6531998569896318E-2</v>
      </c>
      <c r="X1321" s="126">
        <v>103</v>
      </c>
      <c r="Y1321" s="108">
        <f t="shared" si="229"/>
        <v>0.11678004535147392</v>
      </c>
      <c r="Z1321" s="107">
        <v>271</v>
      </c>
      <c r="AA1321" s="131">
        <f t="shared" si="230"/>
        <v>9.6889524490525569E-2</v>
      </c>
    </row>
    <row r="1322" spans="1:27" ht="24" x14ac:dyDescent="0.25">
      <c r="A1322" s="115" t="s">
        <v>602</v>
      </c>
      <c r="B1322" s="200" t="s">
        <v>235</v>
      </c>
      <c r="C1322" s="101" t="s">
        <v>236</v>
      </c>
      <c r="D1322" s="102" t="s">
        <v>15</v>
      </c>
      <c r="E1322" s="121" t="s">
        <v>542</v>
      </c>
      <c r="F1322" s="125">
        <v>1865</v>
      </c>
      <c r="G1322" s="103">
        <v>1828</v>
      </c>
      <c r="H1322" s="104">
        <f t="shared" si="220"/>
        <v>0.98016085790884722</v>
      </c>
      <c r="I1322" s="103">
        <f t="shared" si="221"/>
        <v>37</v>
      </c>
      <c r="J1322" s="130">
        <f t="shared" si="222"/>
        <v>1.9839142091152815E-2</v>
      </c>
      <c r="K1322" s="125">
        <v>668</v>
      </c>
      <c r="L1322" s="125">
        <v>23</v>
      </c>
      <c r="M1322" s="104">
        <f t="shared" si="223"/>
        <v>3.4431137724550899E-2</v>
      </c>
      <c r="N1322" s="103">
        <v>68</v>
      </c>
      <c r="O1322" s="130">
        <f t="shared" si="224"/>
        <v>3.646112600536193E-2</v>
      </c>
      <c r="P1322" s="125">
        <v>7</v>
      </c>
      <c r="Q1322" s="104">
        <f t="shared" si="225"/>
        <v>1.0479041916167664E-2</v>
      </c>
      <c r="R1322" s="103">
        <v>20</v>
      </c>
      <c r="S1322" s="130">
        <f t="shared" si="226"/>
        <v>1.0723860589812333E-2</v>
      </c>
      <c r="T1322" s="125">
        <v>76</v>
      </c>
      <c r="U1322" s="104">
        <f t="shared" si="227"/>
        <v>0.11377245508982035</v>
      </c>
      <c r="V1322" s="103">
        <v>192</v>
      </c>
      <c r="W1322" s="130">
        <f t="shared" si="228"/>
        <v>0.10294906166219839</v>
      </c>
      <c r="X1322" s="125">
        <v>82</v>
      </c>
      <c r="Y1322" s="104">
        <f t="shared" si="229"/>
        <v>0.12275449101796407</v>
      </c>
      <c r="Z1322" s="103">
        <v>208</v>
      </c>
      <c r="AA1322" s="130">
        <f t="shared" si="230"/>
        <v>0.11152815013404825</v>
      </c>
    </row>
    <row r="1323" spans="1:27" ht="24" x14ac:dyDescent="0.25">
      <c r="A1323" s="116" t="s">
        <v>602</v>
      </c>
      <c r="B1323" s="201" t="s">
        <v>237</v>
      </c>
      <c r="C1323" s="105" t="s">
        <v>238</v>
      </c>
      <c r="D1323" s="106" t="s">
        <v>15</v>
      </c>
      <c r="E1323" s="122" t="s">
        <v>542</v>
      </c>
      <c r="F1323" s="126">
        <v>9718</v>
      </c>
      <c r="G1323" s="107">
        <v>9495</v>
      </c>
      <c r="H1323" s="108">
        <f t="shared" si="220"/>
        <v>0.97705289154146946</v>
      </c>
      <c r="I1323" s="107">
        <f t="shared" si="221"/>
        <v>223</v>
      </c>
      <c r="J1323" s="131">
        <f t="shared" si="222"/>
        <v>2.2947108458530562E-2</v>
      </c>
      <c r="K1323" s="126">
        <v>2710</v>
      </c>
      <c r="L1323" s="126">
        <v>33</v>
      </c>
      <c r="M1323" s="108">
        <f t="shared" si="223"/>
        <v>1.2177121771217712E-2</v>
      </c>
      <c r="N1323" s="107">
        <v>91</v>
      </c>
      <c r="O1323" s="131">
        <f t="shared" si="224"/>
        <v>9.3640666803869108E-3</v>
      </c>
      <c r="P1323" s="126">
        <v>22</v>
      </c>
      <c r="Q1323" s="108">
        <f t="shared" si="225"/>
        <v>8.1180811808118074E-3</v>
      </c>
      <c r="R1323" s="107">
        <v>59</v>
      </c>
      <c r="S1323" s="131">
        <f t="shared" si="226"/>
        <v>6.0712080675036015E-3</v>
      </c>
      <c r="T1323" s="126">
        <v>245</v>
      </c>
      <c r="U1323" s="108">
        <f t="shared" si="227"/>
        <v>9.0405904059040587E-2</v>
      </c>
      <c r="V1323" s="107">
        <v>846</v>
      </c>
      <c r="W1323" s="131">
        <f t="shared" si="228"/>
        <v>8.7054949578102489E-2</v>
      </c>
      <c r="X1323" s="126">
        <v>259</v>
      </c>
      <c r="Y1323" s="108">
        <f t="shared" si="229"/>
        <v>9.5571955719557192E-2</v>
      </c>
      <c r="Z1323" s="107">
        <v>883</v>
      </c>
      <c r="AA1323" s="131">
        <f t="shared" si="230"/>
        <v>9.0862317349248822E-2</v>
      </c>
    </row>
    <row r="1324" spans="1:27" ht="24" x14ac:dyDescent="0.25">
      <c r="A1324" s="115" t="s">
        <v>602</v>
      </c>
      <c r="B1324" s="200" t="s">
        <v>190</v>
      </c>
      <c r="C1324" s="101" t="s">
        <v>191</v>
      </c>
      <c r="D1324" s="102" t="s">
        <v>12</v>
      </c>
      <c r="E1324" s="121" t="s">
        <v>543</v>
      </c>
      <c r="F1324" s="125">
        <v>1672</v>
      </c>
      <c r="G1324" s="103">
        <v>1638</v>
      </c>
      <c r="H1324" s="104">
        <f t="shared" si="220"/>
        <v>0.97966507177033491</v>
      </c>
      <c r="I1324" s="103">
        <f t="shared" si="221"/>
        <v>34</v>
      </c>
      <c r="J1324" s="130">
        <f t="shared" si="222"/>
        <v>2.033492822966507E-2</v>
      </c>
      <c r="K1324" s="125">
        <v>599</v>
      </c>
      <c r="L1324" s="125">
        <v>8</v>
      </c>
      <c r="M1324" s="104">
        <f t="shared" si="223"/>
        <v>1.335559265442404E-2</v>
      </c>
      <c r="N1324" s="103">
        <v>19</v>
      </c>
      <c r="O1324" s="130">
        <f t="shared" si="224"/>
        <v>1.1363636363636364E-2</v>
      </c>
      <c r="P1324" s="125">
        <v>8</v>
      </c>
      <c r="Q1324" s="104">
        <f t="shared" si="225"/>
        <v>1.335559265442404E-2</v>
      </c>
      <c r="R1324" s="103">
        <v>21</v>
      </c>
      <c r="S1324" s="130">
        <f t="shared" si="226"/>
        <v>1.2559808612440191E-2</v>
      </c>
      <c r="T1324" s="125">
        <v>66</v>
      </c>
      <c r="U1324" s="104">
        <f t="shared" si="227"/>
        <v>0.11018363939899833</v>
      </c>
      <c r="V1324" s="103">
        <v>183</v>
      </c>
      <c r="W1324" s="130">
        <f t="shared" si="228"/>
        <v>0.10944976076555024</v>
      </c>
      <c r="X1324" s="125">
        <v>69</v>
      </c>
      <c r="Y1324" s="104">
        <f t="shared" si="229"/>
        <v>0.11519198664440734</v>
      </c>
      <c r="Z1324" s="103">
        <v>191</v>
      </c>
      <c r="AA1324" s="130">
        <f t="shared" si="230"/>
        <v>0.11423444976076555</v>
      </c>
    </row>
    <row r="1325" spans="1:27" ht="24" x14ac:dyDescent="0.25">
      <c r="A1325" s="116" t="s">
        <v>602</v>
      </c>
      <c r="B1325" s="201" t="s">
        <v>192</v>
      </c>
      <c r="C1325" s="105" t="s">
        <v>193</v>
      </c>
      <c r="D1325" s="106" t="s">
        <v>12</v>
      </c>
      <c r="E1325" s="122" t="s">
        <v>543</v>
      </c>
      <c r="F1325" s="126">
        <v>3244</v>
      </c>
      <c r="G1325" s="107">
        <v>3162</v>
      </c>
      <c r="H1325" s="108">
        <f t="shared" si="220"/>
        <v>0.97472256473489516</v>
      </c>
      <c r="I1325" s="107">
        <f t="shared" si="221"/>
        <v>82</v>
      </c>
      <c r="J1325" s="131">
        <f t="shared" si="222"/>
        <v>2.5277435265104811E-2</v>
      </c>
      <c r="K1325" s="126">
        <v>993</v>
      </c>
      <c r="L1325" s="126">
        <v>13</v>
      </c>
      <c r="M1325" s="108">
        <f t="shared" si="223"/>
        <v>1.3091641490433032E-2</v>
      </c>
      <c r="N1325" s="107">
        <v>38</v>
      </c>
      <c r="O1325" s="131">
        <f t="shared" si="224"/>
        <v>1.1713933415536375E-2</v>
      </c>
      <c r="P1325" s="126">
        <v>8</v>
      </c>
      <c r="Q1325" s="108">
        <f t="shared" si="225"/>
        <v>8.0563947633434038E-3</v>
      </c>
      <c r="R1325" s="107">
        <v>25</v>
      </c>
      <c r="S1325" s="131">
        <f t="shared" si="226"/>
        <v>7.7065351418002465E-3</v>
      </c>
      <c r="T1325" s="126">
        <v>97</v>
      </c>
      <c r="U1325" s="108">
        <f t="shared" si="227"/>
        <v>9.7683786505538772E-2</v>
      </c>
      <c r="V1325" s="107">
        <v>329</v>
      </c>
      <c r="W1325" s="131">
        <f t="shared" si="228"/>
        <v>0.10141800246609124</v>
      </c>
      <c r="X1325" s="126">
        <v>101</v>
      </c>
      <c r="Y1325" s="108">
        <f t="shared" si="229"/>
        <v>0.10171198388721048</v>
      </c>
      <c r="Z1325" s="107">
        <v>339</v>
      </c>
      <c r="AA1325" s="131">
        <f t="shared" si="230"/>
        <v>0.10450061652281134</v>
      </c>
    </row>
    <row r="1326" spans="1:27" ht="24" x14ac:dyDescent="0.25">
      <c r="A1326" s="115" t="s">
        <v>602</v>
      </c>
      <c r="B1326" s="200" t="s">
        <v>194</v>
      </c>
      <c r="C1326" s="101" t="s">
        <v>195</v>
      </c>
      <c r="D1326" s="102" t="s">
        <v>12</v>
      </c>
      <c r="E1326" s="121" t="s">
        <v>543</v>
      </c>
      <c r="F1326" s="125">
        <v>3352</v>
      </c>
      <c r="G1326" s="103">
        <v>3262</v>
      </c>
      <c r="H1326" s="104">
        <f t="shared" si="220"/>
        <v>0.97315035799522676</v>
      </c>
      <c r="I1326" s="103">
        <f t="shared" si="221"/>
        <v>90</v>
      </c>
      <c r="J1326" s="130">
        <f t="shared" si="222"/>
        <v>2.6849642004773269E-2</v>
      </c>
      <c r="K1326" s="125">
        <v>1107</v>
      </c>
      <c r="L1326" s="125">
        <v>30</v>
      </c>
      <c r="M1326" s="104">
        <f t="shared" si="223"/>
        <v>2.7100271002710029E-2</v>
      </c>
      <c r="N1326" s="103">
        <v>65</v>
      </c>
      <c r="O1326" s="130">
        <f t="shared" si="224"/>
        <v>1.9391408114558473E-2</v>
      </c>
      <c r="P1326" s="125">
        <v>13</v>
      </c>
      <c r="Q1326" s="104">
        <f t="shared" si="225"/>
        <v>1.1743450767841012E-2</v>
      </c>
      <c r="R1326" s="103">
        <v>37</v>
      </c>
      <c r="S1326" s="130">
        <f t="shared" si="226"/>
        <v>1.10381861575179E-2</v>
      </c>
      <c r="T1326" s="125">
        <v>117</v>
      </c>
      <c r="U1326" s="104">
        <f t="shared" si="227"/>
        <v>0.10569105691056911</v>
      </c>
      <c r="V1326" s="103">
        <v>306</v>
      </c>
      <c r="W1326" s="130">
        <f t="shared" si="228"/>
        <v>9.1288782816229111E-2</v>
      </c>
      <c r="X1326" s="125">
        <v>126</v>
      </c>
      <c r="Y1326" s="104">
        <f t="shared" si="229"/>
        <v>0.11382113821138211</v>
      </c>
      <c r="Z1326" s="103">
        <v>337</v>
      </c>
      <c r="AA1326" s="130">
        <f t="shared" si="230"/>
        <v>0.10053699284009547</v>
      </c>
    </row>
    <row r="1327" spans="1:27" ht="24" x14ac:dyDescent="0.25">
      <c r="A1327" s="116" t="s">
        <v>602</v>
      </c>
      <c r="B1327" s="201" t="s">
        <v>196</v>
      </c>
      <c r="C1327" s="105" t="s">
        <v>197</v>
      </c>
      <c r="D1327" s="106" t="s">
        <v>12</v>
      </c>
      <c r="E1327" s="122" t="s">
        <v>543</v>
      </c>
      <c r="F1327" s="126">
        <v>1419</v>
      </c>
      <c r="G1327" s="107">
        <v>1397</v>
      </c>
      <c r="H1327" s="108">
        <f t="shared" si="220"/>
        <v>0.98449612403100772</v>
      </c>
      <c r="I1327" s="107">
        <f t="shared" si="221"/>
        <v>22</v>
      </c>
      <c r="J1327" s="131">
        <f t="shared" si="222"/>
        <v>1.5503875968992248E-2</v>
      </c>
      <c r="K1327" s="126">
        <v>518</v>
      </c>
      <c r="L1327" s="126">
        <v>9</v>
      </c>
      <c r="M1327" s="108">
        <f t="shared" si="223"/>
        <v>1.7374517374517374E-2</v>
      </c>
      <c r="N1327" s="107">
        <v>24</v>
      </c>
      <c r="O1327" s="131">
        <f t="shared" si="224"/>
        <v>1.6913319238900635E-2</v>
      </c>
      <c r="P1327" s="126">
        <v>4</v>
      </c>
      <c r="Q1327" s="108">
        <f t="shared" si="225"/>
        <v>7.7220077220077222E-3</v>
      </c>
      <c r="R1327" s="107">
        <v>9</v>
      </c>
      <c r="S1327" s="131">
        <f t="shared" si="226"/>
        <v>6.3424947145877377E-3</v>
      </c>
      <c r="T1327" s="126">
        <v>54</v>
      </c>
      <c r="U1327" s="108">
        <f t="shared" si="227"/>
        <v>0.10424710424710425</v>
      </c>
      <c r="V1327" s="107">
        <v>148</v>
      </c>
      <c r="W1327" s="131">
        <f t="shared" si="228"/>
        <v>0.10429880197322058</v>
      </c>
      <c r="X1327" s="126">
        <v>56</v>
      </c>
      <c r="Y1327" s="108">
        <f t="shared" si="229"/>
        <v>0.10810810810810811</v>
      </c>
      <c r="Z1327" s="107">
        <v>152</v>
      </c>
      <c r="AA1327" s="131">
        <f t="shared" si="230"/>
        <v>0.10711768851303735</v>
      </c>
    </row>
    <row r="1328" spans="1:27" ht="24" x14ac:dyDescent="0.25">
      <c r="A1328" s="115" t="s">
        <v>602</v>
      </c>
      <c r="B1328" s="200" t="s">
        <v>198</v>
      </c>
      <c r="C1328" s="101" t="s">
        <v>199</v>
      </c>
      <c r="D1328" s="102" t="s">
        <v>12</v>
      </c>
      <c r="E1328" s="121" t="s">
        <v>543</v>
      </c>
      <c r="F1328" s="125">
        <v>797</v>
      </c>
      <c r="G1328" s="103">
        <v>773</v>
      </c>
      <c r="H1328" s="104">
        <f t="shared" si="220"/>
        <v>0.96988707653701378</v>
      </c>
      <c r="I1328" s="103">
        <f t="shared" si="221"/>
        <v>24</v>
      </c>
      <c r="J1328" s="130">
        <f t="shared" si="222"/>
        <v>3.0112923462986198E-2</v>
      </c>
      <c r="K1328" s="125">
        <v>274</v>
      </c>
      <c r="L1328" s="125">
        <v>4</v>
      </c>
      <c r="M1328" s="104">
        <f t="shared" si="223"/>
        <v>1.4598540145985401E-2</v>
      </c>
      <c r="N1328" s="103">
        <v>13</v>
      </c>
      <c r="O1328" s="130">
        <f t="shared" si="224"/>
        <v>1.631116687578419E-2</v>
      </c>
      <c r="P1328" s="125">
        <v>1</v>
      </c>
      <c r="Q1328" s="104">
        <f t="shared" si="225"/>
        <v>3.6496350364963502E-3</v>
      </c>
      <c r="R1328" s="103">
        <v>3</v>
      </c>
      <c r="S1328" s="130">
        <f t="shared" si="226"/>
        <v>3.7641154328732747E-3</v>
      </c>
      <c r="T1328" s="125">
        <v>25</v>
      </c>
      <c r="U1328" s="104">
        <f t="shared" si="227"/>
        <v>9.1240875912408759E-2</v>
      </c>
      <c r="V1328" s="103">
        <v>66</v>
      </c>
      <c r="W1328" s="130">
        <f t="shared" si="228"/>
        <v>8.2810539523212046E-2</v>
      </c>
      <c r="X1328" s="125">
        <v>25</v>
      </c>
      <c r="Y1328" s="104">
        <f t="shared" si="229"/>
        <v>9.1240875912408759E-2</v>
      </c>
      <c r="Z1328" s="103">
        <v>66</v>
      </c>
      <c r="AA1328" s="130">
        <f t="shared" si="230"/>
        <v>8.2810539523212046E-2</v>
      </c>
    </row>
    <row r="1329" spans="1:27" ht="24" x14ac:dyDescent="0.25">
      <c r="A1329" s="116" t="s">
        <v>602</v>
      </c>
      <c r="B1329" s="201" t="s">
        <v>200</v>
      </c>
      <c r="C1329" s="105" t="s">
        <v>201</v>
      </c>
      <c r="D1329" s="106" t="s">
        <v>12</v>
      </c>
      <c r="E1329" s="122" t="s">
        <v>543</v>
      </c>
      <c r="F1329" s="126">
        <v>872</v>
      </c>
      <c r="G1329" s="107">
        <v>847</v>
      </c>
      <c r="H1329" s="108">
        <f t="shared" si="220"/>
        <v>0.97133027522935778</v>
      </c>
      <c r="I1329" s="107">
        <f t="shared" si="221"/>
        <v>25</v>
      </c>
      <c r="J1329" s="131">
        <f t="shared" si="222"/>
        <v>2.8669724770642203E-2</v>
      </c>
      <c r="K1329" s="126">
        <v>308</v>
      </c>
      <c r="L1329" s="126">
        <v>4</v>
      </c>
      <c r="M1329" s="108">
        <f t="shared" si="223"/>
        <v>1.2987012987012988E-2</v>
      </c>
      <c r="N1329" s="107">
        <v>9</v>
      </c>
      <c r="O1329" s="131">
        <f t="shared" si="224"/>
        <v>1.0321100917431193E-2</v>
      </c>
      <c r="P1329" s="126">
        <v>6</v>
      </c>
      <c r="Q1329" s="108">
        <f t="shared" si="225"/>
        <v>1.948051948051948E-2</v>
      </c>
      <c r="R1329" s="107">
        <v>13</v>
      </c>
      <c r="S1329" s="131">
        <f t="shared" si="226"/>
        <v>1.4908256880733946E-2</v>
      </c>
      <c r="T1329" s="126">
        <v>30</v>
      </c>
      <c r="U1329" s="108">
        <f t="shared" si="227"/>
        <v>9.7402597402597407E-2</v>
      </c>
      <c r="V1329" s="107">
        <v>113</v>
      </c>
      <c r="W1329" s="131">
        <f t="shared" si="228"/>
        <v>0.12958715596330275</v>
      </c>
      <c r="X1329" s="126">
        <v>33</v>
      </c>
      <c r="Y1329" s="108">
        <f t="shared" si="229"/>
        <v>0.10714285714285714</v>
      </c>
      <c r="Z1329" s="107">
        <v>118</v>
      </c>
      <c r="AA1329" s="131">
        <f t="shared" si="230"/>
        <v>0.13532110091743119</v>
      </c>
    </row>
    <row r="1330" spans="1:27" ht="24" x14ac:dyDescent="0.25">
      <c r="A1330" s="115" t="s">
        <v>602</v>
      </c>
      <c r="B1330" s="200" t="s">
        <v>255</v>
      </c>
      <c r="C1330" s="101" t="s">
        <v>256</v>
      </c>
      <c r="D1330" s="102" t="s">
        <v>16</v>
      </c>
      <c r="E1330" s="121" t="s">
        <v>541</v>
      </c>
      <c r="F1330" s="125">
        <v>1510</v>
      </c>
      <c r="G1330" s="103">
        <v>1466</v>
      </c>
      <c r="H1330" s="104">
        <f t="shared" si="220"/>
        <v>0.97086092715231787</v>
      </c>
      <c r="I1330" s="103">
        <f t="shared" si="221"/>
        <v>44</v>
      </c>
      <c r="J1330" s="130">
        <f t="shared" si="222"/>
        <v>2.9139072847682121E-2</v>
      </c>
      <c r="K1330" s="125">
        <v>474</v>
      </c>
      <c r="L1330" s="125">
        <v>10</v>
      </c>
      <c r="M1330" s="104">
        <f t="shared" si="223"/>
        <v>2.1097046413502109E-2</v>
      </c>
      <c r="N1330" s="103">
        <v>21</v>
      </c>
      <c r="O1330" s="130">
        <f t="shared" si="224"/>
        <v>1.390728476821192E-2</v>
      </c>
      <c r="P1330" s="125">
        <v>5</v>
      </c>
      <c r="Q1330" s="104">
        <f t="shared" si="225"/>
        <v>1.0548523206751054E-2</v>
      </c>
      <c r="R1330" s="103">
        <v>14</v>
      </c>
      <c r="S1330" s="130">
        <f t="shared" si="226"/>
        <v>9.2715231788079479E-3</v>
      </c>
      <c r="T1330" s="125">
        <v>61</v>
      </c>
      <c r="U1330" s="104">
        <f t="shared" si="227"/>
        <v>0.12869198312236288</v>
      </c>
      <c r="V1330" s="103">
        <v>185</v>
      </c>
      <c r="W1330" s="130">
        <f t="shared" si="228"/>
        <v>0.12251655629139073</v>
      </c>
      <c r="X1330" s="125">
        <v>63</v>
      </c>
      <c r="Y1330" s="104">
        <f t="shared" si="229"/>
        <v>0.13291139240506328</v>
      </c>
      <c r="Z1330" s="103">
        <v>191</v>
      </c>
      <c r="AA1330" s="130">
        <f t="shared" si="230"/>
        <v>0.12649006622516556</v>
      </c>
    </row>
    <row r="1331" spans="1:27" ht="24" x14ac:dyDescent="0.25">
      <c r="A1331" s="116" t="s">
        <v>602</v>
      </c>
      <c r="B1331" s="201" t="s">
        <v>202</v>
      </c>
      <c r="C1331" s="105" t="s">
        <v>203</v>
      </c>
      <c r="D1331" s="106" t="s">
        <v>12</v>
      </c>
      <c r="E1331" s="122" t="s">
        <v>543</v>
      </c>
      <c r="F1331" s="126">
        <v>4859</v>
      </c>
      <c r="G1331" s="107">
        <v>4780</v>
      </c>
      <c r="H1331" s="108">
        <f t="shared" si="220"/>
        <v>0.9837415105988887</v>
      </c>
      <c r="I1331" s="107">
        <f t="shared" si="221"/>
        <v>79</v>
      </c>
      <c r="J1331" s="131">
        <f t="shared" si="222"/>
        <v>1.625848940111134E-2</v>
      </c>
      <c r="K1331" s="126">
        <v>1672</v>
      </c>
      <c r="L1331" s="126">
        <v>56</v>
      </c>
      <c r="M1331" s="108">
        <f t="shared" si="223"/>
        <v>3.3492822966507178E-2</v>
      </c>
      <c r="N1331" s="107">
        <v>158</v>
      </c>
      <c r="O1331" s="131">
        <f t="shared" si="224"/>
        <v>3.2516978802222679E-2</v>
      </c>
      <c r="P1331" s="126">
        <v>13</v>
      </c>
      <c r="Q1331" s="108">
        <f t="shared" si="225"/>
        <v>7.7751196172248802E-3</v>
      </c>
      <c r="R1331" s="107">
        <v>29</v>
      </c>
      <c r="S1331" s="131">
        <f t="shared" si="226"/>
        <v>5.9683062358509981E-3</v>
      </c>
      <c r="T1331" s="126">
        <v>184</v>
      </c>
      <c r="U1331" s="108">
        <f t="shared" si="227"/>
        <v>0.11004784688995216</v>
      </c>
      <c r="V1331" s="107">
        <v>553</v>
      </c>
      <c r="W1331" s="131">
        <f t="shared" si="228"/>
        <v>0.11380942580777938</v>
      </c>
      <c r="X1331" s="126">
        <v>193</v>
      </c>
      <c r="Y1331" s="108">
        <f t="shared" si="229"/>
        <v>0.11543062200956938</v>
      </c>
      <c r="Z1331" s="107">
        <v>572</v>
      </c>
      <c r="AA1331" s="131">
        <f t="shared" si="230"/>
        <v>0.11771969541057831</v>
      </c>
    </row>
    <row r="1332" spans="1:27" ht="24" x14ac:dyDescent="0.25">
      <c r="A1332" s="115" t="s">
        <v>602</v>
      </c>
      <c r="B1332" s="200" t="s">
        <v>257</v>
      </c>
      <c r="C1332" s="101" t="s">
        <v>258</v>
      </c>
      <c r="D1332" s="102" t="s">
        <v>16</v>
      </c>
      <c r="E1332" s="121" t="s">
        <v>541</v>
      </c>
      <c r="F1332" s="125">
        <v>4207</v>
      </c>
      <c r="G1332" s="103">
        <v>3979</v>
      </c>
      <c r="H1332" s="104">
        <f t="shared" si="220"/>
        <v>0.94580461136201566</v>
      </c>
      <c r="I1332" s="103">
        <f t="shared" si="221"/>
        <v>228</v>
      </c>
      <c r="J1332" s="130">
        <f t="shared" si="222"/>
        <v>5.4195388637984315E-2</v>
      </c>
      <c r="K1332" s="125">
        <v>1339</v>
      </c>
      <c r="L1332" s="125">
        <v>24</v>
      </c>
      <c r="M1332" s="104">
        <f t="shared" si="223"/>
        <v>1.7923823749066467E-2</v>
      </c>
      <c r="N1332" s="103">
        <v>57</v>
      </c>
      <c r="O1332" s="130">
        <f t="shared" si="224"/>
        <v>1.3548847159496079E-2</v>
      </c>
      <c r="P1332" s="125">
        <v>11</v>
      </c>
      <c r="Q1332" s="104">
        <f t="shared" si="225"/>
        <v>8.215085884988798E-3</v>
      </c>
      <c r="R1332" s="103">
        <v>25</v>
      </c>
      <c r="S1332" s="130">
        <f t="shared" si="226"/>
        <v>5.9424768243403854E-3</v>
      </c>
      <c r="T1332" s="125">
        <v>120</v>
      </c>
      <c r="U1332" s="104">
        <f t="shared" si="227"/>
        <v>8.9619118745332335E-2</v>
      </c>
      <c r="V1332" s="103">
        <v>393</v>
      </c>
      <c r="W1332" s="130">
        <f t="shared" si="228"/>
        <v>9.341573567863086E-2</v>
      </c>
      <c r="X1332" s="125">
        <v>122</v>
      </c>
      <c r="Y1332" s="104">
        <f t="shared" si="229"/>
        <v>9.1112770724421213E-2</v>
      </c>
      <c r="Z1332" s="103">
        <v>395</v>
      </c>
      <c r="AA1332" s="130">
        <f t="shared" si="230"/>
        <v>9.3891133824578088E-2</v>
      </c>
    </row>
    <row r="1333" spans="1:27" ht="24" x14ac:dyDescent="0.25">
      <c r="A1333" s="116" t="s">
        <v>602</v>
      </c>
      <c r="B1333" s="201" t="s">
        <v>171</v>
      </c>
      <c r="C1333" s="105" t="s">
        <v>172</v>
      </c>
      <c r="D1333" s="106" t="s">
        <v>11</v>
      </c>
      <c r="E1333" s="122" t="s">
        <v>544</v>
      </c>
      <c r="F1333" s="126">
        <v>3127</v>
      </c>
      <c r="G1333" s="107">
        <v>3030</v>
      </c>
      <c r="H1333" s="108">
        <f t="shared" si="220"/>
        <v>0.96897985289414779</v>
      </c>
      <c r="I1333" s="107">
        <f t="shared" si="221"/>
        <v>97</v>
      </c>
      <c r="J1333" s="131">
        <f t="shared" si="222"/>
        <v>3.1020147105852255E-2</v>
      </c>
      <c r="K1333" s="126">
        <v>1127</v>
      </c>
      <c r="L1333" s="126">
        <v>27</v>
      </c>
      <c r="M1333" s="108">
        <f t="shared" si="223"/>
        <v>2.3957409050576754E-2</v>
      </c>
      <c r="N1333" s="107">
        <v>68</v>
      </c>
      <c r="O1333" s="131">
        <f t="shared" si="224"/>
        <v>2.1746082507195393E-2</v>
      </c>
      <c r="P1333" s="126">
        <v>21</v>
      </c>
      <c r="Q1333" s="108">
        <f t="shared" si="225"/>
        <v>1.8633540372670808E-2</v>
      </c>
      <c r="R1333" s="107">
        <v>48</v>
      </c>
      <c r="S1333" s="131">
        <f t="shared" si="226"/>
        <v>1.5350175887432043E-2</v>
      </c>
      <c r="T1333" s="126">
        <v>140</v>
      </c>
      <c r="U1333" s="108">
        <f t="shared" si="227"/>
        <v>0.12422360248447205</v>
      </c>
      <c r="V1333" s="107">
        <v>351</v>
      </c>
      <c r="W1333" s="131">
        <f t="shared" si="228"/>
        <v>0.11224816117684681</v>
      </c>
      <c r="X1333" s="126">
        <v>152</v>
      </c>
      <c r="Y1333" s="108">
        <f t="shared" si="229"/>
        <v>0.13487133984028393</v>
      </c>
      <c r="Z1333" s="107">
        <v>380</v>
      </c>
      <c r="AA1333" s="131">
        <f t="shared" si="230"/>
        <v>0.12152222577550367</v>
      </c>
    </row>
    <row r="1334" spans="1:27" ht="24" x14ac:dyDescent="0.25">
      <c r="A1334" s="115" t="s">
        <v>602</v>
      </c>
      <c r="B1334" s="200" t="s">
        <v>261</v>
      </c>
      <c r="C1334" s="101" t="s">
        <v>262</v>
      </c>
      <c r="D1334" s="102" t="s">
        <v>17</v>
      </c>
      <c r="E1334" s="121" t="s">
        <v>545</v>
      </c>
      <c r="F1334" s="125">
        <v>1457</v>
      </c>
      <c r="G1334" s="103">
        <v>1436</v>
      </c>
      <c r="H1334" s="104">
        <f t="shared" si="220"/>
        <v>0.98558682223747429</v>
      </c>
      <c r="I1334" s="103">
        <f t="shared" si="221"/>
        <v>21</v>
      </c>
      <c r="J1334" s="130">
        <f t="shared" si="222"/>
        <v>1.4413177762525738E-2</v>
      </c>
      <c r="K1334" s="125">
        <v>514</v>
      </c>
      <c r="L1334" s="125">
        <v>9</v>
      </c>
      <c r="M1334" s="104">
        <f t="shared" si="223"/>
        <v>1.7509727626459144E-2</v>
      </c>
      <c r="N1334" s="103">
        <v>25</v>
      </c>
      <c r="O1334" s="130">
        <f t="shared" si="224"/>
        <v>1.7158544955387784E-2</v>
      </c>
      <c r="P1334" s="125">
        <v>4</v>
      </c>
      <c r="Q1334" s="104">
        <f t="shared" si="225"/>
        <v>7.7821011673151752E-3</v>
      </c>
      <c r="R1334" s="103">
        <v>12</v>
      </c>
      <c r="S1334" s="130">
        <f t="shared" si="226"/>
        <v>8.2361015785861365E-3</v>
      </c>
      <c r="T1334" s="125">
        <v>58</v>
      </c>
      <c r="U1334" s="104">
        <f t="shared" si="227"/>
        <v>0.11284046692607004</v>
      </c>
      <c r="V1334" s="103">
        <v>146</v>
      </c>
      <c r="W1334" s="130">
        <f t="shared" si="228"/>
        <v>0.10020590253946465</v>
      </c>
      <c r="X1334" s="125">
        <v>61</v>
      </c>
      <c r="Y1334" s="104">
        <f t="shared" si="229"/>
        <v>0.11867704280155641</v>
      </c>
      <c r="Z1334" s="103">
        <v>154</v>
      </c>
      <c r="AA1334" s="130">
        <f t="shared" si="230"/>
        <v>0.10569663692518874</v>
      </c>
    </row>
    <row r="1335" spans="1:27" ht="24" x14ac:dyDescent="0.25">
      <c r="A1335" s="116" t="s">
        <v>602</v>
      </c>
      <c r="B1335" s="201" t="s">
        <v>157</v>
      </c>
      <c r="C1335" s="105" t="s">
        <v>158</v>
      </c>
      <c r="D1335" s="106" t="s">
        <v>10</v>
      </c>
      <c r="E1335" s="122" t="s">
        <v>546</v>
      </c>
      <c r="F1335" s="126">
        <v>5087</v>
      </c>
      <c r="G1335" s="107">
        <v>5033</v>
      </c>
      <c r="H1335" s="108">
        <f t="shared" si="220"/>
        <v>0.98938470611362295</v>
      </c>
      <c r="I1335" s="107">
        <f t="shared" si="221"/>
        <v>54</v>
      </c>
      <c r="J1335" s="131">
        <f t="shared" si="222"/>
        <v>1.0615293886377039E-2</v>
      </c>
      <c r="K1335" s="126">
        <v>1616</v>
      </c>
      <c r="L1335" s="126">
        <v>36</v>
      </c>
      <c r="M1335" s="108">
        <f t="shared" si="223"/>
        <v>2.2277227722772276E-2</v>
      </c>
      <c r="N1335" s="107">
        <v>92</v>
      </c>
      <c r="O1335" s="131">
        <f t="shared" si="224"/>
        <v>1.8085315510123844E-2</v>
      </c>
      <c r="P1335" s="126">
        <v>11</v>
      </c>
      <c r="Q1335" s="108">
        <f t="shared" si="225"/>
        <v>6.8069306930693069E-3</v>
      </c>
      <c r="R1335" s="107">
        <v>33</v>
      </c>
      <c r="S1335" s="131">
        <f t="shared" si="226"/>
        <v>6.4871240416748575E-3</v>
      </c>
      <c r="T1335" s="126">
        <v>161</v>
      </c>
      <c r="U1335" s="108">
        <f t="shared" si="227"/>
        <v>9.9628712871287134E-2</v>
      </c>
      <c r="V1335" s="107">
        <v>507</v>
      </c>
      <c r="W1335" s="131">
        <f t="shared" si="228"/>
        <v>9.9665814822095536E-2</v>
      </c>
      <c r="X1335" s="126">
        <v>169</v>
      </c>
      <c r="Y1335" s="108">
        <f t="shared" si="229"/>
        <v>0.10457920792079207</v>
      </c>
      <c r="Z1335" s="107">
        <v>534</v>
      </c>
      <c r="AA1335" s="131">
        <f t="shared" si="230"/>
        <v>0.10497346176528406</v>
      </c>
    </row>
    <row r="1336" spans="1:27" ht="24" x14ac:dyDescent="0.25">
      <c r="A1336" s="115" t="s">
        <v>602</v>
      </c>
      <c r="B1336" s="200" t="s">
        <v>173</v>
      </c>
      <c r="C1336" s="101" t="s">
        <v>174</v>
      </c>
      <c r="D1336" s="102" t="s">
        <v>11</v>
      </c>
      <c r="E1336" s="121" t="s">
        <v>544</v>
      </c>
      <c r="F1336" s="125">
        <v>3764</v>
      </c>
      <c r="G1336" s="103">
        <v>3701</v>
      </c>
      <c r="H1336" s="104">
        <f t="shared" si="220"/>
        <v>0.98326248671625927</v>
      </c>
      <c r="I1336" s="103">
        <f t="shared" si="221"/>
        <v>63</v>
      </c>
      <c r="J1336" s="130">
        <f t="shared" si="222"/>
        <v>1.67375132837407E-2</v>
      </c>
      <c r="K1336" s="125">
        <v>1302</v>
      </c>
      <c r="L1336" s="125">
        <v>22</v>
      </c>
      <c r="M1336" s="104">
        <f t="shared" si="223"/>
        <v>1.6897081413210446E-2</v>
      </c>
      <c r="N1336" s="103">
        <v>62</v>
      </c>
      <c r="O1336" s="130">
        <f t="shared" si="224"/>
        <v>1.647183846971307E-2</v>
      </c>
      <c r="P1336" s="125">
        <v>11</v>
      </c>
      <c r="Q1336" s="104">
        <f t="shared" si="225"/>
        <v>8.4485407066052232E-3</v>
      </c>
      <c r="R1336" s="103">
        <v>24</v>
      </c>
      <c r="S1336" s="130">
        <f t="shared" si="226"/>
        <v>6.376195536663124E-3</v>
      </c>
      <c r="T1336" s="125">
        <v>126</v>
      </c>
      <c r="U1336" s="104">
        <f t="shared" si="227"/>
        <v>9.6774193548387094E-2</v>
      </c>
      <c r="V1336" s="103">
        <v>350</v>
      </c>
      <c r="W1336" s="130">
        <f t="shared" si="228"/>
        <v>9.2986184909670561E-2</v>
      </c>
      <c r="X1336" s="125">
        <v>131</v>
      </c>
      <c r="Y1336" s="104">
        <f t="shared" si="229"/>
        <v>0.10061443932411675</v>
      </c>
      <c r="Z1336" s="103">
        <v>360</v>
      </c>
      <c r="AA1336" s="130">
        <f t="shared" si="230"/>
        <v>9.5642933049946866E-2</v>
      </c>
    </row>
    <row r="1337" spans="1:27" ht="24" x14ac:dyDescent="0.25">
      <c r="A1337" s="116" t="s">
        <v>602</v>
      </c>
      <c r="B1337" s="201" t="s">
        <v>263</v>
      </c>
      <c r="C1337" s="105" t="s">
        <v>264</v>
      </c>
      <c r="D1337" s="106" t="s">
        <v>17</v>
      </c>
      <c r="E1337" s="122" t="s">
        <v>545</v>
      </c>
      <c r="F1337" s="126">
        <v>1306</v>
      </c>
      <c r="G1337" s="107">
        <v>1249</v>
      </c>
      <c r="H1337" s="108">
        <f t="shared" si="220"/>
        <v>0.95635528330781006</v>
      </c>
      <c r="I1337" s="107">
        <f t="shared" si="221"/>
        <v>57</v>
      </c>
      <c r="J1337" s="131">
        <f t="shared" si="222"/>
        <v>4.3644716692189896E-2</v>
      </c>
      <c r="K1337" s="126">
        <v>418</v>
      </c>
      <c r="L1337" s="126">
        <v>8</v>
      </c>
      <c r="M1337" s="108">
        <f t="shared" si="223"/>
        <v>1.9138755980861243E-2</v>
      </c>
      <c r="N1337" s="107">
        <v>18</v>
      </c>
      <c r="O1337" s="131">
        <f t="shared" si="224"/>
        <v>1.3782542113323124E-2</v>
      </c>
      <c r="P1337" s="126">
        <v>3</v>
      </c>
      <c r="Q1337" s="108">
        <f t="shared" si="225"/>
        <v>7.1770334928229667E-3</v>
      </c>
      <c r="R1337" s="107">
        <v>7</v>
      </c>
      <c r="S1337" s="131">
        <f t="shared" si="226"/>
        <v>5.3598774885145481E-3</v>
      </c>
      <c r="T1337" s="126">
        <v>50</v>
      </c>
      <c r="U1337" s="108">
        <f t="shared" si="227"/>
        <v>0.11961722488038277</v>
      </c>
      <c r="V1337" s="107">
        <v>143</v>
      </c>
      <c r="W1337" s="131">
        <f t="shared" si="228"/>
        <v>0.10949464012251149</v>
      </c>
      <c r="X1337" s="126">
        <v>51</v>
      </c>
      <c r="Y1337" s="108">
        <f t="shared" si="229"/>
        <v>0.12200956937799043</v>
      </c>
      <c r="Z1337" s="107">
        <v>146</v>
      </c>
      <c r="AA1337" s="131">
        <f t="shared" si="230"/>
        <v>0.11179173047473201</v>
      </c>
    </row>
    <row r="1338" spans="1:27" ht="24" x14ac:dyDescent="0.25">
      <c r="A1338" s="115" t="s">
        <v>602</v>
      </c>
      <c r="B1338" s="200" t="s">
        <v>159</v>
      </c>
      <c r="C1338" s="101" t="s">
        <v>160</v>
      </c>
      <c r="D1338" s="102" t="s">
        <v>10</v>
      </c>
      <c r="E1338" s="121" t="s">
        <v>546</v>
      </c>
      <c r="F1338" s="125">
        <v>2526</v>
      </c>
      <c r="G1338" s="103">
        <v>2458</v>
      </c>
      <c r="H1338" s="104">
        <f t="shared" si="220"/>
        <v>0.97307996832937449</v>
      </c>
      <c r="I1338" s="103">
        <f t="shared" si="221"/>
        <v>68</v>
      </c>
      <c r="J1338" s="130">
        <f t="shared" si="222"/>
        <v>2.6920031670625493E-2</v>
      </c>
      <c r="K1338" s="125">
        <v>693</v>
      </c>
      <c r="L1338" s="125">
        <v>11</v>
      </c>
      <c r="M1338" s="104">
        <f t="shared" si="223"/>
        <v>1.5873015873015872E-2</v>
      </c>
      <c r="N1338" s="103">
        <v>38</v>
      </c>
      <c r="O1338" s="130">
        <f t="shared" si="224"/>
        <v>1.5043547110055424E-2</v>
      </c>
      <c r="P1338" s="125">
        <v>5</v>
      </c>
      <c r="Q1338" s="104">
        <f t="shared" si="225"/>
        <v>7.215007215007215E-3</v>
      </c>
      <c r="R1338" s="103">
        <v>19</v>
      </c>
      <c r="S1338" s="130">
        <f t="shared" si="226"/>
        <v>7.521773555027712E-3</v>
      </c>
      <c r="T1338" s="125">
        <v>55</v>
      </c>
      <c r="U1338" s="104">
        <f t="shared" si="227"/>
        <v>7.9365079365079361E-2</v>
      </c>
      <c r="V1338" s="103">
        <v>155</v>
      </c>
      <c r="W1338" s="130">
        <f t="shared" si="228"/>
        <v>6.13618368962787E-2</v>
      </c>
      <c r="X1338" s="125">
        <v>59</v>
      </c>
      <c r="Y1338" s="104">
        <f t="shared" si="229"/>
        <v>8.5137085137085136E-2</v>
      </c>
      <c r="Z1338" s="103">
        <v>169</v>
      </c>
      <c r="AA1338" s="130">
        <f t="shared" si="230"/>
        <v>6.6904196357878074E-2</v>
      </c>
    </row>
    <row r="1339" spans="1:27" ht="24" x14ac:dyDescent="0.25">
      <c r="A1339" s="116" t="s">
        <v>602</v>
      </c>
      <c r="B1339" s="201" t="s">
        <v>265</v>
      </c>
      <c r="C1339" s="105" t="s">
        <v>266</v>
      </c>
      <c r="D1339" s="106" t="s">
        <v>17</v>
      </c>
      <c r="E1339" s="122" t="s">
        <v>545</v>
      </c>
      <c r="F1339" s="126">
        <v>2190</v>
      </c>
      <c r="G1339" s="107">
        <v>2152</v>
      </c>
      <c r="H1339" s="108">
        <f t="shared" si="220"/>
        <v>0.98264840182648405</v>
      </c>
      <c r="I1339" s="107">
        <f t="shared" si="221"/>
        <v>38</v>
      </c>
      <c r="J1339" s="131">
        <f t="shared" si="222"/>
        <v>1.7351598173515982E-2</v>
      </c>
      <c r="K1339" s="126">
        <v>778</v>
      </c>
      <c r="L1339" s="126">
        <v>13</v>
      </c>
      <c r="M1339" s="108">
        <f t="shared" si="223"/>
        <v>1.6709511568123392E-2</v>
      </c>
      <c r="N1339" s="107">
        <v>28</v>
      </c>
      <c r="O1339" s="131">
        <f t="shared" si="224"/>
        <v>1.2785388127853882E-2</v>
      </c>
      <c r="P1339" s="126">
        <v>4</v>
      </c>
      <c r="Q1339" s="108">
        <f t="shared" si="225"/>
        <v>5.1413881748071976E-3</v>
      </c>
      <c r="R1339" s="107">
        <v>8</v>
      </c>
      <c r="S1339" s="131">
        <f t="shared" si="226"/>
        <v>3.6529680365296802E-3</v>
      </c>
      <c r="T1339" s="126">
        <v>59</v>
      </c>
      <c r="U1339" s="108">
        <f t="shared" si="227"/>
        <v>7.583547557840617E-2</v>
      </c>
      <c r="V1339" s="107">
        <v>145</v>
      </c>
      <c r="W1339" s="131">
        <f t="shared" si="228"/>
        <v>6.6210045662100453E-2</v>
      </c>
      <c r="X1339" s="126">
        <v>61</v>
      </c>
      <c r="Y1339" s="108">
        <f t="shared" si="229"/>
        <v>7.8406169665809766E-2</v>
      </c>
      <c r="Z1339" s="107">
        <v>149</v>
      </c>
      <c r="AA1339" s="131">
        <f t="shared" si="230"/>
        <v>6.803652968036529E-2</v>
      </c>
    </row>
    <row r="1340" spans="1:27" ht="24" x14ac:dyDescent="0.25">
      <c r="A1340" s="115" t="s">
        <v>602</v>
      </c>
      <c r="B1340" s="200" t="s">
        <v>161</v>
      </c>
      <c r="C1340" s="101" t="s">
        <v>162</v>
      </c>
      <c r="D1340" s="102" t="s">
        <v>10</v>
      </c>
      <c r="E1340" s="121" t="s">
        <v>546</v>
      </c>
      <c r="F1340" s="125">
        <v>2597</v>
      </c>
      <c r="G1340" s="103">
        <v>2539</v>
      </c>
      <c r="H1340" s="104">
        <f t="shared" si="220"/>
        <v>0.97766653831343864</v>
      </c>
      <c r="I1340" s="103">
        <f t="shared" si="221"/>
        <v>58</v>
      </c>
      <c r="J1340" s="130">
        <f t="shared" si="222"/>
        <v>2.2333461686561418E-2</v>
      </c>
      <c r="K1340" s="125">
        <v>808</v>
      </c>
      <c r="L1340" s="125">
        <v>13</v>
      </c>
      <c r="M1340" s="104">
        <f t="shared" si="223"/>
        <v>1.608910891089109E-2</v>
      </c>
      <c r="N1340" s="103">
        <v>38</v>
      </c>
      <c r="O1340" s="130">
        <f t="shared" si="224"/>
        <v>1.4632268001540239E-2</v>
      </c>
      <c r="P1340" s="125">
        <v>8</v>
      </c>
      <c r="Q1340" s="104">
        <f t="shared" si="225"/>
        <v>9.9009900990099011E-3</v>
      </c>
      <c r="R1340" s="103">
        <v>24</v>
      </c>
      <c r="S1340" s="130">
        <f t="shared" si="226"/>
        <v>9.2414324220254137E-3</v>
      </c>
      <c r="T1340" s="125">
        <v>78</v>
      </c>
      <c r="U1340" s="104">
        <f t="shared" si="227"/>
        <v>9.6534653465346537E-2</v>
      </c>
      <c r="V1340" s="103">
        <v>272</v>
      </c>
      <c r="W1340" s="130">
        <f t="shared" si="228"/>
        <v>0.10473623411628802</v>
      </c>
      <c r="X1340" s="125">
        <v>83</v>
      </c>
      <c r="Y1340" s="104">
        <f t="shared" si="229"/>
        <v>0.10272277227722772</v>
      </c>
      <c r="Z1340" s="103">
        <v>286</v>
      </c>
      <c r="AA1340" s="130">
        <f t="shared" si="230"/>
        <v>0.11012706969580285</v>
      </c>
    </row>
    <row r="1341" spans="1:27" ht="24" x14ac:dyDescent="0.25">
      <c r="A1341" s="116" t="s">
        <v>602</v>
      </c>
      <c r="B1341" s="201" t="s">
        <v>163</v>
      </c>
      <c r="C1341" s="105" t="s">
        <v>164</v>
      </c>
      <c r="D1341" s="106" t="s">
        <v>10</v>
      </c>
      <c r="E1341" s="122" t="s">
        <v>546</v>
      </c>
      <c r="F1341" s="126">
        <v>1633</v>
      </c>
      <c r="G1341" s="107">
        <v>1600</v>
      </c>
      <c r="H1341" s="108">
        <f t="shared" si="220"/>
        <v>0.9797917942437232</v>
      </c>
      <c r="I1341" s="107">
        <f t="shared" si="221"/>
        <v>33</v>
      </c>
      <c r="J1341" s="131">
        <f t="shared" si="222"/>
        <v>2.0208205756276791E-2</v>
      </c>
      <c r="K1341" s="126">
        <v>586</v>
      </c>
      <c r="L1341" s="126">
        <v>5</v>
      </c>
      <c r="M1341" s="108">
        <f t="shared" si="223"/>
        <v>8.5324232081911266E-3</v>
      </c>
      <c r="N1341" s="107">
        <v>10</v>
      </c>
      <c r="O1341" s="131">
        <f t="shared" si="224"/>
        <v>6.1236987140232697E-3</v>
      </c>
      <c r="P1341" s="126">
        <v>2</v>
      </c>
      <c r="Q1341" s="108">
        <f t="shared" si="225"/>
        <v>3.4129692832764505E-3</v>
      </c>
      <c r="R1341" s="107">
        <v>6</v>
      </c>
      <c r="S1341" s="131">
        <f t="shared" si="226"/>
        <v>3.6742192284139621E-3</v>
      </c>
      <c r="T1341" s="126">
        <v>56</v>
      </c>
      <c r="U1341" s="108">
        <f t="shared" si="227"/>
        <v>9.556313993174062E-2</v>
      </c>
      <c r="V1341" s="107">
        <v>150</v>
      </c>
      <c r="W1341" s="131">
        <f t="shared" si="228"/>
        <v>9.1855480710349047E-2</v>
      </c>
      <c r="X1341" s="126">
        <v>59</v>
      </c>
      <c r="Y1341" s="108">
        <f t="shared" si="229"/>
        <v>0.10068259385665529</v>
      </c>
      <c r="Z1341" s="107">
        <v>158</v>
      </c>
      <c r="AA1341" s="131">
        <f t="shared" si="230"/>
        <v>9.6754439681567661E-2</v>
      </c>
    </row>
    <row r="1342" spans="1:27" ht="24" x14ac:dyDescent="0.25">
      <c r="A1342" s="115" t="s">
        <v>602</v>
      </c>
      <c r="B1342" s="200" t="s">
        <v>175</v>
      </c>
      <c r="C1342" s="101" t="s">
        <v>176</v>
      </c>
      <c r="D1342" s="102" t="s">
        <v>11</v>
      </c>
      <c r="E1342" s="121" t="s">
        <v>544</v>
      </c>
      <c r="F1342" s="125">
        <v>6831</v>
      </c>
      <c r="G1342" s="103">
        <v>6576</v>
      </c>
      <c r="H1342" s="104">
        <f t="shared" si="220"/>
        <v>0.96267018006148442</v>
      </c>
      <c r="I1342" s="103">
        <f t="shared" si="221"/>
        <v>255</v>
      </c>
      <c r="J1342" s="130">
        <f t="shared" si="222"/>
        <v>3.7329819938515592E-2</v>
      </c>
      <c r="K1342" s="125">
        <v>2128</v>
      </c>
      <c r="L1342" s="125">
        <v>33</v>
      </c>
      <c r="M1342" s="104">
        <f t="shared" si="223"/>
        <v>1.550751879699248E-2</v>
      </c>
      <c r="N1342" s="103">
        <v>89</v>
      </c>
      <c r="O1342" s="130">
        <f t="shared" si="224"/>
        <v>1.3028839115795637E-2</v>
      </c>
      <c r="P1342" s="125">
        <v>10</v>
      </c>
      <c r="Q1342" s="104">
        <f t="shared" si="225"/>
        <v>4.6992481203007516E-3</v>
      </c>
      <c r="R1342" s="103">
        <v>25</v>
      </c>
      <c r="S1342" s="130">
        <f t="shared" si="226"/>
        <v>3.6597862684819207E-3</v>
      </c>
      <c r="T1342" s="125">
        <v>224</v>
      </c>
      <c r="U1342" s="104">
        <f t="shared" si="227"/>
        <v>0.10526315789473684</v>
      </c>
      <c r="V1342" s="103">
        <v>632</v>
      </c>
      <c r="W1342" s="130">
        <f t="shared" si="228"/>
        <v>9.251939686722295E-2</v>
      </c>
      <c r="X1342" s="125">
        <v>229</v>
      </c>
      <c r="Y1342" s="104">
        <f t="shared" si="229"/>
        <v>0.10761278195488722</v>
      </c>
      <c r="Z1342" s="103">
        <v>643</v>
      </c>
      <c r="AA1342" s="130">
        <f t="shared" si="230"/>
        <v>9.4129702825355002E-2</v>
      </c>
    </row>
    <row r="1343" spans="1:27" ht="24" x14ac:dyDescent="0.25">
      <c r="A1343" s="116" t="s">
        <v>602</v>
      </c>
      <c r="B1343" s="201" t="s">
        <v>267</v>
      </c>
      <c r="C1343" s="105" t="s">
        <v>268</v>
      </c>
      <c r="D1343" s="106" t="s">
        <v>17</v>
      </c>
      <c r="E1343" s="122" t="s">
        <v>545</v>
      </c>
      <c r="F1343" s="126">
        <v>3275</v>
      </c>
      <c r="G1343" s="107">
        <v>3211</v>
      </c>
      <c r="H1343" s="108">
        <f t="shared" si="220"/>
        <v>0.98045801526717558</v>
      </c>
      <c r="I1343" s="107">
        <f t="shared" si="221"/>
        <v>64</v>
      </c>
      <c r="J1343" s="131">
        <f t="shared" si="222"/>
        <v>1.9541984732824428E-2</v>
      </c>
      <c r="K1343" s="126">
        <v>1036</v>
      </c>
      <c r="L1343" s="126">
        <v>18</v>
      </c>
      <c r="M1343" s="108">
        <f t="shared" si="223"/>
        <v>1.7374517374517374E-2</v>
      </c>
      <c r="N1343" s="107">
        <v>46</v>
      </c>
      <c r="O1343" s="131">
        <f t="shared" si="224"/>
        <v>1.4045801526717557E-2</v>
      </c>
      <c r="P1343" s="126">
        <v>9</v>
      </c>
      <c r="Q1343" s="108">
        <f t="shared" si="225"/>
        <v>8.6872586872586872E-3</v>
      </c>
      <c r="R1343" s="107">
        <v>25</v>
      </c>
      <c r="S1343" s="131">
        <f t="shared" si="226"/>
        <v>7.6335877862595417E-3</v>
      </c>
      <c r="T1343" s="126">
        <v>85</v>
      </c>
      <c r="U1343" s="108">
        <f t="shared" si="227"/>
        <v>8.2046332046332049E-2</v>
      </c>
      <c r="V1343" s="107">
        <v>241</v>
      </c>
      <c r="W1343" s="131">
        <f t="shared" si="228"/>
        <v>7.3587786259541987E-2</v>
      </c>
      <c r="X1343" s="126">
        <v>91</v>
      </c>
      <c r="Y1343" s="108">
        <f t="shared" si="229"/>
        <v>8.7837837837837843E-2</v>
      </c>
      <c r="Z1343" s="107">
        <v>256</v>
      </c>
      <c r="AA1343" s="131">
        <f t="shared" si="230"/>
        <v>7.8167938931297712E-2</v>
      </c>
    </row>
    <row r="1344" spans="1:27" ht="24" x14ac:dyDescent="0.25">
      <c r="A1344" s="115" t="s">
        <v>602</v>
      </c>
      <c r="B1344" s="200" t="s">
        <v>177</v>
      </c>
      <c r="C1344" s="101" t="s">
        <v>178</v>
      </c>
      <c r="D1344" s="102" t="s">
        <v>11</v>
      </c>
      <c r="E1344" s="121" t="s">
        <v>544</v>
      </c>
      <c r="F1344" s="125">
        <v>2792</v>
      </c>
      <c r="G1344" s="103">
        <v>2694</v>
      </c>
      <c r="H1344" s="104">
        <f t="shared" si="220"/>
        <v>0.96489971346704873</v>
      </c>
      <c r="I1344" s="103">
        <f t="shared" si="221"/>
        <v>98</v>
      </c>
      <c r="J1344" s="130">
        <f t="shared" si="222"/>
        <v>3.5100286532951289E-2</v>
      </c>
      <c r="K1344" s="125">
        <v>970</v>
      </c>
      <c r="L1344" s="125">
        <v>14</v>
      </c>
      <c r="M1344" s="104">
        <f t="shared" si="223"/>
        <v>1.443298969072165E-2</v>
      </c>
      <c r="N1344" s="103">
        <v>27</v>
      </c>
      <c r="O1344" s="130">
        <f t="shared" si="224"/>
        <v>9.6704871060171917E-3</v>
      </c>
      <c r="P1344" s="125">
        <v>10</v>
      </c>
      <c r="Q1344" s="104">
        <f t="shared" si="225"/>
        <v>1.0309278350515464E-2</v>
      </c>
      <c r="R1344" s="103">
        <v>19</v>
      </c>
      <c r="S1344" s="130">
        <f t="shared" si="226"/>
        <v>6.8051575931232094E-3</v>
      </c>
      <c r="T1344" s="125">
        <v>87</v>
      </c>
      <c r="U1344" s="104">
        <f t="shared" si="227"/>
        <v>8.9690721649484537E-2</v>
      </c>
      <c r="V1344" s="103">
        <v>227</v>
      </c>
      <c r="W1344" s="130">
        <f t="shared" si="228"/>
        <v>8.1303724928366766E-2</v>
      </c>
      <c r="X1344" s="125">
        <v>95</v>
      </c>
      <c r="Y1344" s="104">
        <f t="shared" si="229"/>
        <v>9.7938144329896906E-2</v>
      </c>
      <c r="Z1344" s="103">
        <v>242</v>
      </c>
      <c r="AA1344" s="130">
        <f t="shared" si="230"/>
        <v>8.6676217765042973E-2</v>
      </c>
    </row>
    <row r="1345" spans="1:27" ht="24" x14ac:dyDescent="0.25">
      <c r="A1345" s="116" t="s">
        <v>602</v>
      </c>
      <c r="B1345" s="201" t="s">
        <v>269</v>
      </c>
      <c r="C1345" s="105" t="s">
        <v>270</v>
      </c>
      <c r="D1345" s="106" t="s">
        <v>17</v>
      </c>
      <c r="E1345" s="122" t="s">
        <v>545</v>
      </c>
      <c r="F1345" s="126">
        <v>3032</v>
      </c>
      <c r="G1345" s="107">
        <v>3004</v>
      </c>
      <c r="H1345" s="108">
        <f t="shared" si="220"/>
        <v>0.99076517150395782</v>
      </c>
      <c r="I1345" s="107">
        <f t="shared" si="221"/>
        <v>28</v>
      </c>
      <c r="J1345" s="131">
        <f t="shared" si="222"/>
        <v>9.2348284960422165E-3</v>
      </c>
      <c r="K1345" s="126">
        <v>825</v>
      </c>
      <c r="L1345" s="126">
        <v>16</v>
      </c>
      <c r="M1345" s="108">
        <f t="shared" si="223"/>
        <v>1.9393939393939394E-2</v>
      </c>
      <c r="N1345" s="107">
        <v>38</v>
      </c>
      <c r="O1345" s="131">
        <f t="shared" si="224"/>
        <v>1.2532981530343008E-2</v>
      </c>
      <c r="P1345" s="126">
        <v>8</v>
      </c>
      <c r="Q1345" s="108">
        <f t="shared" si="225"/>
        <v>9.696969696969697E-3</v>
      </c>
      <c r="R1345" s="107">
        <v>21</v>
      </c>
      <c r="S1345" s="131">
        <f t="shared" si="226"/>
        <v>6.9261213720316619E-3</v>
      </c>
      <c r="T1345" s="126">
        <v>83</v>
      </c>
      <c r="U1345" s="108">
        <f t="shared" si="227"/>
        <v>0.1006060606060606</v>
      </c>
      <c r="V1345" s="107">
        <v>276</v>
      </c>
      <c r="W1345" s="131">
        <f t="shared" si="228"/>
        <v>9.1029023746701854E-2</v>
      </c>
      <c r="X1345" s="126">
        <v>89</v>
      </c>
      <c r="Y1345" s="108">
        <f t="shared" si="229"/>
        <v>0.10787878787878788</v>
      </c>
      <c r="Z1345" s="107">
        <v>293</v>
      </c>
      <c r="AA1345" s="131">
        <f t="shared" si="230"/>
        <v>9.6635883905013195E-2</v>
      </c>
    </row>
    <row r="1346" spans="1:27" ht="24" x14ac:dyDescent="0.25">
      <c r="A1346" s="115" t="s">
        <v>602</v>
      </c>
      <c r="B1346" s="200" t="s">
        <v>165</v>
      </c>
      <c r="C1346" s="101" t="s">
        <v>166</v>
      </c>
      <c r="D1346" s="102" t="s">
        <v>10</v>
      </c>
      <c r="E1346" s="121" t="s">
        <v>546</v>
      </c>
      <c r="F1346" s="125">
        <v>2843</v>
      </c>
      <c r="G1346" s="103">
        <v>2787</v>
      </c>
      <c r="H1346" s="104">
        <f t="shared" si="220"/>
        <v>0.98030249736194164</v>
      </c>
      <c r="I1346" s="103">
        <f t="shared" si="221"/>
        <v>56</v>
      </c>
      <c r="J1346" s="130">
        <f t="shared" si="222"/>
        <v>1.969750263805839E-2</v>
      </c>
      <c r="K1346" s="125">
        <v>891</v>
      </c>
      <c r="L1346" s="125">
        <v>16</v>
      </c>
      <c r="M1346" s="104">
        <f t="shared" si="223"/>
        <v>1.7957351290684626E-2</v>
      </c>
      <c r="N1346" s="103">
        <v>48</v>
      </c>
      <c r="O1346" s="130">
        <f t="shared" si="224"/>
        <v>1.6883573689764335E-2</v>
      </c>
      <c r="P1346" s="125">
        <v>3</v>
      </c>
      <c r="Q1346" s="104">
        <f t="shared" si="225"/>
        <v>3.3670033670033669E-3</v>
      </c>
      <c r="R1346" s="103">
        <v>14</v>
      </c>
      <c r="S1346" s="130">
        <f t="shared" si="226"/>
        <v>4.9243756595145974E-3</v>
      </c>
      <c r="T1346" s="125">
        <v>60</v>
      </c>
      <c r="U1346" s="104">
        <f t="shared" si="227"/>
        <v>6.7340067340067339E-2</v>
      </c>
      <c r="V1346" s="103">
        <v>150</v>
      </c>
      <c r="W1346" s="130">
        <f t="shared" si="228"/>
        <v>5.276116778051354E-2</v>
      </c>
      <c r="X1346" s="125">
        <v>63</v>
      </c>
      <c r="Y1346" s="104">
        <f t="shared" si="229"/>
        <v>7.0707070707070704E-2</v>
      </c>
      <c r="Z1346" s="103">
        <v>164</v>
      </c>
      <c r="AA1346" s="130">
        <f t="shared" si="230"/>
        <v>5.7685543440028138E-2</v>
      </c>
    </row>
    <row r="1347" spans="1:27" ht="24" x14ac:dyDescent="0.25">
      <c r="A1347" s="116" t="s">
        <v>602</v>
      </c>
      <c r="B1347" s="201" t="s">
        <v>167</v>
      </c>
      <c r="C1347" s="105" t="s">
        <v>168</v>
      </c>
      <c r="D1347" s="106" t="s">
        <v>10</v>
      </c>
      <c r="E1347" s="122" t="s">
        <v>546</v>
      </c>
      <c r="F1347" s="126">
        <v>4284</v>
      </c>
      <c r="G1347" s="107">
        <v>4208</v>
      </c>
      <c r="H1347" s="108">
        <f t="shared" ref="H1347:H1410" si="231">G1347/F1347</f>
        <v>0.98225957049486456</v>
      </c>
      <c r="I1347" s="107">
        <f t="shared" ref="I1347:I1410" si="232">F1347-G1347</f>
        <v>76</v>
      </c>
      <c r="J1347" s="131">
        <f t="shared" ref="J1347:J1410" si="233">I1347/F1347</f>
        <v>1.7740429505135387E-2</v>
      </c>
      <c r="K1347" s="126">
        <v>1114</v>
      </c>
      <c r="L1347" s="126">
        <v>17</v>
      </c>
      <c r="M1347" s="108">
        <f t="shared" si="223"/>
        <v>1.526032315978456E-2</v>
      </c>
      <c r="N1347" s="107">
        <v>43</v>
      </c>
      <c r="O1347" s="131">
        <f t="shared" si="224"/>
        <v>1.0037348272642391E-2</v>
      </c>
      <c r="P1347" s="126">
        <v>7</v>
      </c>
      <c r="Q1347" s="108">
        <f t="shared" si="225"/>
        <v>6.2836624775583485E-3</v>
      </c>
      <c r="R1347" s="107">
        <v>19</v>
      </c>
      <c r="S1347" s="131">
        <f t="shared" si="226"/>
        <v>4.4351073762838467E-3</v>
      </c>
      <c r="T1347" s="126">
        <v>103</v>
      </c>
      <c r="U1347" s="108">
        <f t="shared" si="227"/>
        <v>9.2459605026929986E-2</v>
      </c>
      <c r="V1347" s="107">
        <v>374</v>
      </c>
      <c r="W1347" s="131">
        <f t="shared" si="228"/>
        <v>8.7301587301587297E-2</v>
      </c>
      <c r="X1347" s="126">
        <v>109</v>
      </c>
      <c r="Y1347" s="108">
        <f t="shared" si="229"/>
        <v>9.7845601436265708E-2</v>
      </c>
      <c r="Z1347" s="107">
        <v>391</v>
      </c>
      <c r="AA1347" s="131">
        <f t="shared" si="230"/>
        <v>9.1269841269841265E-2</v>
      </c>
    </row>
    <row r="1348" spans="1:27" ht="24" x14ac:dyDescent="0.25">
      <c r="A1348" s="115" t="s">
        <v>602</v>
      </c>
      <c r="B1348" s="200" t="s">
        <v>271</v>
      </c>
      <c r="C1348" s="101" t="s">
        <v>272</v>
      </c>
      <c r="D1348" s="102" t="s">
        <v>17</v>
      </c>
      <c r="E1348" s="121" t="s">
        <v>545</v>
      </c>
      <c r="F1348" s="125">
        <v>1477</v>
      </c>
      <c r="G1348" s="103">
        <v>1452</v>
      </c>
      <c r="H1348" s="104">
        <f t="shared" si="231"/>
        <v>0.983073798239675</v>
      </c>
      <c r="I1348" s="103">
        <f t="shared" si="232"/>
        <v>25</v>
      </c>
      <c r="J1348" s="130">
        <f t="shared" si="233"/>
        <v>1.6926201760324982E-2</v>
      </c>
      <c r="K1348" s="125">
        <v>515</v>
      </c>
      <c r="L1348" s="125">
        <v>12</v>
      </c>
      <c r="M1348" s="104">
        <f t="shared" ref="M1348:M1411" si="234">L1348/K1348</f>
        <v>2.3300970873786409E-2</v>
      </c>
      <c r="N1348" s="103">
        <v>39</v>
      </c>
      <c r="O1348" s="130">
        <f t="shared" ref="O1348:O1411" si="235">N1348/F1348</f>
        <v>2.6404874746106973E-2</v>
      </c>
      <c r="P1348" s="125">
        <v>6</v>
      </c>
      <c r="Q1348" s="104">
        <f t="shared" ref="Q1348:Q1411" si="236">P1348/K1348</f>
        <v>1.1650485436893204E-2</v>
      </c>
      <c r="R1348" s="103">
        <v>19</v>
      </c>
      <c r="S1348" s="130">
        <f t="shared" ref="S1348:S1411" si="237">R1348/F1348</f>
        <v>1.2863913337846988E-2</v>
      </c>
      <c r="T1348" s="125">
        <v>54</v>
      </c>
      <c r="U1348" s="104">
        <f t="shared" ref="U1348:U1411" si="238">T1348/K1348</f>
        <v>0.10485436893203884</v>
      </c>
      <c r="V1348" s="103">
        <v>152</v>
      </c>
      <c r="W1348" s="130">
        <f t="shared" ref="W1348:W1411" si="239">V1348/F1348</f>
        <v>0.1029113067027759</v>
      </c>
      <c r="X1348" s="125">
        <v>60</v>
      </c>
      <c r="Y1348" s="104">
        <f t="shared" ref="Y1348:Y1411" si="240">X1348/K1348</f>
        <v>0.11650485436893204</v>
      </c>
      <c r="Z1348" s="103">
        <v>171</v>
      </c>
      <c r="AA1348" s="130">
        <f t="shared" ref="AA1348:AA1411" si="241">Z1348/F1348</f>
        <v>0.11577522004062288</v>
      </c>
    </row>
    <row r="1349" spans="1:27" ht="24" x14ac:dyDescent="0.25">
      <c r="A1349" s="116" t="s">
        <v>602</v>
      </c>
      <c r="B1349" s="201" t="s">
        <v>273</v>
      </c>
      <c r="C1349" s="105" t="s">
        <v>274</v>
      </c>
      <c r="D1349" s="106" t="s">
        <v>17</v>
      </c>
      <c r="E1349" s="122" t="s">
        <v>545</v>
      </c>
      <c r="F1349" s="126">
        <v>3591</v>
      </c>
      <c r="G1349" s="107">
        <v>3544</v>
      </c>
      <c r="H1349" s="108">
        <f t="shared" si="231"/>
        <v>0.98691172375382896</v>
      </c>
      <c r="I1349" s="107">
        <f t="shared" si="232"/>
        <v>47</v>
      </c>
      <c r="J1349" s="131">
        <f t="shared" si="233"/>
        <v>1.3088276246170982E-2</v>
      </c>
      <c r="K1349" s="126">
        <v>1120</v>
      </c>
      <c r="L1349" s="126">
        <v>18</v>
      </c>
      <c r="M1349" s="108">
        <f t="shared" si="234"/>
        <v>1.607142857142857E-2</v>
      </c>
      <c r="N1349" s="107">
        <v>42</v>
      </c>
      <c r="O1349" s="131">
        <f t="shared" si="235"/>
        <v>1.1695906432748537E-2</v>
      </c>
      <c r="P1349" s="126">
        <v>11</v>
      </c>
      <c r="Q1349" s="108">
        <f t="shared" si="236"/>
        <v>9.8214285714285712E-3</v>
      </c>
      <c r="R1349" s="107">
        <v>31</v>
      </c>
      <c r="S1349" s="131">
        <f t="shared" si="237"/>
        <v>8.6326928432191585E-3</v>
      </c>
      <c r="T1349" s="126">
        <v>99</v>
      </c>
      <c r="U1349" s="108">
        <f t="shared" si="238"/>
        <v>8.8392857142857148E-2</v>
      </c>
      <c r="V1349" s="107">
        <v>324</v>
      </c>
      <c r="W1349" s="131">
        <f t="shared" si="239"/>
        <v>9.0225563909774431E-2</v>
      </c>
      <c r="X1349" s="126">
        <v>104</v>
      </c>
      <c r="Y1349" s="108">
        <f t="shared" si="240"/>
        <v>9.285714285714286E-2</v>
      </c>
      <c r="Z1349" s="107">
        <v>338</v>
      </c>
      <c r="AA1349" s="131">
        <f t="shared" si="241"/>
        <v>9.4124199387357277E-2</v>
      </c>
    </row>
    <row r="1350" spans="1:27" ht="24" x14ac:dyDescent="0.25">
      <c r="A1350" s="115" t="s">
        <v>602</v>
      </c>
      <c r="B1350" s="200" t="s">
        <v>275</v>
      </c>
      <c r="C1350" s="101" t="s">
        <v>276</v>
      </c>
      <c r="D1350" s="102" t="s">
        <v>17</v>
      </c>
      <c r="E1350" s="121" t="s">
        <v>545</v>
      </c>
      <c r="F1350" s="125">
        <v>1716</v>
      </c>
      <c r="G1350" s="103">
        <v>1695</v>
      </c>
      <c r="H1350" s="104">
        <f t="shared" si="231"/>
        <v>0.98776223776223782</v>
      </c>
      <c r="I1350" s="103">
        <f t="shared" si="232"/>
        <v>21</v>
      </c>
      <c r="J1350" s="130">
        <f t="shared" si="233"/>
        <v>1.2237762237762238E-2</v>
      </c>
      <c r="K1350" s="125">
        <v>611</v>
      </c>
      <c r="L1350" s="125">
        <v>11</v>
      </c>
      <c r="M1350" s="104">
        <f t="shared" si="234"/>
        <v>1.8003273322422259E-2</v>
      </c>
      <c r="N1350" s="103">
        <v>26</v>
      </c>
      <c r="O1350" s="130">
        <f t="shared" si="235"/>
        <v>1.5151515151515152E-2</v>
      </c>
      <c r="P1350" s="125">
        <v>6</v>
      </c>
      <c r="Q1350" s="104">
        <f t="shared" si="236"/>
        <v>9.8199672667757774E-3</v>
      </c>
      <c r="R1350" s="103">
        <v>11</v>
      </c>
      <c r="S1350" s="130">
        <f t="shared" si="237"/>
        <v>6.41025641025641E-3</v>
      </c>
      <c r="T1350" s="125">
        <v>58</v>
      </c>
      <c r="U1350" s="104">
        <f t="shared" si="238"/>
        <v>9.4926350245499183E-2</v>
      </c>
      <c r="V1350" s="103">
        <v>176</v>
      </c>
      <c r="W1350" s="130">
        <f t="shared" si="239"/>
        <v>0.10256410256410256</v>
      </c>
      <c r="X1350" s="125">
        <v>63</v>
      </c>
      <c r="Y1350" s="104">
        <f t="shared" si="240"/>
        <v>0.10310965630114566</v>
      </c>
      <c r="Z1350" s="103">
        <v>186</v>
      </c>
      <c r="AA1350" s="130">
        <f t="shared" si="241"/>
        <v>0.10839160839160839</v>
      </c>
    </row>
    <row r="1351" spans="1:27" ht="24" x14ac:dyDescent="0.25">
      <c r="A1351" s="116" t="s">
        <v>602</v>
      </c>
      <c r="B1351" s="201" t="s">
        <v>179</v>
      </c>
      <c r="C1351" s="105" t="s">
        <v>180</v>
      </c>
      <c r="D1351" s="106" t="s">
        <v>11</v>
      </c>
      <c r="E1351" s="122" t="s">
        <v>544</v>
      </c>
      <c r="F1351" s="126">
        <v>4125</v>
      </c>
      <c r="G1351" s="107">
        <v>4053</v>
      </c>
      <c r="H1351" s="108">
        <f t="shared" si="231"/>
        <v>0.9825454545454545</v>
      </c>
      <c r="I1351" s="107">
        <f t="shared" si="232"/>
        <v>72</v>
      </c>
      <c r="J1351" s="131">
        <f t="shared" si="233"/>
        <v>1.7454545454545455E-2</v>
      </c>
      <c r="K1351" s="126">
        <v>1355</v>
      </c>
      <c r="L1351" s="126">
        <v>20</v>
      </c>
      <c r="M1351" s="108">
        <f t="shared" si="234"/>
        <v>1.4760147601476014E-2</v>
      </c>
      <c r="N1351" s="107">
        <v>53</v>
      </c>
      <c r="O1351" s="131">
        <f t="shared" si="235"/>
        <v>1.2848484848484849E-2</v>
      </c>
      <c r="P1351" s="126">
        <v>10</v>
      </c>
      <c r="Q1351" s="108">
        <f t="shared" si="236"/>
        <v>7.3800738007380072E-3</v>
      </c>
      <c r="R1351" s="107">
        <v>22</v>
      </c>
      <c r="S1351" s="131">
        <f t="shared" si="237"/>
        <v>5.3333333333333332E-3</v>
      </c>
      <c r="T1351" s="126">
        <v>139</v>
      </c>
      <c r="U1351" s="108">
        <f t="shared" si="238"/>
        <v>0.1025830258302583</v>
      </c>
      <c r="V1351" s="107">
        <v>409</v>
      </c>
      <c r="W1351" s="131">
        <f t="shared" si="239"/>
        <v>9.9151515151515157E-2</v>
      </c>
      <c r="X1351" s="126">
        <v>147</v>
      </c>
      <c r="Y1351" s="108">
        <f t="shared" si="240"/>
        <v>0.10848708487084871</v>
      </c>
      <c r="Z1351" s="107">
        <v>428</v>
      </c>
      <c r="AA1351" s="131">
        <f t="shared" si="241"/>
        <v>0.10375757575757576</v>
      </c>
    </row>
    <row r="1352" spans="1:27" ht="24" x14ac:dyDescent="0.25">
      <c r="A1352" s="115" t="s">
        <v>602</v>
      </c>
      <c r="B1352" s="200" t="s">
        <v>181</v>
      </c>
      <c r="C1352" s="101" t="s">
        <v>182</v>
      </c>
      <c r="D1352" s="102" t="s">
        <v>11</v>
      </c>
      <c r="E1352" s="121" t="s">
        <v>544</v>
      </c>
      <c r="F1352" s="125">
        <v>5116</v>
      </c>
      <c r="G1352" s="103">
        <v>5058</v>
      </c>
      <c r="H1352" s="104">
        <f t="shared" si="231"/>
        <v>0.9886630179827991</v>
      </c>
      <c r="I1352" s="103">
        <f t="shared" si="232"/>
        <v>58</v>
      </c>
      <c r="J1352" s="130">
        <f t="shared" si="233"/>
        <v>1.1336982017200938E-2</v>
      </c>
      <c r="K1352" s="125">
        <v>1283</v>
      </c>
      <c r="L1352" s="125">
        <v>32</v>
      </c>
      <c r="M1352" s="104">
        <f t="shared" si="234"/>
        <v>2.4941543257989088E-2</v>
      </c>
      <c r="N1352" s="103">
        <v>81</v>
      </c>
      <c r="O1352" s="130">
        <f t="shared" si="235"/>
        <v>1.5832681782642688E-2</v>
      </c>
      <c r="P1352" s="125">
        <v>14</v>
      </c>
      <c r="Q1352" s="104">
        <f t="shared" si="236"/>
        <v>1.0911925175370226E-2</v>
      </c>
      <c r="R1352" s="103">
        <v>38</v>
      </c>
      <c r="S1352" s="130">
        <f t="shared" si="237"/>
        <v>7.4276778733385462E-3</v>
      </c>
      <c r="T1352" s="125">
        <v>123</v>
      </c>
      <c r="U1352" s="104">
        <f t="shared" si="238"/>
        <v>9.5869056897895558E-2</v>
      </c>
      <c r="V1352" s="103">
        <v>464</v>
      </c>
      <c r="W1352" s="130">
        <f t="shared" si="239"/>
        <v>9.06958561376075E-2</v>
      </c>
      <c r="X1352" s="125">
        <v>129</v>
      </c>
      <c r="Y1352" s="104">
        <f t="shared" si="240"/>
        <v>0.10054559625876851</v>
      </c>
      <c r="Z1352" s="103">
        <v>481</v>
      </c>
      <c r="AA1352" s="130">
        <f t="shared" si="241"/>
        <v>9.4018764659890536E-2</v>
      </c>
    </row>
    <row r="1353" spans="1:27" ht="24" x14ac:dyDescent="0.25">
      <c r="A1353" s="116" t="s">
        <v>602</v>
      </c>
      <c r="B1353" s="201" t="s">
        <v>169</v>
      </c>
      <c r="C1353" s="105" t="s">
        <v>170</v>
      </c>
      <c r="D1353" s="106" t="s">
        <v>10</v>
      </c>
      <c r="E1353" s="122" t="s">
        <v>546</v>
      </c>
      <c r="F1353" s="126">
        <v>1585</v>
      </c>
      <c r="G1353" s="107">
        <v>1568</v>
      </c>
      <c r="H1353" s="108">
        <f t="shared" si="231"/>
        <v>0.98927444794952679</v>
      </c>
      <c r="I1353" s="107">
        <f t="shared" si="232"/>
        <v>17</v>
      </c>
      <c r="J1353" s="131">
        <f t="shared" si="233"/>
        <v>1.0725552050473186E-2</v>
      </c>
      <c r="K1353" s="126">
        <v>493</v>
      </c>
      <c r="L1353" s="126">
        <v>8</v>
      </c>
      <c r="M1353" s="108">
        <f t="shared" si="234"/>
        <v>1.6227180527383367E-2</v>
      </c>
      <c r="N1353" s="107">
        <v>19</v>
      </c>
      <c r="O1353" s="131">
        <f t="shared" si="235"/>
        <v>1.1987381703470032E-2</v>
      </c>
      <c r="P1353" s="126">
        <v>3</v>
      </c>
      <c r="Q1353" s="108">
        <f t="shared" si="236"/>
        <v>6.0851926977687626E-3</v>
      </c>
      <c r="R1353" s="107">
        <v>9</v>
      </c>
      <c r="S1353" s="131">
        <f t="shared" si="237"/>
        <v>5.6782334384858045E-3</v>
      </c>
      <c r="T1353" s="126">
        <v>51</v>
      </c>
      <c r="U1353" s="108">
        <f t="shared" si="238"/>
        <v>0.10344827586206896</v>
      </c>
      <c r="V1353" s="107">
        <v>182</v>
      </c>
      <c r="W1353" s="131">
        <f t="shared" si="239"/>
        <v>0.11482649842271293</v>
      </c>
      <c r="X1353" s="126">
        <v>52</v>
      </c>
      <c r="Y1353" s="108">
        <f t="shared" si="240"/>
        <v>0.10547667342799188</v>
      </c>
      <c r="Z1353" s="107">
        <v>185</v>
      </c>
      <c r="AA1353" s="131">
        <f t="shared" si="241"/>
        <v>0.1167192429022082</v>
      </c>
    </row>
    <row r="1354" spans="1:27" ht="24" x14ac:dyDescent="0.25">
      <c r="A1354" s="115" t="s">
        <v>602</v>
      </c>
      <c r="B1354" s="200" t="s">
        <v>239</v>
      </c>
      <c r="C1354" s="101" t="s">
        <v>240</v>
      </c>
      <c r="D1354" s="102" t="s">
        <v>15</v>
      </c>
      <c r="E1354" s="121" t="s">
        <v>542</v>
      </c>
      <c r="F1354" s="125">
        <v>4904</v>
      </c>
      <c r="G1354" s="103">
        <v>4823</v>
      </c>
      <c r="H1354" s="104">
        <f t="shared" si="231"/>
        <v>0.98348287112561172</v>
      </c>
      <c r="I1354" s="103">
        <f t="shared" si="232"/>
        <v>81</v>
      </c>
      <c r="J1354" s="130">
        <f t="shared" si="233"/>
        <v>1.6517128874388255E-2</v>
      </c>
      <c r="K1354" s="125">
        <v>1593</v>
      </c>
      <c r="L1354" s="125">
        <v>27</v>
      </c>
      <c r="M1354" s="104">
        <f t="shared" si="234"/>
        <v>1.6949152542372881E-2</v>
      </c>
      <c r="N1354" s="103">
        <v>73</v>
      </c>
      <c r="O1354" s="130">
        <f t="shared" si="235"/>
        <v>1.4885807504078303E-2</v>
      </c>
      <c r="P1354" s="125">
        <v>11</v>
      </c>
      <c r="Q1354" s="104">
        <f t="shared" si="236"/>
        <v>6.9052102950408036E-3</v>
      </c>
      <c r="R1354" s="103">
        <v>26</v>
      </c>
      <c r="S1354" s="130">
        <f t="shared" si="237"/>
        <v>5.3017944535073414E-3</v>
      </c>
      <c r="T1354" s="125">
        <v>179</v>
      </c>
      <c r="U1354" s="104">
        <f t="shared" si="238"/>
        <v>0.11236660389202763</v>
      </c>
      <c r="V1354" s="103">
        <v>558</v>
      </c>
      <c r="W1354" s="130">
        <f t="shared" si="239"/>
        <v>0.11378466557911909</v>
      </c>
      <c r="X1354" s="125">
        <v>187</v>
      </c>
      <c r="Y1354" s="104">
        <f t="shared" si="240"/>
        <v>0.11738857501569366</v>
      </c>
      <c r="Z1354" s="103">
        <v>579</v>
      </c>
      <c r="AA1354" s="130">
        <f t="shared" si="241"/>
        <v>0.1180668841761827</v>
      </c>
    </row>
    <row r="1355" spans="1:27" ht="24" x14ac:dyDescent="0.25">
      <c r="A1355" s="116" t="s">
        <v>602</v>
      </c>
      <c r="B1355" s="201" t="s">
        <v>204</v>
      </c>
      <c r="C1355" s="105" t="s">
        <v>205</v>
      </c>
      <c r="D1355" s="106" t="s">
        <v>13</v>
      </c>
      <c r="E1355" s="122" t="s">
        <v>547</v>
      </c>
      <c r="F1355" s="126">
        <v>8829</v>
      </c>
      <c r="G1355" s="107">
        <v>8462</v>
      </c>
      <c r="H1355" s="108">
        <f t="shared" si="231"/>
        <v>0.95843243855476268</v>
      </c>
      <c r="I1355" s="107">
        <f t="shared" si="232"/>
        <v>367</v>
      </c>
      <c r="J1355" s="131">
        <f t="shared" si="233"/>
        <v>4.1567561445237287E-2</v>
      </c>
      <c r="K1355" s="126">
        <v>2552</v>
      </c>
      <c r="L1355" s="126">
        <v>50</v>
      </c>
      <c r="M1355" s="108">
        <f t="shared" si="234"/>
        <v>1.9592476489028215E-2</v>
      </c>
      <c r="N1355" s="107">
        <v>144</v>
      </c>
      <c r="O1355" s="131">
        <f t="shared" si="235"/>
        <v>1.6309887869520898E-2</v>
      </c>
      <c r="P1355" s="126">
        <v>18</v>
      </c>
      <c r="Q1355" s="108">
        <f t="shared" si="236"/>
        <v>7.0532915360501571E-3</v>
      </c>
      <c r="R1355" s="107">
        <v>44</v>
      </c>
      <c r="S1355" s="131">
        <f t="shared" si="237"/>
        <v>4.9835768490202742E-3</v>
      </c>
      <c r="T1355" s="126">
        <v>305</v>
      </c>
      <c r="U1355" s="108">
        <f t="shared" si="238"/>
        <v>0.1195141065830721</v>
      </c>
      <c r="V1355" s="107">
        <v>991</v>
      </c>
      <c r="W1355" s="131">
        <f t="shared" si="239"/>
        <v>0.11224374221316118</v>
      </c>
      <c r="X1355" s="126">
        <v>313</v>
      </c>
      <c r="Y1355" s="108">
        <f t="shared" si="240"/>
        <v>0.12264890282131662</v>
      </c>
      <c r="Z1355" s="107">
        <v>1013</v>
      </c>
      <c r="AA1355" s="131">
        <f t="shared" si="241"/>
        <v>0.11473553063767131</v>
      </c>
    </row>
    <row r="1356" spans="1:27" ht="24" x14ac:dyDescent="0.25">
      <c r="A1356" s="115" t="s">
        <v>602</v>
      </c>
      <c r="B1356" s="200" t="s">
        <v>241</v>
      </c>
      <c r="C1356" s="101" t="s">
        <v>242</v>
      </c>
      <c r="D1356" s="102" t="s">
        <v>15</v>
      </c>
      <c r="E1356" s="121" t="s">
        <v>542</v>
      </c>
      <c r="F1356" s="125">
        <v>7387</v>
      </c>
      <c r="G1356" s="103">
        <v>7252</v>
      </c>
      <c r="H1356" s="104">
        <f t="shared" si="231"/>
        <v>0.98172465141464738</v>
      </c>
      <c r="I1356" s="103">
        <f t="shared" si="232"/>
        <v>135</v>
      </c>
      <c r="J1356" s="130">
        <f t="shared" si="233"/>
        <v>1.8275348585352645E-2</v>
      </c>
      <c r="K1356" s="125">
        <v>2022</v>
      </c>
      <c r="L1356" s="125">
        <v>33</v>
      </c>
      <c r="M1356" s="104">
        <f t="shared" si="234"/>
        <v>1.6320474777448073E-2</v>
      </c>
      <c r="N1356" s="103">
        <v>90</v>
      </c>
      <c r="O1356" s="130">
        <f t="shared" si="235"/>
        <v>1.2183565723568431E-2</v>
      </c>
      <c r="P1356" s="125">
        <v>25</v>
      </c>
      <c r="Q1356" s="104">
        <f t="shared" si="236"/>
        <v>1.2363996043521267E-2</v>
      </c>
      <c r="R1356" s="103">
        <v>61</v>
      </c>
      <c r="S1356" s="130">
        <f t="shared" si="237"/>
        <v>8.2577501015297147E-3</v>
      </c>
      <c r="T1356" s="125">
        <v>254</v>
      </c>
      <c r="U1356" s="104">
        <f t="shared" si="238"/>
        <v>0.12561819980217606</v>
      </c>
      <c r="V1356" s="103">
        <v>793</v>
      </c>
      <c r="W1356" s="130">
        <f t="shared" si="239"/>
        <v>0.10735075131988629</v>
      </c>
      <c r="X1356" s="125">
        <v>273</v>
      </c>
      <c r="Y1356" s="104">
        <f t="shared" si="240"/>
        <v>0.13501483679525222</v>
      </c>
      <c r="Z1356" s="103">
        <v>838</v>
      </c>
      <c r="AA1356" s="130">
        <f t="shared" si="241"/>
        <v>0.1134425341816705</v>
      </c>
    </row>
    <row r="1357" spans="1:27" ht="24" x14ac:dyDescent="0.25">
      <c r="A1357" s="116" t="s">
        <v>602</v>
      </c>
      <c r="B1357" s="201" t="s">
        <v>206</v>
      </c>
      <c r="C1357" s="105" t="s">
        <v>207</v>
      </c>
      <c r="D1357" s="106" t="s">
        <v>13</v>
      </c>
      <c r="E1357" s="122" t="s">
        <v>547</v>
      </c>
      <c r="F1357" s="126">
        <v>4729</v>
      </c>
      <c r="G1357" s="107">
        <v>4649</v>
      </c>
      <c r="H1357" s="108">
        <f t="shared" si="231"/>
        <v>0.98308310425037004</v>
      </c>
      <c r="I1357" s="107">
        <f t="shared" si="232"/>
        <v>80</v>
      </c>
      <c r="J1357" s="131">
        <f t="shared" si="233"/>
        <v>1.6916895749629943E-2</v>
      </c>
      <c r="K1357" s="126">
        <v>1439</v>
      </c>
      <c r="L1357" s="126">
        <v>20</v>
      </c>
      <c r="M1357" s="108">
        <f t="shared" si="234"/>
        <v>1.3898540653231411E-2</v>
      </c>
      <c r="N1357" s="107">
        <v>61</v>
      </c>
      <c r="O1357" s="131">
        <f t="shared" si="235"/>
        <v>1.2899133009092831E-2</v>
      </c>
      <c r="P1357" s="126">
        <v>13</v>
      </c>
      <c r="Q1357" s="108">
        <f t="shared" si="236"/>
        <v>9.0340514246004169E-3</v>
      </c>
      <c r="R1357" s="107">
        <v>30</v>
      </c>
      <c r="S1357" s="131">
        <f t="shared" si="237"/>
        <v>6.3438359061112285E-3</v>
      </c>
      <c r="T1357" s="126">
        <v>162</v>
      </c>
      <c r="U1357" s="108">
        <f t="shared" si="238"/>
        <v>0.11257817929117443</v>
      </c>
      <c r="V1357" s="107">
        <v>452</v>
      </c>
      <c r="W1357" s="131">
        <f t="shared" si="239"/>
        <v>9.5580460985409177E-2</v>
      </c>
      <c r="X1357" s="126">
        <v>171</v>
      </c>
      <c r="Y1357" s="108">
        <f t="shared" si="240"/>
        <v>0.11883252258512857</v>
      </c>
      <c r="Z1357" s="107">
        <v>476</v>
      </c>
      <c r="AA1357" s="131">
        <f t="shared" si="241"/>
        <v>0.10065552971029816</v>
      </c>
    </row>
    <row r="1358" spans="1:27" ht="24" x14ac:dyDescent="0.25">
      <c r="A1358" s="115" t="s">
        <v>602</v>
      </c>
      <c r="B1358" s="200" t="s">
        <v>208</v>
      </c>
      <c r="C1358" s="101" t="s">
        <v>209</v>
      </c>
      <c r="D1358" s="102" t="s">
        <v>13</v>
      </c>
      <c r="E1358" s="121" t="s">
        <v>547</v>
      </c>
      <c r="F1358" s="125">
        <v>3562</v>
      </c>
      <c r="G1358" s="103">
        <v>3522</v>
      </c>
      <c r="H1358" s="104">
        <f t="shared" si="231"/>
        <v>0.98877035373385735</v>
      </c>
      <c r="I1358" s="103">
        <f t="shared" si="232"/>
        <v>40</v>
      </c>
      <c r="J1358" s="130">
        <f t="shared" si="233"/>
        <v>1.1229646266142616E-2</v>
      </c>
      <c r="K1358" s="125">
        <v>1111</v>
      </c>
      <c r="L1358" s="125">
        <v>6</v>
      </c>
      <c r="M1358" s="104">
        <f t="shared" si="234"/>
        <v>5.4005400540054005E-3</v>
      </c>
      <c r="N1358" s="103">
        <v>13</v>
      </c>
      <c r="O1358" s="130">
        <f t="shared" si="235"/>
        <v>3.6496350364963502E-3</v>
      </c>
      <c r="P1358" s="125">
        <v>10</v>
      </c>
      <c r="Q1358" s="104">
        <f t="shared" si="236"/>
        <v>9.0009000900090012E-3</v>
      </c>
      <c r="R1358" s="103">
        <v>24</v>
      </c>
      <c r="S1358" s="130">
        <f t="shared" si="237"/>
        <v>6.7377877596855699E-3</v>
      </c>
      <c r="T1358" s="125">
        <v>125</v>
      </c>
      <c r="U1358" s="104">
        <f t="shared" si="238"/>
        <v>0.11251125112511251</v>
      </c>
      <c r="V1358" s="103">
        <v>437</v>
      </c>
      <c r="W1358" s="130">
        <f t="shared" si="239"/>
        <v>0.12268388545760808</v>
      </c>
      <c r="X1358" s="125">
        <v>133</v>
      </c>
      <c r="Y1358" s="104">
        <f t="shared" si="240"/>
        <v>0.11971197119711971</v>
      </c>
      <c r="Z1358" s="103">
        <v>457</v>
      </c>
      <c r="AA1358" s="130">
        <f t="shared" si="241"/>
        <v>0.12829870859067941</v>
      </c>
    </row>
    <row r="1359" spans="1:27" ht="24" x14ac:dyDescent="0.25">
      <c r="A1359" s="116" t="s">
        <v>602</v>
      </c>
      <c r="B1359" s="201" t="s">
        <v>243</v>
      </c>
      <c r="C1359" s="105" t="s">
        <v>244</v>
      </c>
      <c r="D1359" s="106" t="s">
        <v>15</v>
      </c>
      <c r="E1359" s="122" t="s">
        <v>542</v>
      </c>
      <c r="F1359" s="126">
        <v>5765</v>
      </c>
      <c r="G1359" s="107">
        <v>5697</v>
      </c>
      <c r="H1359" s="108">
        <f t="shared" si="231"/>
        <v>0.98820468343451862</v>
      </c>
      <c r="I1359" s="107">
        <f t="shared" si="232"/>
        <v>68</v>
      </c>
      <c r="J1359" s="131">
        <f t="shared" si="233"/>
        <v>1.1795316565481353E-2</v>
      </c>
      <c r="K1359" s="126">
        <v>1693</v>
      </c>
      <c r="L1359" s="126">
        <v>29</v>
      </c>
      <c r="M1359" s="108">
        <f t="shared" si="234"/>
        <v>1.7129356172474897E-2</v>
      </c>
      <c r="N1359" s="107">
        <v>64</v>
      </c>
      <c r="O1359" s="131">
        <f t="shared" si="235"/>
        <v>1.1101474414570685E-2</v>
      </c>
      <c r="P1359" s="126">
        <v>15</v>
      </c>
      <c r="Q1359" s="108">
        <f t="shared" si="236"/>
        <v>8.8600118133490852E-3</v>
      </c>
      <c r="R1359" s="107">
        <v>39</v>
      </c>
      <c r="S1359" s="131">
        <f t="shared" si="237"/>
        <v>6.7649609713790115E-3</v>
      </c>
      <c r="T1359" s="126">
        <v>180</v>
      </c>
      <c r="U1359" s="108">
        <f t="shared" si="238"/>
        <v>0.10632014176018902</v>
      </c>
      <c r="V1359" s="107">
        <v>561</v>
      </c>
      <c r="W1359" s="131">
        <f t="shared" si="239"/>
        <v>9.7311361665221169E-2</v>
      </c>
      <c r="X1359" s="126">
        <v>192</v>
      </c>
      <c r="Y1359" s="108">
        <f t="shared" si="240"/>
        <v>0.11340815121086828</v>
      </c>
      <c r="Z1359" s="107">
        <v>592</v>
      </c>
      <c r="AA1359" s="131">
        <f t="shared" si="241"/>
        <v>0.10268863833477884</v>
      </c>
    </row>
    <row r="1360" spans="1:27" ht="24" x14ac:dyDescent="0.25">
      <c r="A1360" s="115" t="s">
        <v>602</v>
      </c>
      <c r="B1360" s="200" t="s">
        <v>245</v>
      </c>
      <c r="C1360" s="101" t="s">
        <v>246</v>
      </c>
      <c r="D1360" s="102" t="s">
        <v>15</v>
      </c>
      <c r="E1360" s="121" t="s">
        <v>542</v>
      </c>
      <c r="F1360" s="125">
        <v>2028</v>
      </c>
      <c r="G1360" s="103">
        <v>2001</v>
      </c>
      <c r="H1360" s="104">
        <f t="shared" si="231"/>
        <v>0.98668639053254437</v>
      </c>
      <c r="I1360" s="103">
        <f t="shared" si="232"/>
        <v>27</v>
      </c>
      <c r="J1360" s="130">
        <f t="shared" si="233"/>
        <v>1.3313609467455622E-2</v>
      </c>
      <c r="K1360" s="125">
        <v>729</v>
      </c>
      <c r="L1360" s="125">
        <v>23</v>
      </c>
      <c r="M1360" s="104">
        <f t="shared" si="234"/>
        <v>3.1550068587105622E-2</v>
      </c>
      <c r="N1360" s="103">
        <v>51</v>
      </c>
      <c r="O1360" s="130">
        <f t="shared" si="235"/>
        <v>2.514792899408284E-2</v>
      </c>
      <c r="P1360" s="125">
        <v>9</v>
      </c>
      <c r="Q1360" s="104">
        <f t="shared" si="236"/>
        <v>1.2345679012345678E-2</v>
      </c>
      <c r="R1360" s="103">
        <v>22</v>
      </c>
      <c r="S1360" s="130">
        <f t="shared" si="237"/>
        <v>1.0848126232741617E-2</v>
      </c>
      <c r="T1360" s="125">
        <v>85</v>
      </c>
      <c r="U1360" s="104">
        <f t="shared" si="238"/>
        <v>0.11659807956104253</v>
      </c>
      <c r="V1360" s="103">
        <v>217</v>
      </c>
      <c r="W1360" s="130">
        <f t="shared" si="239"/>
        <v>0.10700197238658778</v>
      </c>
      <c r="X1360" s="125">
        <v>90</v>
      </c>
      <c r="Y1360" s="104">
        <f t="shared" si="240"/>
        <v>0.12345679012345678</v>
      </c>
      <c r="Z1360" s="103">
        <v>226</v>
      </c>
      <c r="AA1360" s="130">
        <f t="shared" si="241"/>
        <v>0.11143984220907298</v>
      </c>
    </row>
    <row r="1361" spans="1:27" x14ac:dyDescent="0.25">
      <c r="A1361" s="116" t="s">
        <v>602</v>
      </c>
      <c r="B1361" s="201" t="s">
        <v>220</v>
      </c>
      <c r="C1361" s="105" t="s">
        <v>221</v>
      </c>
      <c r="D1361" s="106" t="s">
        <v>14</v>
      </c>
      <c r="E1361" s="122" t="s">
        <v>548</v>
      </c>
      <c r="F1361" s="126">
        <v>4230</v>
      </c>
      <c r="G1361" s="107">
        <v>4132</v>
      </c>
      <c r="H1361" s="108">
        <f t="shared" si="231"/>
        <v>0.97683215130023637</v>
      </c>
      <c r="I1361" s="107">
        <f t="shared" si="232"/>
        <v>98</v>
      </c>
      <c r="J1361" s="131">
        <f t="shared" si="233"/>
        <v>2.3167848699763592E-2</v>
      </c>
      <c r="K1361" s="126">
        <v>1240</v>
      </c>
      <c r="L1361" s="126">
        <v>24</v>
      </c>
      <c r="M1361" s="108">
        <f t="shared" si="234"/>
        <v>1.935483870967742E-2</v>
      </c>
      <c r="N1361" s="107">
        <v>60</v>
      </c>
      <c r="O1361" s="131">
        <f t="shared" si="235"/>
        <v>1.4184397163120567E-2</v>
      </c>
      <c r="P1361" s="126">
        <v>9</v>
      </c>
      <c r="Q1361" s="108">
        <f t="shared" si="236"/>
        <v>7.2580645161290326E-3</v>
      </c>
      <c r="R1361" s="107">
        <v>20</v>
      </c>
      <c r="S1361" s="131">
        <f t="shared" si="237"/>
        <v>4.7281323877068557E-3</v>
      </c>
      <c r="T1361" s="126">
        <v>126</v>
      </c>
      <c r="U1361" s="108">
        <f t="shared" si="238"/>
        <v>0.10161290322580645</v>
      </c>
      <c r="V1361" s="107">
        <v>451</v>
      </c>
      <c r="W1361" s="131">
        <f t="shared" si="239"/>
        <v>0.1066193853427896</v>
      </c>
      <c r="X1361" s="126">
        <v>133</v>
      </c>
      <c r="Y1361" s="108">
        <f t="shared" si="240"/>
        <v>0.10725806451612903</v>
      </c>
      <c r="Z1361" s="107">
        <v>467</v>
      </c>
      <c r="AA1361" s="131">
        <f t="shared" si="241"/>
        <v>0.11040189125295509</v>
      </c>
    </row>
    <row r="1362" spans="1:27" x14ac:dyDescent="0.25">
      <c r="A1362" s="115" t="s">
        <v>602</v>
      </c>
      <c r="B1362" s="200" t="s">
        <v>222</v>
      </c>
      <c r="C1362" s="101" t="s">
        <v>223</v>
      </c>
      <c r="D1362" s="102" t="s">
        <v>14</v>
      </c>
      <c r="E1362" s="121" t="s">
        <v>548</v>
      </c>
      <c r="F1362" s="125">
        <v>5349</v>
      </c>
      <c r="G1362" s="103">
        <v>5218</v>
      </c>
      <c r="H1362" s="104">
        <f t="shared" si="231"/>
        <v>0.97550944101701254</v>
      </c>
      <c r="I1362" s="103">
        <f t="shared" si="232"/>
        <v>131</v>
      </c>
      <c r="J1362" s="130">
        <f t="shared" si="233"/>
        <v>2.4490558982987475E-2</v>
      </c>
      <c r="K1362" s="125">
        <v>1577</v>
      </c>
      <c r="L1362" s="125">
        <v>23</v>
      </c>
      <c r="M1362" s="104">
        <f t="shared" si="234"/>
        <v>1.4584654407102092E-2</v>
      </c>
      <c r="N1362" s="103">
        <v>58</v>
      </c>
      <c r="O1362" s="130">
        <f t="shared" si="235"/>
        <v>1.0843148252009721E-2</v>
      </c>
      <c r="P1362" s="125">
        <v>12</v>
      </c>
      <c r="Q1362" s="104">
        <f t="shared" si="236"/>
        <v>7.6093849080532657E-3</v>
      </c>
      <c r="R1362" s="103">
        <v>28</v>
      </c>
      <c r="S1362" s="130">
        <f t="shared" si="237"/>
        <v>5.2346232940736585E-3</v>
      </c>
      <c r="T1362" s="125">
        <v>170</v>
      </c>
      <c r="U1362" s="104">
        <f t="shared" si="238"/>
        <v>0.10779961953075459</v>
      </c>
      <c r="V1362" s="103">
        <v>608</v>
      </c>
      <c r="W1362" s="130">
        <f t="shared" si="239"/>
        <v>0.11366610581417087</v>
      </c>
      <c r="X1362" s="125">
        <v>174</v>
      </c>
      <c r="Y1362" s="104">
        <f t="shared" si="240"/>
        <v>0.11033608116677235</v>
      </c>
      <c r="Z1362" s="103">
        <v>617</v>
      </c>
      <c r="AA1362" s="130">
        <f t="shared" si="241"/>
        <v>0.11534866330155169</v>
      </c>
    </row>
    <row r="1363" spans="1:27" x14ac:dyDescent="0.25">
      <c r="A1363" s="116" t="s">
        <v>602</v>
      </c>
      <c r="B1363" s="201" t="s">
        <v>210</v>
      </c>
      <c r="C1363" s="105" t="s">
        <v>211</v>
      </c>
      <c r="D1363" s="106" t="s">
        <v>13</v>
      </c>
      <c r="E1363" s="122" t="s">
        <v>547</v>
      </c>
      <c r="F1363" s="126">
        <v>2891</v>
      </c>
      <c r="G1363" s="107">
        <v>2840</v>
      </c>
      <c r="H1363" s="108">
        <f t="shared" si="231"/>
        <v>0.98235904531304052</v>
      </c>
      <c r="I1363" s="107">
        <f t="shared" si="232"/>
        <v>51</v>
      </c>
      <c r="J1363" s="131">
        <f t="shared" si="233"/>
        <v>1.7640954686959531E-2</v>
      </c>
      <c r="K1363" s="126">
        <v>775</v>
      </c>
      <c r="L1363" s="126">
        <v>18</v>
      </c>
      <c r="M1363" s="108">
        <f t="shared" si="234"/>
        <v>2.3225806451612905E-2</v>
      </c>
      <c r="N1363" s="107">
        <v>44</v>
      </c>
      <c r="O1363" s="131">
        <f t="shared" si="235"/>
        <v>1.5219647180906262E-2</v>
      </c>
      <c r="P1363" s="126">
        <v>8</v>
      </c>
      <c r="Q1363" s="108">
        <f t="shared" si="236"/>
        <v>1.032258064516129E-2</v>
      </c>
      <c r="R1363" s="107">
        <v>27</v>
      </c>
      <c r="S1363" s="131">
        <f t="shared" si="237"/>
        <v>9.3393289519197505E-3</v>
      </c>
      <c r="T1363" s="126">
        <v>59</v>
      </c>
      <c r="U1363" s="108">
        <f t="shared" si="238"/>
        <v>7.6129032258064513E-2</v>
      </c>
      <c r="V1363" s="107">
        <v>205</v>
      </c>
      <c r="W1363" s="131">
        <f t="shared" si="239"/>
        <v>7.0909719820131445E-2</v>
      </c>
      <c r="X1363" s="126">
        <v>63</v>
      </c>
      <c r="Y1363" s="108">
        <f t="shared" si="240"/>
        <v>8.1290322580645155E-2</v>
      </c>
      <c r="Z1363" s="107">
        <v>218</v>
      </c>
      <c r="AA1363" s="131">
        <f t="shared" si="241"/>
        <v>7.5406433759944658E-2</v>
      </c>
    </row>
    <row r="1364" spans="1:27" x14ac:dyDescent="0.25">
      <c r="A1364" s="115" t="s">
        <v>602</v>
      </c>
      <c r="B1364" s="200" t="s">
        <v>212</v>
      </c>
      <c r="C1364" s="101" t="s">
        <v>213</v>
      </c>
      <c r="D1364" s="102" t="s">
        <v>13</v>
      </c>
      <c r="E1364" s="121" t="s">
        <v>547</v>
      </c>
      <c r="F1364" s="125">
        <v>3536</v>
      </c>
      <c r="G1364" s="103">
        <v>3476</v>
      </c>
      <c r="H1364" s="104">
        <f t="shared" si="231"/>
        <v>0.98303167420814475</v>
      </c>
      <c r="I1364" s="103">
        <f t="shared" si="232"/>
        <v>60</v>
      </c>
      <c r="J1364" s="130">
        <f t="shared" si="233"/>
        <v>1.6968325791855202E-2</v>
      </c>
      <c r="K1364" s="125">
        <v>976</v>
      </c>
      <c r="L1364" s="125">
        <v>24</v>
      </c>
      <c r="M1364" s="104">
        <f t="shared" si="234"/>
        <v>2.4590163934426229E-2</v>
      </c>
      <c r="N1364" s="103">
        <v>45</v>
      </c>
      <c r="O1364" s="130">
        <f t="shared" si="235"/>
        <v>1.2726244343891403E-2</v>
      </c>
      <c r="P1364" s="125">
        <v>7</v>
      </c>
      <c r="Q1364" s="104">
        <f t="shared" si="236"/>
        <v>7.1721311475409838E-3</v>
      </c>
      <c r="R1364" s="103">
        <v>22</v>
      </c>
      <c r="S1364" s="130">
        <f t="shared" si="237"/>
        <v>6.2217194570135742E-3</v>
      </c>
      <c r="T1364" s="125">
        <v>112</v>
      </c>
      <c r="U1364" s="104">
        <f t="shared" si="238"/>
        <v>0.11475409836065574</v>
      </c>
      <c r="V1364" s="103">
        <v>352</v>
      </c>
      <c r="W1364" s="130">
        <f t="shared" si="239"/>
        <v>9.9547511312217188E-2</v>
      </c>
      <c r="X1364" s="125">
        <v>117</v>
      </c>
      <c r="Y1364" s="104">
        <f t="shared" si="240"/>
        <v>0.11987704918032786</v>
      </c>
      <c r="Z1364" s="103">
        <v>368</v>
      </c>
      <c r="AA1364" s="130">
        <f t="shared" si="241"/>
        <v>0.10407239819004525</v>
      </c>
    </row>
    <row r="1365" spans="1:27" x14ac:dyDescent="0.25">
      <c r="A1365" s="116" t="s">
        <v>602</v>
      </c>
      <c r="B1365" s="201" t="s">
        <v>214</v>
      </c>
      <c r="C1365" s="105" t="s">
        <v>215</v>
      </c>
      <c r="D1365" s="106" t="s">
        <v>13</v>
      </c>
      <c r="E1365" s="122" t="s">
        <v>547</v>
      </c>
      <c r="F1365" s="126">
        <v>2887</v>
      </c>
      <c r="G1365" s="107">
        <v>2838</v>
      </c>
      <c r="H1365" s="108">
        <f t="shared" si="231"/>
        <v>0.98302736404572222</v>
      </c>
      <c r="I1365" s="107">
        <f t="shared" si="232"/>
        <v>49</v>
      </c>
      <c r="J1365" s="131">
        <f t="shared" si="233"/>
        <v>1.6972635954277795E-2</v>
      </c>
      <c r="K1365" s="126">
        <v>854</v>
      </c>
      <c r="L1365" s="126">
        <v>16</v>
      </c>
      <c r="M1365" s="108">
        <f t="shared" si="234"/>
        <v>1.873536299765808E-2</v>
      </c>
      <c r="N1365" s="107">
        <v>40</v>
      </c>
      <c r="O1365" s="131">
        <f t="shared" si="235"/>
        <v>1.3855213023900243E-2</v>
      </c>
      <c r="P1365" s="126">
        <v>9</v>
      </c>
      <c r="Q1365" s="108">
        <f t="shared" si="236"/>
        <v>1.0538641686182669E-2</v>
      </c>
      <c r="R1365" s="107">
        <v>23</v>
      </c>
      <c r="S1365" s="131">
        <f t="shared" si="237"/>
        <v>7.9667474887426398E-3</v>
      </c>
      <c r="T1365" s="126">
        <v>90</v>
      </c>
      <c r="U1365" s="108">
        <f t="shared" si="238"/>
        <v>0.1053864168618267</v>
      </c>
      <c r="V1365" s="107">
        <v>235</v>
      </c>
      <c r="W1365" s="131">
        <f t="shared" si="239"/>
        <v>8.1399376515413929E-2</v>
      </c>
      <c r="X1365" s="126">
        <v>97</v>
      </c>
      <c r="Y1365" s="108">
        <f t="shared" si="240"/>
        <v>0.11358313817330211</v>
      </c>
      <c r="Z1365" s="107">
        <v>251</v>
      </c>
      <c r="AA1365" s="131">
        <f t="shared" si="241"/>
        <v>8.6941461724974023E-2</v>
      </c>
    </row>
    <row r="1366" spans="1:27" x14ac:dyDescent="0.25">
      <c r="A1366" s="115" t="s">
        <v>602</v>
      </c>
      <c r="B1366" s="200" t="s">
        <v>224</v>
      </c>
      <c r="C1366" s="101" t="s">
        <v>225</v>
      </c>
      <c r="D1366" s="102" t="s">
        <v>14</v>
      </c>
      <c r="E1366" s="121" t="s">
        <v>548</v>
      </c>
      <c r="F1366" s="125">
        <v>2015</v>
      </c>
      <c r="G1366" s="103">
        <v>1961</v>
      </c>
      <c r="H1366" s="104">
        <f t="shared" si="231"/>
        <v>0.97320099255583126</v>
      </c>
      <c r="I1366" s="103">
        <f t="shared" si="232"/>
        <v>54</v>
      </c>
      <c r="J1366" s="130">
        <f t="shared" si="233"/>
        <v>2.6799007444168736E-2</v>
      </c>
      <c r="K1366" s="125">
        <v>568</v>
      </c>
      <c r="L1366" s="125">
        <v>11</v>
      </c>
      <c r="M1366" s="104">
        <f t="shared" si="234"/>
        <v>1.936619718309859E-2</v>
      </c>
      <c r="N1366" s="103">
        <v>35</v>
      </c>
      <c r="O1366" s="130">
        <f t="shared" si="235"/>
        <v>1.7369727047146403E-2</v>
      </c>
      <c r="P1366" s="125">
        <v>6</v>
      </c>
      <c r="Q1366" s="104">
        <f t="shared" si="236"/>
        <v>1.0563380281690141E-2</v>
      </c>
      <c r="R1366" s="103">
        <v>18</v>
      </c>
      <c r="S1366" s="130">
        <f t="shared" si="237"/>
        <v>8.9330024813895782E-3</v>
      </c>
      <c r="T1366" s="125">
        <v>78</v>
      </c>
      <c r="U1366" s="104">
        <f t="shared" si="238"/>
        <v>0.13732394366197184</v>
      </c>
      <c r="V1366" s="103">
        <v>259</v>
      </c>
      <c r="W1366" s="130">
        <f t="shared" si="239"/>
        <v>0.12853598014888337</v>
      </c>
      <c r="X1366" s="125">
        <v>82</v>
      </c>
      <c r="Y1366" s="104">
        <f t="shared" si="240"/>
        <v>0.14436619718309859</v>
      </c>
      <c r="Z1366" s="103">
        <v>270</v>
      </c>
      <c r="AA1366" s="130">
        <f t="shared" si="241"/>
        <v>0.13399503722084366</v>
      </c>
    </row>
    <row r="1367" spans="1:27" x14ac:dyDescent="0.25">
      <c r="A1367" s="116" t="s">
        <v>602</v>
      </c>
      <c r="B1367" s="201" t="s">
        <v>226</v>
      </c>
      <c r="C1367" s="105" t="s">
        <v>227</v>
      </c>
      <c r="D1367" s="106" t="s">
        <v>14</v>
      </c>
      <c r="E1367" s="122" t="s">
        <v>548</v>
      </c>
      <c r="F1367" s="126">
        <v>2918</v>
      </c>
      <c r="G1367" s="107">
        <v>2829</v>
      </c>
      <c r="H1367" s="108">
        <f t="shared" si="231"/>
        <v>0.96949965729952026</v>
      </c>
      <c r="I1367" s="107">
        <f t="shared" si="232"/>
        <v>89</v>
      </c>
      <c r="J1367" s="131">
        <f t="shared" si="233"/>
        <v>3.0500342700479782E-2</v>
      </c>
      <c r="K1367" s="126">
        <v>901</v>
      </c>
      <c r="L1367" s="126">
        <v>17</v>
      </c>
      <c r="M1367" s="108">
        <f t="shared" si="234"/>
        <v>1.8867924528301886E-2</v>
      </c>
      <c r="N1367" s="107">
        <v>42</v>
      </c>
      <c r="O1367" s="131">
        <f t="shared" si="235"/>
        <v>1.4393420150788211E-2</v>
      </c>
      <c r="P1367" s="126">
        <v>6</v>
      </c>
      <c r="Q1367" s="108">
        <f t="shared" si="236"/>
        <v>6.6592674805771362E-3</v>
      </c>
      <c r="R1367" s="107">
        <v>16</v>
      </c>
      <c r="S1367" s="131">
        <f t="shared" si="237"/>
        <v>5.4832076764907475E-3</v>
      </c>
      <c r="T1367" s="126">
        <v>89</v>
      </c>
      <c r="U1367" s="108">
        <f t="shared" si="238"/>
        <v>9.8779134295227528E-2</v>
      </c>
      <c r="V1367" s="107">
        <v>252</v>
      </c>
      <c r="W1367" s="131">
        <f t="shared" si="239"/>
        <v>8.636052090472926E-2</v>
      </c>
      <c r="X1367" s="126">
        <v>92</v>
      </c>
      <c r="Y1367" s="108">
        <f t="shared" si="240"/>
        <v>0.10210876803551609</v>
      </c>
      <c r="Z1367" s="107">
        <v>258</v>
      </c>
      <c r="AA1367" s="131">
        <f t="shared" si="241"/>
        <v>8.8416723783413295E-2</v>
      </c>
    </row>
    <row r="1368" spans="1:27" x14ac:dyDescent="0.25">
      <c r="A1368" s="115" t="s">
        <v>602</v>
      </c>
      <c r="B1368" s="200" t="s">
        <v>216</v>
      </c>
      <c r="C1368" s="101" t="s">
        <v>217</v>
      </c>
      <c r="D1368" s="102" t="s">
        <v>13</v>
      </c>
      <c r="E1368" s="121" t="s">
        <v>547</v>
      </c>
      <c r="F1368" s="125">
        <v>1849</v>
      </c>
      <c r="G1368" s="103">
        <v>1799</v>
      </c>
      <c r="H1368" s="104">
        <f t="shared" si="231"/>
        <v>0.97295835586803681</v>
      </c>
      <c r="I1368" s="103">
        <f t="shared" si="232"/>
        <v>50</v>
      </c>
      <c r="J1368" s="130">
        <f t="shared" si="233"/>
        <v>2.7041644131963222E-2</v>
      </c>
      <c r="K1368" s="125">
        <v>520</v>
      </c>
      <c r="L1368" s="125">
        <v>2</v>
      </c>
      <c r="M1368" s="104">
        <f t="shared" si="234"/>
        <v>3.8461538461538464E-3</v>
      </c>
      <c r="N1368" s="103">
        <v>3</v>
      </c>
      <c r="O1368" s="130">
        <f t="shared" si="235"/>
        <v>1.6224986479177934E-3</v>
      </c>
      <c r="P1368" s="125">
        <v>3</v>
      </c>
      <c r="Q1368" s="104">
        <f t="shared" si="236"/>
        <v>5.7692307692307696E-3</v>
      </c>
      <c r="R1368" s="103">
        <v>10</v>
      </c>
      <c r="S1368" s="130">
        <f t="shared" si="237"/>
        <v>5.4083288263926449E-3</v>
      </c>
      <c r="T1368" s="125">
        <v>56</v>
      </c>
      <c r="U1368" s="104">
        <f t="shared" si="238"/>
        <v>0.1076923076923077</v>
      </c>
      <c r="V1368" s="103">
        <v>189</v>
      </c>
      <c r="W1368" s="130">
        <f t="shared" si="239"/>
        <v>0.10221741481882099</v>
      </c>
      <c r="X1368" s="125">
        <v>58</v>
      </c>
      <c r="Y1368" s="104">
        <f t="shared" si="240"/>
        <v>0.11153846153846154</v>
      </c>
      <c r="Z1368" s="103">
        <v>196</v>
      </c>
      <c r="AA1368" s="130">
        <f t="shared" si="241"/>
        <v>0.10600324499729584</v>
      </c>
    </row>
    <row r="1369" spans="1:27" x14ac:dyDescent="0.25">
      <c r="A1369" s="116" t="s">
        <v>602</v>
      </c>
      <c r="B1369" s="201" t="s">
        <v>218</v>
      </c>
      <c r="C1369" s="105" t="s">
        <v>219</v>
      </c>
      <c r="D1369" s="106" t="s">
        <v>13</v>
      </c>
      <c r="E1369" s="122" t="s">
        <v>547</v>
      </c>
      <c r="F1369" s="126">
        <v>2564</v>
      </c>
      <c r="G1369" s="107">
        <v>2507</v>
      </c>
      <c r="H1369" s="108">
        <f t="shared" si="231"/>
        <v>0.97776911076443063</v>
      </c>
      <c r="I1369" s="107">
        <f t="shared" si="232"/>
        <v>57</v>
      </c>
      <c r="J1369" s="131">
        <f t="shared" si="233"/>
        <v>2.2230889235569422E-2</v>
      </c>
      <c r="K1369" s="126">
        <v>750</v>
      </c>
      <c r="L1369" s="126">
        <v>14</v>
      </c>
      <c r="M1369" s="108">
        <f t="shared" si="234"/>
        <v>1.8666666666666668E-2</v>
      </c>
      <c r="N1369" s="107">
        <v>38</v>
      </c>
      <c r="O1369" s="131">
        <f t="shared" si="235"/>
        <v>1.4820592823712949E-2</v>
      </c>
      <c r="P1369" s="126">
        <v>8</v>
      </c>
      <c r="Q1369" s="108">
        <f t="shared" si="236"/>
        <v>1.0666666666666666E-2</v>
      </c>
      <c r="R1369" s="107">
        <v>18</v>
      </c>
      <c r="S1369" s="131">
        <f t="shared" si="237"/>
        <v>7.0202808112324495E-3</v>
      </c>
      <c r="T1369" s="126">
        <v>67</v>
      </c>
      <c r="U1369" s="108">
        <f t="shared" si="238"/>
        <v>8.9333333333333334E-2</v>
      </c>
      <c r="V1369" s="107">
        <v>204</v>
      </c>
      <c r="W1369" s="131">
        <f t="shared" si="239"/>
        <v>7.9563182527301088E-2</v>
      </c>
      <c r="X1369" s="126">
        <v>72</v>
      </c>
      <c r="Y1369" s="108">
        <f t="shared" si="240"/>
        <v>9.6000000000000002E-2</v>
      </c>
      <c r="Z1369" s="107">
        <v>216</v>
      </c>
      <c r="AA1369" s="131">
        <f t="shared" si="241"/>
        <v>8.4243369734789394E-2</v>
      </c>
    </row>
    <row r="1370" spans="1:27" x14ac:dyDescent="0.25">
      <c r="A1370" s="115" t="s">
        <v>602</v>
      </c>
      <c r="B1370" s="200" t="s">
        <v>277</v>
      </c>
      <c r="C1370" s="101" t="s">
        <v>278</v>
      </c>
      <c r="D1370" s="102" t="s">
        <v>18</v>
      </c>
      <c r="E1370" s="121" t="s">
        <v>549</v>
      </c>
      <c r="F1370" s="125">
        <v>2461</v>
      </c>
      <c r="G1370" s="103">
        <v>2432</v>
      </c>
      <c r="H1370" s="104">
        <f t="shared" si="231"/>
        <v>0.98821617228768788</v>
      </c>
      <c r="I1370" s="103">
        <f t="shared" si="232"/>
        <v>29</v>
      </c>
      <c r="J1370" s="130">
        <f t="shared" si="233"/>
        <v>1.1783827712312069E-2</v>
      </c>
      <c r="K1370" s="125">
        <v>598</v>
      </c>
      <c r="L1370" s="125">
        <v>27</v>
      </c>
      <c r="M1370" s="104">
        <f t="shared" si="234"/>
        <v>4.51505016722408E-2</v>
      </c>
      <c r="N1370" s="103">
        <v>70</v>
      </c>
      <c r="O1370" s="130">
        <f t="shared" si="235"/>
        <v>2.8443722064201545E-2</v>
      </c>
      <c r="P1370" s="125">
        <v>9</v>
      </c>
      <c r="Q1370" s="104">
        <f t="shared" si="236"/>
        <v>1.5050167224080268E-2</v>
      </c>
      <c r="R1370" s="103">
        <v>28</v>
      </c>
      <c r="S1370" s="130">
        <f t="shared" si="237"/>
        <v>1.1377488825680617E-2</v>
      </c>
      <c r="T1370" s="125">
        <v>75</v>
      </c>
      <c r="U1370" s="104">
        <f t="shared" si="238"/>
        <v>0.1254180602006689</v>
      </c>
      <c r="V1370" s="103">
        <v>303</v>
      </c>
      <c r="W1370" s="130">
        <f t="shared" si="239"/>
        <v>0.12312068264932954</v>
      </c>
      <c r="X1370" s="125">
        <v>80</v>
      </c>
      <c r="Y1370" s="104">
        <f t="shared" si="240"/>
        <v>0.13377926421404682</v>
      </c>
      <c r="Z1370" s="103">
        <v>320</v>
      </c>
      <c r="AA1370" s="130">
        <f t="shared" si="241"/>
        <v>0.13002844372206421</v>
      </c>
    </row>
    <row r="1371" spans="1:27" x14ac:dyDescent="0.25">
      <c r="A1371" s="116" t="s">
        <v>602</v>
      </c>
      <c r="B1371" s="201" t="s">
        <v>279</v>
      </c>
      <c r="C1371" s="105" t="s">
        <v>280</v>
      </c>
      <c r="D1371" s="106" t="s">
        <v>18</v>
      </c>
      <c r="E1371" s="122" t="s">
        <v>549</v>
      </c>
      <c r="F1371" s="126">
        <v>3607</v>
      </c>
      <c r="G1371" s="107">
        <v>3542</v>
      </c>
      <c r="H1371" s="108">
        <f t="shared" si="231"/>
        <v>0.98197948433601334</v>
      </c>
      <c r="I1371" s="107">
        <f t="shared" si="232"/>
        <v>65</v>
      </c>
      <c r="J1371" s="131">
        <f t="shared" si="233"/>
        <v>1.8020515663986693E-2</v>
      </c>
      <c r="K1371" s="126">
        <v>1094</v>
      </c>
      <c r="L1371" s="126">
        <v>22</v>
      </c>
      <c r="M1371" s="108">
        <f t="shared" si="234"/>
        <v>2.0109689213893969E-2</v>
      </c>
      <c r="N1371" s="107">
        <v>48</v>
      </c>
      <c r="O1371" s="131">
        <f t="shared" si="235"/>
        <v>1.3307457721097865E-2</v>
      </c>
      <c r="P1371" s="126">
        <v>8</v>
      </c>
      <c r="Q1371" s="108">
        <f t="shared" si="236"/>
        <v>7.3126142595978062E-3</v>
      </c>
      <c r="R1371" s="107">
        <v>17</v>
      </c>
      <c r="S1371" s="131">
        <f t="shared" si="237"/>
        <v>4.7130579428888274E-3</v>
      </c>
      <c r="T1371" s="126">
        <v>121</v>
      </c>
      <c r="U1371" s="108">
        <f t="shared" si="238"/>
        <v>0.11060329067641682</v>
      </c>
      <c r="V1371" s="107">
        <v>376</v>
      </c>
      <c r="W1371" s="131">
        <f t="shared" si="239"/>
        <v>0.10424175214859994</v>
      </c>
      <c r="X1371" s="126">
        <v>125</v>
      </c>
      <c r="Y1371" s="108">
        <f t="shared" si="240"/>
        <v>0.11425959780621572</v>
      </c>
      <c r="Z1371" s="107">
        <v>383</v>
      </c>
      <c r="AA1371" s="131">
        <f t="shared" si="241"/>
        <v>0.10618242306626005</v>
      </c>
    </row>
    <row r="1372" spans="1:27" x14ac:dyDescent="0.25">
      <c r="A1372" s="115" t="s">
        <v>602</v>
      </c>
      <c r="B1372" s="200" t="s">
        <v>316</v>
      </c>
      <c r="C1372" s="101" t="s">
        <v>317</v>
      </c>
      <c r="D1372" s="102" t="s">
        <v>20</v>
      </c>
      <c r="E1372" s="121" t="s">
        <v>550</v>
      </c>
      <c r="F1372" s="125">
        <v>2421</v>
      </c>
      <c r="G1372" s="103">
        <v>2389</v>
      </c>
      <c r="H1372" s="104">
        <f t="shared" si="231"/>
        <v>0.98678232135481203</v>
      </c>
      <c r="I1372" s="103">
        <f t="shared" si="232"/>
        <v>32</v>
      </c>
      <c r="J1372" s="130">
        <f t="shared" si="233"/>
        <v>1.321767864518794E-2</v>
      </c>
      <c r="K1372" s="125">
        <v>645</v>
      </c>
      <c r="L1372" s="125">
        <v>13</v>
      </c>
      <c r="M1372" s="104">
        <f t="shared" si="234"/>
        <v>2.0155038759689922E-2</v>
      </c>
      <c r="N1372" s="103">
        <v>32</v>
      </c>
      <c r="O1372" s="130">
        <f t="shared" si="235"/>
        <v>1.321767864518794E-2</v>
      </c>
      <c r="P1372" s="125">
        <v>9</v>
      </c>
      <c r="Q1372" s="104">
        <f t="shared" si="236"/>
        <v>1.3953488372093023E-2</v>
      </c>
      <c r="R1372" s="103">
        <v>20</v>
      </c>
      <c r="S1372" s="130">
        <f t="shared" si="237"/>
        <v>8.2610491532424616E-3</v>
      </c>
      <c r="T1372" s="125">
        <v>67</v>
      </c>
      <c r="U1372" s="104">
        <f t="shared" si="238"/>
        <v>0.10387596899224806</v>
      </c>
      <c r="V1372" s="103">
        <v>199</v>
      </c>
      <c r="W1372" s="130">
        <f t="shared" si="239"/>
        <v>8.2197439074762499E-2</v>
      </c>
      <c r="X1372" s="125">
        <v>71</v>
      </c>
      <c r="Y1372" s="104">
        <f t="shared" si="240"/>
        <v>0.11007751937984496</v>
      </c>
      <c r="Z1372" s="103">
        <v>208</v>
      </c>
      <c r="AA1372" s="130">
        <f t="shared" si="241"/>
        <v>8.5914911193721605E-2</v>
      </c>
    </row>
    <row r="1373" spans="1:27" x14ac:dyDescent="0.25">
      <c r="A1373" s="116" t="s">
        <v>602</v>
      </c>
      <c r="B1373" s="201" t="s">
        <v>301</v>
      </c>
      <c r="C1373" s="105" t="s">
        <v>302</v>
      </c>
      <c r="D1373" s="106" t="s">
        <v>19</v>
      </c>
      <c r="E1373" s="122" t="s">
        <v>551</v>
      </c>
      <c r="F1373" s="126">
        <v>4336</v>
      </c>
      <c r="G1373" s="107">
        <v>4305</v>
      </c>
      <c r="H1373" s="108">
        <f t="shared" si="231"/>
        <v>0.99285055350553508</v>
      </c>
      <c r="I1373" s="107">
        <f t="shared" si="232"/>
        <v>31</v>
      </c>
      <c r="J1373" s="131">
        <f t="shared" si="233"/>
        <v>7.149446494464945E-3</v>
      </c>
      <c r="K1373" s="126">
        <v>1052</v>
      </c>
      <c r="L1373" s="126">
        <v>24</v>
      </c>
      <c r="M1373" s="108">
        <f t="shared" si="234"/>
        <v>2.2813688212927757E-2</v>
      </c>
      <c r="N1373" s="107">
        <v>61</v>
      </c>
      <c r="O1373" s="131">
        <f t="shared" si="235"/>
        <v>1.4068265682656827E-2</v>
      </c>
      <c r="P1373" s="126">
        <v>10</v>
      </c>
      <c r="Q1373" s="108">
        <f t="shared" si="236"/>
        <v>9.5057034220532317E-3</v>
      </c>
      <c r="R1373" s="107">
        <v>18</v>
      </c>
      <c r="S1373" s="131">
        <f t="shared" si="237"/>
        <v>4.1512915129151293E-3</v>
      </c>
      <c r="T1373" s="126">
        <v>108</v>
      </c>
      <c r="U1373" s="108">
        <f t="shared" si="238"/>
        <v>0.10266159695817491</v>
      </c>
      <c r="V1373" s="107">
        <v>336</v>
      </c>
      <c r="W1373" s="131">
        <f t="shared" si="239"/>
        <v>7.7490774907749083E-2</v>
      </c>
      <c r="X1373" s="126">
        <v>113</v>
      </c>
      <c r="Y1373" s="108">
        <f t="shared" si="240"/>
        <v>0.10741444866920152</v>
      </c>
      <c r="Z1373" s="107">
        <v>347</v>
      </c>
      <c r="AA1373" s="131">
        <f t="shared" si="241"/>
        <v>8.0027675276752766E-2</v>
      </c>
    </row>
    <row r="1374" spans="1:27" x14ac:dyDescent="0.25">
      <c r="A1374" s="115" t="s">
        <v>602</v>
      </c>
      <c r="B1374" s="200" t="s">
        <v>318</v>
      </c>
      <c r="C1374" s="101" t="s">
        <v>319</v>
      </c>
      <c r="D1374" s="102" t="s">
        <v>20</v>
      </c>
      <c r="E1374" s="121" t="s">
        <v>550</v>
      </c>
      <c r="F1374" s="125">
        <v>2520</v>
      </c>
      <c r="G1374" s="103">
        <v>2495</v>
      </c>
      <c r="H1374" s="104">
        <f t="shared" si="231"/>
        <v>0.99007936507936511</v>
      </c>
      <c r="I1374" s="103">
        <f t="shared" si="232"/>
        <v>25</v>
      </c>
      <c r="J1374" s="130">
        <f t="shared" si="233"/>
        <v>9.9206349206349201E-3</v>
      </c>
      <c r="K1374" s="125">
        <v>986</v>
      </c>
      <c r="L1374" s="125">
        <v>25</v>
      </c>
      <c r="M1374" s="104">
        <f t="shared" si="234"/>
        <v>2.5354969574036511E-2</v>
      </c>
      <c r="N1374" s="103">
        <v>54</v>
      </c>
      <c r="O1374" s="130">
        <f t="shared" si="235"/>
        <v>2.1428571428571429E-2</v>
      </c>
      <c r="P1374" s="125">
        <v>7</v>
      </c>
      <c r="Q1374" s="104">
        <f t="shared" si="236"/>
        <v>7.099391480730223E-3</v>
      </c>
      <c r="R1374" s="103">
        <v>18</v>
      </c>
      <c r="S1374" s="130">
        <f t="shared" si="237"/>
        <v>7.1428571428571426E-3</v>
      </c>
      <c r="T1374" s="125">
        <v>95</v>
      </c>
      <c r="U1374" s="104">
        <f t="shared" si="238"/>
        <v>9.6348884381338748E-2</v>
      </c>
      <c r="V1374" s="103">
        <v>247</v>
      </c>
      <c r="W1374" s="130">
        <f t="shared" si="239"/>
        <v>9.8015873015873015E-2</v>
      </c>
      <c r="X1374" s="125">
        <v>101</v>
      </c>
      <c r="Y1374" s="104">
        <f t="shared" si="240"/>
        <v>0.10243407707910751</v>
      </c>
      <c r="Z1374" s="103">
        <v>264</v>
      </c>
      <c r="AA1374" s="130">
        <f t="shared" si="241"/>
        <v>0.10476190476190476</v>
      </c>
    </row>
    <row r="1375" spans="1:27" x14ac:dyDescent="0.25">
      <c r="A1375" s="116" t="s">
        <v>602</v>
      </c>
      <c r="B1375" s="201" t="s">
        <v>281</v>
      </c>
      <c r="C1375" s="105" t="s">
        <v>282</v>
      </c>
      <c r="D1375" s="106" t="s">
        <v>18</v>
      </c>
      <c r="E1375" s="122" t="s">
        <v>549</v>
      </c>
      <c r="F1375" s="126">
        <v>1833</v>
      </c>
      <c r="G1375" s="107">
        <v>1812</v>
      </c>
      <c r="H1375" s="108">
        <f t="shared" si="231"/>
        <v>0.98854337152209493</v>
      </c>
      <c r="I1375" s="107">
        <f t="shared" si="232"/>
        <v>21</v>
      </c>
      <c r="J1375" s="131">
        <f t="shared" si="233"/>
        <v>1.1456628477905073E-2</v>
      </c>
      <c r="K1375" s="126">
        <v>602</v>
      </c>
      <c r="L1375" s="126">
        <v>8</v>
      </c>
      <c r="M1375" s="108">
        <f t="shared" si="234"/>
        <v>1.3289036544850499E-2</v>
      </c>
      <c r="N1375" s="107">
        <v>20</v>
      </c>
      <c r="O1375" s="131">
        <f t="shared" si="235"/>
        <v>1.0911074740861976E-2</v>
      </c>
      <c r="P1375" s="126">
        <v>3</v>
      </c>
      <c r="Q1375" s="108">
        <f t="shared" si="236"/>
        <v>4.9833887043189366E-3</v>
      </c>
      <c r="R1375" s="107">
        <v>9</v>
      </c>
      <c r="S1375" s="131">
        <f t="shared" si="237"/>
        <v>4.9099836333878887E-3</v>
      </c>
      <c r="T1375" s="126">
        <v>67</v>
      </c>
      <c r="U1375" s="108">
        <f t="shared" si="238"/>
        <v>0.11129568106312292</v>
      </c>
      <c r="V1375" s="107">
        <v>136</v>
      </c>
      <c r="W1375" s="131">
        <f t="shared" si="239"/>
        <v>7.4195308237861426E-2</v>
      </c>
      <c r="X1375" s="126">
        <v>69</v>
      </c>
      <c r="Y1375" s="108">
        <f t="shared" si="240"/>
        <v>0.11461794019933555</v>
      </c>
      <c r="Z1375" s="107">
        <v>141</v>
      </c>
      <c r="AA1375" s="131">
        <f t="shared" si="241"/>
        <v>7.6923076923076927E-2</v>
      </c>
    </row>
    <row r="1376" spans="1:27" x14ac:dyDescent="0.25">
      <c r="A1376" s="115" t="s">
        <v>602</v>
      </c>
      <c r="B1376" s="200" t="s">
        <v>283</v>
      </c>
      <c r="C1376" s="101" t="s">
        <v>284</v>
      </c>
      <c r="D1376" s="102" t="s">
        <v>18</v>
      </c>
      <c r="E1376" s="121" t="s">
        <v>549</v>
      </c>
      <c r="F1376" s="125">
        <v>1942</v>
      </c>
      <c r="G1376" s="103">
        <v>1925</v>
      </c>
      <c r="H1376" s="104">
        <f t="shared" si="231"/>
        <v>0.99124613800205974</v>
      </c>
      <c r="I1376" s="103">
        <f t="shared" si="232"/>
        <v>17</v>
      </c>
      <c r="J1376" s="130">
        <f t="shared" si="233"/>
        <v>8.7538619979402685E-3</v>
      </c>
      <c r="K1376" s="125">
        <v>648</v>
      </c>
      <c r="L1376" s="125">
        <v>11</v>
      </c>
      <c r="M1376" s="104">
        <f t="shared" si="234"/>
        <v>1.6975308641975308E-2</v>
      </c>
      <c r="N1376" s="103">
        <v>23</v>
      </c>
      <c r="O1376" s="130">
        <f t="shared" si="235"/>
        <v>1.184346035015448E-2</v>
      </c>
      <c r="P1376" s="125">
        <v>3</v>
      </c>
      <c r="Q1376" s="104">
        <f t="shared" si="236"/>
        <v>4.6296296296296294E-3</v>
      </c>
      <c r="R1376" s="103">
        <v>8</v>
      </c>
      <c r="S1376" s="130">
        <f t="shared" si="237"/>
        <v>4.1194644696189494E-3</v>
      </c>
      <c r="T1376" s="125">
        <v>66</v>
      </c>
      <c r="U1376" s="104">
        <f t="shared" si="238"/>
        <v>0.10185185185185185</v>
      </c>
      <c r="V1376" s="103">
        <v>159</v>
      </c>
      <c r="W1376" s="130">
        <f t="shared" si="239"/>
        <v>8.1874356333676623E-2</v>
      </c>
      <c r="X1376" s="125">
        <v>69</v>
      </c>
      <c r="Y1376" s="104">
        <f t="shared" si="240"/>
        <v>0.10648148148148148</v>
      </c>
      <c r="Z1376" s="103">
        <v>167</v>
      </c>
      <c r="AA1376" s="130">
        <f t="shared" si="241"/>
        <v>8.5993820803295568E-2</v>
      </c>
    </row>
    <row r="1377" spans="1:27" x14ac:dyDescent="0.25">
      <c r="A1377" s="116" t="s">
        <v>602</v>
      </c>
      <c r="B1377" s="201" t="s">
        <v>320</v>
      </c>
      <c r="C1377" s="105" t="s">
        <v>321</v>
      </c>
      <c r="D1377" s="106" t="s">
        <v>20</v>
      </c>
      <c r="E1377" s="122" t="s">
        <v>550</v>
      </c>
      <c r="F1377" s="126">
        <v>4524</v>
      </c>
      <c r="G1377" s="107">
        <v>4426</v>
      </c>
      <c r="H1377" s="108">
        <f t="shared" si="231"/>
        <v>0.97833775419982316</v>
      </c>
      <c r="I1377" s="107">
        <f t="shared" si="232"/>
        <v>98</v>
      </c>
      <c r="J1377" s="131">
        <f t="shared" si="233"/>
        <v>2.1662245800176835E-2</v>
      </c>
      <c r="K1377" s="126">
        <v>1227</v>
      </c>
      <c r="L1377" s="126">
        <v>30</v>
      </c>
      <c r="M1377" s="108">
        <f t="shared" si="234"/>
        <v>2.4449877750611249E-2</v>
      </c>
      <c r="N1377" s="107">
        <v>68</v>
      </c>
      <c r="O1377" s="131">
        <f t="shared" si="235"/>
        <v>1.5030946065428824E-2</v>
      </c>
      <c r="P1377" s="126">
        <v>5</v>
      </c>
      <c r="Q1377" s="108">
        <f t="shared" si="236"/>
        <v>4.0749796251018742E-3</v>
      </c>
      <c r="R1377" s="107">
        <v>8</v>
      </c>
      <c r="S1377" s="131">
        <f t="shared" si="237"/>
        <v>1.7683465959328027E-3</v>
      </c>
      <c r="T1377" s="126">
        <v>130</v>
      </c>
      <c r="U1377" s="108">
        <f t="shared" si="238"/>
        <v>0.10594947025264874</v>
      </c>
      <c r="V1377" s="107">
        <v>385</v>
      </c>
      <c r="W1377" s="131">
        <f t="shared" si="239"/>
        <v>8.5101679929266136E-2</v>
      </c>
      <c r="X1377" s="126">
        <v>132</v>
      </c>
      <c r="Y1377" s="108">
        <f t="shared" si="240"/>
        <v>0.10757946210268948</v>
      </c>
      <c r="Z1377" s="107">
        <v>390</v>
      </c>
      <c r="AA1377" s="131">
        <f t="shared" si="241"/>
        <v>8.6206896551724144E-2</v>
      </c>
    </row>
    <row r="1378" spans="1:27" x14ac:dyDescent="0.25">
      <c r="A1378" s="115" t="s">
        <v>602</v>
      </c>
      <c r="B1378" s="200" t="s">
        <v>303</v>
      </c>
      <c r="C1378" s="101" t="s">
        <v>304</v>
      </c>
      <c r="D1378" s="102" t="s">
        <v>19</v>
      </c>
      <c r="E1378" s="121" t="s">
        <v>551</v>
      </c>
      <c r="F1378" s="125">
        <v>5048</v>
      </c>
      <c r="G1378" s="103">
        <v>4986</v>
      </c>
      <c r="H1378" s="104">
        <f t="shared" si="231"/>
        <v>0.98771790808240889</v>
      </c>
      <c r="I1378" s="103">
        <f t="shared" si="232"/>
        <v>62</v>
      </c>
      <c r="J1378" s="130">
        <f t="shared" si="233"/>
        <v>1.2282091917591125E-2</v>
      </c>
      <c r="K1378" s="125">
        <v>1142</v>
      </c>
      <c r="L1378" s="125">
        <v>37</v>
      </c>
      <c r="M1378" s="104">
        <f t="shared" si="234"/>
        <v>3.2399299474605951E-2</v>
      </c>
      <c r="N1378" s="103">
        <v>100</v>
      </c>
      <c r="O1378" s="130">
        <f t="shared" si="235"/>
        <v>1.9809825673534072E-2</v>
      </c>
      <c r="P1378" s="125">
        <v>14</v>
      </c>
      <c r="Q1378" s="104">
        <f t="shared" si="236"/>
        <v>1.2259194395796848E-2</v>
      </c>
      <c r="R1378" s="103">
        <v>26</v>
      </c>
      <c r="S1378" s="130">
        <f t="shared" si="237"/>
        <v>5.1505546751188592E-3</v>
      </c>
      <c r="T1378" s="125">
        <v>114</v>
      </c>
      <c r="U1378" s="104">
        <f t="shared" si="238"/>
        <v>9.982486865148861E-2</v>
      </c>
      <c r="V1378" s="103">
        <v>405</v>
      </c>
      <c r="W1378" s="130">
        <f t="shared" si="239"/>
        <v>8.0229793977812991E-2</v>
      </c>
      <c r="X1378" s="125">
        <v>123</v>
      </c>
      <c r="Y1378" s="104">
        <f t="shared" si="240"/>
        <v>0.10770577933450087</v>
      </c>
      <c r="Z1378" s="103">
        <v>423</v>
      </c>
      <c r="AA1378" s="130">
        <f t="shared" si="241"/>
        <v>8.3795562599049134E-2</v>
      </c>
    </row>
    <row r="1379" spans="1:27" x14ac:dyDescent="0.25">
      <c r="A1379" s="116" t="s">
        <v>602</v>
      </c>
      <c r="B1379" s="201" t="s">
        <v>285</v>
      </c>
      <c r="C1379" s="105" t="s">
        <v>286</v>
      </c>
      <c r="D1379" s="106" t="s">
        <v>18</v>
      </c>
      <c r="E1379" s="122" t="s">
        <v>549</v>
      </c>
      <c r="F1379" s="126">
        <v>3346</v>
      </c>
      <c r="G1379" s="107">
        <v>3284</v>
      </c>
      <c r="H1379" s="108">
        <f t="shared" si="231"/>
        <v>0.98147041243275557</v>
      </c>
      <c r="I1379" s="107">
        <f t="shared" si="232"/>
        <v>62</v>
      </c>
      <c r="J1379" s="131">
        <f t="shared" si="233"/>
        <v>1.852958756724447E-2</v>
      </c>
      <c r="K1379" s="126">
        <v>914</v>
      </c>
      <c r="L1379" s="126">
        <v>25</v>
      </c>
      <c r="M1379" s="108">
        <f t="shared" si="234"/>
        <v>2.7352297592997812E-2</v>
      </c>
      <c r="N1379" s="107">
        <v>67</v>
      </c>
      <c r="O1379" s="131">
        <f t="shared" si="235"/>
        <v>2.0023909145248056E-2</v>
      </c>
      <c r="P1379" s="126">
        <v>8</v>
      </c>
      <c r="Q1379" s="108">
        <f t="shared" si="236"/>
        <v>8.7527352297592995E-3</v>
      </c>
      <c r="R1379" s="107">
        <v>17</v>
      </c>
      <c r="S1379" s="131">
        <f t="shared" si="237"/>
        <v>5.0806933652121937E-3</v>
      </c>
      <c r="T1379" s="126">
        <v>91</v>
      </c>
      <c r="U1379" s="108">
        <f t="shared" si="238"/>
        <v>9.9562363238512031E-2</v>
      </c>
      <c r="V1379" s="107">
        <v>295</v>
      </c>
      <c r="W1379" s="131">
        <f t="shared" si="239"/>
        <v>8.8164973102211594E-2</v>
      </c>
      <c r="X1379" s="126">
        <v>98</v>
      </c>
      <c r="Y1379" s="108">
        <f t="shared" si="240"/>
        <v>0.10722100656455143</v>
      </c>
      <c r="Z1379" s="107">
        <v>309</v>
      </c>
      <c r="AA1379" s="131">
        <f t="shared" si="241"/>
        <v>9.2349073520621633E-2</v>
      </c>
    </row>
    <row r="1380" spans="1:27" x14ac:dyDescent="0.25">
      <c r="A1380" s="115" t="s">
        <v>602</v>
      </c>
      <c r="B1380" s="200" t="s">
        <v>305</v>
      </c>
      <c r="C1380" s="101" t="s">
        <v>306</v>
      </c>
      <c r="D1380" s="102" t="s">
        <v>19</v>
      </c>
      <c r="E1380" s="121" t="s">
        <v>551</v>
      </c>
      <c r="F1380" s="125">
        <v>3049</v>
      </c>
      <c r="G1380" s="103">
        <v>2998</v>
      </c>
      <c r="H1380" s="104">
        <f t="shared" si="231"/>
        <v>0.98327320432928833</v>
      </c>
      <c r="I1380" s="103">
        <f t="shared" si="232"/>
        <v>51</v>
      </c>
      <c r="J1380" s="130">
        <f t="shared" si="233"/>
        <v>1.6726795670711708E-2</v>
      </c>
      <c r="K1380" s="125">
        <v>753</v>
      </c>
      <c r="L1380" s="125">
        <v>15</v>
      </c>
      <c r="M1380" s="104">
        <f t="shared" si="234"/>
        <v>1.9920318725099601E-2</v>
      </c>
      <c r="N1380" s="103">
        <v>36</v>
      </c>
      <c r="O1380" s="130">
        <f t="shared" si="235"/>
        <v>1.1807149885208265E-2</v>
      </c>
      <c r="P1380" s="125">
        <v>12</v>
      </c>
      <c r="Q1380" s="104">
        <f t="shared" si="236"/>
        <v>1.5936254980079681E-2</v>
      </c>
      <c r="R1380" s="103">
        <v>29</v>
      </c>
      <c r="S1380" s="130">
        <f t="shared" si="237"/>
        <v>9.5113151853066583E-3</v>
      </c>
      <c r="T1380" s="125">
        <v>96</v>
      </c>
      <c r="U1380" s="104">
        <f t="shared" si="238"/>
        <v>0.12749003984063745</v>
      </c>
      <c r="V1380" s="103">
        <v>397</v>
      </c>
      <c r="W1380" s="130">
        <f t="shared" si="239"/>
        <v>0.13020662512299114</v>
      </c>
      <c r="X1380" s="125">
        <v>105</v>
      </c>
      <c r="Y1380" s="104">
        <f t="shared" si="240"/>
        <v>0.1394422310756972</v>
      </c>
      <c r="Z1380" s="103">
        <v>415</v>
      </c>
      <c r="AA1380" s="130">
        <f t="shared" si="241"/>
        <v>0.13611020006559527</v>
      </c>
    </row>
    <row r="1381" spans="1:27" x14ac:dyDescent="0.25">
      <c r="A1381" s="116" t="s">
        <v>602</v>
      </c>
      <c r="B1381" s="201" t="s">
        <v>322</v>
      </c>
      <c r="C1381" s="105" t="s">
        <v>323</v>
      </c>
      <c r="D1381" s="106" t="s">
        <v>20</v>
      </c>
      <c r="E1381" s="122" t="s">
        <v>550</v>
      </c>
      <c r="F1381" s="126">
        <v>3050</v>
      </c>
      <c r="G1381" s="107">
        <v>3022</v>
      </c>
      <c r="H1381" s="108">
        <f t="shared" si="231"/>
        <v>0.99081967213114752</v>
      </c>
      <c r="I1381" s="107">
        <f t="shared" si="232"/>
        <v>28</v>
      </c>
      <c r="J1381" s="131">
        <f t="shared" si="233"/>
        <v>9.180327868852459E-3</v>
      </c>
      <c r="K1381" s="126">
        <v>807</v>
      </c>
      <c r="L1381" s="126">
        <v>28</v>
      </c>
      <c r="M1381" s="108">
        <f t="shared" si="234"/>
        <v>3.4696406443618343E-2</v>
      </c>
      <c r="N1381" s="107">
        <v>80</v>
      </c>
      <c r="O1381" s="131">
        <f t="shared" si="235"/>
        <v>2.6229508196721311E-2</v>
      </c>
      <c r="P1381" s="126">
        <v>11</v>
      </c>
      <c r="Q1381" s="108">
        <f t="shared" si="236"/>
        <v>1.3630731102850062E-2</v>
      </c>
      <c r="R1381" s="107">
        <v>30</v>
      </c>
      <c r="S1381" s="131">
        <f t="shared" si="237"/>
        <v>9.8360655737704927E-3</v>
      </c>
      <c r="T1381" s="126">
        <v>105</v>
      </c>
      <c r="U1381" s="108">
        <f t="shared" si="238"/>
        <v>0.13011152416356878</v>
      </c>
      <c r="V1381" s="107">
        <v>408</v>
      </c>
      <c r="W1381" s="131">
        <f t="shared" si="239"/>
        <v>0.13377049180327868</v>
      </c>
      <c r="X1381" s="126">
        <v>111</v>
      </c>
      <c r="Y1381" s="108">
        <f t="shared" si="240"/>
        <v>0.13754646840148699</v>
      </c>
      <c r="Z1381" s="107">
        <v>424</v>
      </c>
      <c r="AA1381" s="131">
        <f t="shared" si="241"/>
        <v>0.13901639344262295</v>
      </c>
    </row>
    <row r="1382" spans="1:27" ht="24" x14ac:dyDescent="0.25">
      <c r="A1382" s="115" t="s">
        <v>602</v>
      </c>
      <c r="B1382" s="200" t="s">
        <v>307</v>
      </c>
      <c r="C1382" s="101" t="s">
        <v>308</v>
      </c>
      <c r="D1382" s="102" t="s">
        <v>19</v>
      </c>
      <c r="E1382" s="121" t="s">
        <v>551</v>
      </c>
      <c r="F1382" s="125">
        <v>2325</v>
      </c>
      <c r="G1382" s="103">
        <v>2316</v>
      </c>
      <c r="H1382" s="104">
        <f t="shared" si="231"/>
        <v>0.99612903225806448</v>
      </c>
      <c r="I1382" s="103">
        <f t="shared" si="232"/>
        <v>9</v>
      </c>
      <c r="J1382" s="130">
        <f t="shared" si="233"/>
        <v>3.8709677419354839E-3</v>
      </c>
      <c r="K1382" s="125">
        <v>523</v>
      </c>
      <c r="L1382" s="125">
        <v>5</v>
      </c>
      <c r="M1382" s="104">
        <f t="shared" si="234"/>
        <v>9.5602294455066923E-3</v>
      </c>
      <c r="N1382" s="103">
        <v>10</v>
      </c>
      <c r="O1382" s="130">
        <f t="shared" si="235"/>
        <v>4.3010752688172043E-3</v>
      </c>
      <c r="P1382" s="125">
        <v>4</v>
      </c>
      <c r="Q1382" s="104">
        <f t="shared" si="236"/>
        <v>7.6481835564053535E-3</v>
      </c>
      <c r="R1382" s="103">
        <v>9</v>
      </c>
      <c r="S1382" s="130">
        <f t="shared" si="237"/>
        <v>3.8709677419354839E-3</v>
      </c>
      <c r="T1382" s="125">
        <v>57</v>
      </c>
      <c r="U1382" s="104">
        <f t="shared" si="238"/>
        <v>0.10898661567877629</v>
      </c>
      <c r="V1382" s="103">
        <v>213</v>
      </c>
      <c r="W1382" s="130">
        <f t="shared" si="239"/>
        <v>9.1612903225806452E-2</v>
      </c>
      <c r="X1382" s="125">
        <v>60</v>
      </c>
      <c r="Y1382" s="104">
        <f t="shared" si="240"/>
        <v>0.1147227533460803</v>
      </c>
      <c r="Z1382" s="103">
        <v>221</v>
      </c>
      <c r="AA1382" s="130">
        <f t="shared" si="241"/>
        <v>9.5053763440860209E-2</v>
      </c>
    </row>
    <row r="1383" spans="1:27" x14ac:dyDescent="0.25">
      <c r="A1383" s="116" t="s">
        <v>602</v>
      </c>
      <c r="B1383" s="201" t="s">
        <v>287</v>
      </c>
      <c r="C1383" s="105" t="s">
        <v>288</v>
      </c>
      <c r="D1383" s="106" t="s">
        <v>18</v>
      </c>
      <c r="E1383" s="122" t="s">
        <v>549</v>
      </c>
      <c r="F1383" s="126">
        <v>3580</v>
      </c>
      <c r="G1383" s="107">
        <v>3527</v>
      </c>
      <c r="H1383" s="108">
        <f t="shared" si="231"/>
        <v>0.98519553072625698</v>
      </c>
      <c r="I1383" s="107">
        <f t="shared" si="232"/>
        <v>53</v>
      </c>
      <c r="J1383" s="131">
        <f t="shared" si="233"/>
        <v>1.4804469273743017E-2</v>
      </c>
      <c r="K1383" s="126">
        <v>821</v>
      </c>
      <c r="L1383" s="126">
        <v>22</v>
      </c>
      <c r="M1383" s="108">
        <f t="shared" si="234"/>
        <v>2.679658952496955E-2</v>
      </c>
      <c r="N1383" s="107">
        <v>46</v>
      </c>
      <c r="O1383" s="131">
        <f t="shared" si="235"/>
        <v>1.2849162011173185E-2</v>
      </c>
      <c r="P1383" s="126">
        <v>9</v>
      </c>
      <c r="Q1383" s="108">
        <f t="shared" si="236"/>
        <v>1.0962241169305725E-2</v>
      </c>
      <c r="R1383" s="107">
        <v>16</v>
      </c>
      <c r="S1383" s="131">
        <f t="shared" si="237"/>
        <v>4.4692737430167594E-3</v>
      </c>
      <c r="T1383" s="126">
        <v>76</v>
      </c>
      <c r="U1383" s="108">
        <f t="shared" si="238"/>
        <v>9.2570036540803896E-2</v>
      </c>
      <c r="V1383" s="107">
        <v>310</v>
      </c>
      <c r="W1383" s="131">
        <f t="shared" si="239"/>
        <v>8.6592178770949726E-2</v>
      </c>
      <c r="X1383" s="126">
        <v>83</v>
      </c>
      <c r="Y1383" s="108">
        <f t="shared" si="240"/>
        <v>0.10109622411693057</v>
      </c>
      <c r="Z1383" s="107">
        <v>321</v>
      </c>
      <c r="AA1383" s="131">
        <f t="shared" si="241"/>
        <v>8.9664804469273746E-2</v>
      </c>
    </row>
    <row r="1384" spans="1:27" x14ac:dyDescent="0.25">
      <c r="A1384" s="115" t="s">
        <v>602</v>
      </c>
      <c r="B1384" s="200" t="s">
        <v>441</v>
      </c>
      <c r="C1384" s="101" t="s">
        <v>309</v>
      </c>
      <c r="D1384" s="102" t="s">
        <v>19</v>
      </c>
      <c r="E1384" s="121" t="s">
        <v>551</v>
      </c>
      <c r="F1384" s="125">
        <v>2359</v>
      </c>
      <c r="G1384" s="103">
        <v>2316</v>
      </c>
      <c r="H1384" s="104">
        <f t="shared" si="231"/>
        <v>0.98177193726155154</v>
      </c>
      <c r="I1384" s="103">
        <f t="shared" si="232"/>
        <v>43</v>
      </c>
      <c r="J1384" s="130">
        <f t="shared" si="233"/>
        <v>1.8228062738448497E-2</v>
      </c>
      <c r="K1384" s="125">
        <v>705</v>
      </c>
      <c r="L1384" s="125">
        <v>19</v>
      </c>
      <c r="M1384" s="104">
        <f t="shared" si="234"/>
        <v>2.6950354609929079E-2</v>
      </c>
      <c r="N1384" s="103">
        <v>49</v>
      </c>
      <c r="O1384" s="130">
        <f t="shared" si="235"/>
        <v>2.0771513353115726E-2</v>
      </c>
      <c r="P1384" s="125">
        <v>7</v>
      </c>
      <c r="Q1384" s="104">
        <f t="shared" si="236"/>
        <v>9.9290780141843976E-3</v>
      </c>
      <c r="R1384" s="103">
        <v>15</v>
      </c>
      <c r="S1384" s="130">
        <f t="shared" si="237"/>
        <v>6.3586265366680798E-3</v>
      </c>
      <c r="T1384" s="125">
        <v>67</v>
      </c>
      <c r="U1384" s="104">
        <f t="shared" si="238"/>
        <v>9.50354609929078E-2</v>
      </c>
      <c r="V1384" s="103">
        <v>191</v>
      </c>
      <c r="W1384" s="130">
        <f t="shared" si="239"/>
        <v>8.0966511233573554E-2</v>
      </c>
      <c r="X1384" s="125">
        <v>70</v>
      </c>
      <c r="Y1384" s="104">
        <f t="shared" si="240"/>
        <v>9.9290780141843976E-2</v>
      </c>
      <c r="Z1384" s="103">
        <v>198</v>
      </c>
      <c r="AA1384" s="130">
        <f t="shared" si="241"/>
        <v>8.393387028401865E-2</v>
      </c>
    </row>
    <row r="1385" spans="1:27" x14ac:dyDescent="0.25">
      <c r="A1385" s="116" t="s">
        <v>602</v>
      </c>
      <c r="B1385" s="201" t="s">
        <v>289</v>
      </c>
      <c r="C1385" s="105" t="s">
        <v>290</v>
      </c>
      <c r="D1385" s="106" t="s">
        <v>18</v>
      </c>
      <c r="E1385" s="122" t="s">
        <v>549</v>
      </c>
      <c r="F1385" s="126">
        <v>2513</v>
      </c>
      <c r="G1385" s="107">
        <v>2464</v>
      </c>
      <c r="H1385" s="108">
        <f t="shared" si="231"/>
        <v>0.98050139275766013</v>
      </c>
      <c r="I1385" s="107">
        <f t="shared" si="232"/>
        <v>49</v>
      </c>
      <c r="J1385" s="131">
        <f t="shared" si="233"/>
        <v>1.9498607242339833E-2</v>
      </c>
      <c r="K1385" s="126">
        <v>771</v>
      </c>
      <c r="L1385" s="126">
        <v>25</v>
      </c>
      <c r="M1385" s="108">
        <f t="shared" si="234"/>
        <v>3.2425421530479899E-2</v>
      </c>
      <c r="N1385" s="107">
        <v>63</v>
      </c>
      <c r="O1385" s="131">
        <f t="shared" si="235"/>
        <v>2.5069637883008356E-2</v>
      </c>
      <c r="P1385" s="126">
        <v>13</v>
      </c>
      <c r="Q1385" s="108">
        <f t="shared" si="236"/>
        <v>1.6861219195849545E-2</v>
      </c>
      <c r="R1385" s="107">
        <v>30</v>
      </c>
      <c r="S1385" s="131">
        <f t="shared" si="237"/>
        <v>1.1937922801432551E-2</v>
      </c>
      <c r="T1385" s="126">
        <v>81</v>
      </c>
      <c r="U1385" s="108">
        <f t="shared" si="238"/>
        <v>0.10505836575875487</v>
      </c>
      <c r="V1385" s="107">
        <v>208</v>
      </c>
      <c r="W1385" s="131">
        <f t="shared" si="239"/>
        <v>8.2769598089932353E-2</v>
      </c>
      <c r="X1385" s="126">
        <v>88</v>
      </c>
      <c r="Y1385" s="108">
        <f t="shared" si="240"/>
        <v>0.11413748378728923</v>
      </c>
      <c r="Z1385" s="107">
        <v>228</v>
      </c>
      <c r="AA1385" s="131">
        <f t="shared" si="241"/>
        <v>9.0728213290887386E-2</v>
      </c>
    </row>
    <row r="1386" spans="1:27" x14ac:dyDescent="0.25">
      <c r="A1386" s="115" t="s">
        <v>602</v>
      </c>
      <c r="B1386" s="200" t="s">
        <v>310</v>
      </c>
      <c r="C1386" s="101" t="s">
        <v>311</v>
      </c>
      <c r="D1386" s="102" t="s">
        <v>19</v>
      </c>
      <c r="E1386" s="121" t="s">
        <v>551</v>
      </c>
      <c r="F1386" s="125">
        <v>3209</v>
      </c>
      <c r="G1386" s="103">
        <v>3166</v>
      </c>
      <c r="H1386" s="104">
        <f t="shared" si="231"/>
        <v>0.98660018697413521</v>
      </c>
      <c r="I1386" s="103">
        <f t="shared" si="232"/>
        <v>43</v>
      </c>
      <c r="J1386" s="130">
        <f t="shared" si="233"/>
        <v>1.3399813025864755E-2</v>
      </c>
      <c r="K1386" s="125">
        <v>862</v>
      </c>
      <c r="L1386" s="125">
        <v>20</v>
      </c>
      <c r="M1386" s="104">
        <f t="shared" si="234"/>
        <v>2.3201856148491878E-2</v>
      </c>
      <c r="N1386" s="103">
        <v>49</v>
      </c>
      <c r="O1386" s="130">
        <f t="shared" si="235"/>
        <v>1.5269554378311E-2</v>
      </c>
      <c r="P1386" s="125">
        <v>11</v>
      </c>
      <c r="Q1386" s="104">
        <f t="shared" si="236"/>
        <v>1.2761020881670533E-2</v>
      </c>
      <c r="R1386" s="103">
        <v>33</v>
      </c>
      <c r="S1386" s="130">
        <f t="shared" si="237"/>
        <v>1.0283577438454348E-2</v>
      </c>
      <c r="T1386" s="125">
        <v>74</v>
      </c>
      <c r="U1386" s="104">
        <f t="shared" si="238"/>
        <v>8.584686774941995E-2</v>
      </c>
      <c r="V1386" s="103">
        <v>298</v>
      </c>
      <c r="W1386" s="130">
        <f t="shared" si="239"/>
        <v>9.2863820504830163E-2</v>
      </c>
      <c r="X1386" s="125">
        <v>80</v>
      </c>
      <c r="Y1386" s="104">
        <f t="shared" si="240"/>
        <v>9.2807424593967514E-2</v>
      </c>
      <c r="Z1386" s="103">
        <v>320</v>
      </c>
      <c r="AA1386" s="130">
        <f t="shared" si="241"/>
        <v>9.9719538797133064E-2</v>
      </c>
    </row>
    <row r="1387" spans="1:27" x14ac:dyDescent="0.25">
      <c r="A1387" s="116" t="s">
        <v>602</v>
      </c>
      <c r="B1387" s="201" t="s">
        <v>291</v>
      </c>
      <c r="C1387" s="105" t="s">
        <v>292</v>
      </c>
      <c r="D1387" s="106" t="s">
        <v>18</v>
      </c>
      <c r="E1387" s="122" t="s">
        <v>549</v>
      </c>
      <c r="F1387" s="126">
        <v>1736</v>
      </c>
      <c r="G1387" s="107">
        <v>1701</v>
      </c>
      <c r="H1387" s="108">
        <f t="shared" si="231"/>
        <v>0.97983870967741937</v>
      </c>
      <c r="I1387" s="107">
        <f t="shared" si="232"/>
        <v>35</v>
      </c>
      <c r="J1387" s="131">
        <f t="shared" si="233"/>
        <v>2.0161290322580645E-2</v>
      </c>
      <c r="K1387" s="126">
        <v>692</v>
      </c>
      <c r="L1387" s="126">
        <v>21</v>
      </c>
      <c r="M1387" s="108">
        <f t="shared" si="234"/>
        <v>3.0346820809248554E-2</v>
      </c>
      <c r="N1387" s="107">
        <v>46</v>
      </c>
      <c r="O1387" s="131">
        <f t="shared" si="235"/>
        <v>2.6497695852534562E-2</v>
      </c>
      <c r="P1387" s="126">
        <v>5</v>
      </c>
      <c r="Q1387" s="108">
        <f t="shared" si="236"/>
        <v>7.2254335260115606E-3</v>
      </c>
      <c r="R1387" s="107">
        <v>10</v>
      </c>
      <c r="S1387" s="131">
        <f t="shared" si="237"/>
        <v>5.7603686635944703E-3</v>
      </c>
      <c r="T1387" s="126">
        <v>73</v>
      </c>
      <c r="U1387" s="108">
        <f t="shared" si="238"/>
        <v>0.10549132947976879</v>
      </c>
      <c r="V1387" s="107">
        <v>143</v>
      </c>
      <c r="W1387" s="131">
        <f t="shared" si="239"/>
        <v>8.2373271889400926E-2</v>
      </c>
      <c r="X1387" s="126">
        <v>74</v>
      </c>
      <c r="Y1387" s="108">
        <f t="shared" si="240"/>
        <v>0.1069364161849711</v>
      </c>
      <c r="Z1387" s="107">
        <v>146</v>
      </c>
      <c r="AA1387" s="131">
        <f t="shared" si="241"/>
        <v>8.4101382488479259E-2</v>
      </c>
    </row>
    <row r="1388" spans="1:27" x14ac:dyDescent="0.25">
      <c r="A1388" s="115" t="s">
        <v>602</v>
      </c>
      <c r="B1388" s="200" t="s">
        <v>324</v>
      </c>
      <c r="C1388" s="101" t="s">
        <v>325</v>
      </c>
      <c r="D1388" s="102" t="s">
        <v>20</v>
      </c>
      <c r="E1388" s="121" t="s">
        <v>550</v>
      </c>
      <c r="F1388" s="125">
        <v>1910</v>
      </c>
      <c r="G1388" s="103">
        <v>1896</v>
      </c>
      <c r="H1388" s="104">
        <f t="shared" si="231"/>
        <v>0.99267015706806283</v>
      </c>
      <c r="I1388" s="103">
        <f t="shared" si="232"/>
        <v>14</v>
      </c>
      <c r="J1388" s="130">
        <f t="shared" si="233"/>
        <v>7.3298429319371729E-3</v>
      </c>
      <c r="K1388" s="125">
        <v>538</v>
      </c>
      <c r="L1388" s="125">
        <v>15</v>
      </c>
      <c r="M1388" s="104">
        <f t="shared" si="234"/>
        <v>2.7881040892193308E-2</v>
      </c>
      <c r="N1388" s="103">
        <v>41</v>
      </c>
      <c r="O1388" s="130">
        <f t="shared" si="235"/>
        <v>2.1465968586387434E-2</v>
      </c>
      <c r="P1388" s="125">
        <v>8</v>
      </c>
      <c r="Q1388" s="104">
        <f t="shared" si="236"/>
        <v>1.4869888475836431E-2</v>
      </c>
      <c r="R1388" s="103">
        <v>20</v>
      </c>
      <c r="S1388" s="130">
        <f t="shared" si="237"/>
        <v>1.0471204188481676E-2</v>
      </c>
      <c r="T1388" s="125">
        <v>53</v>
      </c>
      <c r="U1388" s="104">
        <f t="shared" si="238"/>
        <v>9.8513011152416355E-2</v>
      </c>
      <c r="V1388" s="103">
        <v>223</v>
      </c>
      <c r="W1388" s="130">
        <f t="shared" si="239"/>
        <v>0.11675392670157068</v>
      </c>
      <c r="X1388" s="125">
        <v>60</v>
      </c>
      <c r="Y1388" s="104">
        <f t="shared" si="240"/>
        <v>0.11152416356877323</v>
      </c>
      <c r="Z1388" s="103">
        <v>241</v>
      </c>
      <c r="AA1388" s="130">
        <f t="shared" si="241"/>
        <v>0.12617801047120419</v>
      </c>
    </row>
    <row r="1389" spans="1:27" x14ac:dyDescent="0.25">
      <c r="A1389" s="116" t="s">
        <v>602</v>
      </c>
      <c r="B1389" s="201" t="s">
        <v>326</v>
      </c>
      <c r="C1389" s="105" t="s">
        <v>327</v>
      </c>
      <c r="D1389" s="106" t="s">
        <v>20</v>
      </c>
      <c r="E1389" s="122" t="s">
        <v>550</v>
      </c>
      <c r="F1389" s="126">
        <v>4034</v>
      </c>
      <c r="G1389" s="107">
        <v>4002</v>
      </c>
      <c r="H1389" s="108">
        <f t="shared" si="231"/>
        <v>0.99206742687159144</v>
      </c>
      <c r="I1389" s="107">
        <f t="shared" si="232"/>
        <v>32</v>
      </c>
      <c r="J1389" s="131">
        <f t="shared" si="233"/>
        <v>7.9325731284085269E-3</v>
      </c>
      <c r="K1389" s="126">
        <v>905</v>
      </c>
      <c r="L1389" s="126">
        <v>27</v>
      </c>
      <c r="M1389" s="108">
        <f t="shared" si="234"/>
        <v>2.9834254143646408E-2</v>
      </c>
      <c r="N1389" s="107">
        <v>54</v>
      </c>
      <c r="O1389" s="131">
        <f t="shared" si="235"/>
        <v>1.3386217154189391E-2</v>
      </c>
      <c r="P1389" s="126">
        <v>9</v>
      </c>
      <c r="Q1389" s="108">
        <f t="shared" si="236"/>
        <v>9.9447513812154689E-3</v>
      </c>
      <c r="R1389" s="107">
        <v>15</v>
      </c>
      <c r="S1389" s="131">
        <f t="shared" si="237"/>
        <v>3.7183936539414973E-3</v>
      </c>
      <c r="T1389" s="126">
        <v>108</v>
      </c>
      <c r="U1389" s="108">
        <f t="shared" si="238"/>
        <v>0.11933701657458563</v>
      </c>
      <c r="V1389" s="107">
        <v>339</v>
      </c>
      <c r="W1389" s="131">
        <f t="shared" si="239"/>
        <v>8.4035696579077834E-2</v>
      </c>
      <c r="X1389" s="126">
        <v>115</v>
      </c>
      <c r="Y1389" s="108">
        <f t="shared" si="240"/>
        <v>0.1270718232044199</v>
      </c>
      <c r="Z1389" s="107">
        <v>349</v>
      </c>
      <c r="AA1389" s="131">
        <f t="shared" si="241"/>
        <v>8.6514625681705509E-2</v>
      </c>
    </row>
    <row r="1390" spans="1:27" x14ac:dyDescent="0.25">
      <c r="A1390" s="115" t="s">
        <v>602</v>
      </c>
      <c r="B1390" s="200" t="s">
        <v>328</v>
      </c>
      <c r="C1390" s="101" t="s">
        <v>329</v>
      </c>
      <c r="D1390" s="102" t="s">
        <v>20</v>
      </c>
      <c r="E1390" s="121" t="s">
        <v>550</v>
      </c>
      <c r="F1390" s="125">
        <v>2201</v>
      </c>
      <c r="G1390" s="103">
        <v>2167</v>
      </c>
      <c r="H1390" s="104">
        <f t="shared" si="231"/>
        <v>0.98455247614720587</v>
      </c>
      <c r="I1390" s="103">
        <f t="shared" si="232"/>
        <v>34</v>
      </c>
      <c r="J1390" s="130">
        <f t="shared" si="233"/>
        <v>1.5447523852794184E-2</v>
      </c>
      <c r="K1390" s="125">
        <v>809</v>
      </c>
      <c r="L1390" s="125">
        <v>16</v>
      </c>
      <c r="M1390" s="104">
        <f t="shared" si="234"/>
        <v>1.9777503090234856E-2</v>
      </c>
      <c r="N1390" s="103">
        <v>40</v>
      </c>
      <c r="O1390" s="130">
        <f t="shared" si="235"/>
        <v>1.8173557473875512E-2</v>
      </c>
      <c r="P1390" s="125">
        <v>8</v>
      </c>
      <c r="Q1390" s="104">
        <f t="shared" si="236"/>
        <v>9.8887515451174281E-3</v>
      </c>
      <c r="R1390" s="103">
        <v>21</v>
      </c>
      <c r="S1390" s="130">
        <f t="shared" si="237"/>
        <v>9.5411176737846427E-3</v>
      </c>
      <c r="T1390" s="125">
        <v>75</v>
      </c>
      <c r="U1390" s="104">
        <f t="shared" si="238"/>
        <v>9.270704573547589E-2</v>
      </c>
      <c r="V1390" s="103">
        <v>159</v>
      </c>
      <c r="W1390" s="130">
        <f t="shared" si="239"/>
        <v>7.2239890958655156E-2</v>
      </c>
      <c r="X1390" s="125">
        <v>80</v>
      </c>
      <c r="Y1390" s="104">
        <f t="shared" si="240"/>
        <v>9.8887515451174288E-2</v>
      </c>
      <c r="Z1390" s="103">
        <v>173</v>
      </c>
      <c r="AA1390" s="130">
        <f t="shared" si="241"/>
        <v>7.8600636074511579E-2</v>
      </c>
    </row>
    <row r="1391" spans="1:27" x14ac:dyDescent="0.25">
      <c r="A1391" s="116" t="s">
        <v>602</v>
      </c>
      <c r="B1391" s="201" t="s">
        <v>293</v>
      </c>
      <c r="C1391" s="105" t="s">
        <v>294</v>
      </c>
      <c r="D1391" s="106" t="s">
        <v>18</v>
      </c>
      <c r="E1391" s="122" t="s">
        <v>549</v>
      </c>
      <c r="F1391" s="126">
        <v>3920</v>
      </c>
      <c r="G1391" s="107">
        <v>3897</v>
      </c>
      <c r="H1391" s="108">
        <f t="shared" si="231"/>
        <v>0.99413265306122445</v>
      </c>
      <c r="I1391" s="107">
        <f t="shared" si="232"/>
        <v>23</v>
      </c>
      <c r="J1391" s="131">
        <f t="shared" si="233"/>
        <v>5.8673469387755103E-3</v>
      </c>
      <c r="K1391" s="126">
        <v>894</v>
      </c>
      <c r="L1391" s="126">
        <v>32</v>
      </c>
      <c r="M1391" s="108">
        <f t="shared" si="234"/>
        <v>3.5794183445190156E-2</v>
      </c>
      <c r="N1391" s="107">
        <v>77</v>
      </c>
      <c r="O1391" s="131">
        <f t="shared" si="235"/>
        <v>1.9642857142857142E-2</v>
      </c>
      <c r="P1391" s="126">
        <v>15</v>
      </c>
      <c r="Q1391" s="108">
        <f t="shared" si="236"/>
        <v>1.6778523489932886E-2</v>
      </c>
      <c r="R1391" s="107">
        <v>42</v>
      </c>
      <c r="S1391" s="131">
        <f t="shared" si="237"/>
        <v>1.0714285714285714E-2</v>
      </c>
      <c r="T1391" s="126">
        <v>77</v>
      </c>
      <c r="U1391" s="108">
        <f t="shared" si="238"/>
        <v>8.612975391498881E-2</v>
      </c>
      <c r="V1391" s="107">
        <v>272</v>
      </c>
      <c r="W1391" s="131">
        <f t="shared" si="239"/>
        <v>6.9387755102040816E-2</v>
      </c>
      <c r="X1391" s="126">
        <v>90</v>
      </c>
      <c r="Y1391" s="108">
        <f t="shared" si="240"/>
        <v>0.10067114093959731</v>
      </c>
      <c r="Z1391" s="107">
        <v>308</v>
      </c>
      <c r="AA1391" s="131">
        <f t="shared" si="241"/>
        <v>7.857142857142857E-2</v>
      </c>
    </row>
    <row r="1392" spans="1:27" x14ac:dyDescent="0.25">
      <c r="A1392" s="115" t="s">
        <v>602</v>
      </c>
      <c r="B1392" s="200" t="s">
        <v>295</v>
      </c>
      <c r="C1392" s="101" t="s">
        <v>296</v>
      </c>
      <c r="D1392" s="102" t="s">
        <v>18</v>
      </c>
      <c r="E1392" s="121" t="s">
        <v>549</v>
      </c>
      <c r="F1392" s="125">
        <v>2526</v>
      </c>
      <c r="G1392" s="103">
        <v>2481</v>
      </c>
      <c r="H1392" s="104">
        <f t="shared" si="231"/>
        <v>0.98218527315914494</v>
      </c>
      <c r="I1392" s="103">
        <f t="shared" si="232"/>
        <v>45</v>
      </c>
      <c r="J1392" s="130">
        <f t="shared" si="233"/>
        <v>1.7814726840855107E-2</v>
      </c>
      <c r="K1392" s="125">
        <v>786</v>
      </c>
      <c r="L1392" s="125">
        <v>15</v>
      </c>
      <c r="M1392" s="104">
        <f t="shared" si="234"/>
        <v>1.9083969465648856E-2</v>
      </c>
      <c r="N1392" s="103">
        <v>32</v>
      </c>
      <c r="O1392" s="130">
        <f t="shared" si="235"/>
        <v>1.2668250197941409E-2</v>
      </c>
      <c r="P1392" s="125">
        <v>14</v>
      </c>
      <c r="Q1392" s="104">
        <f t="shared" si="236"/>
        <v>1.7811704834605598E-2</v>
      </c>
      <c r="R1392" s="103">
        <v>31</v>
      </c>
      <c r="S1392" s="130">
        <f t="shared" si="237"/>
        <v>1.2272367379255741E-2</v>
      </c>
      <c r="T1392" s="125">
        <v>89</v>
      </c>
      <c r="U1392" s="104">
        <f t="shared" si="238"/>
        <v>0.11323155216284987</v>
      </c>
      <c r="V1392" s="103">
        <v>275</v>
      </c>
      <c r="W1392" s="130">
        <f t="shared" si="239"/>
        <v>0.10886777513855898</v>
      </c>
      <c r="X1392" s="125">
        <v>98</v>
      </c>
      <c r="Y1392" s="104">
        <f t="shared" si="240"/>
        <v>0.12468193384223919</v>
      </c>
      <c r="Z1392" s="103">
        <v>294</v>
      </c>
      <c r="AA1392" s="130">
        <f t="shared" si="241"/>
        <v>0.1163895486935867</v>
      </c>
    </row>
    <row r="1393" spans="1:27" x14ac:dyDescent="0.25">
      <c r="A1393" s="116" t="s">
        <v>602</v>
      </c>
      <c r="B1393" s="201" t="s">
        <v>330</v>
      </c>
      <c r="C1393" s="105" t="s">
        <v>331</v>
      </c>
      <c r="D1393" s="106" t="s">
        <v>20</v>
      </c>
      <c r="E1393" s="122" t="s">
        <v>550</v>
      </c>
      <c r="F1393" s="126">
        <v>2003</v>
      </c>
      <c r="G1393" s="107">
        <v>1970</v>
      </c>
      <c r="H1393" s="108">
        <f t="shared" si="231"/>
        <v>0.98352471293060406</v>
      </c>
      <c r="I1393" s="107">
        <f t="shared" si="232"/>
        <v>33</v>
      </c>
      <c r="J1393" s="131">
        <f t="shared" si="233"/>
        <v>1.6475287069395907E-2</v>
      </c>
      <c r="K1393" s="126">
        <v>521</v>
      </c>
      <c r="L1393" s="126">
        <v>11</v>
      </c>
      <c r="M1393" s="108">
        <f t="shared" si="234"/>
        <v>2.1113243761996161E-2</v>
      </c>
      <c r="N1393" s="107">
        <v>21</v>
      </c>
      <c r="O1393" s="131">
        <f t="shared" si="235"/>
        <v>1.0484273589615577E-2</v>
      </c>
      <c r="P1393" s="126">
        <v>5</v>
      </c>
      <c r="Q1393" s="108">
        <f t="shared" si="236"/>
        <v>9.5969289827255271E-3</v>
      </c>
      <c r="R1393" s="107">
        <v>8</v>
      </c>
      <c r="S1393" s="131">
        <f t="shared" si="237"/>
        <v>3.99400898652022E-3</v>
      </c>
      <c r="T1393" s="126">
        <v>35</v>
      </c>
      <c r="U1393" s="108">
        <f t="shared" si="238"/>
        <v>6.71785028790787E-2</v>
      </c>
      <c r="V1393" s="107">
        <v>93</v>
      </c>
      <c r="W1393" s="131">
        <f t="shared" si="239"/>
        <v>4.6430354468297554E-2</v>
      </c>
      <c r="X1393" s="126">
        <v>38</v>
      </c>
      <c r="Y1393" s="108">
        <f t="shared" si="240"/>
        <v>7.293666026871401E-2</v>
      </c>
      <c r="Z1393" s="107">
        <v>98</v>
      </c>
      <c r="AA1393" s="131">
        <f t="shared" si="241"/>
        <v>4.8926610084872688E-2</v>
      </c>
    </row>
    <row r="1394" spans="1:27" x14ac:dyDescent="0.25">
      <c r="A1394" s="115" t="s">
        <v>602</v>
      </c>
      <c r="B1394" s="200" t="s">
        <v>332</v>
      </c>
      <c r="C1394" s="101" t="s">
        <v>333</v>
      </c>
      <c r="D1394" s="102" t="s">
        <v>20</v>
      </c>
      <c r="E1394" s="121" t="s">
        <v>550</v>
      </c>
      <c r="F1394" s="125">
        <v>2865</v>
      </c>
      <c r="G1394" s="103">
        <v>2839</v>
      </c>
      <c r="H1394" s="104">
        <f t="shared" si="231"/>
        <v>0.99092495636998257</v>
      </c>
      <c r="I1394" s="103">
        <f t="shared" si="232"/>
        <v>26</v>
      </c>
      <c r="J1394" s="130">
        <f t="shared" si="233"/>
        <v>9.0750436300174528E-3</v>
      </c>
      <c r="K1394" s="125">
        <v>624</v>
      </c>
      <c r="L1394" s="125">
        <v>14</v>
      </c>
      <c r="M1394" s="104">
        <f t="shared" si="234"/>
        <v>2.2435897435897436E-2</v>
      </c>
      <c r="N1394" s="103">
        <v>29</v>
      </c>
      <c r="O1394" s="130">
        <f t="shared" si="235"/>
        <v>1.0122164048865619E-2</v>
      </c>
      <c r="P1394" s="125">
        <v>4</v>
      </c>
      <c r="Q1394" s="104">
        <f t="shared" si="236"/>
        <v>6.41025641025641E-3</v>
      </c>
      <c r="R1394" s="103">
        <v>12</v>
      </c>
      <c r="S1394" s="130">
        <f t="shared" si="237"/>
        <v>4.1884816753926706E-3</v>
      </c>
      <c r="T1394" s="125">
        <v>60</v>
      </c>
      <c r="U1394" s="104">
        <f t="shared" si="238"/>
        <v>9.6153846153846159E-2</v>
      </c>
      <c r="V1394" s="103">
        <v>194</v>
      </c>
      <c r="W1394" s="130">
        <f t="shared" si="239"/>
        <v>6.7713787085514829E-2</v>
      </c>
      <c r="X1394" s="125">
        <v>63</v>
      </c>
      <c r="Y1394" s="104">
        <f t="shared" si="240"/>
        <v>0.10096153846153846</v>
      </c>
      <c r="Z1394" s="103">
        <v>201</v>
      </c>
      <c r="AA1394" s="130">
        <f t="shared" si="241"/>
        <v>7.0157068062827219E-2</v>
      </c>
    </row>
    <row r="1395" spans="1:27" x14ac:dyDescent="0.25">
      <c r="A1395" s="116" t="s">
        <v>602</v>
      </c>
      <c r="B1395" s="201" t="s">
        <v>334</v>
      </c>
      <c r="C1395" s="105" t="s">
        <v>335</v>
      </c>
      <c r="D1395" s="106" t="s">
        <v>20</v>
      </c>
      <c r="E1395" s="122" t="s">
        <v>550</v>
      </c>
      <c r="F1395" s="126">
        <v>1937</v>
      </c>
      <c r="G1395" s="107">
        <v>1906</v>
      </c>
      <c r="H1395" s="108">
        <f t="shared" si="231"/>
        <v>0.98399586990191013</v>
      </c>
      <c r="I1395" s="107">
        <f t="shared" si="232"/>
        <v>31</v>
      </c>
      <c r="J1395" s="131">
        <f t="shared" si="233"/>
        <v>1.600413009808983E-2</v>
      </c>
      <c r="K1395" s="126">
        <v>482</v>
      </c>
      <c r="L1395" s="126">
        <v>7</v>
      </c>
      <c r="M1395" s="108">
        <f t="shared" si="234"/>
        <v>1.4522821576763486E-2</v>
      </c>
      <c r="N1395" s="107">
        <v>24</v>
      </c>
      <c r="O1395" s="131">
        <f t="shared" si="235"/>
        <v>1.23902942694889E-2</v>
      </c>
      <c r="P1395" s="126">
        <v>3</v>
      </c>
      <c r="Q1395" s="108">
        <f t="shared" si="236"/>
        <v>6.2240663900414933E-3</v>
      </c>
      <c r="R1395" s="107">
        <v>5</v>
      </c>
      <c r="S1395" s="131">
        <f t="shared" si="237"/>
        <v>2.5813113061435209E-3</v>
      </c>
      <c r="T1395" s="126">
        <v>43</v>
      </c>
      <c r="U1395" s="108">
        <f t="shared" si="238"/>
        <v>8.9211618257261413E-2</v>
      </c>
      <c r="V1395" s="107">
        <v>168</v>
      </c>
      <c r="W1395" s="131">
        <f t="shared" si="239"/>
        <v>8.6732059886422297E-2</v>
      </c>
      <c r="X1395" s="126">
        <v>45</v>
      </c>
      <c r="Y1395" s="108">
        <f t="shared" si="240"/>
        <v>9.3360995850622408E-2</v>
      </c>
      <c r="Z1395" s="107">
        <v>170</v>
      </c>
      <c r="AA1395" s="131">
        <f t="shared" si="241"/>
        <v>8.7764584408879714E-2</v>
      </c>
    </row>
    <row r="1396" spans="1:27" x14ac:dyDescent="0.25">
      <c r="A1396" s="115" t="s">
        <v>602</v>
      </c>
      <c r="B1396" s="200" t="s">
        <v>336</v>
      </c>
      <c r="C1396" s="101" t="s">
        <v>337</v>
      </c>
      <c r="D1396" s="102" t="s">
        <v>20</v>
      </c>
      <c r="E1396" s="121" t="s">
        <v>550</v>
      </c>
      <c r="F1396" s="125">
        <v>2573</v>
      </c>
      <c r="G1396" s="103">
        <v>2554</v>
      </c>
      <c r="H1396" s="104">
        <f t="shared" si="231"/>
        <v>0.99261562378546442</v>
      </c>
      <c r="I1396" s="103">
        <f t="shared" si="232"/>
        <v>19</v>
      </c>
      <c r="J1396" s="130">
        <f t="shared" si="233"/>
        <v>7.3843762145355618E-3</v>
      </c>
      <c r="K1396" s="125">
        <v>622</v>
      </c>
      <c r="L1396" s="125">
        <v>19</v>
      </c>
      <c r="M1396" s="104">
        <f t="shared" si="234"/>
        <v>3.0546623794212219E-2</v>
      </c>
      <c r="N1396" s="103">
        <v>55</v>
      </c>
      <c r="O1396" s="130">
        <f t="shared" si="235"/>
        <v>2.1375825884181889E-2</v>
      </c>
      <c r="P1396" s="125">
        <v>4</v>
      </c>
      <c r="Q1396" s="104">
        <f t="shared" si="236"/>
        <v>6.4308681672025723E-3</v>
      </c>
      <c r="R1396" s="103">
        <v>10</v>
      </c>
      <c r="S1396" s="130">
        <f t="shared" si="237"/>
        <v>3.88651379712398E-3</v>
      </c>
      <c r="T1396" s="125">
        <v>79</v>
      </c>
      <c r="U1396" s="104">
        <f t="shared" si="238"/>
        <v>0.12700964630225081</v>
      </c>
      <c r="V1396" s="103">
        <v>323</v>
      </c>
      <c r="W1396" s="130">
        <f t="shared" si="239"/>
        <v>0.12553439564710456</v>
      </c>
      <c r="X1396" s="125">
        <v>81</v>
      </c>
      <c r="Y1396" s="104">
        <f t="shared" si="240"/>
        <v>0.13022508038585209</v>
      </c>
      <c r="Z1396" s="103">
        <v>327</v>
      </c>
      <c r="AA1396" s="130">
        <f t="shared" si="241"/>
        <v>0.12708900116595415</v>
      </c>
    </row>
    <row r="1397" spans="1:27" x14ac:dyDescent="0.25">
      <c r="A1397" s="116" t="s">
        <v>602</v>
      </c>
      <c r="B1397" s="201" t="s">
        <v>297</v>
      </c>
      <c r="C1397" s="105" t="s">
        <v>298</v>
      </c>
      <c r="D1397" s="106" t="s">
        <v>18</v>
      </c>
      <c r="E1397" s="122" t="s">
        <v>549</v>
      </c>
      <c r="F1397" s="126">
        <v>3674</v>
      </c>
      <c r="G1397" s="107">
        <v>3650</v>
      </c>
      <c r="H1397" s="108">
        <f t="shared" si="231"/>
        <v>0.99346761023407726</v>
      </c>
      <c r="I1397" s="107">
        <f t="shared" si="232"/>
        <v>24</v>
      </c>
      <c r="J1397" s="131">
        <f t="shared" si="233"/>
        <v>6.5323897659226998E-3</v>
      </c>
      <c r="K1397" s="126">
        <v>701</v>
      </c>
      <c r="L1397" s="126">
        <v>33</v>
      </c>
      <c r="M1397" s="108">
        <f t="shared" si="234"/>
        <v>4.7075606276747506E-2</v>
      </c>
      <c r="N1397" s="107">
        <v>88</v>
      </c>
      <c r="O1397" s="131">
        <f t="shared" si="235"/>
        <v>2.3952095808383235E-2</v>
      </c>
      <c r="P1397" s="126">
        <v>9</v>
      </c>
      <c r="Q1397" s="108">
        <f t="shared" si="236"/>
        <v>1.2838801711840228E-2</v>
      </c>
      <c r="R1397" s="107">
        <v>21</v>
      </c>
      <c r="S1397" s="131">
        <f t="shared" si="237"/>
        <v>5.7158410451823623E-3</v>
      </c>
      <c r="T1397" s="126">
        <v>67</v>
      </c>
      <c r="U1397" s="108">
        <f t="shared" si="238"/>
        <v>9.5577746077032816E-2</v>
      </c>
      <c r="V1397" s="107">
        <v>249</v>
      </c>
      <c r="W1397" s="131">
        <f t="shared" si="239"/>
        <v>6.7773543821448012E-2</v>
      </c>
      <c r="X1397" s="126">
        <v>73</v>
      </c>
      <c r="Y1397" s="108">
        <f t="shared" si="240"/>
        <v>0.10413694721825963</v>
      </c>
      <c r="Z1397" s="107">
        <v>261</v>
      </c>
      <c r="AA1397" s="131">
        <f t="shared" si="241"/>
        <v>7.1039738704409369E-2</v>
      </c>
    </row>
    <row r="1398" spans="1:27" x14ac:dyDescent="0.25">
      <c r="A1398" s="115" t="s">
        <v>602</v>
      </c>
      <c r="B1398" s="200" t="s">
        <v>299</v>
      </c>
      <c r="C1398" s="101" t="s">
        <v>300</v>
      </c>
      <c r="D1398" s="102" t="s">
        <v>18</v>
      </c>
      <c r="E1398" s="121" t="s">
        <v>549</v>
      </c>
      <c r="F1398" s="125">
        <v>2918</v>
      </c>
      <c r="G1398" s="103">
        <v>2886</v>
      </c>
      <c r="H1398" s="104">
        <f t="shared" si="231"/>
        <v>0.98903358464701852</v>
      </c>
      <c r="I1398" s="103">
        <f t="shared" si="232"/>
        <v>32</v>
      </c>
      <c r="J1398" s="130">
        <f t="shared" si="233"/>
        <v>1.0966415352981495E-2</v>
      </c>
      <c r="K1398" s="125">
        <v>842</v>
      </c>
      <c r="L1398" s="125">
        <v>23</v>
      </c>
      <c r="M1398" s="104">
        <f t="shared" si="234"/>
        <v>2.7315914489311165E-2</v>
      </c>
      <c r="N1398" s="103">
        <v>53</v>
      </c>
      <c r="O1398" s="130">
        <f t="shared" si="235"/>
        <v>1.8163125428375601E-2</v>
      </c>
      <c r="P1398" s="125">
        <v>12</v>
      </c>
      <c r="Q1398" s="104">
        <f t="shared" si="236"/>
        <v>1.4251781472684086E-2</v>
      </c>
      <c r="R1398" s="103">
        <v>32</v>
      </c>
      <c r="S1398" s="130">
        <f t="shared" si="237"/>
        <v>1.0966415352981495E-2</v>
      </c>
      <c r="T1398" s="125">
        <v>77</v>
      </c>
      <c r="U1398" s="104">
        <f t="shared" si="238"/>
        <v>9.1448931116389548E-2</v>
      </c>
      <c r="V1398" s="103">
        <v>221</v>
      </c>
      <c r="W1398" s="130">
        <f t="shared" si="239"/>
        <v>7.573680603152845E-2</v>
      </c>
      <c r="X1398" s="125">
        <v>86</v>
      </c>
      <c r="Y1398" s="104">
        <f t="shared" si="240"/>
        <v>0.10213776722090261</v>
      </c>
      <c r="Z1398" s="103">
        <v>247</v>
      </c>
      <c r="AA1398" s="130">
        <f t="shared" si="241"/>
        <v>8.4647018505825913E-2</v>
      </c>
    </row>
    <row r="1399" spans="1:27" x14ac:dyDescent="0.25">
      <c r="A1399" s="116" t="s">
        <v>602</v>
      </c>
      <c r="B1399" s="201" t="s">
        <v>338</v>
      </c>
      <c r="C1399" s="105" t="s">
        <v>339</v>
      </c>
      <c r="D1399" s="106" t="s">
        <v>20</v>
      </c>
      <c r="E1399" s="122" t="s">
        <v>550</v>
      </c>
      <c r="F1399" s="126">
        <v>4039</v>
      </c>
      <c r="G1399" s="107">
        <v>3969</v>
      </c>
      <c r="H1399" s="108">
        <f t="shared" si="231"/>
        <v>0.98266897746967075</v>
      </c>
      <c r="I1399" s="107">
        <f t="shared" si="232"/>
        <v>70</v>
      </c>
      <c r="J1399" s="131">
        <f t="shared" si="233"/>
        <v>1.7331022530329289E-2</v>
      </c>
      <c r="K1399" s="126">
        <v>812</v>
      </c>
      <c r="L1399" s="126">
        <v>31</v>
      </c>
      <c r="M1399" s="108">
        <f t="shared" si="234"/>
        <v>3.8177339901477834E-2</v>
      </c>
      <c r="N1399" s="107">
        <v>70</v>
      </c>
      <c r="O1399" s="131">
        <f t="shared" si="235"/>
        <v>1.7331022530329289E-2</v>
      </c>
      <c r="P1399" s="126">
        <v>5</v>
      </c>
      <c r="Q1399" s="108">
        <f t="shared" si="236"/>
        <v>6.1576354679802959E-3</v>
      </c>
      <c r="R1399" s="107">
        <v>15</v>
      </c>
      <c r="S1399" s="131">
        <f t="shared" si="237"/>
        <v>3.7137905422134194E-3</v>
      </c>
      <c r="T1399" s="126">
        <v>89</v>
      </c>
      <c r="U1399" s="108">
        <f t="shared" si="238"/>
        <v>0.10960591133004927</v>
      </c>
      <c r="V1399" s="107">
        <v>341</v>
      </c>
      <c r="W1399" s="131">
        <f t="shared" si="239"/>
        <v>8.4426838326318393E-2</v>
      </c>
      <c r="X1399" s="126">
        <v>92</v>
      </c>
      <c r="Y1399" s="108">
        <f t="shared" si="240"/>
        <v>0.11330049261083744</v>
      </c>
      <c r="Z1399" s="107">
        <v>348</v>
      </c>
      <c r="AA1399" s="131">
        <f t="shared" si="241"/>
        <v>8.6159940579351321E-2</v>
      </c>
    </row>
    <row r="1400" spans="1:27" ht="24" x14ac:dyDescent="0.25">
      <c r="A1400" s="115" t="s">
        <v>602</v>
      </c>
      <c r="B1400" s="200" t="s">
        <v>312</v>
      </c>
      <c r="C1400" s="101" t="s">
        <v>313</v>
      </c>
      <c r="D1400" s="102" t="s">
        <v>19</v>
      </c>
      <c r="E1400" s="121" t="s">
        <v>551</v>
      </c>
      <c r="F1400" s="125">
        <v>1997</v>
      </c>
      <c r="G1400" s="103">
        <v>1967</v>
      </c>
      <c r="H1400" s="104">
        <f t="shared" si="231"/>
        <v>0.98497746619929893</v>
      </c>
      <c r="I1400" s="103">
        <f t="shared" si="232"/>
        <v>30</v>
      </c>
      <c r="J1400" s="130">
        <f t="shared" si="233"/>
        <v>1.5022533800701052E-2</v>
      </c>
      <c r="K1400" s="125">
        <v>594</v>
      </c>
      <c r="L1400" s="125">
        <v>12</v>
      </c>
      <c r="M1400" s="104">
        <f t="shared" si="234"/>
        <v>2.0202020202020204E-2</v>
      </c>
      <c r="N1400" s="103">
        <v>22</v>
      </c>
      <c r="O1400" s="130">
        <f t="shared" si="235"/>
        <v>1.1016524787180772E-2</v>
      </c>
      <c r="P1400" s="125">
        <v>3</v>
      </c>
      <c r="Q1400" s="104">
        <f t="shared" si="236"/>
        <v>5.0505050505050509E-3</v>
      </c>
      <c r="R1400" s="103">
        <v>7</v>
      </c>
      <c r="S1400" s="130">
        <f t="shared" si="237"/>
        <v>3.5052578868302454E-3</v>
      </c>
      <c r="T1400" s="125">
        <v>70</v>
      </c>
      <c r="U1400" s="104">
        <f t="shared" si="238"/>
        <v>0.11784511784511785</v>
      </c>
      <c r="V1400" s="103">
        <v>157</v>
      </c>
      <c r="W1400" s="130">
        <f t="shared" si="239"/>
        <v>7.8617926890335504E-2</v>
      </c>
      <c r="X1400" s="125">
        <v>71</v>
      </c>
      <c r="Y1400" s="104">
        <f t="shared" si="240"/>
        <v>0.11952861952861953</v>
      </c>
      <c r="Z1400" s="103">
        <v>160</v>
      </c>
      <c r="AA1400" s="130">
        <f t="shared" si="241"/>
        <v>8.0120180270405614E-2</v>
      </c>
    </row>
    <row r="1401" spans="1:27" ht="24" x14ac:dyDescent="0.25">
      <c r="A1401" s="116" t="s">
        <v>602</v>
      </c>
      <c r="B1401" s="201" t="s">
        <v>314</v>
      </c>
      <c r="C1401" s="105" t="s">
        <v>315</v>
      </c>
      <c r="D1401" s="106" t="s">
        <v>19</v>
      </c>
      <c r="E1401" s="122" t="s">
        <v>551</v>
      </c>
      <c r="F1401" s="126">
        <v>1671</v>
      </c>
      <c r="G1401" s="107">
        <v>1654</v>
      </c>
      <c r="H1401" s="108">
        <f t="shared" si="231"/>
        <v>0.98982645122681034</v>
      </c>
      <c r="I1401" s="107">
        <f t="shared" si="232"/>
        <v>17</v>
      </c>
      <c r="J1401" s="131">
        <f t="shared" si="233"/>
        <v>1.0173548773189706E-2</v>
      </c>
      <c r="K1401" s="126">
        <v>451</v>
      </c>
      <c r="L1401" s="126">
        <v>5</v>
      </c>
      <c r="M1401" s="108">
        <f t="shared" si="234"/>
        <v>1.1086474501108648E-2</v>
      </c>
      <c r="N1401" s="107">
        <v>10</v>
      </c>
      <c r="O1401" s="131">
        <f t="shared" si="235"/>
        <v>5.9844404548174742E-3</v>
      </c>
      <c r="P1401" s="126">
        <v>2</v>
      </c>
      <c r="Q1401" s="108">
        <f t="shared" si="236"/>
        <v>4.434589800443459E-3</v>
      </c>
      <c r="R1401" s="107">
        <v>7</v>
      </c>
      <c r="S1401" s="131">
        <f t="shared" si="237"/>
        <v>4.1891083183722318E-3</v>
      </c>
      <c r="T1401" s="126">
        <v>47</v>
      </c>
      <c r="U1401" s="108">
        <f t="shared" si="238"/>
        <v>0.10421286031042129</v>
      </c>
      <c r="V1401" s="107">
        <v>129</v>
      </c>
      <c r="W1401" s="131">
        <f t="shared" si="239"/>
        <v>7.719928186714542E-2</v>
      </c>
      <c r="X1401" s="126">
        <v>48</v>
      </c>
      <c r="Y1401" s="108">
        <f t="shared" si="240"/>
        <v>0.10643015521064302</v>
      </c>
      <c r="Z1401" s="107">
        <v>132</v>
      </c>
      <c r="AA1401" s="131">
        <f t="shared" si="241"/>
        <v>7.899461400359066E-2</v>
      </c>
    </row>
    <row r="1402" spans="1:27" x14ac:dyDescent="0.25">
      <c r="A1402" s="115" t="s">
        <v>602</v>
      </c>
      <c r="B1402" s="200" t="s">
        <v>361</v>
      </c>
      <c r="C1402" s="101" t="s">
        <v>362</v>
      </c>
      <c r="D1402" s="102" t="s">
        <v>24</v>
      </c>
      <c r="E1402" s="121" t="s">
        <v>552</v>
      </c>
      <c r="F1402" s="125">
        <v>1096</v>
      </c>
      <c r="G1402" s="103">
        <v>1071</v>
      </c>
      <c r="H1402" s="104">
        <f t="shared" si="231"/>
        <v>0.9771897810218978</v>
      </c>
      <c r="I1402" s="103">
        <f t="shared" si="232"/>
        <v>25</v>
      </c>
      <c r="J1402" s="130">
        <f t="shared" si="233"/>
        <v>2.281021897810219E-2</v>
      </c>
      <c r="K1402" s="125">
        <v>376</v>
      </c>
      <c r="L1402" s="125">
        <v>12</v>
      </c>
      <c r="M1402" s="104">
        <f t="shared" si="234"/>
        <v>3.1914893617021274E-2</v>
      </c>
      <c r="N1402" s="103">
        <v>32</v>
      </c>
      <c r="O1402" s="130">
        <f t="shared" si="235"/>
        <v>2.9197080291970802E-2</v>
      </c>
      <c r="P1402" s="125">
        <v>8</v>
      </c>
      <c r="Q1402" s="104">
        <f t="shared" si="236"/>
        <v>2.1276595744680851E-2</v>
      </c>
      <c r="R1402" s="103">
        <v>25</v>
      </c>
      <c r="S1402" s="130">
        <f t="shared" si="237"/>
        <v>2.281021897810219E-2</v>
      </c>
      <c r="T1402" s="125">
        <v>42</v>
      </c>
      <c r="U1402" s="104">
        <f t="shared" si="238"/>
        <v>0.11170212765957446</v>
      </c>
      <c r="V1402" s="103">
        <v>109</v>
      </c>
      <c r="W1402" s="130">
        <f t="shared" si="239"/>
        <v>9.9452554744525551E-2</v>
      </c>
      <c r="X1402" s="125">
        <v>47</v>
      </c>
      <c r="Y1402" s="104">
        <f t="shared" si="240"/>
        <v>0.125</v>
      </c>
      <c r="Z1402" s="103">
        <v>126</v>
      </c>
      <c r="AA1402" s="130">
        <f t="shared" si="241"/>
        <v>0.11496350364963503</v>
      </c>
    </row>
    <row r="1403" spans="1:27" x14ac:dyDescent="0.25">
      <c r="A1403" s="116" t="s">
        <v>602</v>
      </c>
      <c r="B1403" s="201" t="s">
        <v>375</v>
      </c>
      <c r="C1403" s="105" t="s">
        <v>376</v>
      </c>
      <c r="D1403" s="106" t="s">
        <v>25</v>
      </c>
      <c r="E1403" s="122" t="s">
        <v>553</v>
      </c>
      <c r="F1403" s="126">
        <v>4129</v>
      </c>
      <c r="G1403" s="107">
        <v>4062</v>
      </c>
      <c r="H1403" s="108">
        <f t="shared" si="231"/>
        <v>0.9837733107289901</v>
      </c>
      <c r="I1403" s="107">
        <f t="shared" si="232"/>
        <v>67</v>
      </c>
      <c r="J1403" s="131">
        <f t="shared" si="233"/>
        <v>1.6226689271009929E-2</v>
      </c>
      <c r="K1403" s="126">
        <v>971</v>
      </c>
      <c r="L1403" s="126">
        <v>11</v>
      </c>
      <c r="M1403" s="108">
        <f t="shared" si="234"/>
        <v>1.132852729145211E-2</v>
      </c>
      <c r="N1403" s="107">
        <v>26</v>
      </c>
      <c r="O1403" s="131">
        <f t="shared" si="235"/>
        <v>6.2969241947202709E-3</v>
      </c>
      <c r="P1403" s="126">
        <v>7</v>
      </c>
      <c r="Q1403" s="108">
        <f t="shared" si="236"/>
        <v>7.2090628218331619E-3</v>
      </c>
      <c r="R1403" s="107">
        <v>15</v>
      </c>
      <c r="S1403" s="131">
        <f t="shared" si="237"/>
        <v>3.6328408815693874E-3</v>
      </c>
      <c r="T1403" s="126">
        <v>92</v>
      </c>
      <c r="U1403" s="108">
        <f t="shared" si="238"/>
        <v>9.4747682801235841E-2</v>
      </c>
      <c r="V1403" s="107">
        <v>364</v>
      </c>
      <c r="W1403" s="131">
        <f t="shared" si="239"/>
        <v>8.8156938726083794E-2</v>
      </c>
      <c r="X1403" s="126">
        <v>96</v>
      </c>
      <c r="Y1403" s="108">
        <f t="shared" si="240"/>
        <v>9.8867147270854785E-2</v>
      </c>
      <c r="Z1403" s="107">
        <v>374</v>
      </c>
      <c r="AA1403" s="131">
        <f t="shared" si="241"/>
        <v>9.0578832647130056E-2</v>
      </c>
    </row>
    <row r="1404" spans="1:27" ht="24" x14ac:dyDescent="0.25">
      <c r="A1404" s="115" t="s">
        <v>602</v>
      </c>
      <c r="B1404" s="200" t="s">
        <v>442</v>
      </c>
      <c r="C1404" s="101" t="s">
        <v>363</v>
      </c>
      <c r="D1404" s="102" t="s">
        <v>24</v>
      </c>
      <c r="E1404" s="121" t="s">
        <v>552</v>
      </c>
      <c r="F1404" s="125">
        <v>2139</v>
      </c>
      <c r="G1404" s="103">
        <v>2037</v>
      </c>
      <c r="H1404" s="104">
        <f t="shared" si="231"/>
        <v>0.95231416549789616</v>
      </c>
      <c r="I1404" s="103">
        <f t="shared" si="232"/>
        <v>102</v>
      </c>
      <c r="J1404" s="130">
        <f t="shared" si="233"/>
        <v>4.7685834502103785E-2</v>
      </c>
      <c r="K1404" s="125">
        <v>741</v>
      </c>
      <c r="L1404" s="125">
        <v>17</v>
      </c>
      <c r="M1404" s="104">
        <f t="shared" si="234"/>
        <v>2.2941970310391364E-2</v>
      </c>
      <c r="N1404" s="103">
        <v>40</v>
      </c>
      <c r="O1404" s="130">
        <f t="shared" si="235"/>
        <v>1.8700327255726974E-2</v>
      </c>
      <c r="P1404" s="125">
        <v>7</v>
      </c>
      <c r="Q1404" s="104">
        <f t="shared" si="236"/>
        <v>9.4466936572199737E-3</v>
      </c>
      <c r="R1404" s="103">
        <v>16</v>
      </c>
      <c r="S1404" s="130">
        <f t="shared" si="237"/>
        <v>7.4801309022907905E-3</v>
      </c>
      <c r="T1404" s="125">
        <v>77</v>
      </c>
      <c r="U1404" s="104">
        <f t="shared" si="238"/>
        <v>0.1039136302294197</v>
      </c>
      <c r="V1404" s="103">
        <v>196</v>
      </c>
      <c r="W1404" s="130">
        <f t="shared" si="239"/>
        <v>9.1631603553062185E-2</v>
      </c>
      <c r="X1404" s="125">
        <v>82</v>
      </c>
      <c r="Y1404" s="104">
        <f t="shared" si="240"/>
        <v>0.1106612685560054</v>
      </c>
      <c r="Z1404" s="103">
        <v>209</v>
      </c>
      <c r="AA1404" s="130">
        <f t="shared" si="241"/>
        <v>9.7709209911173447E-2</v>
      </c>
    </row>
    <row r="1405" spans="1:27" ht="24" x14ac:dyDescent="0.25">
      <c r="A1405" s="116" t="s">
        <v>602</v>
      </c>
      <c r="B1405" s="201" t="s">
        <v>377</v>
      </c>
      <c r="C1405" s="105" t="s">
        <v>378</v>
      </c>
      <c r="D1405" s="106" t="s">
        <v>25</v>
      </c>
      <c r="E1405" s="122" t="s">
        <v>553</v>
      </c>
      <c r="F1405" s="126">
        <v>1958</v>
      </c>
      <c r="G1405" s="107">
        <v>1923</v>
      </c>
      <c r="H1405" s="108">
        <f t="shared" si="231"/>
        <v>0.98212461695607767</v>
      </c>
      <c r="I1405" s="107">
        <f t="shared" si="232"/>
        <v>35</v>
      </c>
      <c r="J1405" s="131">
        <f t="shared" si="233"/>
        <v>1.7875383043922371E-2</v>
      </c>
      <c r="K1405" s="126">
        <v>664</v>
      </c>
      <c r="L1405" s="126">
        <v>16</v>
      </c>
      <c r="M1405" s="108">
        <f t="shared" si="234"/>
        <v>2.4096385542168676E-2</v>
      </c>
      <c r="N1405" s="107">
        <v>51</v>
      </c>
      <c r="O1405" s="131">
        <f t="shared" si="235"/>
        <v>2.6046986721144024E-2</v>
      </c>
      <c r="P1405" s="126">
        <v>5</v>
      </c>
      <c r="Q1405" s="108">
        <f t="shared" si="236"/>
        <v>7.5301204819277108E-3</v>
      </c>
      <c r="R1405" s="107">
        <v>12</v>
      </c>
      <c r="S1405" s="131">
        <f t="shared" si="237"/>
        <v>6.1287027579162408E-3</v>
      </c>
      <c r="T1405" s="126">
        <v>70</v>
      </c>
      <c r="U1405" s="108">
        <f t="shared" si="238"/>
        <v>0.10542168674698796</v>
      </c>
      <c r="V1405" s="107">
        <v>204</v>
      </c>
      <c r="W1405" s="131">
        <f t="shared" si="239"/>
        <v>0.1041879468845761</v>
      </c>
      <c r="X1405" s="126">
        <v>71</v>
      </c>
      <c r="Y1405" s="108">
        <f t="shared" si="240"/>
        <v>0.10692771084337349</v>
      </c>
      <c r="Z1405" s="107">
        <v>206</v>
      </c>
      <c r="AA1405" s="131">
        <f t="shared" si="241"/>
        <v>0.10520939734422881</v>
      </c>
    </row>
    <row r="1406" spans="1:27" x14ac:dyDescent="0.25">
      <c r="A1406" s="115" t="s">
        <v>602</v>
      </c>
      <c r="B1406" s="200" t="s">
        <v>379</v>
      </c>
      <c r="C1406" s="101" t="s">
        <v>380</v>
      </c>
      <c r="D1406" s="102" t="s">
        <v>25</v>
      </c>
      <c r="E1406" s="121" t="s">
        <v>553</v>
      </c>
      <c r="F1406" s="125">
        <v>5710</v>
      </c>
      <c r="G1406" s="103">
        <v>5581</v>
      </c>
      <c r="H1406" s="104">
        <f t="shared" si="231"/>
        <v>0.97740805604203151</v>
      </c>
      <c r="I1406" s="103">
        <f t="shared" si="232"/>
        <v>129</v>
      </c>
      <c r="J1406" s="130">
        <f t="shared" si="233"/>
        <v>2.2591943957968475E-2</v>
      </c>
      <c r="K1406" s="125">
        <v>1779</v>
      </c>
      <c r="L1406" s="125">
        <v>26</v>
      </c>
      <c r="M1406" s="104">
        <f t="shared" si="234"/>
        <v>1.4614952220348511E-2</v>
      </c>
      <c r="N1406" s="103">
        <v>76</v>
      </c>
      <c r="O1406" s="130">
        <f t="shared" si="235"/>
        <v>1.3309982486865149E-2</v>
      </c>
      <c r="P1406" s="125">
        <v>31</v>
      </c>
      <c r="Q1406" s="104">
        <f t="shared" si="236"/>
        <v>1.7425519955030916E-2</v>
      </c>
      <c r="R1406" s="103">
        <v>78</v>
      </c>
      <c r="S1406" s="130">
        <f t="shared" si="237"/>
        <v>1.3660245183887917E-2</v>
      </c>
      <c r="T1406" s="125">
        <v>174</v>
      </c>
      <c r="U1406" s="104">
        <f t="shared" si="238"/>
        <v>9.7807757166947729E-2</v>
      </c>
      <c r="V1406" s="103">
        <v>502</v>
      </c>
      <c r="W1406" s="130">
        <f t="shared" si="239"/>
        <v>8.7915936952714532E-2</v>
      </c>
      <c r="X1406" s="125">
        <v>190</v>
      </c>
      <c r="Y1406" s="104">
        <f t="shared" si="240"/>
        <v>0.10680157391793142</v>
      </c>
      <c r="Z1406" s="103">
        <v>544</v>
      </c>
      <c r="AA1406" s="130">
        <f t="shared" si="241"/>
        <v>9.5271453590192651E-2</v>
      </c>
    </row>
    <row r="1407" spans="1:27" x14ac:dyDescent="0.25">
      <c r="A1407" s="116" t="s">
        <v>602</v>
      </c>
      <c r="B1407" s="201" t="s">
        <v>381</v>
      </c>
      <c r="C1407" s="105" t="s">
        <v>382</v>
      </c>
      <c r="D1407" s="106" t="s">
        <v>25</v>
      </c>
      <c r="E1407" s="122" t="s">
        <v>553</v>
      </c>
      <c r="F1407" s="126">
        <v>1417</v>
      </c>
      <c r="G1407" s="107">
        <v>1396</v>
      </c>
      <c r="H1407" s="108">
        <f t="shared" si="231"/>
        <v>0.98517995765702193</v>
      </c>
      <c r="I1407" s="107">
        <f t="shared" si="232"/>
        <v>21</v>
      </c>
      <c r="J1407" s="131">
        <f t="shared" si="233"/>
        <v>1.4820042342978124E-2</v>
      </c>
      <c r="K1407" s="126">
        <v>468</v>
      </c>
      <c r="L1407" s="126">
        <v>6</v>
      </c>
      <c r="M1407" s="108">
        <f t="shared" si="234"/>
        <v>1.282051282051282E-2</v>
      </c>
      <c r="N1407" s="107">
        <v>19</v>
      </c>
      <c r="O1407" s="131">
        <f t="shared" si="235"/>
        <v>1.3408609738884969E-2</v>
      </c>
      <c r="P1407" s="126">
        <v>2</v>
      </c>
      <c r="Q1407" s="108">
        <f t="shared" si="236"/>
        <v>4.2735042735042739E-3</v>
      </c>
      <c r="R1407" s="107">
        <v>5</v>
      </c>
      <c r="S1407" s="131">
        <f t="shared" si="237"/>
        <v>3.5285815102328866E-3</v>
      </c>
      <c r="T1407" s="126">
        <v>57</v>
      </c>
      <c r="U1407" s="108">
        <f t="shared" si="238"/>
        <v>0.12179487179487179</v>
      </c>
      <c r="V1407" s="107">
        <v>171</v>
      </c>
      <c r="W1407" s="131">
        <f t="shared" si="239"/>
        <v>0.12067748764996472</v>
      </c>
      <c r="X1407" s="126">
        <v>58</v>
      </c>
      <c r="Y1407" s="108">
        <f t="shared" si="240"/>
        <v>0.12393162393162394</v>
      </c>
      <c r="Z1407" s="107">
        <v>173</v>
      </c>
      <c r="AA1407" s="131">
        <f t="shared" si="241"/>
        <v>0.12208892025405788</v>
      </c>
    </row>
    <row r="1408" spans="1:27" ht="24" x14ac:dyDescent="0.25">
      <c r="A1408" s="115" t="s">
        <v>602</v>
      </c>
      <c r="B1408" s="200" t="s">
        <v>364</v>
      </c>
      <c r="C1408" s="101" t="s">
        <v>365</v>
      </c>
      <c r="D1408" s="102" t="s">
        <v>24</v>
      </c>
      <c r="E1408" s="121" t="s">
        <v>552</v>
      </c>
      <c r="F1408" s="125">
        <v>2715</v>
      </c>
      <c r="G1408" s="103">
        <v>2577</v>
      </c>
      <c r="H1408" s="104">
        <f t="shared" si="231"/>
        <v>0.94917127071823204</v>
      </c>
      <c r="I1408" s="103">
        <f t="shared" si="232"/>
        <v>138</v>
      </c>
      <c r="J1408" s="130">
        <f t="shared" si="233"/>
        <v>5.0828729281767959E-2</v>
      </c>
      <c r="K1408" s="125">
        <v>757</v>
      </c>
      <c r="L1408" s="125">
        <v>21</v>
      </c>
      <c r="M1408" s="104">
        <f t="shared" si="234"/>
        <v>2.7741083223249668E-2</v>
      </c>
      <c r="N1408" s="103">
        <v>52</v>
      </c>
      <c r="O1408" s="130">
        <f t="shared" si="235"/>
        <v>1.9152854511970532E-2</v>
      </c>
      <c r="P1408" s="125">
        <v>5</v>
      </c>
      <c r="Q1408" s="104">
        <f t="shared" si="236"/>
        <v>6.6050198150594455E-3</v>
      </c>
      <c r="R1408" s="103">
        <v>12</v>
      </c>
      <c r="S1408" s="130">
        <f t="shared" si="237"/>
        <v>4.4198895027624313E-3</v>
      </c>
      <c r="T1408" s="125">
        <v>71</v>
      </c>
      <c r="U1408" s="104">
        <f t="shared" si="238"/>
        <v>9.3791281373844126E-2</v>
      </c>
      <c r="V1408" s="103">
        <v>193</v>
      </c>
      <c r="W1408" s="130">
        <f t="shared" si="239"/>
        <v>7.1086556169429091E-2</v>
      </c>
      <c r="X1408" s="125">
        <v>74</v>
      </c>
      <c r="Y1408" s="104">
        <f t="shared" si="240"/>
        <v>9.7754293262879793E-2</v>
      </c>
      <c r="Z1408" s="103">
        <v>199</v>
      </c>
      <c r="AA1408" s="130">
        <f t="shared" si="241"/>
        <v>7.3296500920810317E-2</v>
      </c>
    </row>
    <row r="1409" spans="1:27" x14ac:dyDescent="0.25">
      <c r="A1409" s="116" t="s">
        <v>602</v>
      </c>
      <c r="B1409" s="201" t="s">
        <v>383</v>
      </c>
      <c r="C1409" s="105" t="s">
        <v>384</v>
      </c>
      <c r="D1409" s="106" t="s">
        <v>25</v>
      </c>
      <c r="E1409" s="122" t="s">
        <v>553</v>
      </c>
      <c r="F1409" s="126">
        <v>2197</v>
      </c>
      <c r="G1409" s="107">
        <v>2097</v>
      </c>
      <c r="H1409" s="108">
        <f t="shared" si="231"/>
        <v>0.95448338643604913</v>
      </c>
      <c r="I1409" s="107">
        <f t="shared" si="232"/>
        <v>100</v>
      </c>
      <c r="J1409" s="131">
        <f t="shared" si="233"/>
        <v>4.5516613563950842E-2</v>
      </c>
      <c r="K1409" s="126">
        <v>719</v>
      </c>
      <c r="L1409" s="126">
        <v>20</v>
      </c>
      <c r="M1409" s="108">
        <f t="shared" si="234"/>
        <v>2.7816411682892908E-2</v>
      </c>
      <c r="N1409" s="107">
        <v>47</v>
      </c>
      <c r="O1409" s="131">
        <f t="shared" si="235"/>
        <v>2.1392808375056895E-2</v>
      </c>
      <c r="P1409" s="126">
        <v>8</v>
      </c>
      <c r="Q1409" s="108">
        <f t="shared" si="236"/>
        <v>1.1126564673157162E-2</v>
      </c>
      <c r="R1409" s="107">
        <v>19</v>
      </c>
      <c r="S1409" s="131">
        <f t="shared" si="237"/>
        <v>8.6481565771506595E-3</v>
      </c>
      <c r="T1409" s="126">
        <v>81</v>
      </c>
      <c r="U1409" s="108">
        <f t="shared" si="238"/>
        <v>0.11265646731571627</v>
      </c>
      <c r="V1409" s="107">
        <v>212</v>
      </c>
      <c r="W1409" s="131">
        <f t="shared" si="239"/>
        <v>9.6495220755575789E-2</v>
      </c>
      <c r="X1409" s="126">
        <v>87</v>
      </c>
      <c r="Y1409" s="108">
        <f t="shared" si="240"/>
        <v>0.12100139082058414</v>
      </c>
      <c r="Z1409" s="107">
        <v>226</v>
      </c>
      <c r="AA1409" s="131">
        <f t="shared" si="241"/>
        <v>0.10286754665452891</v>
      </c>
    </row>
    <row r="1410" spans="1:27" ht="24" x14ac:dyDescent="0.25">
      <c r="A1410" s="115" t="s">
        <v>602</v>
      </c>
      <c r="B1410" s="200" t="s">
        <v>385</v>
      </c>
      <c r="C1410" s="101" t="s">
        <v>386</v>
      </c>
      <c r="D1410" s="102" t="s">
        <v>25</v>
      </c>
      <c r="E1410" s="121" t="s">
        <v>553</v>
      </c>
      <c r="F1410" s="125">
        <v>1882</v>
      </c>
      <c r="G1410" s="103">
        <v>1865</v>
      </c>
      <c r="H1410" s="104">
        <f t="shared" si="231"/>
        <v>0.99096705632306059</v>
      </c>
      <c r="I1410" s="103">
        <f t="shared" si="232"/>
        <v>17</v>
      </c>
      <c r="J1410" s="130">
        <f t="shared" si="233"/>
        <v>9.0329436769394263E-3</v>
      </c>
      <c r="K1410" s="125">
        <v>644</v>
      </c>
      <c r="L1410" s="125">
        <v>10</v>
      </c>
      <c r="M1410" s="104">
        <f t="shared" si="234"/>
        <v>1.5527950310559006E-2</v>
      </c>
      <c r="N1410" s="103">
        <v>27</v>
      </c>
      <c r="O1410" s="130">
        <f t="shared" si="235"/>
        <v>1.4346439957492029E-2</v>
      </c>
      <c r="P1410" s="125">
        <v>2</v>
      </c>
      <c r="Q1410" s="104">
        <f t="shared" si="236"/>
        <v>3.105590062111801E-3</v>
      </c>
      <c r="R1410" s="103">
        <v>4</v>
      </c>
      <c r="S1410" s="130">
        <f t="shared" si="237"/>
        <v>2.1253985122210413E-3</v>
      </c>
      <c r="T1410" s="125">
        <v>65</v>
      </c>
      <c r="U1410" s="104">
        <f t="shared" si="238"/>
        <v>0.10093167701863354</v>
      </c>
      <c r="V1410" s="103">
        <v>155</v>
      </c>
      <c r="W1410" s="130">
        <f t="shared" si="239"/>
        <v>8.2359192348565355E-2</v>
      </c>
      <c r="X1410" s="125">
        <v>66</v>
      </c>
      <c r="Y1410" s="104">
        <f t="shared" si="240"/>
        <v>0.10248447204968944</v>
      </c>
      <c r="Z1410" s="103">
        <v>156</v>
      </c>
      <c r="AA1410" s="130">
        <f t="shared" si="241"/>
        <v>8.2890541976620616E-2</v>
      </c>
    </row>
    <row r="1411" spans="1:27" x14ac:dyDescent="0.25">
      <c r="A1411" s="116" t="s">
        <v>602</v>
      </c>
      <c r="B1411" s="201" t="s">
        <v>387</v>
      </c>
      <c r="C1411" s="105" t="s">
        <v>388</v>
      </c>
      <c r="D1411" s="106" t="s">
        <v>25</v>
      </c>
      <c r="E1411" s="122" t="s">
        <v>553</v>
      </c>
      <c r="F1411" s="126">
        <v>3144</v>
      </c>
      <c r="G1411" s="107">
        <v>3121</v>
      </c>
      <c r="H1411" s="108">
        <f t="shared" ref="H1411:H1461" si="242">G1411/F1411</f>
        <v>0.99268447837150131</v>
      </c>
      <c r="I1411" s="107">
        <f t="shared" ref="I1411:I1461" si="243">F1411-G1411</f>
        <v>23</v>
      </c>
      <c r="J1411" s="131">
        <f t="shared" ref="J1411:J1461" si="244">I1411/F1411</f>
        <v>7.3155216284987281E-3</v>
      </c>
      <c r="K1411" s="126">
        <v>940</v>
      </c>
      <c r="L1411" s="126">
        <v>19</v>
      </c>
      <c r="M1411" s="108">
        <f t="shared" si="234"/>
        <v>2.021276595744681E-2</v>
      </c>
      <c r="N1411" s="107">
        <v>61</v>
      </c>
      <c r="O1411" s="131">
        <f t="shared" si="235"/>
        <v>1.9402035623409669E-2</v>
      </c>
      <c r="P1411" s="126">
        <v>9</v>
      </c>
      <c r="Q1411" s="108">
        <f t="shared" si="236"/>
        <v>9.5744680851063829E-3</v>
      </c>
      <c r="R1411" s="107">
        <v>22</v>
      </c>
      <c r="S1411" s="131">
        <f t="shared" si="237"/>
        <v>6.9974554707379136E-3</v>
      </c>
      <c r="T1411" s="126">
        <v>112</v>
      </c>
      <c r="U1411" s="108">
        <f t="shared" si="238"/>
        <v>0.11914893617021277</v>
      </c>
      <c r="V1411" s="107">
        <v>398</v>
      </c>
      <c r="W1411" s="131">
        <f t="shared" si="239"/>
        <v>0.12659033078880408</v>
      </c>
      <c r="X1411" s="126">
        <v>117</v>
      </c>
      <c r="Y1411" s="108">
        <f t="shared" si="240"/>
        <v>0.12446808510638298</v>
      </c>
      <c r="Z1411" s="107">
        <v>413</v>
      </c>
      <c r="AA1411" s="131">
        <f t="shared" si="241"/>
        <v>0.13136132315521629</v>
      </c>
    </row>
    <row r="1412" spans="1:27" x14ac:dyDescent="0.25">
      <c r="A1412" s="115" t="s">
        <v>602</v>
      </c>
      <c r="B1412" s="200" t="s">
        <v>366</v>
      </c>
      <c r="C1412" s="101" t="s">
        <v>367</v>
      </c>
      <c r="D1412" s="102" t="s">
        <v>24</v>
      </c>
      <c r="E1412" s="121" t="s">
        <v>552</v>
      </c>
      <c r="F1412" s="125">
        <v>4240</v>
      </c>
      <c r="G1412" s="103">
        <v>4120</v>
      </c>
      <c r="H1412" s="104">
        <f t="shared" si="242"/>
        <v>0.97169811320754718</v>
      </c>
      <c r="I1412" s="103">
        <f t="shared" si="243"/>
        <v>120</v>
      </c>
      <c r="J1412" s="130">
        <f t="shared" si="244"/>
        <v>2.8301886792452831E-2</v>
      </c>
      <c r="K1412" s="125">
        <v>1210</v>
      </c>
      <c r="L1412" s="125">
        <v>33</v>
      </c>
      <c r="M1412" s="104">
        <f t="shared" ref="M1412:M1461" si="245">L1412/K1412</f>
        <v>2.7272727272727271E-2</v>
      </c>
      <c r="N1412" s="103">
        <v>83</v>
      </c>
      <c r="O1412" s="130">
        <f t="shared" ref="O1412:O1461" si="246">N1412/F1412</f>
        <v>1.9575471698113207E-2</v>
      </c>
      <c r="P1412" s="125">
        <v>14</v>
      </c>
      <c r="Q1412" s="104">
        <f t="shared" ref="Q1412:Q1461" si="247">P1412/K1412</f>
        <v>1.1570247933884297E-2</v>
      </c>
      <c r="R1412" s="103">
        <v>35</v>
      </c>
      <c r="S1412" s="130">
        <f t="shared" ref="S1412:S1461" si="248">R1412/F1412</f>
        <v>8.2547169811320754E-3</v>
      </c>
      <c r="T1412" s="125">
        <v>119</v>
      </c>
      <c r="U1412" s="104">
        <f t="shared" ref="U1412:U1461" si="249">T1412/K1412</f>
        <v>9.8347107438016529E-2</v>
      </c>
      <c r="V1412" s="103">
        <v>347</v>
      </c>
      <c r="W1412" s="130">
        <f t="shared" ref="W1412:W1461" si="250">V1412/F1412</f>
        <v>8.183962264150943E-2</v>
      </c>
      <c r="X1412" s="125">
        <v>126</v>
      </c>
      <c r="Y1412" s="104">
        <f t="shared" ref="Y1412:Y1461" si="251">X1412/K1412</f>
        <v>0.10413223140495868</v>
      </c>
      <c r="Z1412" s="103">
        <v>364</v>
      </c>
      <c r="AA1412" s="130">
        <f t="shared" ref="AA1412:AA1461" si="252">Z1412/F1412</f>
        <v>8.584905660377358E-2</v>
      </c>
    </row>
    <row r="1413" spans="1:27" ht="24" x14ac:dyDescent="0.25">
      <c r="A1413" s="116" t="s">
        <v>602</v>
      </c>
      <c r="B1413" s="201" t="s">
        <v>389</v>
      </c>
      <c r="C1413" s="105" t="s">
        <v>390</v>
      </c>
      <c r="D1413" s="106" t="s">
        <v>25</v>
      </c>
      <c r="E1413" s="122" t="s">
        <v>553</v>
      </c>
      <c r="F1413" s="126">
        <v>1923</v>
      </c>
      <c r="G1413" s="107">
        <v>1886</v>
      </c>
      <c r="H1413" s="108">
        <f t="shared" si="242"/>
        <v>0.98075923036921475</v>
      </c>
      <c r="I1413" s="107">
        <f t="shared" si="243"/>
        <v>37</v>
      </c>
      <c r="J1413" s="131">
        <f t="shared" si="244"/>
        <v>1.9240769630785231E-2</v>
      </c>
      <c r="K1413" s="126">
        <v>711</v>
      </c>
      <c r="L1413" s="126">
        <v>16</v>
      </c>
      <c r="M1413" s="108">
        <f t="shared" si="245"/>
        <v>2.2503516174402251E-2</v>
      </c>
      <c r="N1413" s="107">
        <v>36</v>
      </c>
      <c r="O1413" s="131">
        <f t="shared" si="246"/>
        <v>1.8720748829953199E-2</v>
      </c>
      <c r="P1413" s="126">
        <v>7</v>
      </c>
      <c r="Q1413" s="108">
        <f t="shared" si="247"/>
        <v>9.8452883263009851E-3</v>
      </c>
      <c r="R1413" s="107">
        <v>18</v>
      </c>
      <c r="S1413" s="131">
        <f t="shared" si="248"/>
        <v>9.3603744149765994E-3</v>
      </c>
      <c r="T1413" s="126">
        <v>92</v>
      </c>
      <c r="U1413" s="108">
        <f t="shared" si="249"/>
        <v>0.12939521800281295</v>
      </c>
      <c r="V1413" s="107">
        <v>253</v>
      </c>
      <c r="W1413" s="131">
        <f t="shared" si="250"/>
        <v>0.13156526261050441</v>
      </c>
      <c r="X1413" s="126">
        <v>94</v>
      </c>
      <c r="Y1413" s="108">
        <f t="shared" si="251"/>
        <v>0.13220815752461323</v>
      </c>
      <c r="Z1413" s="107">
        <v>260</v>
      </c>
      <c r="AA1413" s="131">
        <f t="shared" si="252"/>
        <v>0.13520540821632865</v>
      </c>
    </row>
    <row r="1414" spans="1:27" x14ac:dyDescent="0.25">
      <c r="A1414" s="115" t="s">
        <v>602</v>
      </c>
      <c r="B1414" s="200" t="s">
        <v>391</v>
      </c>
      <c r="C1414" s="101" t="s">
        <v>392</v>
      </c>
      <c r="D1414" s="102" t="s">
        <v>25</v>
      </c>
      <c r="E1414" s="121" t="s">
        <v>553</v>
      </c>
      <c r="F1414" s="125">
        <v>2636</v>
      </c>
      <c r="G1414" s="103">
        <v>2575</v>
      </c>
      <c r="H1414" s="104">
        <f t="shared" si="242"/>
        <v>0.97685887708649466</v>
      </c>
      <c r="I1414" s="103">
        <f t="shared" si="243"/>
        <v>61</v>
      </c>
      <c r="J1414" s="130">
        <f t="shared" si="244"/>
        <v>2.314112291350531E-2</v>
      </c>
      <c r="K1414" s="125">
        <v>969</v>
      </c>
      <c r="L1414" s="125">
        <v>31</v>
      </c>
      <c r="M1414" s="104">
        <f t="shared" si="245"/>
        <v>3.1991744066047469E-2</v>
      </c>
      <c r="N1414" s="103">
        <v>90</v>
      </c>
      <c r="O1414" s="130">
        <f t="shared" si="246"/>
        <v>3.4142640364188161E-2</v>
      </c>
      <c r="P1414" s="125">
        <v>5</v>
      </c>
      <c r="Q1414" s="104">
        <f t="shared" si="247"/>
        <v>5.1599587203302374E-3</v>
      </c>
      <c r="R1414" s="103">
        <v>14</v>
      </c>
      <c r="S1414" s="130">
        <f t="shared" si="248"/>
        <v>5.3110773899848257E-3</v>
      </c>
      <c r="T1414" s="125">
        <v>89</v>
      </c>
      <c r="U1414" s="104">
        <f t="shared" si="249"/>
        <v>9.1847265221878222E-2</v>
      </c>
      <c r="V1414" s="103">
        <v>254</v>
      </c>
      <c r="W1414" s="130">
        <f t="shared" si="250"/>
        <v>9.6358118361153267E-2</v>
      </c>
      <c r="X1414" s="125">
        <v>92</v>
      </c>
      <c r="Y1414" s="104">
        <f t="shared" si="251"/>
        <v>9.4943240454076372E-2</v>
      </c>
      <c r="Z1414" s="103">
        <v>265</v>
      </c>
      <c r="AA1414" s="130">
        <f t="shared" si="252"/>
        <v>0.10053110773899848</v>
      </c>
    </row>
    <row r="1415" spans="1:27" x14ac:dyDescent="0.25">
      <c r="A1415" s="116" t="s">
        <v>602</v>
      </c>
      <c r="B1415" s="201" t="s">
        <v>368</v>
      </c>
      <c r="C1415" s="105" t="s">
        <v>369</v>
      </c>
      <c r="D1415" s="106" t="s">
        <v>24</v>
      </c>
      <c r="E1415" s="122" t="s">
        <v>552</v>
      </c>
      <c r="F1415" s="126">
        <v>2496</v>
      </c>
      <c r="G1415" s="107">
        <v>2425</v>
      </c>
      <c r="H1415" s="108">
        <f t="shared" si="242"/>
        <v>0.97155448717948723</v>
      </c>
      <c r="I1415" s="107">
        <f t="shared" si="243"/>
        <v>71</v>
      </c>
      <c r="J1415" s="131">
        <f t="shared" si="244"/>
        <v>2.844551282051282E-2</v>
      </c>
      <c r="K1415" s="126">
        <v>867</v>
      </c>
      <c r="L1415" s="126">
        <v>27</v>
      </c>
      <c r="M1415" s="108">
        <f t="shared" si="245"/>
        <v>3.1141868512110725E-2</v>
      </c>
      <c r="N1415" s="107">
        <v>72</v>
      </c>
      <c r="O1415" s="131">
        <f t="shared" si="246"/>
        <v>2.8846153846153848E-2</v>
      </c>
      <c r="P1415" s="126">
        <v>5</v>
      </c>
      <c r="Q1415" s="108">
        <f t="shared" si="247"/>
        <v>5.7670126874279125E-3</v>
      </c>
      <c r="R1415" s="107">
        <v>13</v>
      </c>
      <c r="S1415" s="131">
        <f t="shared" si="248"/>
        <v>5.208333333333333E-3</v>
      </c>
      <c r="T1415" s="126">
        <v>117</v>
      </c>
      <c r="U1415" s="108">
        <f t="shared" si="249"/>
        <v>0.13494809688581316</v>
      </c>
      <c r="V1415" s="107">
        <v>333</v>
      </c>
      <c r="W1415" s="131">
        <f t="shared" si="250"/>
        <v>0.13341346153846154</v>
      </c>
      <c r="X1415" s="126">
        <v>120</v>
      </c>
      <c r="Y1415" s="108">
        <f t="shared" si="251"/>
        <v>0.13840830449826991</v>
      </c>
      <c r="Z1415" s="107">
        <v>339</v>
      </c>
      <c r="AA1415" s="131">
        <f t="shared" si="252"/>
        <v>0.13581730769230768</v>
      </c>
    </row>
    <row r="1416" spans="1:27" x14ac:dyDescent="0.25">
      <c r="A1416" s="115" t="s">
        <v>602</v>
      </c>
      <c r="B1416" s="200" t="s">
        <v>393</v>
      </c>
      <c r="C1416" s="101" t="s">
        <v>394</v>
      </c>
      <c r="D1416" s="102" t="s">
        <v>25</v>
      </c>
      <c r="E1416" s="121" t="s">
        <v>553</v>
      </c>
      <c r="F1416" s="125">
        <v>787</v>
      </c>
      <c r="G1416" s="103">
        <v>783</v>
      </c>
      <c r="H1416" s="104">
        <f t="shared" si="242"/>
        <v>0.99491740787801775</v>
      </c>
      <c r="I1416" s="103">
        <f t="shared" si="243"/>
        <v>4</v>
      </c>
      <c r="J1416" s="130">
        <f t="shared" si="244"/>
        <v>5.0825921219822112E-3</v>
      </c>
      <c r="K1416" s="125">
        <v>290</v>
      </c>
      <c r="L1416" s="125">
        <v>9</v>
      </c>
      <c r="M1416" s="104">
        <f t="shared" si="245"/>
        <v>3.1034482758620689E-2</v>
      </c>
      <c r="N1416" s="103">
        <v>28</v>
      </c>
      <c r="O1416" s="130">
        <f t="shared" si="246"/>
        <v>3.5578144853875476E-2</v>
      </c>
      <c r="P1416" s="125">
        <v>4</v>
      </c>
      <c r="Q1416" s="104">
        <f t="shared" si="247"/>
        <v>1.3793103448275862E-2</v>
      </c>
      <c r="R1416" s="103">
        <v>9</v>
      </c>
      <c r="S1416" s="130">
        <f t="shared" si="248"/>
        <v>1.1435832274459974E-2</v>
      </c>
      <c r="T1416" s="125">
        <v>27</v>
      </c>
      <c r="U1416" s="104">
        <f t="shared" si="249"/>
        <v>9.3103448275862075E-2</v>
      </c>
      <c r="V1416" s="103">
        <v>68</v>
      </c>
      <c r="W1416" s="130">
        <f t="shared" si="250"/>
        <v>8.6404066073697591E-2</v>
      </c>
      <c r="X1416" s="125">
        <v>30</v>
      </c>
      <c r="Y1416" s="104">
        <f t="shared" si="251"/>
        <v>0.10344827586206896</v>
      </c>
      <c r="Z1416" s="103">
        <v>73</v>
      </c>
      <c r="AA1416" s="130">
        <f t="shared" si="252"/>
        <v>9.2757306226175354E-2</v>
      </c>
    </row>
    <row r="1417" spans="1:27" x14ac:dyDescent="0.25">
      <c r="A1417" s="116" t="s">
        <v>602</v>
      </c>
      <c r="B1417" s="201" t="s">
        <v>370</v>
      </c>
      <c r="C1417" s="105" t="s">
        <v>371</v>
      </c>
      <c r="D1417" s="106" t="s">
        <v>24</v>
      </c>
      <c r="E1417" s="122" t="s">
        <v>552</v>
      </c>
      <c r="F1417" s="126">
        <v>1627</v>
      </c>
      <c r="G1417" s="107">
        <v>1580</v>
      </c>
      <c r="H1417" s="108">
        <f t="shared" si="242"/>
        <v>0.97111247695144443</v>
      </c>
      <c r="I1417" s="107">
        <f t="shared" si="243"/>
        <v>47</v>
      </c>
      <c r="J1417" s="131">
        <f t="shared" si="244"/>
        <v>2.8887523048555623E-2</v>
      </c>
      <c r="K1417" s="126">
        <v>506</v>
      </c>
      <c r="L1417" s="126">
        <v>23</v>
      </c>
      <c r="M1417" s="108">
        <f t="shared" si="245"/>
        <v>4.5454545454545456E-2</v>
      </c>
      <c r="N1417" s="107">
        <v>62</v>
      </c>
      <c r="O1417" s="131">
        <f t="shared" si="246"/>
        <v>3.8106945298094649E-2</v>
      </c>
      <c r="P1417" s="126">
        <v>4</v>
      </c>
      <c r="Q1417" s="108">
        <f t="shared" si="247"/>
        <v>7.9051383399209481E-3</v>
      </c>
      <c r="R1417" s="107">
        <v>10</v>
      </c>
      <c r="S1417" s="131">
        <f t="shared" si="248"/>
        <v>6.1462814996926856E-3</v>
      </c>
      <c r="T1417" s="126">
        <v>33</v>
      </c>
      <c r="U1417" s="108">
        <f t="shared" si="249"/>
        <v>6.5217391304347824E-2</v>
      </c>
      <c r="V1417" s="107">
        <v>112</v>
      </c>
      <c r="W1417" s="131">
        <f t="shared" si="250"/>
        <v>6.8838352796558089E-2</v>
      </c>
      <c r="X1417" s="126">
        <v>37</v>
      </c>
      <c r="Y1417" s="108">
        <f t="shared" si="251"/>
        <v>7.3122529644268769E-2</v>
      </c>
      <c r="Z1417" s="107">
        <v>122</v>
      </c>
      <c r="AA1417" s="131">
        <f t="shared" si="252"/>
        <v>7.4984634296250768E-2</v>
      </c>
    </row>
    <row r="1418" spans="1:27" x14ac:dyDescent="0.25">
      <c r="A1418" s="115" t="s">
        <v>602</v>
      </c>
      <c r="B1418" s="200" t="s">
        <v>445</v>
      </c>
      <c r="C1418" s="101" t="s">
        <v>372</v>
      </c>
      <c r="D1418" s="102" t="s">
        <v>24</v>
      </c>
      <c r="E1418" s="121" t="s">
        <v>552</v>
      </c>
      <c r="F1418" s="125">
        <v>2122</v>
      </c>
      <c r="G1418" s="103">
        <v>1981</v>
      </c>
      <c r="H1418" s="104">
        <f t="shared" si="242"/>
        <v>0.93355325164938741</v>
      </c>
      <c r="I1418" s="103">
        <f t="shared" si="243"/>
        <v>141</v>
      </c>
      <c r="J1418" s="130">
        <f t="shared" si="244"/>
        <v>6.6446748350612636E-2</v>
      </c>
      <c r="K1418" s="125">
        <v>652</v>
      </c>
      <c r="L1418" s="125">
        <v>11</v>
      </c>
      <c r="M1418" s="104">
        <f t="shared" si="245"/>
        <v>1.6871165644171779E-2</v>
      </c>
      <c r="N1418" s="103">
        <v>33</v>
      </c>
      <c r="O1418" s="130">
        <f t="shared" si="246"/>
        <v>1.5551366635249765E-2</v>
      </c>
      <c r="P1418" s="125">
        <v>5</v>
      </c>
      <c r="Q1418" s="104">
        <f t="shared" si="247"/>
        <v>7.6687116564417178E-3</v>
      </c>
      <c r="R1418" s="103">
        <v>12</v>
      </c>
      <c r="S1418" s="130">
        <f t="shared" si="248"/>
        <v>5.6550424128180964E-3</v>
      </c>
      <c r="T1418" s="125">
        <v>65</v>
      </c>
      <c r="U1418" s="104">
        <f t="shared" si="249"/>
        <v>9.9693251533742325E-2</v>
      </c>
      <c r="V1418" s="103">
        <v>187</v>
      </c>
      <c r="W1418" s="130">
        <f t="shared" si="250"/>
        <v>8.8124410933082001E-2</v>
      </c>
      <c r="X1418" s="125">
        <v>68</v>
      </c>
      <c r="Y1418" s="104">
        <f t="shared" si="251"/>
        <v>0.10429447852760736</v>
      </c>
      <c r="Z1418" s="103">
        <v>193</v>
      </c>
      <c r="AA1418" s="130">
        <f t="shared" si="252"/>
        <v>9.0951932139491043E-2</v>
      </c>
    </row>
    <row r="1419" spans="1:27" x14ac:dyDescent="0.25">
      <c r="A1419" s="116" t="s">
        <v>602</v>
      </c>
      <c r="B1419" s="201" t="s">
        <v>399</v>
      </c>
      <c r="C1419" s="105" t="s">
        <v>400</v>
      </c>
      <c r="D1419" s="106" t="s">
        <v>26</v>
      </c>
      <c r="E1419" s="122" t="s">
        <v>554</v>
      </c>
      <c r="F1419" s="126">
        <v>949</v>
      </c>
      <c r="G1419" s="107">
        <v>935</v>
      </c>
      <c r="H1419" s="108">
        <f t="shared" si="242"/>
        <v>0.98524762908324548</v>
      </c>
      <c r="I1419" s="107">
        <f t="shared" si="243"/>
        <v>14</v>
      </c>
      <c r="J1419" s="131">
        <f t="shared" si="244"/>
        <v>1.4752370916754479E-2</v>
      </c>
      <c r="K1419" s="126">
        <v>383</v>
      </c>
      <c r="L1419" s="126">
        <v>2</v>
      </c>
      <c r="M1419" s="108">
        <f t="shared" si="245"/>
        <v>5.2219321148825066E-3</v>
      </c>
      <c r="N1419" s="107">
        <v>6</v>
      </c>
      <c r="O1419" s="131">
        <f t="shared" si="246"/>
        <v>6.3224446786090622E-3</v>
      </c>
      <c r="P1419" s="126">
        <v>4</v>
      </c>
      <c r="Q1419" s="108">
        <f t="shared" si="247"/>
        <v>1.0443864229765013E-2</v>
      </c>
      <c r="R1419" s="107">
        <v>11</v>
      </c>
      <c r="S1419" s="131">
        <f t="shared" si="248"/>
        <v>1.1591148577449948E-2</v>
      </c>
      <c r="T1419" s="126">
        <v>35</v>
      </c>
      <c r="U1419" s="108">
        <f t="shared" si="249"/>
        <v>9.1383812010443863E-2</v>
      </c>
      <c r="V1419" s="107">
        <v>90</v>
      </c>
      <c r="W1419" s="131">
        <f t="shared" si="250"/>
        <v>9.4836670179135926E-2</v>
      </c>
      <c r="X1419" s="126">
        <v>39</v>
      </c>
      <c r="Y1419" s="108">
        <f t="shared" si="251"/>
        <v>0.10182767624020887</v>
      </c>
      <c r="Z1419" s="107">
        <v>101</v>
      </c>
      <c r="AA1419" s="131">
        <f t="shared" si="252"/>
        <v>0.10642781875658588</v>
      </c>
    </row>
    <row r="1420" spans="1:27" x14ac:dyDescent="0.25">
      <c r="A1420" s="115" t="s">
        <v>602</v>
      </c>
      <c r="B1420" s="200" t="s">
        <v>401</v>
      </c>
      <c r="C1420" s="101" t="s">
        <v>402</v>
      </c>
      <c r="D1420" s="102" t="s">
        <v>26</v>
      </c>
      <c r="E1420" s="121" t="s">
        <v>554</v>
      </c>
      <c r="F1420" s="125">
        <v>2684</v>
      </c>
      <c r="G1420" s="103">
        <v>2631</v>
      </c>
      <c r="H1420" s="104">
        <f t="shared" si="242"/>
        <v>0.98025335320417284</v>
      </c>
      <c r="I1420" s="103">
        <f t="shared" si="243"/>
        <v>53</v>
      </c>
      <c r="J1420" s="130">
        <f t="shared" si="244"/>
        <v>1.9746646795827123E-2</v>
      </c>
      <c r="K1420" s="125">
        <v>1037</v>
      </c>
      <c r="L1420" s="125">
        <v>20</v>
      </c>
      <c r="M1420" s="104">
        <f t="shared" si="245"/>
        <v>1.9286403085824494E-2</v>
      </c>
      <c r="N1420" s="103">
        <v>48</v>
      </c>
      <c r="O1420" s="130">
        <f t="shared" si="246"/>
        <v>1.7883755588673621E-2</v>
      </c>
      <c r="P1420" s="125">
        <v>16</v>
      </c>
      <c r="Q1420" s="104">
        <f t="shared" si="247"/>
        <v>1.5429122468659595E-2</v>
      </c>
      <c r="R1420" s="103">
        <v>33</v>
      </c>
      <c r="S1420" s="130">
        <f t="shared" si="248"/>
        <v>1.2295081967213115E-2</v>
      </c>
      <c r="T1420" s="125">
        <v>103</v>
      </c>
      <c r="U1420" s="104">
        <f t="shared" si="249"/>
        <v>9.932497589199614E-2</v>
      </c>
      <c r="V1420" s="103">
        <v>238</v>
      </c>
      <c r="W1420" s="130">
        <f t="shared" si="250"/>
        <v>8.867362146050671E-2</v>
      </c>
      <c r="X1420" s="125">
        <v>113</v>
      </c>
      <c r="Y1420" s="104">
        <f t="shared" si="251"/>
        <v>0.10896817743490839</v>
      </c>
      <c r="Z1420" s="103">
        <v>257</v>
      </c>
      <c r="AA1420" s="130">
        <f t="shared" si="252"/>
        <v>9.5752608047690022E-2</v>
      </c>
    </row>
    <row r="1421" spans="1:27" x14ac:dyDescent="0.25">
      <c r="A1421" s="116" t="s">
        <v>602</v>
      </c>
      <c r="B1421" s="201" t="s">
        <v>419</v>
      </c>
      <c r="C1421" s="105" t="s">
        <v>420</v>
      </c>
      <c r="D1421" s="106" t="s">
        <v>27</v>
      </c>
      <c r="E1421" s="122" t="s">
        <v>555</v>
      </c>
      <c r="F1421" s="126">
        <v>2688</v>
      </c>
      <c r="G1421" s="107">
        <v>2655</v>
      </c>
      <c r="H1421" s="108">
        <f t="shared" si="242"/>
        <v>0.9877232142857143</v>
      </c>
      <c r="I1421" s="107">
        <f t="shared" si="243"/>
        <v>33</v>
      </c>
      <c r="J1421" s="131">
        <f t="shared" si="244"/>
        <v>1.2276785714285714E-2</v>
      </c>
      <c r="K1421" s="126">
        <v>650</v>
      </c>
      <c r="L1421" s="126">
        <v>14</v>
      </c>
      <c r="M1421" s="108">
        <f t="shared" si="245"/>
        <v>2.1538461538461538E-2</v>
      </c>
      <c r="N1421" s="107">
        <v>37</v>
      </c>
      <c r="O1421" s="131">
        <f t="shared" si="246"/>
        <v>1.3764880952380952E-2</v>
      </c>
      <c r="P1421" s="126">
        <v>8</v>
      </c>
      <c r="Q1421" s="108">
        <f t="shared" si="247"/>
        <v>1.2307692307692308E-2</v>
      </c>
      <c r="R1421" s="107">
        <v>19</v>
      </c>
      <c r="S1421" s="131">
        <f t="shared" si="248"/>
        <v>7.068452380952381E-3</v>
      </c>
      <c r="T1421" s="126">
        <v>94</v>
      </c>
      <c r="U1421" s="108">
        <f t="shared" si="249"/>
        <v>0.14461538461538462</v>
      </c>
      <c r="V1421" s="107">
        <v>347</v>
      </c>
      <c r="W1421" s="131">
        <f t="shared" si="250"/>
        <v>0.12909226190476192</v>
      </c>
      <c r="X1421" s="126">
        <v>98</v>
      </c>
      <c r="Y1421" s="108">
        <f t="shared" si="251"/>
        <v>0.15076923076923077</v>
      </c>
      <c r="Z1421" s="107">
        <v>362</v>
      </c>
      <c r="AA1421" s="131">
        <f t="shared" si="252"/>
        <v>0.13467261904761904</v>
      </c>
    </row>
    <row r="1422" spans="1:27" x14ac:dyDescent="0.25">
      <c r="A1422" s="115" t="s">
        <v>602</v>
      </c>
      <c r="B1422" s="200" t="s">
        <v>421</v>
      </c>
      <c r="C1422" s="101" t="s">
        <v>422</v>
      </c>
      <c r="D1422" s="102" t="s">
        <v>27</v>
      </c>
      <c r="E1422" s="121" t="s">
        <v>555</v>
      </c>
      <c r="F1422" s="125">
        <v>1636</v>
      </c>
      <c r="G1422" s="103">
        <v>1617</v>
      </c>
      <c r="H1422" s="104">
        <f t="shared" si="242"/>
        <v>0.98838630806845962</v>
      </c>
      <c r="I1422" s="103">
        <f t="shared" si="243"/>
        <v>19</v>
      </c>
      <c r="J1422" s="130">
        <f t="shared" si="244"/>
        <v>1.1613691931540342E-2</v>
      </c>
      <c r="K1422" s="125">
        <v>589</v>
      </c>
      <c r="L1422" s="125">
        <v>12</v>
      </c>
      <c r="M1422" s="104">
        <f t="shared" si="245"/>
        <v>2.037351443123939E-2</v>
      </c>
      <c r="N1422" s="103">
        <v>24</v>
      </c>
      <c r="O1422" s="130">
        <f t="shared" si="246"/>
        <v>1.4669926650366748E-2</v>
      </c>
      <c r="P1422" s="125">
        <v>10</v>
      </c>
      <c r="Q1422" s="104">
        <f t="shared" si="247"/>
        <v>1.6977928692699491E-2</v>
      </c>
      <c r="R1422" s="103">
        <v>23</v>
      </c>
      <c r="S1422" s="130">
        <f t="shared" si="248"/>
        <v>1.4058679706601468E-2</v>
      </c>
      <c r="T1422" s="125">
        <v>45</v>
      </c>
      <c r="U1422" s="104">
        <f t="shared" si="249"/>
        <v>7.6400679117147707E-2</v>
      </c>
      <c r="V1422" s="103">
        <v>100</v>
      </c>
      <c r="W1422" s="130">
        <f t="shared" si="250"/>
        <v>6.1124694376528114E-2</v>
      </c>
      <c r="X1422" s="125">
        <v>51</v>
      </c>
      <c r="Y1422" s="104">
        <f t="shared" si="251"/>
        <v>8.6587436332767401E-2</v>
      </c>
      <c r="Z1422" s="103">
        <v>114</v>
      </c>
      <c r="AA1422" s="130">
        <f t="shared" si="252"/>
        <v>6.9682151589242056E-2</v>
      </c>
    </row>
    <row r="1423" spans="1:27" x14ac:dyDescent="0.25">
      <c r="A1423" s="116" t="s">
        <v>602</v>
      </c>
      <c r="B1423" s="201" t="s">
        <v>423</v>
      </c>
      <c r="C1423" s="105" t="s">
        <v>424</v>
      </c>
      <c r="D1423" s="106" t="s">
        <v>27</v>
      </c>
      <c r="E1423" s="122" t="s">
        <v>555</v>
      </c>
      <c r="F1423" s="126">
        <v>1942</v>
      </c>
      <c r="G1423" s="107">
        <v>1911</v>
      </c>
      <c r="H1423" s="108">
        <f t="shared" si="242"/>
        <v>0.98403707518022654</v>
      </c>
      <c r="I1423" s="107">
        <f t="shared" si="243"/>
        <v>31</v>
      </c>
      <c r="J1423" s="131">
        <f t="shared" si="244"/>
        <v>1.596292481977343E-2</v>
      </c>
      <c r="K1423" s="126">
        <v>568</v>
      </c>
      <c r="L1423" s="126">
        <v>7</v>
      </c>
      <c r="M1423" s="108">
        <f t="shared" si="245"/>
        <v>1.232394366197183E-2</v>
      </c>
      <c r="N1423" s="107">
        <v>17</v>
      </c>
      <c r="O1423" s="131">
        <f t="shared" si="246"/>
        <v>8.7538619979402685E-3</v>
      </c>
      <c r="P1423" s="126">
        <v>5</v>
      </c>
      <c r="Q1423" s="108">
        <f t="shared" si="247"/>
        <v>8.8028169014084511E-3</v>
      </c>
      <c r="R1423" s="107">
        <v>13</v>
      </c>
      <c r="S1423" s="131">
        <f t="shared" si="248"/>
        <v>6.694129763130793E-3</v>
      </c>
      <c r="T1423" s="126">
        <v>61</v>
      </c>
      <c r="U1423" s="108">
        <f t="shared" si="249"/>
        <v>0.10739436619718309</v>
      </c>
      <c r="V1423" s="107">
        <v>207</v>
      </c>
      <c r="W1423" s="131">
        <f t="shared" si="250"/>
        <v>0.10659114315139032</v>
      </c>
      <c r="X1423" s="126">
        <v>64</v>
      </c>
      <c r="Y1423" s="108">
        <f t="shared" si="251"/>
        <v>0.11267605633802817</v>
      </c>
      <c r="Z1423" s="107">
        <v>214</v>
      </c>
      <c r="AA1423" s="131">
        <f t="shared" si="252"/>
        <v>0.1101956745623069</v>
      </c>
    </row>
    <row r="1424" spans="1:27" x14ac:dyDescent="0.25">
      <c r="A1424" s="115" t="s">
        <v>602</v>
      </c>
      <c r="B1424" s="200" t="s">
        <v>403</v>
      </c>
      <c r="C1424" s="101" t="s">
        <v>404</v>
      </c>
      <c r="D1424" s="102" t="s">
        <v>26</v>
      </c>
      <c r="E1424" s="121" t="s">
        <v>554</v>
      </c>
      <c r="F1424" s="125">
        <v>1042</v>
      </c>
      <c r="G1424" s="103">
        <v>1033</v>
      </c>
      <c r="H1424" s="104">
        <f t="shared" si="242"/>
        <v>0.99136276391554701</v>
      </c>
      <c r="I1424" s="103">
        <f t="shared" si="243"/>
        <v>9</v>
      </c>
      <c r="J1424" s="130">
        <f t="shared" si="244"/>
        <v>8.6372360844529754E-3</v>
      </c>
      <c r="K1424" s="125">
        <v>336</v>
      </c>
      <c r="L1424" s="125">
        <v>7</v>
      </c>
      <c r="M1424" s="104">
        <f t="shared" si="245"/>
        <v>2.0833333333333332E-2</v>
      </c>
      <c r="N1424" s="103">
        <v>21</v>
      </c>
      <c r="O1424" s="130">
        <f t="shared" si="246"/>
        <v>2.0153550863723609E-2</v>
      </c>
      <c r="P1424" s="125">
        <v>5</v>
      </c>
      <c r="Q1424" s="104">
        <f t="shared" si="247"/>
        <v>1.488095238095238E-2</v>
      </c>
      <c r="R1424" s="103">
        <v>13</v>
      </c>
      <c r="S1424" s="130">
        <f t="shared" si="248"/>
        <v>1.2476007677543186E-2</v>
      </c>
      <c r="T1424" s="125">
        <v>45</v>
      </c>
      <c r="U1424" s="104">
        <f t="shared" si="249"/>
        <v>0.13392857142857142</v>
      </c>
      <c r="V1424" s="103">
        <v>139</v>
      </c>
      <c r="W1424" s="130">
        <f t="shared" si="250"/>
        <v>0.13339731285988485</v>
      </c>
      <c r="X1424" s="125">
        <v>49</v>
      </c>
      <c r="Y1424" s="104">
        <f t="shared" si="251"/>
        <v>0.14583333333333334</v>
      </c>
      <c r="Z1424" s="103">
        <v>150</v>
      </c>
      <c r="AA1424" s="130">
        <f t="shared" si="252"/>
        <v>0.14395393474088292</v>
      </c>
    </row>
    <row r="1425" spans="1:27" x14ac:dyDescent="0.25">
      <c r="A1425" s="116" t="s">
        <v>602</v>
      </c>
      <c r="B1425" s="201" t="s">
        <v>405</v>
      </c>
      <c r="C1425" s="105" t="s">
        <v>406</v>
      </c>
      <c r="D1425" s="106" t="s">
        <v>26</v>
      </c>
      <c r="E1425" s="122" t="s">
        <v>554</v>
      </c>
      <c r="F1425" s="126">
        <v>897</v>
      </c>
      <c r="G1425" s="107">
        <v>874</v>
      </c>
      <c r="H1425" s="108">
        <f t="shared" si="242"/>
        <v>0.97435897435897434</v>
      </c>
      <c r="I1425" s="107">
        <f t="shared" si="243"/>
        <v>23</v>
      </c>
      <c r="J1425" s="131">
        <f t="shared" si="244"/>
        <v>2.564102564102564E-2</v>
      </c>
      <c r="K1425" s="126">
        <v>318</v>
      </c>
      <c r="L1425" s="126">
        <v>4</v>
      </c>
      <c r="M1425" s="108">
        <f t="shared" si="245"/>
        <v>1.2578616352201259E-2</v>
      </c>
      <c r="N1425" s="107">
        <v>13</v>
      </c>
      <c r="O1425" s="131">
        <f t="shared" si="246"/>
        <v>1.4492753623188406E-2</v>
      </c>
      <c r="P1425" s="126">
        <v>1</v>
      </c>
      <c r="Q1425" s="108">
        <f t="shared" si="247"/>
        <v>3.1446540880503146E-3</v>
      </c>
      <c r="R1425" s="107">
        <v>4</v>
      </c>
      <c r="S1425" s="131">
        <f t="shared" si="248"/>
        <v>4.459308807134894E-3</v>
      </c>
      <c r="T1425" s="126">
        <v>30</v>
      </c>
      <c r="U1425" s="108">
        <f t="shared" si="249"/>
        <v>9.4339622641509441E-2</v>
      </c>
      <c r="V1425" s="107">
        <v>73</v>
      </c>
      <c r="W1425" s="131">
        <f t="shared" si="250"/>
        <v>8.1382385730211823E-2</v>
      </c>
      <c r="X1425" s="126">
        <v>31</v>
      </c>
      <c r="Y1425" s="108">
        <f t="shared" si="251"/>
        <v>9.7484276729559755E-2</v>
      </c>
      <c r="Z1425" s="107">
        <v>75</v>
      </c>
      <c r="AA1425" s="131">
        <f t="shared" si="252"/>
        <v>8.3612040133779264E-2</v>
      </c>
    </row>
    <row r="1426" spans="1:27" x14ac:dyDescent="0.25">
      <c r="A1426" s="115" t="s">
        <v>602</v>
      </c>
      <c r="B1426" s="200" t="s">
        <v>407</v>
      </c>
      <c r="C1426" s="101" t="s">
        <v>408</v>
      </c>
      <c r="D1426" s="102" t="s">
        <v>26</v>
      </c>
      <c r="E1426" s="121" t="s">
        <v>554</v>
      </c>
      <c r="F1426" s="125">
        <v>5587</v>
      </c>
      <c r="G1426" s="103">
        <v>5531</v>
      </c>
      <c r="H1426" s="104">
        <f t="shared" si="242"/>
        <v>0.98997673169858602</v>
      </c>
      <c r="I1426" s="103">
        <f t="shared" si="243"/>
        <v>56</v>
      </c>
      <c r="J1426" s="130">
        <f t="shared" si="244"/>
        <v>1.0023268301413996E-2</v>
      </c>
      <c r="K1426" s="125">
        <v>1659</v>
      </c>
      <c r="L1426" s="125">
        <v>35</v>
      </c>
      <c r="M1426" s="104">
        <f t="shared" si="245"/>
        <v>2.1097046413502109E-2</v>
      </c>
      <c r="N1426" s="103">
        <v>86</v>
      </c>
      <c r="O1426" s="130">
        <f t="shared" si="246"/>
        <v>1.5392876320028637E-2</v>
      </c>
      <c r="P1426" s="125">
        <v>15</v>
      </c>
      <c r="Q1426" s="104">
        <f t="shared" si="247"/>
        <v>9.0415913200723331E-3</v>
      </c>
      <c r="R1426" s="103">
        <v>35</v>
      </c>
      <c r="S1426" s="130">
        <f t="shared" si="248"/>
        <v>6.2645426883837481E-3</v>
      </c>
      <c r="T1426" s="125">
        <v>201</v>
      </c>
      <c r="U1426" s="104">
        <f t="shared" si="249"/>
        <v>0.12115732368896925</v>
      </c>
      <c r="V1426" s="103">
        <v>616</v>
      </c>
      <c r="W1426" s="130">
        <f t="shared" si="250"/>
        <v>0.11025595131555396</v>
      </c>
      <c r="X1426" s="125">
        <v>208</v>
      </c>
      <c r="Y1426" s="104">
        <f t="shared" si="251"/>
        <v>0.12537673297166968</v>
      </c>
      <c r="Z1426" s="103">
        <v>633</v>
      </c>
      <c r="AA1426" s="130">
        <f t="shared" si="252"/>
        <v>0.11329872919276893</v>
      </c>
    </row>
    <row r="1427" spans="1:27" x14ac:dyDescent="0.25">
      <c r="A1427" s="116" t="s">
        <v>602</v>
      </c>
      <c r="B1427" s="201" t="s">
        <v>425</v>
      </c>
      <c r="C1427" s="105" t="s">
        <v>426</v>
      </c>
      <c r="D1427" s="106" t="s">
        <v>27</v>
      </c>
      <c r="E1427" s="122" t="s">
        <v>555</v>
      </c>
      <c r="F1427" s="126">
        <v>2539</v>
      </c>
      <c r="G1427" s="107">
        <v>2483</v>
      </c>
      <c r="H1427" s="108">
        <f t="shared" si="242"/>
        <v>0.97794407246947612</v>
      </c>
      <c r="I1427" s="107">
        <f t="shared" si="243"/>
        <v>56</v>
      </c>
      <c r="J1427" s="131">
        <f t="shared" si="244"/>
        <v>2.2055927530523829E-2</v>
      </c>
      <c r="K1427" s="126">
        <v>646</v>
      </c>
      <c r="L1427" s="126">
        <v>14</v>
      </c>
      <c r="M1427" s="108">
        <f t="shared" si="245"/>
        <v>2.1671826625386997E-2</v>
      </c>
      <c r="N1427" s="107">
        <v>33</v>
      </c>
      <c r="O1427" s="131">
        <f t="shared" si="246"/>
        <v>1.2997243009058685E-2</v>
      </c>
      <c r="P1427" s="126">
        <v>7</v>
      </c>
      <c r="Q1427" s="108">
        <f t="shared" si="247"/>
        <v>1.0835913312693499E-2</v>
      </c>
      <c r="R1427" s="107">
        <v>17</v>
      </c>
      <c r="S1427" s="131">
        <f t="shared" si="248"/>
        <v>6.6955494289090197E-3</v>
      </c>
      <c r="T1427" s="126">
        <v>68</v>
      </c>
      <c r="U1427" s="108">
        <f t="shared" si="249"/>
        <v>0.10526315789473684</v>
      </c>
      <c r="V1427" s="107">
        <v>225</v>
      </c>
      <c r="W1427" s="131">
        <f t="shared" si="250"/>
        <v>8.861756597085467E-2</v>
      </c>
      <c r="X1427" s="126">
        <v>74</v>
      </c>
      <c r="Y1427" s="108">
        <f t="shared" si="251"/>
        <v>0.11455108359133127</v>
      </c>
      <c r="Z1427" s="107">
        <v>238</v>
      </c>
      <c r="AA1427" s="131">
        <f t="shared" si="252"/>
        <v>9.3737692004726272E-2</v>
      </c>
    </row>
    <row r="1428" spans="1:27" x14ac:dyDescent="0.25">
      <c r="A1428" s="115" t="s">
        <v>602</v>
      </c>
      <c r="B1428" s="200" t="s">
        <v>409</v>
      </c>
      <c r="C1428" s="101" t="s">
        <v>410</v>
      </c>
      <c r="D1428" s="102" t="s">
        <v>26</v>
      </c>
      <c r="E1428" s="121" t="s">
        <v>554</v>
      </c>
      <c r="F1428" s="125">
        <v>2347</v>
      </c>
      <c r="G1428" s="103">
        <v>2293</v>
      </c>
      <c r="H1428" s="104">
        <f t="shared" si="242"/>
        <v>0.97699190455901153</v>
      </c>
      <c r="I1428" s="103">
        <f t="shared" si="243"/>
        <v>54</v>
      </c>
      <c r="J1428" s="130">
        <f t="shared" si="244"/>
        <v>2.3008095440988495E-2</v>
      </c>
      <c r="K1428" s="125">
        <v>495</v>
      </c>
      <c r="L1428" s="125">
        <v>14</v>
      </c>
      <c r="M1428" s="104">
        <f t="shared" si="245"/>
        <v>2.8282828282828285E-2</v>
      </c>
      <c r="N1428" s="103">
        <v>34</v>
      </c>
      <c r="O1428" s="130">
        <f t="shared" si="246"/>
        <v>1.4486578610992756E-2</v>
      </c>
      <c r="P1428" s="125">
        <v>5</v>
      </c>
      <c r="Q1428" s="104">
        <f t="shared" si="247"/>
        <v>1.0101010101010102E-2</v>
      </c>
      <c r="R1428" s="103">
        <v>11</v>
      </c>
      <c r="S1428" s="130">
        <f t="shared" si="248"/>
        <v>4.6868342564976564E-3</v>
      </c>
      <c r="T1428" s="125">
        <v>74</v>
      </c>
      <c r="U1428" s="104">
        <f t="shared" si="249"/>
        <v>0.14949494949494949</v>
      </c>
      <c r="V1428" s="103">
        <v>301</v>
      </c>
      <c r="W1428" s="130">
        <f t="shared" si="250"/>
        <v>0.12824882829143588</v>
      </c>
      <c r="X1428" s="125">
        <v>78</v>
      </c>
      <c r="Y1428" s="104">
        <f t="shared" si="251"/>
        <v>0.15757575757575756</v>
      </c>
      <c r="Z1428" s="103">
        <v>309</v>
      </c>
      <c r="AA1428" s="130">
        <f t="shared" si="252"/>
        <v>0.13165743502343416</v>
      </c>
    </row>
    <row r="1429" spans="1:27" ht="24" x14ac:dyDescent="0.25">
      <c r="A1429" s="116" t="s">
        <v>602</v>
      </c>
      <c r="B1429" s="201" t="s">
        <v>427</v>
      </c>
      <c r="C1429" s="105" t="s">
        <v>428</v>
      </c>
      <c r="D1429" s="106" t="s">
        <v>27</v>
      </c>
      <c r="E1429" s="122" t="s">
        <v>555</v>
      </c>
      <c r="F1429" s="126">
        <v>2116</v>
      </c>
      <c r="G1429" s="107">
        <v>2091</v>
      </c>
      <c r="H1429" s="108">
        <f t="shared" si="242"/>
        <v>0.98818525519848777</v>
      </c>
      <c r="I1429" s="107">
        <f t="shared" si="243"/>
        <v>25</v>
      </c>
      <c r="J1429" s="131">
        <f t="shared" si="244"/>
        <v>1.1814744801512287E-2</v>
      </c>
      <c r="K1429" s="126">
        <v>721</v>
      </c>
      <c r="L1429" s="126">
        <v>11</v>
      </c>
      <c r="M1429" s="108">
        <f t="shared" si="245"/>
        <v>1.5256588072122053E-2</v>
      </c>
      <c r="N1429" s="107">
        <v>33</v>
      </c>
      <c r="O1429" s="131">
        <f t="shared" si="246"/>
        <v>1.5595463137996219E-2</v>
      </c>
      <c r="P1429" s="126">
        <v>3</v>
      </c>
      <c r="Q1429" s="108">
        <f t="shared" si="247"/>
        <v>4.160887656033287E-3</v>
      </c>
      <c r="R1429" s="107">
        <v>9</v>
      </c>
      <c r="S1429" s="131">
        <f t="shared" si="248"/>
        <v>4.2533081285444233E-3</v>
      </c>
      <c r="T1429" s="126">
        <v>60</v>
      </c>
      <c r="U1429" s="108">
        <f t="shared" si="249"/>
        <v>8.3217753120665747E-2</v>
      </c>
      <c r="V1429" s="107">
        <v>209</v>
      </c>
      <c r="W1429" s="131">
        <f t="shared" si="250"/>
        <v>9.8771266540642721E-2</v>
      </c>
      <c r="X1429" s="126">
        <v>63</v>
      </c>
      <c r="Y1429" s="108">
        <f t="shared" si="251"/>
        <v>8.7378640776699032E-2</v>
      </c>
      <c r="Z1429" s="107">
        <v>218</v>
      </c>
      <c r="AA1429" s="131">
        <f t="shared" si="252"/>
        <v>0.10302457466918714</v>
      </c>
    </row>
    <row r="1430" spans="1:27" x14ac:dyDescent="0.25">
      <c r="A1430" s="115" t="s">
        <v>602</v>
      </c>
      <c r="B1430" s="200" t="s">
        <v>411</v>
      </c>
      <c r="C1430" s="101" t="s">
        <v>412</v>
      </c>
      <c r="D1430" s="102" t="s">
        <v>26</v>
      </c>
      <c r="E1430" s="121" t="s">
        <v>554</v>
      </c>
      <c r="F1430" s="125">
        <v>997</v>
      </c>
      <c r="G1430" s="103">
        <v>971</v>
      </c>
      <c r="H1430" s="104">
        <f t="shared" si="242"/>
        <v>0.9739217652958877</v>
      </c>
      <c r="I1430" s="103">
        <f t="shared" si="243"/>
        <v>26</v>
      </c>
      <c r="J1430" s="130">
        <f t="shared" si="244"/>
        <v>2.6078234704112337E-2</v>
      </c>
      <c r="K1430" s="125">
        <v>337</v>
      </c>
      <c r="L1430" s="125">
        <v>6</v>
      </c>
      <c r="M1430" s="104">
        <f t="shared" si="245"/>
        <v>1.7804154302670624E-2</v>
      </c>
      <c r="N1430" s="103">
        <v>15</v>
      </c>
      <c r="O1430" s="130">
        <f t="shared" si="246"/>
        <v>1.5045135406218655E-2</v>
      </c>
      <c r="P1430" s="125">
        <v>1</v>
      </c>
      <c r="Q1430" s="104">
        <f t="shared" si="247"/>
        <v>2.967359050445104E-3</v>
      </c>
      <c r="R1430" s="103">
        <v>3</v>
      </c>
      <c r="S1430" s="130">
        <f t="shared" si="248"/>
        <v>3.009027081243731E-3</v>
      </c>
      <c r="T1430" s="125">
        <v>49</v>
      </c>
      <c r="U1430" s="104">
        <f t="shared" si="249"/>
        <v>0.14540059347181009</v>
      </c>
      <c r="V1430" s="103">
        <v>124</v>
      </c>
      <c r="W1430" s="130">
        <f t="shared" si="250"/>
        <v>0.12437311935807423</v>
      </c>
      <c r="X1430" s="125">
        <v>50</v>
      </c>
      <c r="Y1430" s="104">
        <f t="shared" si="251"/>
        <v>0.14836795252225518</v>
      </c>
      <c r="Z1430" s="103">
        <v>127</v>
      </c>
      <c r="AA1430" s="130">
        <f t="shared" si="252"/>
        <v>0.12738214643931794</v>
      </c>
    </row>
    <row r="1431" spans="1:27" x14ac:dyDescent="0.25">
      <c r="A1431" s="116" t="s">
        <v>602</v>
      </c>
      <c r="B1431" s="201" t="s">
        <v>429</v>
      </c>
      <c r="C1431" s="105" t="s">
        <v>430</v>
      </c>
      <c r="D1431" s="106" t="s">
        <v>27</v>
      </c>
      <c r="E1431" s="122" t="s">
        <v>555</v>
      </c>
      <c r="F1431" s="126">
        <v>2214</v>
      </c>
      <c r="G1431" s="107">
        <v>2189</v>
      </c>
      <c r="H1431" s="108">
        <f t="shared" si="242"/>
        <v>0.98870822041553752</v>
      </c>
      <c r="I1431" s="107">
        <f t="shared" si="243"/>
        <v>25</v>
      </c>
      <c r="J1431" s="131">
        <f t="shared" si="244"/>
        <v>1.1291779584462511E-2</v>
      </c>
      <c r="K1431" s="126">
        <v>758</v>
      </c>
      <c r="L1431" s="126">
        <v>8</v>
      </c>
      <c r="M1431" s="108">
        <f t="shared" si="245"/>
        <v>1.0554089709762533E-2</v>
      </c>
      <c r="N1431" s="107">
        <v>12</v>
      </c>
      <c r="O1431" s="131">
        <f t="shared" si="246"/>
        <v>5.4200542005420054E-3</v>
      </c>
      <c r="P1431" s="126">
        <v>7</v>
      </c>
      <c r="Q1431" s="108">
        <f t="shared" si="247"/>
        <v>9.2348284960422165E-3</v>
      </c>
      <c r="R1431" s="107">
        <v>15</v>
      </c>
      <c r="S1431" s="131">
        <f t="shared" si="248"/>
        <v>6.7750677506775072E-3</v>
      </c>
      <c r="T1431" s="126">
        <v>115</v>
      </c>
      <c r="U1431" s="108">
        <f t="shared" si="249"/>
        <v>0.15171503957783641</v>
      </c>
      <c r="V1431" s="107">
        <v>315</v>
      </c>
      <c r="W1431" s="131">
        <f t="shared" si="250"/>
        <v>0.14227642276422764</v>
      </c>
      <c r="X1431" s="126">
        <v>121</v>
      </c>
      <c r="Y1431" s="108">
        <f t="shared" si="251"/>
        <v>0.15963060686015831</v>
      </c>
      <c r="Z1431" s="107">
        <v>328</v>
      </c>
      <c r="AA1431" s="131">
        <f t="shared" si="252"/>
        <v>0.14814814814814814</v>
      </c>
    </row>
    <row r="1432" spans="1:27" x14ac:dyDescent="0.25">
      <c r="A1432" s="115" t="s">
        <v>602</v>
      </c>
      <c r="B1432" s="200" t="s">
        <v>413</v>
      </c>
      <c r="C1432" s="101" t="s">
        <v>414</v>
      </c>
      <c r="D1432" s="102" t="s">
        <v>26</v>
      </c>
      <c r="E1432" s="121" t="s">
        <v>554</v>
      </c>
      <c r="F1432" s="125">
        <v>1806</v>
      </c>
      <c r="G1432" s="103">
        <v>1786</v>
      </c>
      <c r="H1432" s="104">
        <f t="shared" si="242"/>
        <v>0.98892580287929122</v>
      </c>
      <c r="I1432" s="103">
        <f t="shared" si="243"/>
        <v>20</v>
      </c>
      <c r="J1432" s="130">
        <f t="shared" si="244"/>
        <v>1.1074197120708749E-2</v>
      </c>
      <c r="K1432" s="125">
        <v>616</v>
      </c>
      <c r="L1432" s="125">
        <v>15</v>
      </c>
      <c r="M1432" s="104">
        <f t="shared" si="245"/>
        <v>2.4350649350649352E-2</v>
      </c>
      <c r="N1432" s="103">
        <v>41</v>
      </c>
      <c r="O1432" s="130">
        <f t="shared" si="246"/>
        <v>2.2702104097452935E-2</v>
      </c>
      <c r="P1432" s="125">
        <v>9</v>
      </c>
      <c r="Q1432" s="104">
        <f t="shared" si="247"/>
        <v>1.461038961038961E-2</v>
      </c>
      <c r="R1432" s="103">
        <v>30</v>
      </c>
      <c r="S1432" s="130">
        <f t="shared" si="248"/>
        <v>1.6611295681063124E-2</v>
      </c>
      <c r="T1432" s="125">
        <v>72</v>
      </c>
      <c r="U1432" s="104">
        <f t="shared" si="249"/>
        <v>0.11688311688311688</v>
      </c>
      <c r="V1432" s="103">
        <v>197</v>
      </c>
      <c r="W1432" s="130">
        <f t="shared" si="250"/>
        <v>0.10908084163898117</v>
      </c>
      <c r="X1432" s="125">
        <v>77</v>
      </c>
      <c r="Y1432" s="104">
        <f t="shared" si="251"/>
        <v>0.125</v>
      </c>
      <c r="Z1432" s="103">
        <v>213</v>
      </c>
      <c r="AA1432" s="130">
        <f t="shared" si="252"/>
        <v>0.11794019933554817</v>
      </c>
    </row>
    <row r="1433" spans="1:27" x14ac:dyDescent="0.25">
      <c r="A1433" s="116" t="s">
        <v>602</v>
      </c>
      <c r="B1433" s="201" t="s">
        <v>431</v>
      </c>
      <c r="C1433" s="105" t="s">
        <v>432</v>
      </c>
      <c r="D1433" s="106" t="s">
        <v>27</v>
      </c>
      <c r="E1433" s="122" t="s">
        <v>555</v>
      </c>
      <c r="F1433" s="126">
        <v>4420</v>
      </c>
      <c r="G1433" s="107">
        <v>4369</v>
      </c>
      <c r="H1433" s="108">
        <f t="shared" si="242"/>
        <v>0.9884615384615385</v>
      </c>
      <c r="I1433" s="107">
        <f t="shared" si="243"/>
        <v>51</v>
      </c>
      <c r="J1433" s="131">
        <f t="shared" si="244"/>
        <v>1.1538461538461539E-2</v>
      </c>
      <c r="K1433" s="126">
        <v>1543</v>
      </c>
      <c r="L1433" s="126">
        <v>23</v>
      </c>
      <c r="M1433" s="108">
        <f t="shared" si="245"/>
        <v>1.4906027219701879E-2</v>
      </c>
      <c r="N1433" s="107">
        <v>53</v>
      </c>
      <c r="O1433" s="131">
        <f t="shared" si="246"/>
        <v>1.1990950226244345E-2</v>
      </c>
      <c r="P1433" s="126">
        <v>11</v>
      </c>
      <c r="Q1433" s="108">
        <f t="shared" si="247"/>
        <v>7.1289695398574207E-3</v>
      </c>
      <c r="R1433" s="107">
        <v>25</v>
      </c>
      <c r="S1433" s="131">
        <f t="shared" si="248"/>
        <v>5.6561085972850677E-3</v>
      </c>
      <c r="T1433" s="126">
        <v>159</v>
      </c>
      <c r="U1433" s="108">
        <f t="shared" si="249"/>
        <v>0.10304601425793908</v>
      </c>
      <c r="V1433" s="107">
        <v>473</v>
      </c>
      <c r="W1433" s="131">
        <f t="shared" si="250"/>
        <v>0.10701357466063348</v>
      </c>
      <c r="X1433" s="126">
        <v>166</v>
      </c>
      <c r="Y1433" s="108">
        <f t="shared" si="251"/>
        <v>0.10758263123784835</v>
      </c>
      <c r="Z1433" s="107">
        <v>488</v>
      </c>
      <c r="AA1433" s="131">
        <f t="shared" si="252"/>
        <v>0.11040723981900452</v>
      </c>
    </row>
    <row r="1434" spans="1:27" ht="24" x14ac:dyDescent="0.25">
      <c r="A1434" s="115" t="s">
        <v>602</v>
      </c>
      <c r="B1434" s="200" t="s">
        <v>415</v>
      </c>
      <c r="C1434" s="101" t="s">
        <v>416</v>
      </c>
      <c r="D1434" s="102" t="s">
        <v>26</v>
      </c>
      <c r="E1434" s="121" t="s">
        <v>554</v>
      </c>
      <c r="F1434" s="125">
        <v>1277</v>
      </c>
      <c r="G1434" s="103">
        <v>1151</v>
      </c>
      <c r="H1434" s="104">
        <f t="shared" si="242"/>
        <v>0.90133124510571649</v>
      </c>
      <c r="I1434" s="103">
        <f t="shared" si="243"/>
        <v>126</v>
      </c>
      <c r="J1434" s="130">
        <f t="shared" si="244"/>
        <v>9.8668754894283478E-2</v>
      </c>
      <c r="K1434" s="125">
        <v>422</v>
      </c>
      <c r="L1434" s="125">
        <v>7</v>
      </c>
      <c r="M1434" s="104">
        <f t="shared" si="245"/>
        <v>1.6587677725118485E-2</v>
      </c>
      <c r="N1434" s="103">
        <v>17</v>
      </c>
      <c r="O1434" s="130">
        <f t="shared" si="246"/>
        <v>1.331245105716523E-2</v>
      </c>
      <c r="P1434" s="125">
        <v>4</v>
      </c>
      <c r="Q1434" s="104">
        <f t="shared" si="247"/>
        <v>9.4786729857819912E-3</v>
      </c>
      <c r="R1434" s="103">
        <v>7</v>
      </c>
      <c r="S1434" s="130">
        <f t="shared" si="248"/>
        <v>5.4815974941268596E-3</v>
      </c>
      <c r="T1434" s="125">
        <v>45</v>
      </c>
      <c r="U1434" s="104">
        <f t="shared" si="249"/>
        <v>0.1066350710900474</v>
      </c>
      <c r="V1434" s="103">
        <v>115</v>
      </c>
      <c r="W1434" s="130">
        <f t="shared" si="250"/>
        <v>9.0054815974941263E-2</v>
      </c>
      <c r="X1434" s="125">
        <v>47</v>
      </c>
      <c r="Y1434" s="104">
        <f t="shared" si="251"/>
        <v>0.11137440758293839</v>
      </c>
      <c r="Z1434" s="103">
        <v>119</v>
      </c>
      <c r="AA1434" s="130">
        <f t="shared" si="252"/>
        <v>9.3187157400156623E-2</v>
      </c>
    </row>
    <row r="1435" spans="1:27" x14ac:dyDescent="0.25">
      <c r="A1435" s="116" t="s">
        <v>602</v>
      </c>
      <c r="B1435" s="201" t="s">
        <v>417</v>
      </c>
      <c r="C1435" s="105" t="s">
        <v>418</v>
      </c>
      <c r="D1435" s="106" t="s">
        <v>26</v>
      </c>
      <c r="E1435" s="122" t="s">
        <v>554</v>
      </c>
      <c r="F1435" s="126">
        <v>1028</v>
      </c>
      <c r="G1435" s="107">
        <v>1005</v>
      </c>
      <c r="H1435" s="108">
        <f t="shared" si="242"/>
        <v>0.97762645914396884</v>
      </c>
      <c r="I1435" s="107">
        <f t="shared" si="243"/>
        <v>23</v>
      </c>
      <c r="J1435" s="131">
        <f t="shared" si="244"/>
        <v>2.2373540856031129E-2</v>
      </c>
      <c r="K1435" s="126">
        <v>353</v>
      </c>
      <c r="L1435" s="126">
        <v>8</v>
      </c>
      <c r="M1435" s="108">
        <f t="shared" si="245"/>
        <v>2.2662889518413599E-2</v>
      </c>
      <c r="N1435" s="107">
        <v>24</v>
      </c>
      <c r="O1435" s="131">
        <f t="shared" si="246"/>
        <v>2.3346303501945526E-2</v>
      </c>
      <c r="P1435" s="126">
        <v>3</v>
      </c>
      <c r="Q1435" s="108">
        <f t="shared" si="247"/>
        <v>8.4985835694051E-3</v>
      </c>
      <c r="R1435" s="107">
        <v>6</v>
      </c>
      <c r="S1435" s="131">
        <f t="shared" si="248"/>
        <v>5.8365758754863814E-3</v>
      </c>
      <c r="T1435" s="126">
        <v>33</v>
      </c>
      <c r="U1435" s="108">
        <f t="shared" si="249"/>
        <v>9.3484419263456089E-2</v>
      </c>
      <c r="V1435" s="107">
        <v>95</v>
      </c>
      <c r="W1435" s="131">
        <f t="shared" si="250"/>
        <v>9.2412451361867709E-2</v>
      </c>
      <c r="X1435" s="126">
        <v>35</v>
      </c>
      <c r="Y1435" s="108">
        <f t="shared" si="251"/>
        <v>9.9150141643059492E-2</v>
      </c>
      <c r="Z1435" s="107">
        <v>100</v>
      </c>
      <c r="AA1435" s="131">
        <f t="shared" si="252"/>
        <v>9.727626459143969E-2</v>
      </c>
    </row>
    <row r="1436" spans="1:27" ht="24" x14ac:dyDescent="0.25">
      <c r="A1436" s="115" t="s">
        <v>602</v>
      </c>
      <c r="B1436" s="200" t="s">
        <v>444</v>
      </c>
      <c r="C1436" s="101" t="s">
        <v>340</v>
      </c>
      <c r="D1436" s="102" t="s">
        <v>21</v>
      </c>
      <c r="E1436" s="121" t="s">
        <v>556</v>
      </c>
      <c r="F1436" s="125">
        <v>2533</v>
      </c>
      <c r="G1436" s="103">
        <v>2487</v>
      </c>
      <c r="H1436" s="104">
        <f t="shared" si="242"/>
        <v>0.98183971575207263</v>
      </c>
      <c r="I1436" s="103">
        <f t="shared" si="243"/>
        <v>46</v>
      </c>
      <c r="J1436" s="130">
        <f t="shared" si="244"/>
        <v>1.8160284247927358E-2</v>
      </c>
      <c r="K1436" s="125">
        <v>583</v>
      </c>
      <c r="L1436" s="125">
        <v>14</v>
      </c>
      <c r="M1436" s="104">
        <f t="shared" si="245"/>
        <v>2.4013722126929673E-2</v>
      </c>
      <c r="N1436" s="103">
        <v>34</v>
      </c>
      <c r="O1436" s="130">
        <f t="shared" si="246"/>
        <v>1.3422818791946308E-2</v>
      </c>
      <c r="P1436" s="125">
        <v>5</v>
      </c>
      <c r="Q1436" s="104">
        <f t="shared" si="247"/>
        <v>8.5763293310463125E-3</v>
      </c>
      <c r="R1436" s="103">
        <v>11</v>
      </c>
      <c r="S1436" s="130">
        <f t="shared" si="248"/>
        <v>4.3426766679826295E-3</v>
      </c>
      <c r="T1436" s="125">
        <v>56</v>
      </c>
      <c r="U1436" s="104">
        <f t="shared" si="249"/>
        <v>9.6054888507718691E-2</v>
      </c>
      <c r="V1436" s="103">
        <v>212</v>
      </c>
      <c r="W1436" s="130">
        <f t="shared" si="250"/>
        <v>8.3695223055665222E-2</v>
      </c>
      <c r="X1436" s="125">
        <v>58</v>
      </c>
      <c r="Y1436" s="104">
        <f t="shared" si="251"/>
        <v>9.9485420240137221E-2</v>
      </c>
      <c r="Z1436" s="103">
        <v>217</v>
      </c>
      <c r="AA1436" s="130">
        <f t="shared" si="252"/>
        <v>8.5669166995657325E-2</v>
      </c>
    </row>
    <row r="1437" spans="1:27" ht="24" x14ac:dyDescent="0.25">
      <c r="A1437" s="116" t="s">
        <v>602</v>
      </c>
      <c r="B1437" s="201" t="s">
        <v>347</v>
      </c>
      <c r="C1437" s="105" t="s">
        <v>348</v>
      </c>
      <c r="D1437" s="106" t="s">
        <v>22</v>
      </c>
      <c r="E1437" s="122" t="s">
        <v>557</v>
      </c>
      <c r="F1437" s="126">
        <v>6179</v>
      </c>
      <c r="G1437" s="107">
        <v>6078</v>
      </c>
      <c r="H1437" s="108">
        <f t="shared" si="242"/>
        <v>0.98365431299563033</v>
      </c>
      <c r="I1437" s="107">
        <f t="shared" si="243"/>
        <v>101</v>
      </c>
      <c r="J1437" s="131">
        <f t="shared" si="244"/>
        <v>1.6345687004369638E-2</v>
      </c>
      <c r="K1437" s="126">
        <v>1323</v>
      </c>
      <c r="L1437" s="126">
        <v>20</v>
      </c>
      <c r="M1437" s="108">
        <f t="shared" si="245"/>
        <v>1.5117157974300832E-2</v>
      </c>
      <c r="N1437" s="107">
        <v>56</v>
      </c>
      <c r="O1437" s="131">
        <f t="shared" si="246"/>
        <v>9.0629551707396023E-3</v>
      </c>
      <c r="P1437" s="126">
        <v>4</v>
      </c>
      <c r="Q1437" s="108">
        <f t="shared" si="247"/>
        <v>3.0234315948601664E-3</v>
      </c>
      <c r="R1437" s="107">
        <v>10</v>
      </c>
      <c r="S1437" s="131">
        <f t="shared" si="248"/>
        <v>1.6183848519177862E-3</v>
      </c>
      <c r="T1437" s="126">
        <v>128</v>
      </c>
      <c r="U1437" s="108">
        <f t="shared" si="249"/>
        <v>9.6749811035525324E-2</v>
      </c>
      <c r="V1437" s="107">
        <v>481</v>
      </c>
      <c r="W1437" s="131">
        <f t="shared" si="250"/>
        <v>7.7844311377245512E-2</v>
      </c>
      <c r="X1437" s="126">
        <v>132</v>
      </c>
      <c r="Y1437" s="108">
        <f t="shared" si="251"/>
        <v>9.9773242630385492E-2</v>
      </c>
      <c r="Z1437" s="107">
        <v>492</v>
      </c>
      <c r="AA1437" s="131">
        <f t="shared" si="252"/>
        <v>7.9624534714355072E-2</v>
      </c>
    </row>
    <row r="1438" spans="1:27" x14ac:dyDescent="0.25">
      <c r="A1438" s="115" t="s">
        <v>602</v>
      </c>
      <c r="B1438" s="200" t="s">
        <v>433</v>
      </c>
      <c r="C1438" s="101" t="s">
        <v>434</v>
      </c>
      <c r="D1438" s="102" t="s">
        <v>27</v>
      </c>
      <c r="E1438" s="121" t="s">
        <v>555</v>
      </c>
      <c r="F1438" s="125">
        <v>7583</v>
      </c>
      <c r="G1438" s="103">
        <v>7428</v>
      </c>
      <c r="H1438" s="104">
        <f t="shared" si="242"/>
        <v>0.97955954107872878</v>
      </c>
      <c r="I1438" s="103">
        <f t="shared" si="243"/>
        <v>155</v>
      </c>
      <c r="J1438" s="130">
        <f t="shared" si="244"/>
        <v>2.0440458921271266E-2</v>
      </c>
      <c r="K1438" s="125">
        <v>2521</v>
      </c>
      <c r="L1438" s="125">
        <v>19</v>
      </c>
      <c r="M1438" s="104">
        <f t="shared" si="245"/>
        <v>7.5366917889726302E-3</v>
      </c>
      <c r="N1438" s="103">
        <v>48</v>
      </c>
      <c r="O1438" s="130">
        <f t="shared" si="246"/>
        <v>6.3299485691678753E-3</v>
      </c>
      <c r="P1438" s="125">
        <v>9</v>
      </c>
      <c r="Q1438" s="104">
        <f t="shared" si="247"/>
        <v>3.5700119000396666E-3</v>
      </c>
      <c r="R1438" s="103">
        <v>27</v>
      </c>
      <c r="S1438" s="130">
        <f t="shared" si="248"/>
        <v>3.5605960701569298E-3</v>
      </c>
      <c r="T1438" s="125">
        <v>209</v>
      </c>
      <c r="U1438" s="104">
        <f t="shared" si="249"/>
        <v>8.2903609678698933E-2</v>
      </c>
      <c r="V1438" s="103">
        <v>554</v>
      </c>
      <c r="W1438" s="130">
        <f t="shared" si="250"/>
        <v>7.305815640247923E-2</v>
      </c>
      <c r="X1438" s="125">
        <v>213</v>
      </c>
      <c r="Y1438" s="104">
        <f t="shared" si="251"/>
        <v>8.4490281634272107E-2</v>
      </c>
      <c r="Z1438" s="103">
        <v>567</v>
      </c>
      <c r="AA1438" s="130">
        <f t="shared" si="252"/>
        <v>7.4772517473295524E-2</v>
      </c>
    </row>
    <row r="1439" spans="1:27" ht="24" x14ac:dyDescent="0.25">
      <c r="A1439" s="116" t="s">
        <v>602</v>
      </c>
      <c r="B1439" s="201" t="s">
        <v>341</v>
      </c>
      <c r="C1439" s="105" t="s">
        <v>342</v>
      </c>
      <c r="D1439" s="106" t="s">
        <v>21</v>
      </c>
      <c r="E1439" s="122" t="s">
        <v>556</v>
      </c>
      <c r="F1439" s="126">
        <v>9153</v>
      </c>
      <c r="G1439" s="107">
        <v>8923</v>
      </c>
      <c r="H1439" s="108">
        <f t="shared" si="242"/>
        <v>0.97487162678903094</v>
      </c>
      <c r="I1439" s="107">
        <f t="shared" si="243"/>
        <v>230</v>
      </c>
      <c r="J1439" s="131">
        <f t="shared" si="244"/>
        <v>2.5128373210969081E-2</v>
      </c>
      <c r="K1439" s="126">
        <v>2370</v>
      </c>
      <c r="L1439" s="126">
        <v>40</v>
      </c>
      <c r="M1439" s="108">
        <f t="shared" si="245"/>
        <v>1.6877637130801686E-2</v>
      </c>
      <c r="N1439" s="107">
        <v>95</v>
      </c>
      <c r="O1439" s="131">
        <f t="shared" si="246"/>
        <v>1.0379110674095925E-2</v>
      </c>
      <c r="P1439" s="126">
        <v>22</v>
      </c>
      <c r="Q1439" s="108">
        <f t="shared" si="247"/>
        <v>9.282700421940928E-3</v>
      </c>
      <c r="R1439" s="107">
        <v>65</v>
      </c>
      <c r="S1439" s="131">
        <f t="shared" si="248"/>
        <v>7.1014967770130014E-3</v>
      </c>
      <c r="T1439" s="126">
        <v>188</v>
      </c>
      <c r="U1439" s="108">
        <f t="shared" si="249"/>
        <v>7.932489451476793E-2</v>
      </c>
      <c r="V1439" s="107">
        <v>666</v>
      </c>
      <c r="W1439" s="131">
        <f t="shared" si="250"/>
        <v>7.2763028515240899E-2</v>
      </c>
      <c r="X1439" s="126">
        <v>200</v>
      </c>
      <c r="Y1439" s="108">
        <f t="shared" si="251"/>
        <v>8.4388185654008435E-2</v>
      </c>
      <c r="Z1439" s="107">
        <v>703</v>
      </c>
      <c r="AA1439" s="131">
        <f t="shared" si="252"/>
        <v>7.6805418988309837E-2</v>
      </c>
    </row>
    <row r="1440" spans="1:27" ht="24" x14ac:dyDescent="0.25">
      <c r="A1440" s="115" t="s">
        <v>602</v>
      </c>
      <c r="B1440" s="200" t="s">
        <v>355</v>
      </c>
      <c r="C1440" s="101" t="s">
        <v>356</v>
      </c>
      <c r="D1440" s="102" t="s">
        <v>23</v>
      </c>
      <c r="E1440" s="121" t="s">
        <v>558</v>
      </c>
      <c r="F1440" s="125">
        <v>8200</v>
      </c>
      <c r="G1440" s="103">
        <v>7087</v>
      </c>
      <c r="H1440" s="104">
        <f t="shared" si="242"/>
        <v>0.86426829268292682</v>
      </c>
      <c r="I1440" s="103">
        <f t="shared" si="243"/>
        <v>1113</v>
      </c>
      <c r="J1440" s="130">
        <f t="shared" si="244"/>
        <v>0.13573170731707318</v>
      </c>
      <c r="K1440" s="125">
        <v>2281</v>
      </c>
      <c r="L1440" s="125">
        <v>46</v>
      </c>
      <c r="M1440" s="104">
        <f t="shared" si="245"/>
        <v>2.0166593599298552E-2</v>
      </c>
      <c r="N1440" s="103">
        <v>129</v>
      </c>
      <c r="O1440" s="130">
        <f t="shared" si="246"/>
        <v>1.5731707317073171E-2</v>
      </c>
      <c r="P1440" s="125">
        <v>22</v>
      </c>
      <c r="Q1440" s="104">
        <f t="shared" si="247"/>
        <v>9.6448925909688732E-3</v>
      </c>
      <c r="R1440" s="103">
        <v>46</v>
      </c>
      <c r="S1440" s="130">
        <f t="shared" si="248"/>
        <v>5.6097560975609754E-3</v>
      </c>
      <c r="T1440" s="125">
        <v>218</v>
      </c>
      <c r="U1440" s="104">
        <f t="shared" si="249"/>
        <v>9.5572117492327927E-2</v>
      </c>
      <c r="V1440" s="103">
        <v>631</v>
      </c>
      <c r="W1440" s="130">
        <f t="shared" si="250"/>
        <v>7.6951219512195121E-2</v>
      </c>
      <c r="X1440" s="125">
        <v>229</v>
      </c>
      <c r="Y1440" s="104">
        <f t="shared" si="251"/>
        <v>0.10039456378781236</v>
      </c>
      <c r="Z1440" s="103">
        <v>656</v>
      </c>
      <c r="AA1440" s="130">
        <f t="shared" si="252"/>
        <v>0.08</v>
      </c>
    </row>
    <row r="1441" spans="1:27" ht="24" x14ac:dyDescent="0.25">
      <c r="A1441" s="116" t="s">
        <v>602</v>
      </c>
      <c r="B1441" s="201" t="s">
        <v>349</v>
      </c>
      <c r="C1441" s="105" t="s">
        <v>350</v>
      </c>
      <c r="D1441" s="106" t="s">
        <v>22</v>
      </c>
      <c r="E1441" s="122" t="s">
        <v>557</v>
      </c>
      <c r="F1441" s="126">
        <v>3652</v>
      </c>
      <c r="G1441" s="107">
        <v>3553</v>
      </c>
      <c r="H1441" s="108">
        <f t="shared" si="242"/>
        <v>0.97289156626506024</v>
      </c>
      <c r="I1441" s="107">
        <f t="shared" si="243"/>
        <v>99</v>
      </c>
      <c r="J1441" s="131">
        <f t="shared" si="244"/>
        <v>2.710843373493976E-2</v>
      </c>
      <c r="K1441" s="126">
        <v>844</v>
      </c>
      <c r="L1441" s="126">
        <v>14</v>
      </c>
      <c r="M1441" s="108">
        <f t="shared" si="245"/>
        <v>1.6587677725118485E-2</v>
      </c>
      <c r="N1441" s="107">
        <v>38</v>
      </c>
      <c r="O1441" s="131">
        <f t="shared" si="246"/>
        <v>1.0405257393209201E-2</v>
      </c>
      <c r="P1441" s="126">
        <v>5</v>
      </c>
      <c r="Q1441" s="108">
        <f t="shared" si="247"/>
        <v>5.9241706161137437E-3</v>
      </c>
      <c r="R1441" s="107">
        <v>14</v>
      </c>
      <c r="S1441" s="131">
        <f t="shared" si="248"/>
        <v>3.8335158817086527E-3</v>
      </c>
      <c r="T1441" s="126">
        <v>68</v>
      </c>
      <c r="U1441" s="108">
        <f t="shared" si="249"/>
        <v>8.0568720379146919E-2</v>
      </c>
      <c r="V1441" s="107">
        <v>361</v>
      </c>
      <c r="W1441" s="131">
        <f t="shared" si="250"/>
        <v>9.8849945235487402E-2</v>
      </c>
      <c r="X1441" s="126">
        <v>71</v>
      </c>
      <c r="Y1441" s="108">
        <f t="shared" si="251"/>
        <v>8.412322274881516E-2</v>
      </c>
      <c r="Z1441" s="107">
        <v>365</v>
      </c>
      <c r="AA1441" s="131">
        <f t="shared" si="252"/>
        <v>9.9945235487404166E-2</v>
      </c>
    </row>
    <row r="1442" spans="1:27" ht="24" x14ac:dyDescent="0.25">
      <c r="A1442" s="115" t="s">
        <v>602</v>
      </c>
      <c r="B1442" s="200" t="s">
        <v>351</v>
      </c>
      <c r="C1442" s="101" t="s">
        <v>352</v>
      </c>
      <c r="D1442" s="102" t="s">
        <v>22</v>
      </c>
      <c r="E1442" s="121" t="s">
        <v>557</v>
      </c>
      <c r="F1442" s="125">
        <v>5440</v>
      </c>
      <c r="G1442" s="103">
        <v>5355</v>
      </c>
      <c r="H1442" s="104">
        <f t="shared" si="242"/>
        <v>0.984375</v>
      </c>
      <c r="I1442" s="103">
        <f t="shared" si="243"/>
        <v>85</v>
      </c>
      <c r="J1442" s="130">
        <f t="shared" si="244"/>
        <v>1.5625E-2</v>
      </c>
      <c r="K1442" s="125">
        <v>1823</v>
      </c>
      <c r="L1442" s="125">
        <v>16</v>
      </c>
      <c r="M1442" s="104">
        <f t="shared" si="245"/>
        <v>8.7767416346681299E-3</v>
      </c>
      <c r="N1442" s="103">
        <v>34</v>
      </c>
      <c r="O1442" s="130">
        <f t="shared" si="246"/>
        <v>6.2500000000000003E-3</v>
      </c>
      <c r="P1442" s="125">
        <v>12</v>
      </c>
      <c r="Q1442" s="104">
        <f t="shared" si="247"/>
        <v>6.582556226001097E-3</v>
      </c>
      <c r="R1442" s="103">
        <v>29</v>
      </c>
      <c r="S1442" s="130">
        <f t="shared" si="248"/>
        <v>5.3308823529411766E-3</v>
      </c>
      <c r="T1442" s="125">
        <v>155</v>
      </c>
      <c r="U1442" s="104">
        <f t="shared" si="249"/>
        <v>8.5024684585847499E-2</v>
      </c>
      <c r="V1442" s="103">
        <v>483</v>
      </c>
      <c r="W1442" s="130">
        <f t="shared" si="250"/>
        <v>8.8786764705882357E-2</v>
      </c>
      <c r="X1442" s="125">
        <v>163</v>
      </c>
      <c r="Y1442" s="104">
        <f t="shared" si="251"/>
        <v>8.9413055403181563E-2</v>
      </c>
      <c r="Z1442" s="103">
        <v>504</v>
      </c>
      <c r="AA1442" s="130">
        <f t="shared" si="252"/>
        <v>9.2647058823529416E-2</v>
      </c>
    </row>
    <row r="1443" spans="1:27" ht="24" x14ac:dyDescent="0.25">
      <c r="A1443" s="116" t="s">
        <v>602</v>
      </c>
      <c r="B1443" s="201" t="s">
        <v>353</v>
      </c>
      <c r="C1443" s="105" t="s">
        <v>354</v>
      </c>
      <c r="D1443" s="106" t="s">
        <v>22</v>
      </c>
      <c r="E1443" s="122" t="s">
        <v>557</v>
      </c>
      <c r="F1443" s="126">
        <v>2328</v>
      </c>
      <c r="G1443" s="107">
        <v>2297</v>
      </c>
      <c r="H1443" s="108">
        <f t="shared" si="242"/>
        <v>0.98668384879725091</v>
      </c>
      <c r="I1443" s="107">
        <f t="shared" si="243"/>
        <v>31</v>
      </c>
      <c r="J1443" s="131">
        <f t="shared" si="244"/>
        <v>1.331615120274914E-2</v>
      </c>
      <c r="K1443" s="126">
        <v>728</v>
      </c>
      <c r="L1443" s="126">
        <v>9</v>
      </c>
      <c r="M1443" s="108">
        <f t="shared" si="245"/>
        <v>1.2362637362637362E-2</v>
      </c>
      <c r="N1443" s="107">
        <v>15</v>
      </c>
      <c r="O1443" s="131">
        <f t="shared" si="246"/>
        <v>6.4432989690721646E-3</v>
      </c>
      <c r="P1443" s="126">
        <v>6</v>
      </c>
      <c r="Q1443" s="108">
        <f t="shared" si="247"/>
        <v>8.241758241758242E-3</v>
      </c>
      <c r="R1443" s="107">
        <v>12</v>
      </c>
      <c r="S1443" s="131">
        <f t="shared" si="248"/>
        <v>5.1546391752577319E-3</v>
      </c>
      <c r="T1443" s="126">
        <v>80</v>
      </c>
      <c r="U1443" s="108">
        <f t="shared" si="249"/>
        <v>0.10989010989010989</v>
      </c>
      <c r="V1443" s="107">
        <v>216</v>
      </c>
      <c r="W1443" s="131">
        <f t="shared" si="250"/>
        <v>9.2783505154639179E-2</v>
      </c>
      <c r="X1443" s="126">
        <v>81</v>
      </c>
      <c r="Y1443" s="108">
        <f t="shared" si="251"/>
        <v>0.11126373626373626</v>
      </c>
      <c r="Z1443" s="107">
        <v>219</v>
      </c>
      <c r="AA1443" s="131">
        <f t="shared" si="252"/>
        <v>9.4072164948453607E-2</v>
      </c>
    </row>
    <row r="1444" spans="1:27" ht="24" x14ac:dyDescent="0.25">
      <c r="A1444" s="115" t="s">
        <v>602</v>
      </c>
      <c r="B1444" s="200" t="s">
        <v>343</v>
      </c>
      <c r="C1444" s="101" t="s">
        <v>344</v>
      </c>
      <c r="D1444" s="102" t="s">
        <v>21</v>
      </c>
      <c r="E1444" s="121" t="s">
        <v>556</v>
      </c>
      <c r="F1444" s="125">
        <v>3374</v>
      </c>
      <c r="G1444" s="103">
        <v>3285</v>
      </c>
      <c r="H1444" s="104">
        <f t="shared" si="242"/>
        <v>0.97362181387077651</v>
      </c>
      <c r="I1444" s="103">
        <f t="shared" si="243"/>
        <v>89</v>
      </c>
      <c r="J1444" s="130">
        <f t="shared" si="244"/>
        <v>2.6378186129223474E-2</v>
      </c>
      <c r="K1444" s="125">
        <v>828</v>
      </c>
      <c r="L1444" s="125">
        <v>25</v>
      </c>
      <c r="M1444" s="104">
        <f t="shared" si="245"/>
        <v>3.0193236714975844E-2</v>
      </c>
      <c r="N1444" s="103">
        <v>55</v>
      </c>
      <c r="O1444" s="130">
        <f t="shared" si="246"/>
        <v>1.6301126259632485E-2</v>
      </c>
      <c r="P1444" s="125">
        <v>12</v>
      </c>
      <c r="Q1444" s="104">
        <f t="shared" si="247"/>
        <v>1.4492753623188406E-2</v>
      </c>
      <c r="R1444" s="103">
        <v>39</v>
      </c>
      <c r="S1444" s="130">
        <f t="shared" si="248"/>
        <v>1.1558980438648489E-2</v>
      </c>
      <c r="T1444" s="125">
        <v>95</v>
      </c>
      <c r="U1444" s="104">
        <f t="shared" si="249"/>
        <v>0.11473429951690821</v>
      </c>
      <c r="V1444" s="103">
        <v>317</v>
      </c>
      <c r="W1444" s="130">
        <f t="shared" si="250"/>
        <v>9.3953764078245405E-2</v>
      </c>
      <c r="X1444" s="125">
        <v>100</v>
      </c>
      <c r="Y1444" s="104">
        <f t="shared" si="251"/>
        <v>0.12077294685990338</v>
      </c>
      <c r="Z1444" s="103">
        <v>335</v>
      </c>
      <c r="AA1444" s="130">
        <f t="shared" si="252"/>
        <v>9.9288678126852395E-2</v>
      </c>
    </row>
    <row r="1445" spans="1:27" ht="24" x14ac:dyDescent="0.25">
      <c r="A1445" s="116" t="s">
        <v>602</v>
      </c>
      <c r="B1445" s="201" t="s">
        <v>37</v>
      </c>
      <c r="C1445" s="105" t="s">
        <v>38</v>
      </c>
      <c r="D1445" s="106" t="s">
        <v>1</v>
      </c>
      <c r="E1445" s="122" t="s">
        <v>534</v>
      </c>
      <c r="F1445" s="126">
        <v>5618</v>
      </c>
      <c r="G1445" s="107">
        <v>5560</v>
      </c>
      <c r="H1445" s="108">
        <f t="shared" si="242"/>
        <v>0.98967604129583486</v>
      </c>
      <c r="I1445" s="107">
        <f t="shared" si="243"/>
        <v>58</v>
      </c>
      <c r="J1445" s="131">
        <f t="shared" si="244"/>
        <v>1.0323958704165184E-2</v>
      </c>
      <c r="K1445" s="126">
        <v>1709</v>
      </c>
      <c r="L1445" s="126">
        <v>21</v>
      </c>
      <c r="M1445" s="108">
        <f t="shared" si="245"/>
        <v>1.2287887653598596E-2</v>
      </c>
      <c r="N1445" s="107">
        <v>53</v>
      </c>
      <c r="O1445" s="131">
        <f t="shared" si="246"/>
        <v>9.433962264150943E-3</v>
      </c>
      <c r="P1445" s="126">
        <v>10</v>
      </c>
      <c r="Q1445" s="108">
        <f t="shared" si="247"/>
        <v>5.8513750731421883E-3</v>
      </c>
      <c r="R1445" s="107">
        <v>25</v>
      </c>
      <c r="S1445" s="131">
        <f t="shared" si="248"/>
        <v>4.4499822000712E-3</v>
      </c>
      <c r="T1445" s="126">
        <v>133</v>
      </c>
      <c r="U1445" s="108">
        <f t="shared" si="249"/>
        <v>7.7823288472791102E-2</v>
      </c>
      <c r="V1445" s="107">
        <v>419</v>
      </c>
      <c r="W1445" s="131">
        <f t="shared" si="250"/>
        <v>7.4581701673193307E-2</v>
      </c>
      <c r="X1445" s="126">
        <v>138</v>
      </c>
      <c r="Y1445" s="108">
        <f t="shared" si="251"/>
        <v>8.0748976009362206E-2</v>
      </c>
      <c r="Z1445" s="107">
        <v>433</v>
      </c>
      <c r="AA1445" s="131">
        <f t="shared" si="252"/>
        <v>7.7073691705233177E-2</v>
      </c>
    </row>
    <row r="1446" spans="1:27" ht="24" x14ac:dyDescent="0.25">
      <c r="A1446" s="115" t="s">
        <v>602</v>
      </c>
      <c r="B1446" s="200" t="s">
        <v>183</v>
      </c>
      <c r="C1446" s="101" t="s">
        <v>184</v>
      </c>
      <c r="D1446" s="102" t="s">
        <v>11</v>
      </c>
      <c r="E1446" s="121" t="s">
        <v>544</v>
      </c>
      <c r="F1446" s="125">
        <v>7886</v>
      </c>
      <c r="G1446" s="103">
        <v>7612</v>
      </c>
      <c r="H1446" s="104">
        <f t="shared" si="242"/>
        <v>0.96525488206949028</v>
      </c>
      <c r="I1446" s="103">
        <f t="shared" si="243"/>
        <v>274</v>
      </c>
      <c r="J1446" s="130">
        <f t="shared" si="244"/>
        <v>3.4745117930509765E-2</v>
      </c>
      <c r="K1446" s="125">
        <v>2822</v>
      </c>
      <c r="L1446" s="125">
        <v>58</v>
      </c>
      <c r="M1446" s="104">
        <f t="shared" si="245"/>
        <v>2.0552799433026223E-2</v>
      </c>
      <c r="N1446" s="103">
        <v>131</v>
      </c>
      <c r="O1446" s="130">
        <f t="shared" si="246"/>
        <v>1.6611716966776567E-2</v>
      </c>
      <c r="P1446" s="125">
        <v>29</v>
      </c>
      <c r="Q1446" s="104">
        <f t="shared" si="247"/>
        <v>1.0276399716513111E-2</v>
      </c>
      <c r="R1446" s="103">
        <v>65</v>
      </c>
      <c r="S1446" s="130">
        <f t="shared" si="248"/>
        <v>8.2424549835150903E-3</v>
      </c>
      <c r="T1446" s="125">
        <v>289</v>
      </c>
      <c r="U1446" s="104">
        <f t="shared" si="249"/>
        <v>0.10240963855421686</v>
      </c>
      <c r="V1446" s="103">
        <v>714</v>
      </c>
      <c r="W1446" s="130">
        <f t="shared" si="250"/>
        <v>9.0540197818919602E-2</v>
      </c>
      <c r="X1446" s="125">
        <v>303</v>
      </c>
      <c r="Y1446" s="104">
        <f t="shared" si="251"/>
        <v>0.10737065910701631</v>
      </c>
      <c r="Z1446" s="103">
        <v>745</v>
      </c>
      <c r="AA1446" s="130">
        <f t="shared" si="252"/>
        <v>9.4471214811057566E-2</v>
      </c>
    </row>
    <row r="1447" spans="1:27" ht="24" x14ac:dyDescent="0.25">
      <c r="A1447" s="116" t="s">
        <v>602</v>
      </c>
      <c r="B1447" s="201" t="s">
        <v>108</v>
      </c>
      <c r="C1447" s="105" t="s">
        <v>109</v>
      </c>
      <c r="D1447" s="106" t="s">
        <v>6</v>
      </c>
      <c r="E1447" s="122" t="s">
        <v>531</v>
      </c>
      <c r="F1447" s="126">
        <v>10710</v>
      </c>
      <c r="G1447" s="107">
        <v>10602</v>
      </c>
      <c r="H1447" s="108">
        <f t="shared" si="242"/>
        <v>0.98991596638655466</v>
      </c>
      <c r="I1447" s="107">
        <f t="shared" si="243"/>
        <v>108</v>
      </c>
      <c r="J1447" s="131">
        <f t="shared" si="244"/>
        <v>1.0084033613445379E-2</v>
      </c>
      <c r="K1447" s="126">
        <v>2053</v>
      </c>
      <c r="L1447" s="126">
        <v>24</v>
      </c>
      <c r="M1447" s="108">
        <f t="shared" si="245"/>
        <v>1.1690209449585971E-2</v>
      </c>
      <c r="N1447" s="107">
        <v>62</v>
      </c>
      <c r="O1447" s="131">
        <f t="shared" si="246"/>
        <v>5.7889822595704951E-3</v>
      </c>
      <c r="P1447" s="126">
        <v>8</v>
      </c>
      <c r="Q1447" s="108">
        <f t="shared" si="247"/>
        <v>3.8967364831953241E-3</v>
      </c>
      <c r="R1447" s="107">
        <v>17</v>
      </c>
      <c r="S1447" s="131">
        <f t="shared" si="248"/>
        <v>1.5873015873015873E-3</v>
      </c>
      <c r="T1447" s="126">
        <v>168</v>
      </c>
      <c r="U1447" s="108">
        <f t="shared" si="249"/>
        <v>8.1831466147101808E-2</v>
      </c>
      <c r="V1447" s="107">
        <v>853</v>
      </c>
      <c r="W1447" s="131">
        <f t="shared" si="250"/>
        <v>7.9645191409897287E-2</v>
      </c>
      <c r="X1447" s="126">
        <v>174</v>
      </c>
      <c r="Y1447" s="108">
        <f t="shared" si="251"/>
        <v>8.4754018509498291E-2</v>
      </c>
      <c r="Z1447" s="107">
        <v>865</v>
      </c>
      <c r="AA1447" s="131">
        <f t="shared" si="252"/>
        <v>8.0765639589169005E-2</v>
      </c>
    </row>
    <row r="1448" spans="1:27" x14ac:dyDescent="0.25">
      <c r="A1448" s="115" t="s">
        <v>602</v>
      </c>
      <c r="B1448" s="200" t="s">
        <v>559</v>
      </c>
      <c r="C1448" s="101" t="s">
        <v>560</v>
      </c>
      <c r="D1448" s="102" t="s">
        <v>3</v>
      </c>
      <c r="E1448" s="121" t="s">
        <v>533</v>
      </c>
      <c r="F1448" s="125">
        <v>10584</v>
      </c>
      <c r="G1448" s="103">
        <v>10421</v>
      </c>
      <c r="H1448" s="104">
        <f t="shared" si="242"/>
        <v>0.98459939531368101</v>
      </c>
      <c r="I1448" s="103">
        <f t="shared" si="243"/>
        <v>163</v>
      </c>
      <c r="J1448" s="130">
        <f t="shared" si="244"/>
        <v>1.5400604686318972E-2</v>
      </c>
      <c r="K1448" s="125">
        <v>2653</v>
      </c>
      <c r="L1448" s="125">
        <v>53</v>
      </c>
      <c r="M1448" s="104">
        <f t="shared" si="245"/>
        <v>1.9977384093479079E-2</v>
      </c>
      <c r="N1448" s="103">
        <v>155</v>
      </c>
      <c r="O1448" s="130">
        <f t="shared" si="246"/>
        <v>1.464474678760393E-2</v>
      </c>
      <c r="P1448" s="125">
        <v>18</v>
      </c>
      <c r="Q1448" s="104">
        <f t="shared" si="247"/>
        <v>6.7847719562759137E-3</v>
      </c>
      <c r="R1448" s="103">
        <v>48</v>
      </c>
      <c r="S1448" s="130">
        <f t="shared" si="248"/>
        <v>4.5351473922902496E-3</v>
      </c>
      <c r="T1448" s="125">
        <v>269</v>
      </c>
      <c r="U1448" s="104">
        <f t="shared" si="249"/>
        <v>0.10139464756879005</v>
      </c>
      <c r="V1448" s="103">
        <v>996</v>
      </c>
      <c r="W1448" s="130">
        <f t="shared" si="250"/>
        <v>9.4104308390022678E-2</v>
      </c>
      <c r="X1448" s="125">
        <v>278</v>
      </c>
      <c r="Y1448" s="104">
        <f t="shared" si="251"/>
        <v>0.104787033546928</v>
      </c>
      <c r="Z1448" s="103">
        <v>1020</v>
      </c>
      <c r="AA1448" s="130">
        <f t="shared" si="252"/>
        <v>9.6371882086167801E-2</v>
      </c>
    </row>
    <row r="1449" spans="1:27" x14ac:dyDescent="0.25">
      <c r="A1449" s="116" t="s">
        <v>602</v>
      </c>
      <c r="B1449" s="201" t="s">
        <v>98</v>
      </c>
      <c r="C1449" s="105" t="s">
        <v>99</v>
      </c>
      <c r="D1449" s="106" t="s">
        <v>5</v>
      </c>
      <c r="E1449" s="122" t="s">
        <v>535</v>
      </c>
      <c r="F1449" s="126">
        <v>9113</v>
      </c>
      <c r="G1449" s="107">
        <v>8982</v>
      </c>
      <c r="H1449" s="108">
        <f t="shared" si="242"/>
        <v>0.98562493141665752</v>
      </c>
      <c r="I1449" s="107">
        <f t="shared" si="243"/>
        <v>131</v>
      </c>
      <c r="J1449" s="131">
        <f t="shared" si="244"/>
        <v>1.4375068583342478E-2</v>
      </c>
      <c r="K1449" s="126">
        <v>2518</v>
      </c>
      <c r="L1449" s="126">
        <v>38</v>
      </c>
      <c r="M1449" s="108">
        <f t="shared" si="245"/>
        <v>1.5091342335186657E-2</v>
      </c>
      <c r="N1449" s="107">
        <v>97</v>
      </c>
      <c r="O1449" s="131">
        <f t="shared" si="246"/>
        <v>1.06441347525513E-2</v>
      </c>
      <c r="P1449" s="126">
        <v>25</v>
      </c>
      <c r="Q1449" s="108">
        <f t="shared" si="247"/>
        <v>9.9285146942017476E-3</v>
      </c>
      <c r="R1449" s="107">
        <v>63</v>
      </c>
      <c r="S1449" s="131">
        <f t="shared" si="248"/>
        <v>6.9132009217601226E-3</v>
      </c>
      <c r="T1449" s="126">
        <v>304</v>
      </c>
      <c r="U1449" s="108">
        <f t="shared" si="249"/>
        <v>0.12073073868149325</v>
      </c>
      <c r="V1449" s="107">
        <v>1182</v>
      </c>
      <c r="W1449" s="131">
        <f t="shared" si="250"/>
        <v>0.12970481729397565</v>
      </c>
      <c r="X1449" s="126">
        <v>325</v>
      </c>
      <c r="Y1449" s="108">
        <f t="shared" si="251"/>
        <v>0.12907069102462271</v>
      </c>
      <c r="Z1449" s="107">
        <v>1240</v>
      </c>
      <c r="AA1449" s="131">
        <f t="shared" si="252"/>
        <v>0.13606935147591354</v>
      </c>
    </row>
    <row r="1450" spans="1:27" ht="24" x14ac:dyDescent="0.25">
      <c r="A1450" s="115" t="s">
        <v>602</v>
      </c>
      <c r="B1450" s="200" t="s">
        <v>110</v>
      </c>
      <c r="C1450" s="101" t="s">
        <v>111</v>
      </c>
      <c r="D1450" s="102" t="s">
        <v>6</v>
      </c>
      <c r="E1450" s="121" t="s">
        <v>531</v>
      </c>
      <c r="F1450" s="125">
        <v>3986</v>
      </c>
      <c r="G1450" s="103">
        <v>3941</v>
      </c>
      <c r="H1450" s="104">
        <f t="shared" si="242"/>
        <v>0.98871048670346207</v>
      </c>
      <c r="I1450" s="103">
        <f t="shared" si="243"/>
        <v>45</v>
      </c>
      <c r="J1450" s="130">
        <f t="shared" si="244"/>
        <v>1.1289513296537882E-2</v>
      </c>
      <c r="K1450" s="125">
        <v>825</v>
      </c>
      <c r="L1450" s="125">
        <v>12</v>
      </c>
      <c r="M1450" s="104">
        <f t="shared" si="245"/>
        <v>1.4545454545454545E-2</v>
      </c>
      <c r="N1450" s="103">
        <v>29</v>
      </c>
      <c r="O1450" s="130">
        <f t="shared" si="246"/>
        <v>7.2754641244355241E-3</v>
      </c>
      <c r="P1450" s="125">
        <v>4</v>
      </c>
      <c r="Q1450" s="104">
        <f t="shared" si="247"/>
        <v>4.8484848484848485E-3</v>
      </c>
      <c r="R1450" s="103">
        <v>13</v>
      </c>
      <c r="S1450" s="130">
        <f t="shared" si="248"/>
        <v>3.2614149523331661E-3</v>
      </c>
      <c r="T1450" s="125">
        <v>76</v>
      </c>
      <c r="U1450" s="104">
        <f t="shared" si="249"/>
        <v>9.2121212121212118E-2</v>
      </c>
      <c r="V1450" s="103">
        <v>385</v>
      </c>
      <c r="W1450" s="130">
        <f t="shared" si="250"/>
        <v>9.6588058203712995E-2</v>
      </c>
      <c r="X1450" s="125">
        <v>80</v>
      </c>
      <c r="Y1450" s="104">
        <f t="shared" si="251"/>
        <v>9.696969696969697E-2</v>
      </c>
      <c r="Z1450" s="103">
        <v>398</v>
      </c>
      <c r="AA1450" s="130">
        <f t="shared" si="252"/>
        <v>9.9849473156046156E-2</v>
      </c>
    </row>
    <row r="1451" spans="1:27" ht="24" x14ac:dyDescent="0.25">
      <c r="A1451" s="116" t="s">
        <v>602</v>
      </c>
      <c r="B1451" s="201" t="s">
        <v>259</v>
      </c>
      <c r="C1451" s="105" t="s">
        <v>260</v>
      </c>
      <c r="D1451" s="106" t="s">
        <v>16</v>
      </c>
      <c r="E1451" s="122" t="s">
        <v>541</v>
      </c>
      <c r="F1451" s="126">
        <v>2127</v>
      </c>
      <c r="G1451" s="107">
        <v>2070</v>
      </c>
      <c r="H1451" s="108">
        <f t="shared" si="242"/>
        <v>0.97320169252468269</v>
      </c>
      <c r="I1451" s="107">
        <f t="shared" si="243"/>
        <v>57</v>
      </c>
      <c r="J1451" s="131">
        <f t="shared" si="244"/>
        <v>2.6798307475317348E-2</v>
      </c>
      <c r="K1451" s="126">
        <v>532</v>
      </c>
      <c r="L1451" s="126">
        <v>11</v>
      </c>
      <c r="M1451" s="108">
        <f t="shared" si="245"/>
        <v>2.0676691729323307E-2</v>
      </c>
      <c r="N1451" s="107">
        <v>32</v>
      </c>
      <c r="O1451" s="131">
        <f t="shared" si="246"/>
        <v>1.5044663845792195E-2</v>
      </c>
      <c r="P1451" s="126">
        <v>2</v>
      </c>
      <c r="Q1451" s="108">
        <f t="shared" si="247"/>
        <v>3.7593984962406013E-3</v>
      </c>
      <c r="R1451" s="107">
        <v>5</v>
      </c>
      <c r="S1451" s="131">
        <f t="shared" si="248"/>
        <v>2.3507287259050304E-3</v>
      </c>
      <c r="T1451" s="126">
        <v>55</v>
      </c>
      <c r="U1451" s="108">
        <f t="shared" si="249"/>
        <v>0.10338345864661654</v>
      </c>
      <c r="V1451" s="107">
        <v>173</v>
      </c>
      <c r="W1451" s="131">
        <f t="shared" si="250"/>
        <v>8.1335213916314056E-2</v>
      </c>
      <c r="X1451" s="126">
        <v>55</v>
      </c>
      <c r="Y1451" s="108">
        <f t="shared" si="251"/>
        <v>0.10338345864661654</v>
      </c>
      <c r="Z1451" s="107">
        <v>173</v>
      </c>
      <c r="AA1451" s="131">
        <f t="shared" si="252"/>
        <v>8.1335213916314056E-2</v>
      </c>
    </row>
    <row r="1452" spans="1:27" ht="24" x14ac:dyDescent="0.25">
      <c r="A1452" s="115" t="s">
        <v>602</v>
      </c>
      <c r="B1452" s="200" t="s">
        <v>443</v>
      </c>
      <c r="C1452" s="101" t="s">
        <v>228</v>
      </c>
      <c r="D1452" s="102" t="s">
        <v>14</v>
      </c>
      <c r="E1452" s="121" t="s">
        <v>548</v>
      </c>
      <c r="F1452" s="125">
        <v>2882</v>
      </c>
      <c r="G1452" s="103">
        <v>2836</v>
      </c>
      <c r="H1452" s="104">
        <f t="shared" si="242"/>
        <v>0.98403886190145728</v>
      </c>
      <c r="I1452" s="103">
        <f t="shared" si="243"/>
        <v>46</v>
      </c>
      <c r="J1452" s="130">
        <f t="shared" si="244"/>
        <v>1.5961138098542677E-2</v>
      </c>
      <c r="K1452" s="125">
        <v>970</v>
      </c>
      <c r="L1452" s="125">
        <v>21</v>
      </c>
      <c r="M1452" s="104">
        <f t="shared" si="245"/>
        <v>2.1649484536082474E-2</v>
      </c>
      <c r="N1452" s="103">
        <v>70</v>
      </c>
      <c r="O1452" s="130">
        <f t="shared" si="246"/>
        <v>2.4288688410825817E-2</v>
      </c>
      <c r="P1452" s="125">
        <v>10</v>
      </c>
      <c r="Q1452" s="104">
        <f t="shared" si="247"/>
        <v>1.0309278350515464E-2</v>
      </c>
      <c r="R1452" s="103">
        <v>25</v>
      </c>
      <c r="S1452" s="130">
        <f t="shared" si="248"/>
        <v>8.6745315752949342E-3</v>
      </c>
      <c r="T1452" s="125">
        <v>101</v>
      </c>
      <c r="U1452" s="104">
        <f t="shared" si="249"/>
        <v>0.10412371134020619</v>
      </c>
      <c r="V1452" s="103">
        <v>310</v>
      </c>
      <c r="W1452" s="130">
        <f t="shared" si="250"/>
        <v>0.10756419153365718</v>
      </c>
      <c r="X1452" s="125">
        <v>106</v>
      </c>
      <c r="Y1452" s="104">
        <f t="shared" si="251"/>
        <v>0.10927835051546392</v>
      </c>
      <c r="Z1452" s="103">
        <v>323</v>
      </c>
      <c r="AA1452" s="130">
        <f t="shared" si="252"/>
        <v>0.11207494795281055</v>
      </c>
    </row>
    <row r="1453" spans="1:27" ht="24" x14ac:dyDescent="0.25">
      <c r="A1453" s="116" t="s">
        <v>602</v>
      </c>
      <c r="B1453" s="201" t="s">
        <v>229</v>
      </c>
      <c r="C1453" s="105" t="s">
        <v>230</v>
      </c>
      <c r="D1453" s="106" t="s">
        <v>14</v>
      </c>
      <c r="E1453" s="122" t="s">
        <v>548</v>
      </c>
      <c r="F1453" s="126">
        <v>1850</v>
      </c>
      <c r="G1453" s="107">
        <v>1819</v>
      </c>
      <c r="H1453" s="108">
        <f t="shared" si="242"/>
        <v>0.98324324324324319</v>
      </c>
      <c r="I1453" s="107">
        <f t="shared" si="243"/>
        <v>31</v>
      </c>
      <c r="J1453" s="131">
        <f t="shared" si="244"/>
        <v>1.6756756756756756E-2</v>
      </c>
      <c r="K1453" s="126">
        <v>656</v>
      </c>
      <c r="L1453" s="126">
        <v>14</v>
      </c>
      <c r="M1453" s="108">
        <f t="shared" si="245"/>
        <v>2.1341463414634148E-2</v>
      </c>
      <c r="N1453" s="107">
        <v>36</v>
      </c>
      <c r="O1453" s="131">
        <f t="shared" si="246"/>
        <v>1.9459459459459458E-2</v>
      </c>
      <c r="P1453" s="126">
        <v>8</v>
      </c>
      <c r="Q1453" s="108">
        <f t="shared" si="247"/>
        <v>1.2195121951219513E-2</v>
      </c>
      <c r="R1453" s="107">
        <v>21</v>
      </c>
      <c r="S1453" s="131">
        <f t="shared" si="248"/>
        <v>1.1351351351351352E-2</v>
      </c>
      <c r="T1453" s="126">
        <v>64</v>
      </c>
      <c r="U1453" s="108">
        <f t="shared" si="249"/>
        <v>9.7560975609756101E-2</v>
      </c>
      <c r="V1453" s="107">
        <v>140</v>
      </c>
      <c r="W1453" s="131">
        <f t="shared" si="250"/>
        <v>7.567567567567568E-2</v>
      </c>
      <c r="X1453" s="126">
        <v>67</v>
      </c>
      <c r="Y1453" s="108">
        <f t="shared" si="251"/>
        <v>0.10213414634146341</v>
      </c>
      <c r="Z1453" s="107">
        <v>148</v>
      </c>
      <c r="AA1453" s="131">
        <f t="shared" si="252"/>
        <v>0.08</v>
      </c>
    </row>
    <row r="1454" spans="1:27" x14ac:dyDescent="0.25">
      <c r="A1454" s="115" t="s">
        <v>602</v>
      </c>
      <c r="B1454" s="200" t="s">
        <v>231</v>
      </c>
      <c r="C1454" s="101" t="s">
        <v>232</v>
      </c>
      <c r="D1454" s="102" t="s">
        <v>14</v>
      </c>
      <c r="E1454" s="121" t="s">
        <v>548</v>
      </c>
      <c r="F1454" s="125">
        <v>1917</v>
      </c>
      <c r="G1454" s="103">
        <v>1878</v>
      </c>
      <c r="H1454" s="104">
        <f t="shared" si="242"/>
        <v>0.97965571205007829</v>
      </c>
      <c r="I1454" s="103">
        <f t="shared" si="243"/>
        <v>39</v>
      </c>
      <c r="J1454" s="130">
        <f t="shared" si="244"/>
        <v>2.0344287949921751E-2</v>
      </c>
      <c r="K1454" s="125">
        <v>714</v>
      </c>
      <c r="L1454" s="125">
        <v>14</v>
      </c>
      <c r="M1454" s="104">
        <f t="shared" si="245"/>
        <v>1.9607843137254902E-2</v>
      </c>
      <c r="N1454" s="103">
        <v>28</v>
      </c>
      <c r="O1454" s="130">
        <f t="shared" si="246"/>
        <v>1.4606155451225874E-2</v>
      </c>
      <c r="P1454" s="125">
        <v>7</v>
      </c>
      <c r="Q1454" s="104">
        <f t="shared" si="247"/>
        <v>9.8039215686274508E-3</v>
      </c>
      <c r="R1454" s="103">
        <v>21</v>
      </c>
      <c r="S1454" s="130">
        <f t="shared" si="248"/>
        <v>1.0954616588419406E-2</v>
      </c>
      <c r="T1454" s="125">
        <v>67</v>
      </c>
      <c r="U1454" s="104">
        <f t="shared" si="249"/>
        <v>9.3837535014005602E-2</v>
      </c>
      <c r="V1454" s="103">
        <v>152</v>
      </c>
      <c r="W1454" s="130">
        <f t="shared" si="250"/>
        <v>7.9290558163797598E-2</v>
      </c>
      <c r="X1454" s="125">
        <v>73</v>
      </c>
      <c r="Y1454" s="104">
        <f t="shared" si="251"/>
        <v>0.10224089635854341</v>
      </c>
      <c r="Z1454" s="103">
        <v>165</v>
      </c>
      <c r="AA1454" s="130">
        <f t="shared" si="252"/>
        <v>8.6071987480438178E-2</v>
      </c>
    </row>
    <row r="1455" spans="1:27" x14ac:dyDescent="0.25">
      <c r="A1455" s="116" t="s">
        <v>602</v>
      </c>
      <c r="B1455" s="201" t="s">
        <v>395</v>
      </c>
      <c r="C1455" s="105" t="s">
        <v>396</v>
      </c>
      <c r="D1455" s="106" t="s">
        <v>25</v>
      </c>
      <c r="E1455" s="122" t="s">
        <v>553</v>
      </c>
      <c r="F1455" s="126">
        <v>2316</v>
      </c>
      <c r="G1455" s="107">
        <v>2287</v>
      </c>
      <c r="H1455" s="108">
        <f t="shared" si="242"/>
        <v>0.98747841105354062</v>
      </c>
      <c r="I1455" s="107">
        <f t="shared" si="243"/>
        <v>29</v>
      </c>
      <c r="J1455" s="131">
        <f t="shared" si="244"/>
        <v>1.2521588946459413E-2</v>
      </c>
      <c r="K1455" s="126">
        <v>816</v>
      </c>
      <c r="L1455" s="126">
        <v>11</v>
      </c>
      <c r="M1455" s="108">
        <f t="shared" si="245"/>
        <v>1.3480392156862746E-2</v>
      </c>
      <c r="N1455" s="107">
        <v>23</v>
      </c>
      <c r="O1455" s="131">
        <f t="shared" si="246"/>
        <v>9.9309153713298785E-3</v>
      </c>
      <c r="P1455" s="126">
        <v>11</v>
      </c>
      <c r="Q1455" s="108">
        <f t="shared" si="247"/>
        <v>1.3480392156862746E-2</v>
      </c>
      <c r="R1455" s="107">
        <v>18</v>
      </c>
      <c r="S1455" s="131">
        <f t="shared" si="248"/>
        <v>7.7720207253886009E-3</v>
      </c>
      <c r="T1455" s="126">
        <v>67</v>
      </c>
      <c r="U1455" s="108">
        <f t="shared" si="249"/>
        <v>8.2107843137254902E-2</v>
      </c>
      <c r="V1455" s="107">
        <v>173</v>
      </c>
      <c r="W1455" s="131">
        <f t="shared" si="250"/>
        <v>7.4697754749568218E-2</v>
      </c>
      <c r="X1455" s="126">
        <v>75</v>
      </c>
      <c r="Y1455" s="108">
        <f t="shared" si="251"/>
        <v>9.1911764705882359E-2</v>
      </c>
      <c r="Z1455" s="107">
        <v>187</v>
      </c>
      <c r="AA1455" s="131">
        <f t="shared" si="252"/>
        <v>8.07426597582038E-2</v>
      </c>
    </row>
    <row r="1456" spans="1:27" x14ac:dyDescent="0.25">
      <c r="A1456" s="115" t="s">
        <v>602</v>
      </c>
      <c r="B1456" s="200" t="s">
        <v>373</v>
      </c>
      <c r="C1456" s="101" t="s">
        <v>374</v>
      </c>
      <c r="D1456" s="102" t="s">
        <v>24</v>
      </c>
      <c r="E1456" s="121" t="s">
        <v>552</v>
      </c>
      <c r="F1456" s="125">
        <v>5380</v>
      </c>
      <c r="G1456" s="103">
        <v>5258</v>
      </c>
      <c r="H1456" s="104">
        <f t="shared" si="242"/>
        <v>0.97732342007434947</v>
      </c>
      <c r="I1456" s="103">
        <f t="shared" si="243"/>
        <v>122</v>
      </c>
      <c r="J1456" s="130">
        <f t="shared" si="244"/>
        <v>2.2676579925650558E-2</v>
      </c>
      <c r="K1456" s="125">
        <v>1502</v>
      </c>
      <c r="L1456" s="125">
        <v>15</v>
      </c>
      <c r="M1456" s="104">
        <f t="shared" si="245"/>
        <v>9.9866844207723033E-3</v>
      </c>
      <c r="N1456" s="103">
        <v>38</v>
      </c>
      <c r="O1456" s="130">
        <f t="shared" si="246"/>
        <v>7.0631970260223052E-3</v>
      </c>
      <c r="P1456" s="125">
        <v>13</v>
      </c>
      <c r="Q1456" s="104">
        <f t="shared" si="247"/>
        <v>8.6551264980026625E-3</v>
      </c>
      <c r="R1456" s="103">
        <v>38</v>
      </c>
      <c r="S1456" s="130">
        <f t="shared" si="248"/>
        <v>7.0631970260223052E-3</v>
      </c>
      <c r="T1456" s="125">
        <v>140</v>
      </c>
      <c r="U1456" s="104">
        <f t="shared" si="249"/>
        <v>9.3209054593874838E-2</v>
      </c>
      <c r="V1456" s="103">
        <v>435</v>
      </c>
      <c r="W1456" s="130">
        <f t="shared" si="250"/>
        <v>8.0855018587360591E-2</v>
      </c>
      <c r="X1456" s="125">
        <v>149</v>
      </c>
      <c r="Y1456" s="104">
        <f t="shared" si="251"/>
        <v>9.9201065246338219E-2</v>
      </c>
      <c r="Z1456" s="103">
        <v>459</v>
      </c>
      <c r="AA1456" s="130">
        <f t="shared" si="252"/>
        <v>8.531598513011153E-2</v>
      </c>
    </row>
    <row r="1457" spans="1:27" ht="24" x14ac:dyDescent="0.25">
      <c r="A1457" s="116" t="s">
        <v>602</v>
      </c>
      <c r="B1457" s="201" t="s">
        <v>397</v>
      </c>
      <c r="C1457" s="105" t="s">
        <v>398</v>
      </c>
      <c r="D1457" s="106" t="s">
        <v>25</v>
      </c>
      <c r="E1457" s="122" t="s">
        <v>553</v>
      </c>
      <c r="F1457" s="126">
        <v>1787</v>
      </c>
      <c r="G1457" s="107">
        <v>1756</v>
      </c>
      <c r="H1457" s="108">
        <f t="shared" si="242"/>
        <v>0.98265249020705092</v>
      </c>
      <c r="I1457" s="107">
        <f t="shared" si="243"/>
        <v>31</v>
      </c>
      <c r="J1457" s="131">
        <f t="shared" si="244"/>
        <v>1.7347509792949075E-2</v>
      </c>
      <c r="K1457" s="126">
        <v>556</v>
      </c>
      <c r="L1457" s="126">
        <v>8</v>
      </c>
      <c r="M1457" s="108">
        <f t="shared" si="245"/>
        <v>1.4388489208633094E-2</v>
      </c>
      <c r="N1457" s="107">
        <v>20</v>
      </c>
      <c r="O1457" s="131">
        <f t="shared" si="246"/>
        <v>1.119194180190263E-2</v>
      </c>
      <c r="P1457" s="126">
        <v>8</v>
      </c>
      <c r="Q1457" s="108">
        <f t="shared" si="247"/>
        <v>1.4388489208633094E-2</v>
      </c>
      <c r="R1457" s="107">
        <v>21</v>
      </c>
      <c r="S1457" s="131">
        <f t="shared" si="248"/>
        <v>1.1751538891997761E-2</v>
      </c>
      <c r="T1457" s="126">
        <v>52</v>
      </c>
      <c r="U1457" s="108">
        <f t="shared" si="249"/>
        <v>9.3525179856115109E-2</v>
      </c>
      <c r="V1457" s="107">
        <v>154</v>
      </c>
      <c r="W1457" s="131">
        <f t="shared" si="250"/>
        <v>8.6177951874650258E-2</v>
      </c>
      <c r="X1457" s="126">
        <v>58</v>
      </c>
      <c r="Y1457" s="108">
        <f t="shared" si="251"/>
        <v>0.10431654676258993</v>
      </c>
      <c r="Z1457" s="107">
        <v>172</v>
      </c>
      <c r="AA1457" s="131">
        <f t="shared" si="252"/>
        <v>9.6250699496362613E-2</v>
      </c>
    </row>
    <row r="1458" spans="1:27" ht="24" x14ac:dyDescent="0.25">
      <c r="A1458" s="115" t="s">
        <v>602</v>
      </c>
      <c r="B1458" s="200" t="s">
        <v>435</v>
      </c>
      <c r="C1458" s="101" t="s">
        <v>436</v>
      </c>
      <c r="D1458" s="102" t="s">
        <v>27</v>
      </c>
      <c r="E1458" s="121" t="s">
        <v>555</v>
      </c>
      <c r="F1458" s="125">
        <v>2084</v>
      </c>
      <c r="G1458" s="103">
        <v>2067</v>
      </c>
      <c r="H1458" s="104">
        <f t="shared" si="242"/>
        <v>0.99184261036468335</v>
      </c>
      <c r="I1458" s="103">
        <f t="shared" si="243"/>
        <v>17</v>
      </c>
      <c r="J1458" s="130">
        <f t="shared" si="244"/>
        <v>8.1573896353166978E-3</v>
      </c>
      <c r="K1458" s="125">
        <v>632</v>
      </c>
      <c r="L1458" s="125">
        <v>19</v>
      </c>
      <c r="M1458" s="104">
        <f t="shared" si="245"/>
        <v>3.0063291139240507E-2</v>
      </c>
      <c r="N1458" s="103">
        <v>44</v>
      </c>
      <c r="O1458" s="130">
        <f t="shared" si="246"/>
        <v>2.1113243761996161E-2</v>
      </c>
      <c r="P1458" s="125">
        <v>10</v>
      </c>
      <c r="Q1458" s="104">
        <f t="shared" si="247"/>
        <v>1.5822784810126583E-2</v>
      </c>
      <c r="R1458" s="103">
        <v>25</v>
      </c>
      <c r="S1458" s="130">
        <f t="shared" si="248"/>
        <v>1.199616122840691E-2</v>
      </c>
      <c r="T1458" s="125">
        <v>62</v>
      </c>
      <c r="U1458" s="104">
        <f t="shared" si="249"/>
        <v>9.8101265822784806E-2</v>
      </c>
      <c r="V1458" s="103">
        <v>218</v>
      </c>
      <c r="W1458" s="130">
        <f t="shared" si="250"/>
        <v>0.10460652591170826</v>
      </c>
      <c r="X1458" s="125">
        <v>66</v>
      </c>
      <c r="Y1458" s="104">
        <f t="shared" si="251"/>
        <v>0.10443037974683544</v>
      </c>
      <c r="Z1458" s="103">
        <v>227</v>
      </c>
      <c r="AA1458" s="130">
        <f t="shared" si="252"/>
        <v>0.10892514395393474</v>
      </c>
    </row>
    <row r="1459" spans="1:27" ht="24" x14ac:dyDescent="0.25">
      <c r="A1459" s="116" t="s">
        <v>602</v>
      </c>
      <c r="B1459" s="201" t="s">
        <v>345</v>
      </c>
      <c r="C1459" s="105" t="s">
        <v>346</v>
      </c>
      <c r="D1459" s="106" t="s">
        <v>21</v>
      </c>
      <c r="E1459" s="122" t="s">
        <v>556</v>
      </c>
      <c r="F1459" s="126">
        <v>4989</v>
      </c>
      <c r="G1459" s="107">
        <v>4895</v>
      </c>
      <c r="H1459" s="108">
        <f t="shared" si="242"/>
        <v>0.98115854880737619</v>
      </c>
      <c r="I1459" s="107">
        <f t="shared" si="243"/>
        <v>94</v>
      </c>
      <c r="J1459" s="131">
        <f t="shared" si="244"/>
        <v>1.8841451192623773E-2</v>
      </c>
      <c r="K1459" s="126">
        <v>1651</v>
      </c>
      <c r="L1459" s="126">
        <v>37</v>
      </c>
      <c r="M1459" s="108">
        <f t="shared" si="245"/>
        <v>2.2410660205935795E-2</v>
      </c>
      <c r="N1459" s="107">
        <v>91</v>
      </c>
      <c r="O1459" s="131">
        <f t="shared" si="246"/>
        <v>1.8240128282220887E-2</v>
      </c>
      <c r="P1459" s="126">
        <v>13</v>
      </c>
      <c r="Q1459" s="108">
        <f t="shared" si="247"/>
        <v>7.874015748031496E-3</v>
      </c>
      <c r="R1459" s="107">
        <v>25</v>
      </c>
      <c r="S1459" s="131">
        <f t="shared" si="248"/>
        <v>5.0110242533573865E-3</v>
      </c>
      <c r="T1459" s="126">
        <v>161</v>
      </c>
      <c r="U1459" s="108">
        <f t="shared" si="249"/>
        <v>9.7516656571774676E-2</v>
      </c>
      <c r="V1459" s="107">
        <v>423</v>
      </c>
      <c r="W1459" s="131">
        <f t="shared" si="250"/>
        <v>8.4786530366806973E-2</v>
      </c>
      <c r="X1459" s="126">
        <v>168</v>
      </c>
      <c r="Y1459" s="108">
        <f t="shared" si="251"/>
        <v>0.10175651120533011</v>
      </c>
      <c r="Z1459" s="107">
        <v>437</v>
      </c>
      <c r="AA1459" s="131">
        <f t="shared" si="252"/>
        <v>8.7592703948687109E-2</v>
      </c>
    </row>
    <row r="1460" spans="1:27" ht="24" x14ac:dyDescent="0.25">
      <c r="A1460" s="115" t="s">
        <v>602</v>
      </c>
      <c r="B1460" s="200" t="s">
        <v>357</v>
      </c>
      <c r="C1460" s="101" t="s">
        <v>358</v>
      </c>
      <c r="D1460" s="102" t="s">
        <v>23</v>
      </c>
      <c r="E1460" s="121" t="s">
        <v>558</v>
      </c>
      <c r="F1460" s="125">
        <v>14616</v>
      </c>
      <c r="G1460" s="103">
        <v>14212</v>
      </c>
      <c r="H1460" s="104">
        <f t="shared" si="242"/>
        <v>0.97235905856595517</v>
      </c>
      <c r="I1460" s="103">
        <f t="shared" si="243"/>
        <v>404</v>
      </c>
      <c r="J1460" s="130">
        <f t="shared" si="244"/>
        <v>2.7640941434044882E-2</v>
      </c>
      <c r="K1460" s="125">
        <v>4004</v>
      </c>
      <c r="L1460" s="125">
        <v>40</v>
      </c>
      <c r="M1460" s="104">
        <f t="shared" si="245"/>
        <v>9.99000999000999E-3</v>
      </c>
      <c r="N1460" s="103">
        <v>104</v>
      </c>
      <c r="O1460" s="130">
        <f t="shared" si="246"/>
        <v>7.1154898741105635E-3</v>
      </c>
      <c r="P1460" s="125">
        <v>22</v>
      </c>
      <c r="Q1460" s="104">
        <f t="shared" si="247"/>
        <v>5.4945054945054949E-3</v>
      </c>
      <c r="R1460" s="103">
        <v>47</v>
      </c>
      <c r="S1460" s="130">
        <f t="shared" si="248"/>
        <v>3.2156540777230434E-3</v>
      </c>
      <c r="T1460" s="125">
        <v>372</v>
      </c>
      <c r="U1460" s="104">
        <f t="shared" si="249"/>
        <v>9.2907092907092911E-2</v>
      </c>
      <c r="V1460" s="103">
        <v>1236</v>
      </c>
      <c r="W1460" s="130">
        <f t="shared" si="250"/>
        <v>8.4564860426929386E-2</v>
      </c>
      <c r="X1460" s="125">
        <v>389</v>
      </c>
      <c r="Y1460" s="104">
        <f t="shared" si="251"/>
        <v>9.7152847152847152E-2</v>
      </c>
      <c r="Z1460" s="103">
        <v>1270</v>
      </c>
      <c r="AA1460" s="130">
        <f t="shared" si="252"/>
        <v>8.6891078270388611E-2</v>
      </c>
    </row>
    <row r="1461" spans="1:27" ht="24.75" thickBot="1" x14ac:dyDescent="0.3">
      <c r="A1461" s="119" t="s">
        <v>602</v>
      </c>
      <c r="B1461" s="198" t="s">
        <v>359</v>
      </c>
      <c r="C1461" s="109" t="s">
        <v>360</v>
      </c>
      <c r="D1461" s="110" t="s">
        <v>23</v>
      </c>
      <c r="E1461" s="123" t="s">
        <v>558</v>
      </c>
      <c r="F1461" s="127">
        <v>4100</v>
      </c>
      <c r="G1461" s="111">
        <v>4056</v>
      </c>
      <c r="H1461" s="112">
        <f t="shared" si="242"/>
        <v>0.98926829268292682</v>
      </c>
      <c r="I1461" s="111">
        <f t="shared" si="243"/>
        <v>44</v>
      </c>
      <c r="J1461" s="132">
        <f t="shared" si="244"/>
        <v>1.0731707317073172E-2</v>
      </c>
      <c r="K1461" s="127">
        <v>1340</v>
      </c>
      <c r="L1461" s="127">
        <v>20</v>
      </c>
      <c r="M1461" s="112">
        <f t="shared" si="245"/>
        <v>1.4925373134328358E-2</v>
      </c>
      <c r="N1461" s="111">
        <v>51</v>
      </c>
      <c r="O1461" s="132">
        <f t="shared" si="246"/>
        <v>1.2439024390243903E-2</v>
      </c>
      <c r="P1461" s="127">
        <v>7</v>
      </c>
      <c r="Q1461" s="112">
        <f t="shared" si="247"/>
        <v>5.2238805970149255E-3</v>
      </c>
      <c r="R1461" s="111">
        <v>15</v>
      </c>
      <c r="S1461" s="132">
        <f t="shared" si="248"/>
        <v>3.6585365853658539E-3</v>
      </c>
      <c r="T1461" s="127">
        <v>147</v>
      </c>
      <c r="U1461" s="112">
        <f t="shared" si="249"/>
        <v>0.10970149253731343</v>
      </c>
      <c r="V1461" s="111">
        <v>429</v>
      </c>
      <c r="W1461" s="132">
        <f t="shared" si="250"/>
        <v>0.10463414634146341</v>
      </c>
      <c r="X1461" s="127">
        <v>149</v>
      </c>
      <c r="Y1461" s="112">
        <f t="shared" si="251"/>
        <v>0.11119402985074626</v>
      </c>
      <c r="Z1461" s="111">
        <v>436</v>
      </c>
      <c r="AA1461" s="132">
        <f t="shared" si="252"/>
        <v>0.10634146341463414</v>
      </c>
    </row>
    <row r="1462" spans="1:27" ht="24" x14ac:dyDescent="0.25">
      <c r="A1462" s="115" t="s">
        <v>611</v>
      </c>
      <c r="B1462" s="200" t="s">
        <v>39</v>
      </c>
      <c r="C1462" s="101" t="s">
        <v>40</v>
      </c>
      <c r="D1462" s="102" t="s">
        <v>2</v>
      </c>
      <c r="E1462" s="121" t="s">
        <v>530</v>
      </c>
      <c r="F1462" s="125">
        <v>2167</v>
      </c>
      <c r="G1462" s="103">
        <v>2141</v>
      </c>
      <c r="H1462" s="104">
        <v>0.98800184586986595</v>
      </c>
      <c r="I1462" s="103">
        <v>26</v>
      </c>
      <c r="J1462" s="130">
        <v>1.19981541301338E-2</v>
      </c>
      <c r="K1462" s="125">
        <v>447</v>
      </c>
      <c r="L1462" s="125">
        <v>5</v>
      </c>
      <c r="M1462" s="104">
        <v>1.11856823266219E-2</v>
      </c>
      <c r="N1462" s="103">
        <v>13</v>
      </c>
      <c r="O1462" s="130">
        <v>5.9990770650669104E-3</v>
      </c>
      <c r="P1462" s="125">
        <v>2</v>
      </c>
      <c r="Q1462" s="104">
        <v>4.4742729306487599E-3</v>
      </c>
      <c r="R1462" s="103">
        <v>9</v>
      </c>
      <c r="S1462" s="130">
        <v>4.1532071988924701E-3</v>
      </c>
      <c r="T1462" s="125">
        <v>45</v>
      </c>
      <c r="U1462" s="104">
        <v>0.100671140939597</v>
      </c>
      <c r="V1462" s="103">
        <v>280</v>
      </c>
      <c r="W1462" s="130">
        <v>0.12921089063221</v>
      </c>
      <c r="X1462" s="125">
        <v>46</v>
      </c>
      <c r="Y1462" s="104">
        <v>0.10290827740492101</v>
      </c>
      <c r="Z1462" s="103">
        <v>283</v>
      </c>
      <c r="AA1462" s="130">
        <v>0.130595293031841</v>
      </c>
    </row>
    <row r="1463" spans="1:27" ht="24" x14ac:dyDescent="0.25">
      <c r="A1463" s="116" t="s">
        <v>611</v>
      </c>
      <c r="B1463" s="201" t="s">
        <v>41</v>
      </c>
      <c r="C1463" s="105" t="s">
        <v>42</v>
      </c>
      <c r="D1463" s="106" t="s">
        <v>2</v>
      </c>
      <c r="E1463" s="122" t="s">
        <v>530</v>
      </c>
      <c r="F1463" s="126">
        <v>6947</v>
      </c>
      <c r="G1463" s="107">
        <v>6871</v>
      </c>
      <c r="H1463" s="108">
        <v>0.98906002591046405</v>
      </c>
      <c r="I1463" s="107">
        <v>76</v>
      </c>
      <c r="J1463" s="131">
        <v>1.0939974089535001E-2</v>
      </c>
      <c r="K1463" s="126">
        <v>1425</v>
      </c>
      <c r="L1463" s="126">
        <v>26</v>
      </c>
      <c r="M1463" s="108">
        <v>1.82456140350877E-2</v>
      </c>
      <c r="N1463" s="107">
        <v>62</v>
      </c>
      <c r="O1463" s="131">
        <v>8.9247157046206897E-3</v>
      </c>
      <c r="P1463" s="126">
        <v>12</v>
      </c>
      <c r="Q1463" s="108">
        <v>8.4210526315789402E-3</v>
      </c>
      <c r="R1463" s="107">
        <v>37</v>
      </c>
      <c r="S1463" s="131">
        <v>5.3260400172736398E-3</v>
      </c>
      <c r="T1463" s="126">
        <v>143</v>
      </c>
      <c r="U1463" s="108">
        <v>0.100350877192982</v>
      </c>
      <c r="V1463" s="107">
        <v>726</v>
      </c>
      <c r="W1463" s="131">
        <v>0.104505541960558</v>
      </c>
      <c r="X1463" s="126">
        <v>149</v>
      </c>
      <c r="Y1463" s="108">
        <v>0.10456140350877099</v>
      </c>
      <c r="Z1463" s="107">
        <v>743</v>
      </c>
      <c r="AA1463" s="131">
        <v>0.10695264142795401</v>
      </c>
    </row>
    <row r="1464" spans="1:27" ht="24" x14ac:dyDescent="0.25">
      <c r="A1464" s="115" t="s">
        <v>611</v>
      </c>
      <c r="B1464" s="200" t="s">
        <v>43</v>
      </c>
      <c r="C1464" s="101" t="s">
        <v>44</v>
      </c>
      <c r="D1464" s="102" t="s">
        <v>2</v>
      </c>
      <c r="E1464" s="121" t="s">
        <v>530</v>
      </c>
      <c r="F1464" s="125">
        <v>4573</v>
      </c>
      <c r="G1464" s="103">
        <v>4543</v>
      </c>
      <c r="H1464" s="104">
        <v>0.99343975508418902</v>
      </c>
      <c r="I1464" s="103">
        <v>30</v>
      </c>
      <c r="J1464" s="130">
        <v>6.5602449158101896E-3</v>
      </c>
      <c r="K1464" s="125">
        <v>966</v>
      </c>
      <c r="L1464" s="125">
        <v>23</v>
      </c>
      <c r="M1464" s="104">
        <v>2.3809523809523801E-2</v>
      </c>
      <c r="N1464" s="103">
        <v>59</v>
      </c>
      <c r="O1464" s="130">
        <v>1.29018150010933E-2</v>
      </c>
      <c r="P1464" s="125">
        <v>4</v>
      </c>
      <c r="Q1464" s="104">
        <v>4.1407867494824002E-3</v>
      </c>
      <c r="R1464" s="103">
        <v>11</v>
      </c>
      <c r="S1464" s="130">
        <v>2.4054231357970601E-3</v>
      </c>
      <c r="T1464" s="125">
        <v>106</v>
      </c>
      <c r="U1464" s="104">
        <v>0.109730848861283</v>
      </c>
      <c r="V1464" s="103">
        <v>424</v>
      </c>
      <c r="W1464" s="130">
        <v>9.2718128143450596E-2</v>
      </c>
      <c r="X1464" s="125">
        <v>107</v>
      </c>
      <c r="Y1464" s="104">
        <v>0.110766045548654</v>
      </c>
      <c r="Z1464" s="103">
        <v>428</v>
      </c>
      <c r="AA1464" s="130">
        <v>9.3592827465558706E-2</v>
      </c>
    </row>
    <row r="1465" spans="1:27" ht="24" x14ac:dyDescent="0.25">
      <c r="A1465" s="116" t="s">
        <v>611</v>
      </c>
      <c r="B1465" s="201" t="s">
        <v>45</v>
      </c>
      <c r="C1465" s="105" t="s">
        <v>46</v>
      </c>
      <c r="D1465" s="106" t="s">
        <v>2</v>
      </c>
      <c r="E1465" s="122" t="s">
        <v>530</v>
      </c>
      <c r="F1465" s="126">
        <v>3706</v>
      </c>
      <c r="G1465" s="107">
        <v>3682</v>
      </c>
      <c r="H1465" s="108">
        <v>0.99352401511063104</v>
      </c>
      <c r="I1465" s="107">
        <v>24</v>
      </c>
      <c r="J1465" s="131">
        <v>6.4759848893685898E-3</v>
      </c>
      <c r="K1465" s="126">
        <v>1113</v>
      </c>
      <c r="L1465" s="126">
        <v>17</v>
      </c>
      <c r="M1465" s="108">
        <v>1.52740341419586E-2</v>
      </c>
      <c r="N1465" s="107">
        <v>45</v>
      </c>
      <c r="O1465" s="131">
        <v>1.21424716675661E-2</v>
      </c>
      <c r="P1465" s="126">
        <v>10</v>
      </c>
      <c r="Q1465" s="108">
        <v>8.9847259658580401E-3</v>
      </c>
      <c r="R1465" s="107">
        <v>33</v>
      </c>
      <c r="S1465" s="131">
        <v>8.9044792228818101E-3</v>
      </c>
      <c r="T1465" s="126">
        <v>99</v>
      </c>
      <c r="U1465" s="108">
        <v>8.8948787061994605E-2</v>
      </c>
      <c r="V1465" s="107">
        <v>313</v>
      </c>
      <c r="W1465" s="131">
        <v>8.4457636265515307E-2</v>
      </c>
      <c r="X1465" s="126">
        <v>107</v>
      </c>
      <c r="Y1465" s="108">
        <v>9.6136567834680997E-2</v>
      </c>
      <c r="Z1465" s="107">
        <v>337</v>
      </c>
      <c r="AA1465" s="131">
        <v>9.0933621154883904E-2</v>
      </c>
    </row>
    <row r="1466" spans="1:27" ht="24" x14ac:dyDescent="0.25">
      <c r="A1466" s="115" t="s">
        <v>611</v>
      </c>
      <c r="B1466" s="200" t="s">
        <v>100</v>
      </c>
      <c r="C1466" s="101" t="s">
        <v>101</v>
      </c>
      <c r="D1466" s="102" t="s">
        <v>6</v>
      </c>
      <c r="E1466" s="121" t="s">
        <v>531</v>
      </c>
      <c r="F1466" s="125">
        <v>5750</v>
      </c>
      <c r="G1466" s="103">
        <v>5624</v>
      </c>
      <c r="H1466" s="104">
        <v>0.97808695652173905</v>
      </c>
      <c r="I1466" s="103">
        <v>126</v>
      </c>
      <c r="J1466" s="130">
        <v>2.1913043478260799E-2</v>
      </c>
      <c r="K1466" s="125">
        <v>1274</v>
      </c>
      <c r="L1466" s="125">
        <v>15</v>
      </c>
      <c r="M1466" s="104">
        <v>1.17739403453689E-2</v>
      </c>
      <c r="N1466" s="103">
        <v>38</v>
      </c>
      <c r="O1466" s="130">
        <v>6.6086956521739099E-3</v>
      </c>
      <c r="P1466" s="125">
        <v>13</v>
      </c>
      <c r="Q1466" s="104">
        <v>1.0204081632653E-2</v>
      </c>
      <c r="R1466" s="103">
        <v>30</v>
      </c>
      <c r="S1466" s="130">
        <v>5.2173913043478204E-3</v>
      </c>
      <c r="T1466" s="125">
        <v>132</v>
      </c>
      <c r="U1466" s="104">
        <v>0.10361067503924599</v>
      </c>
      <c r="V1466" s="103">
        <v>579</v>
      </c>
      <c r="W1466" s="130">
        <v>0.10069565217391301</v>
      </c>
      <c r="X1466" s="125">
        <v>137</v>
      </c>
      <c r="Y1466" s="104">
        <v>0.10753532182103601</v>
      </c>
      <c r="Z1466" s="103">
        <v>593</v>
      </c>
      <c r="AA1466" s="130">
        <v>0.103130434782608</v>
      </c>
    </row>
    <row r="1467" spans="1:27" ht="24" x14ac:dyDescent="0.25">
      <c r="A1467" s="116" t="s">
        <v>611</v>
      </c>
      <c r="B1467" s="201" t="s">
        <v>47</v>
      </c>
      <c r="C1467" s="105" t="s">
        <v>48</v>
      </c>
      <c r="D1467" s="106" t="s">
        <v>2</v>
      </c>
      <c r="E1467" s="122" t="s">
        <v>530</v>
      </c>
      <c r="F1467" s="126">
        <v>5437</v>
      </c>
      <c r="G1467" s="107">
        <v>5331</v>
      </c>
      <c r="H1467" s="108">
        <v>0.98050395438660998</v>
      </c>
      <c r="I1467" s="107">
        <v>106</v>
      </c>
      <c r="J1467" s="131">
        <v>1.94960456133897E-2</v>
      </c>
      <c r="K1467" s="126">
        <v>1296</v>
      </c>
      <c r="L1467" s="126">
        <v>16</v>
      </c>
      <c r="M1467" s="108">
        <v>1.23456790123456E-2</v>
      </c>
      <c r="N1467" s="107">
        <v>47</v>
      </c>
      <c r="O1467" s="131">
        <v>8.6444730549935598E-3</v>
      </c>
      <c r="P1467" s="126">
        <v>17</v>
      </c>
      <c r="Q1467" s="108">
        <v>1.31172839506172E-2</v>
      </c>
      <c r="R1467" s="107">
        <v>46</v>
      </c>
      <c r="S1467" s="131">
        <v>8.4605480963766706E-3</v>
      </c>
      <c r="T1467" s="126">
        <v>134</v>
      </c>
      <c r="U1467" s="108">
        <v>0.10339506172839499</v>
      </c>
      <c r="V1467" s="107">
        <v>488</v>
      </c>
      <c r="W1467" s="131">
        <v>8.9755379805039504E-2</v>
      </c>
      <c r="X1467" s="126">
        <v>146</v>
      </c>
      <c r="Y1467" s="108">
        <v>0.112654320987654</v>
      </c>
      <c r="Z1467" s="107">
        <v>520</v>
      </c>
      <c r="AA1467" s="131">
        <v>9.5640978480779806E-2</v>
      </c>
    </row>
    <row r="1468" spans="1:27" ht="24" x14ac:dyDescent="0.25">
      <c r="A1468" s="115" t="s">
        <v>611</v>
      </c>
      <c r="B1468" s="200" t="s">
        <v>102</v>
      </c>
      <c r="C1468" s="101" t="s">
        <v>103</v>
      </c>
      <c r="D1468" s="102" t="s">
        <v>6</v>
      </c>
      <c r="E1468" s="121" t="s">
        <v>531</v>
      </c>
      <c r="F1468" s="125">
        <v>3621</v>
      </c>
      <c r="G1468" s="103">
        <v>3548</v>
      </c>
      <c r="H1468" s="104">
        <v>0.97983982325324404</v>
      </c>
      <c r="I1468" s="103">
        <v>73</v>
      </c>
      <c r="J1468" s="130">
        <v>2.0160176746755E-2</v>
      </c>
      <c r="K1468" s="125">
        <v>762</v>
      </c>
      <c r="L1468" s="125">
        <v>10</v>
      </c>
      <c r="M1468" s="104">
        <v>1.31233595800524E-2</v>
      </c>
      <c r="N1468" s="103">
        <v>29</v>
      </c>
      <c r="O1468" s="130">
        <v>8.0088373377519995E-3</v>
      </c>
      <c r="P1468" s="125">
        <v>4</v>
      </c>
      <c r="Q1468" s="104">
        <v>5.2493438320209904E-3</v>
      </c>
      <c r="R1468" s="103">
        <v>8</v>
      </c>
      <c r="S1468" s="130">
        <v>2.2093344380005502E-3</v>
      </c>
      <c r="T1468" s="125">
        <v>67</v>
      </c>
      <c r="U1468" s="104">
        <v>8.7926509186351698E-2</v>
      </c>
      <c r="V1468" s="103">
        <v>282</v>
      </c>
      <c r="W1468" s="130">
        <v>7.7879038939519404E-2</v>
      </c>
      <c r="X1468" s="125">
        <v>69</v>
      </c>
      <c r="Y1468" s="104">
        <v>9.0551181102362197E-2</v>
      </c>
      <c r="Z1468" s="103">
        <v>285</v>
      </c>
      <c r="AA1468" s="130">
        <v>7.8707539353769604E-2</v>
      </c>
    </row>
    <row r="1469" spans="1:27" ht="24" x14ac:dyDescent="0.25">
      <c r="A1469" s="116" t="s">
        <v>611</v>
      </c>
      <c r="B1469" s="201" t="s">
        <v>104</v>
      </c>
      <c r="C1469" s="105" t="s">
        <v>105</v>
      </c>
      <c r="D1469" s="106" t="s">
        <v>6</v>
      </c>
      <c r="E1469" s="122" t="s">
        <v>531</v>
      </c>
      <c r="F1469" s="126">
        <v>7551</v>
      </c>
      <c r="G1469" s="107">
        <v>7511</v>
      </c>
      <c r="H1469" s="108">
        <v>0.99470268838564402</v>
      </c>
      <c r="I1469" s="107">
        <v>40</v>
      </c>
      <c r="J1469" s="131">
        <v>5.2973116143557103E-3</v>
      </c>
      <c r="K1469" s="126">
        <v>1415</v>
      </c>
      <c r="L1469" s="126">
        <v>21</v>
      </c>
      <c r="M1469" s="108">
        <v>1.48409893992932E-2</v>
      </c>
      <c r="N1469" s="107">
        <v>58</v>
      </c>
      <c r="O1469" s="131">
        <v>7.6811018408157799E-3</v>
      </c>
      <c r="P1469" s="126">
        <v>6</v>
      </c>
      <c r="Q1469" s="108">
        <v>4.2402826855123602E-3</v>
      </c>
      <c r="R1469" s="107">
        <v>35</v>
      </c>
      <c r="S1469" s="131">
        <v>4.6351476625612498E-3</v>
      </c>
      <c r="T1469" s="126">
        <v>123</v>
      </c>
      <c r="U1469" s="108">
        <v>8.6925795053003505E-2</v>
      </c>
      <c r="V1469" s="107">
        <v>610</v>
      </c>
      <c r="W1469" s="131">
        <v>8.07840021189246E-2</v>
      </c>
      <c r="X1469" s="126">
        <v>126</v>
      </c>
      <c r="Y1469" s="108">
        <v>8.9045936395759695E-2</v>
      </c>
      <c r="Z1469" s="107">
        <v>636</v>
      </c>
      <c r="AA1469" s="131">
        <v>8.4227254668255799E-2</v>
      </c>
    </row>
    <row r="1470" spans="1:27" ht="24" x14ac:dyDescent="0.25">
      <c r="A1470" s="115" t="s">
        <v>611</v>
      </c>
      <c r="B1470" s="200" t="s">
        <v>73</v>
      </c>
      <c r="C1470" s="101" t="s">
        <v>74</v>
      </c>
      <c r="D1470" s="102" t="s">
        <v>4</v>
      </c>
      <c r="E1470" s="121" t="s">
        <v>532</v>
      </c>
      <c r="F1470" s="125">
        <v>2461</v>
      </c>
      <c r="G1470" s="103">
        <v>2446</v>
      </c>
      <c r="H1470" s="104">
        <v>0.99390491670052805</v>
      </c>
      <c r="I1470" s="103">
        <v>15</v>
      </c>
      <c r="J1470" s="130">
        <v>6.0950832994717498E-3</v>
      </c>
      <c r="K1470" s="125">
        <v>775</v>
      </c>
      <c r="L1470" s="125">
        <v>12</v>
      </c>
      <c r="M1470" s="104">
        <v>1.5483870967741901E-2</v>
      </c>
      <c r="N1470" s="103">
        <v>28</v>
      </c>
      <c r="O1470" s="130">
        <v>1.13774888256806E-2</v>
      </c>
      <c r="P1470" s="125">
        <v>7</v>
      </c>
      <c r="Q1470" s="104">
        <v>9.0322580645161195E-3</v>
      </c>
      <c r="R1470" s="103">
        <v>13</v>
      </c>
      <c r="S1470" s="130">
        <v>5.2824055262088504E-3</v>
      </c>
      <c r="T1470" s="125">
        <v>76</v>
      </c>
      <c r="U1470" s="104">
        <v>9.8064516129032206E-2</v>
      </c>
      <c r="V1470" s="103">
        <v>219</v>
      </c>
      <c r="W1470" s="130">
        <v>8.8988216172287596E-2</v>
      </c>
      <c r="X1470" s="125">
        <v>80</v>
      </c>
      <c r="Y1470" s="104">
        <v>0.103225806451612</v>
      </c>
      <c r="Z1470" s="103">
        <v>230</v>
      </c>
      <c r="AA1470" s="130">
        <v>9.34579439252336E-2</v>
      </c>
    </row>
    <row r="1471" spans="1:27" x14ac:dyDescent="0.25">
      <c r="A1471" s="116" t="s">
        <v>611</v>
      </c>
      <c r="B1471" s="201" t="s">
        <v>75</v>
      </c>
      <c r="C1471" s="105" t="s">
        <v>76</v>
      </c>
      <c r="D1471" s="106" t="s">
        <v>4</v>
      </c>
      <c r="E1471" s="122" t="s">
        <v>532</v>
      </c>
      <c r="F1471" s="126">
        <v>4314</v>
      </c>
      <c r="G1471" s="107">
        <v>4269</v>
      </c>
      <c r="H1471" s="108">
        <v>0.98956884561891501</v>
      </c>
      <c r="I1471" s="107">
        <v>45</v>
      </c>
      <c r="J1471" s="131">
        <v>1.0431154381084801E-2</v>
      </c>
      <c r="K1471" s="126">
        <v>1060</v>
      </c>
      <c r="L1471" s="126">
        <v>13</v>
      </c>
      <c r="M1471" s="108">
        <v>1.2264150943396199E-2</v>
      </c>
      <c r="N1471" s="107">
        <v>30</v>
      </c>
      <c r="O1471" s="131">
        <v>6.9541029207232201E-3</v>
      </c>
      <c r="P1471" s="126">
        <v>4</v>
      </c>
      <c r="Q1471" s="108">
        <v>3.77358490566037E-3</v>
      </c>
      <c r="R1471" s="107">
        <v>9</v>
      </c>
      <c r="S1471" s="131">
        <v>2.0862308762169602E-3</v>
      </c>
      <c r="T1471" s="126">
        <v>108</v>
      </c>
      <c r="U1471" s="108">
        <v>0.10188679245283</v>
      </c>
      <c r="V1471" s="107">
        <v>442</v>
      </c>
      <c r="W1471" s="131">
        <v>0.102457116365322</v>
      </c>
      <c r="X1471" s="126">
        <v>110</v>
      </c>
      <c r="Y1471" s="108">
        <v>0.10377358490565999</v>
      </c>
      <c r="Z1471" s="107">
        <v>448</v>
      </c>
      <c r="AA1471" s="131">
        <v>0.10384793694946599</v>
      </c>
    </row>
    <row r="1472" spans="1:27" x14ac:dyDescent="0.25">
      <c r="A1472" s="115" t="s">
        <v>611</v>
      </c>
      <c r="B1472" s="200" t="s">
        <v>49</v>
      </c>
      <c r="C1472" s="101" t="s">
        <v>50</v>
      </c>
      <c r="D1472" s="102" t="s">
        <v>3</v>
      </c>
      <c r="E1472" s="121" t="s">
        <v>533</v>
      </c>
      <c r="F1472" s="125">
        <v>4082</v>
      </c>
      <c r="G1472" s="103">
        <v>4016</v>
      </c>
      <c r="H1472" s="104">
        <v>0.98383145516903403</v>
      </c>
      <c r="I1472" s="103">
        <v>66</v>
      </c>
      <c r="J1472" s="130">
        <v>1.6168544830965199E-2</v>
      </c>
      <c r="K1472" s="125">
        <v>1180</v>
      </c>
      <c r="L1472" s="125">
        <v>26</v>
      </c>
      <c r="M1472" s="104">
        <v>2.20338983050847E-2</v>
      </c>
      <c r="N1472" s="103">
        <v>77</v>
      </c>
      <c r="O1472" s="130">
        <v>1.8863302302792699E-2</v>
      </c>
      <c r="P1472" s="125">
        <v>14</v>
      </c>
      <c r="Q1472" s="104">
        <v>1.1864406779661E-2</v>
      </c>
      <c r="R1472" s="103">
        <v>33</v>
      </c>
      <c r="S1472" s="130">
        <v>8.0842724154825997E-3</v>
      </c>
      <c r="T1472" s="125">
        <v>109</v>
      </c>
      <c r="U1472" s="104">
        <v>9.2372881355932204E-2</v>
      </c>
      <c r="V1472" s="103">
        <v>354</v>
      </c>
      <c r="W1472" s="130">
        <v>8.6722195002449695E-2</v>
      </c>
      <c r="X1472" s="125">
        <v>116</v>
      </c>
      <c r="Y1472" s="104">
        <v>9.8305084745762703E-2</v>
      </c>
      <c r="Z1472" s="103">
        <v>375</v>
      </c>
      <c r="AA1472" s="130">
        <v>9.1866731994120501E-2</v>
      </c>
    </row>
    <row r="1473" spans="1:27" x14ac:dyDescent="0.25">
      <c r="A1473" s="116" t="s">
        <v>611</v>
      </c>
      <c r="B1473" s="201" t="s">
        <v>51</v>
      </c>
      <c r="C1473" s="105" t="s">
        <v>52</v>
      </c>
      <c r="D1473" s="106" t="s">
        <v>3</v>
      </c>
      <c r="E1473" s="122" t="s">
        <v>533</v>
      </c>
      <c r="F1473" s="126">
        <v>3033</v>
      </c>
      <c r="G1473" s="107">
        <v>3002</v>
      </c>
      <c r="H1473" s="108">
        <v>0.98977909660402197</v>
      </c>
      <c r="I1473" s="107">
        <v>31</v>
      </c>
      <c r="J1473" s="131">
        <v>1.0220903395977501E-2</v>
      </c>
      <c r="K1473" s="126">
        <v>994</v>
      </c>
      <c r="L1473" s="126">
        <v>16</v>
      </c>
      <c r="M1473" s="108">
        <v>1.6096579476861099E-2</v>
      </c>
      <c r="N1473" s="107">
        <v>49</v>
      </c>
      <c r="O1473" s="131">
        <v>1.6155621496867702E-2</v>
      </c>
      <c r="P1473" s="126">
        <v>7</v>
      </c>
      <c r="Q1473" s="108">
        <v>7.0422535211267599E-3</v>
      </c>
      <c r="R1473" s="107">
        <v>17</v>
      </c>
      <c r="S1473" s="131">
        <v>5.6050115397296403E-3</v>
      </c>
      <c r="T1473" s="126">
        <v>93</v>
      </c>
      <c r="U1473" s="108">
        <v>9.3561368209255494E-2</v>
      </c>
      <c r="V1473" s="107">
        <v>301</v>
      </c>
      <c r="W1473" s="131">
        <v>9.9241674909330599E-2</v>
      </c>
      <c r="X1473" s="126">
        <v>99</v>
      </c>
      <c r="Y1473" s="108">
        <v>9.9597585513078402E-2</v>
      </c>
      <c r="Z1473" s="107">
        <v>316</v>
      </c>
      <c r="AA1473" s="131">
        <v>0.10418727332673899</v>
      </c>
    </row>
    <row r="1474" spans="1:27" ht="24" x14ac:dyDescent="0.25">
      <c r="A1474" s="115" t="s">
        <v>611</v>
      </c>
      <c r="B1474" s="200" t="s">
        <v>77</v>
      </c>
      <c r="C1474" s="101" t="s">
        <v>78</v>
      </c>
      <c r="D1474" s="102" t="s">
        <v>4</v>
      </c>
      <c r="E1474" s="121" t="s">
        <v>532</v>
      </c>
      <c r="F1474" s="125">
        <v>1979</v>
      </c>
      <c r="G1474" s="103">
        <v>1957</v>
      </c>
      <c r="H1474" s="104">
        <v>0.98888327438099999</v>
      </c>
      <c r="I1474" s="103">
        <v>22</v>
      </c>
      <c r="J1474" s="130">
        <v>1.11167256189994E-2</v>
      </c>
      <c r="K1474" s="125">
        <v>663</v>
      </c>
      <c r="L1474" s="125">
        <v>15</v>
      </c>
      <c r="M1474" s="104">
        <v>2.2624434389140202E-2</v>
      </c>
      <c r="N1474" s="103">
        <v>38</v>
      </c>
      <c r="O1474" s="130">
        <v>1.9201616978271802E-2</v>
      </c>
      <c r="P1474" s="125">
        <v>11</v>
      </c>
      <c r="Q1474" s="104">
        <v>1.6591251885369501E-2</v>
      </c>
      <c r="R1474" s="103">
        <v>33</v>
      </c>
      <c r="S1474" s="130">
        <v>1.6675088428499199E-2</v>
      </c>
      <c r="T1474" s="125">
        <v>65</v>
      </c>
      <c r="U1474" s="104">
        <v>9.8039215686274495E-2</v>
      </c>
      <c r="V1474" s="103">
        <v>181</v>
      </c>
      <c r="W1474" s="130">
        <v>9.1460333501768507E-2</v>
      </c>
      <c r="X1474" s="125">
        <v>73</v>
      </c>
      <c r="Y1474" s="104">
        <v>0.110105580693815</v>
      </c>
      <c r="Z1474" s="103">
        <v>203</v>
      </c>
      <c r="AA1474" s="130">
        <v>0.102577059120768</v>
      </c>
    </row>
    <row r="1475" spans="1:27" x14ac:dyDescent="0.25">
      <c r="A1475" s="116" t="s">
        <v>611</v>
      </c>
      <c r="B1475" s="201" t="s">
        <v>55</v>
      </c>
      <c r="C1475" s="105" t="s">
        <v>56</v>
      </c>
      <c r="D1475" s="106" t="s">
        <v>3</v>
      </c>
      <c r="E1475" s="122" t="s">
        <v>533</v>
      </c>
      <c r="F1475" s="126">
        <v>4804</v>
      </c>
      <c r="G1475" s="107">
        <v>4758</v>
      </c>
      <c r="H1475" s="108">
        <v>0.99042464612822601</v>
      </c>
      <c r="I1475" s="107">
        <v>46</v>
      </c>
      <c r="J1475" s="131">
        <v>9.5753538717735197E-3</v>
      </c>
      <c r="K1475" s="126">
        <v>1396</v>
      </c>
      <c r="L1475" s="126">
        <v>26</v>
      </c>
      <c r="M1475" s="108">
        <v>1.8624641833810799E-2</v>
      </c>
      <c r="N1475" s="107">
        <v>68</v>
      </c>
      <c r="O1475" s="131">
        <v>1.41548709408825E-2</v>
      </c>
      <c r="P1475" s="126">
        <v>7</v>
      </c>
      <c r="Q1475" s="108">
        <v>5.0143266475644599E-3</v>
      </c>
      <c r="R1475" s="107">
        <v>18</v>
      </c>
      <c r="S1475" s="131">
        <v>3.7468776019983301E-3</v>
      </c>
      <c r="T1475" s="126">
        <v>119</v>
      </c>
      <c r="U1475" s="108">
        <v>8.5243553008595901E-2</v>
      </c>
      <c r="V1475" s="107">
        <v>419</v>
      </c>
      <c r="W1475" s="131">
        <v>8.7218984179850106E-2</v>
      </c>
      <c r="X1475" s="126">
        <v>125</v>
      </c>
      <c r="Y1475" s="108">
        <v>8.9541547277936895E-2</v>
      </c>
      <c r="Z1475" s="107">
        <v>435</v>
      </c>
      <c r="AA1475" s="131">
        <v>9.0549542048293005E-2</v>
      </c>
    </row>
    <row r="1476" spans="1:27" x14ac:dyDescent="0.25">
      <c r="A1476" s="115" t="s">
        <v>611</v>
      </c>
      <c r="B1476" s="200" t="s">
        <v>79</v>
      </c>
      <c r="C1476" s="101" t="s">
        <v>80</v>
      </c>
      <c r="D1476" s="102" t="s">
        <v>4</v>
      </c>
      <c r="E1476" s="121" t="s">
        <v>532</v>
      </c>
      <c r="F1476" s="125">
        <v>6119</v>
      </c>
      <c r="G1476" s="103">
        <v>6038</v>
      </c>
      <c r="H1476" s="104">
        <v>0.98676254289916598</v>
      </c>
      <c r="I1476" s="103">
        <v>81</v>
      </c>
      <c r="J1476" s="130">
        <v>1.32374571008334E-2</v>
      </c>
      <c r="K1476" s="125">
        <v>1841</v>
      </c>
      <c r="L1476" s="125">
        <v>40</v>
      </c>
      <c r="M1476" s="104">
        <v>2.1727322107550202E-2</v>
      </c>
      <c r="N1476" s="103">
        <v>97</v>
      </c>
      <c r="O1476" s="130">
        <v>1.58522634417388E-2</v>
      </c>
      <c r="P1476" s="125">
        <v>11</v>
      </c>
      <c r="Q1476" s="104">
        <v>5.9750135795763101E-3</v>
      </c>
      <c r="R1476" s="103">
        <v>29</v>
      </c>
      <c r="S1476" s="130">
        <v>4.7393364928909904E-3</v>
      </c>
      <c r="T1476" s="125">
        <v>164</v>
      </c>
      <c r="U1476" s="104">
        <v>8.9082020640955994E-2</v>
      </c>
      <c r="V1476" s="103">
        <v>557</v>
      </c>
      <c r="W1476" s="130">
        <v>9.1027945742768401E-2</v>
      </c>
      <c r="X1476" s="125">
        <v>170</v>
      </c>
      <c r="Y1476" s="104">
        <v>9.2341118957088505E-2</v>
      </c>
      <c r="Z1476" s="103">
        <v>573</v>
      </c>
      <c r="AA1476" s="130">
        <v>9.36427520836738E-2</v>
      </c>
    </row>
    <row r="1477" spans="1:27" ht="24" x14ac:dyDescent="0.25">
      <c r="A1477" s="116" t="s">
        <v>611</v>
      </c>
      <c r="B1477" s="201" t="s">
        <v>28</v>
      </c>
      <c r="C1477" s="105" t="s">
        <v>29</v>
      </c>
      <c r="D1477" s="106" t="s">
        <v>1</v>
      </c>
      <c r="E1477" s="122" t="s">
        <v>534</v>
      </c>
      <c r="F1477" s="126">
        <v>2994</v>
      </c>
      <c r="G1477" s="107">
        <v>2946</v>
      </c>
      <c r="H1477" s="108">
        <v>0.98396793587174303</v>
      </c>
      <c r="I1477" s="107">
        <v>48</v>
      </c>
      <c r="J1477" s="131">
        <v>1.6032064128256501E-2</v>
      </c>
      <c r="K1477" s="126">
        <v>797</v>
      </c>
      <c r="L1477" s="126">
        <v>13</v>
      </c>
      <c r="M1477" s="108">
        <v>1.63111668757841E-2</v>
      </c>
      <c r="N1477" s="107">
        <v>35</v>
      </c>
      <c r="O1477" s="131">
        <v>1.1690046760186999E-2</v>
      </c>
      <c r="P1477" s="126">
        <v>3</v>
      </c>
      <c r="Q1477" s="108">
        <v>3.76411543287327E-3</v>
      </c>
      <c r="R1477" s="107">
        <v>8</v>
      </c>
      <c r="S1477" s="131">
        <v>2.6720106880427502E-3</v>
      </c>
      <c r="T1477" s="126">
        <v>65</v>
      </c>
      <c r="U1477" s="108">
        <v>8.1555834378920902E-2</v>
      </c>
      <c r="V1477" s="107">
        <v>250</v>
      </c>
      <c r="W1477" s="131">
        <v>8.3500334001335996E-2</v>
      </c>
      <c r="X1477" s="126">
        <v>66</v>
      </c>
      <c r="Y1477" s="108">
        <v>8.2810539523212004E-2</v>
      </c>
      <c r="Z1477" s="107">
        <v>251</v>
      </c>
      <c r="AA1477" s="131">
        <v>8.3834335337341304E-2</v>
      </c>
    </row>
    <row r="1478" spans="1:27" ht="24" x14ac:dyDescent="0.25">
      <c r="A1478" s="115" t="s">
        <v>611</v>
      </c>
      <c r="B1478" s="200" t="s">
        <v>57</v>
      </c>
      <c r="C1478" s="101" t="s">
        <v>58</v>
      </c>
      <c r="D1478" s="102" t="s">
        <v>3</v>
      </c>
      <c r="E1478" s="121" t="s">
        <v>533</v>
      </c>
      <c r="F1478" s="125">
        <v>3824</v>
      </c>
      <c r="G1478" s="103">
        <v>3761</v>
      </c>
      <c r="H1478" s="104">
        <v>0.98352510460250997</v>
      </c>
      <c r="I1478" s="103">
        <v>63</v>
      </c>
      <c r="J1478" s="130">
        <v>1.6474895397489499E-2</v>
      </c>
      <c r="K1478" s="125">
        <v>1185</v>
      </c>
      <c r="L1478" s="125">
        <v>21</v>
      </c>
      <c r="M1478" s="104">
        <v>1.77215189873417E-2</v>
      </c>
      <c r="N1478" s="103">
        <v>56</v>
      </c>
      <c r="O1478" s="130">
        <v>1.46443514644351E-2</v>
      </c>
      <c r="P1478" s="125">
        <v>11</v>
      </c>
      <c r="Q1478" s="104">
        <v>9.2827004219409193E-3</v>
      </c>
      <c r="R1478" s="103">
        <v>25</v>
      </c>
      <c r="S1478" s="130">
        <v>6.5376569037656901E-3</v>
      </c>
      <c r="T1478" s="125">
        <v>123</v>
      </c>
      <c r="U1478" s="104">
        <v>0.10379746835443</v>
      </c>
      <c r="V1478" s="103">
        <v>420</v>
      </c>
      <c r="W1478" s="130">
        <v>0.109832635983263</v>
      </c>
      <c r="X1478" s="125">
        <v>130</v>
      </c>
      <c r="Y1478" s="104">
        <v>0.10970464135021001</v>
      </c>
      <c r="Z1478" s="103">
        <v>433</v>
      </c>
      <c r="AA1478" s="130">
        <v>0.11323221757322099</v>
      </c>
    </row>
    <row r="1479" spans="1:27" x14ac:dyDescent="0.25">
      <c r="A1479" s="116" t="s">
        <v>611</v>
      </c>
      <c r="B1479" s="201" t="s">
        <v>438</v>
      </c>
      <c r="C1479" s="105" t="s">
        <v>81</v>
      </c>
      <c r="D1479" s="106" t="s">
        <v>4</v>
      </c>
      <c r="E1479" s="122" t="s">
        <v>532</v>
      </c>
      <c r="F1479" s="126">
        <v>3006</v>
      </c>
      <c r="G1479" s="107">
        <v>2990</v>
      </c>
      <c r="H1479" s="108">
        <v>0.99467731204258103</v>
      </c>
      <c r="I1479" s="107">
        <v>16</v>
      </c>
      <c r="J1479" s="131">
        <v>5.3226879574184904E-3</v>
      </c>
      <c r="K1479" s="126">
        <v>827</v>
      </c>
      <c r="L1479" s="126">
        <v>12</v>
      </c>
      <c r="M1479" s="108">
        <v>1.45102781136638E-2</v>
      </c>
      <c r="N1479" s="107">
        <v>33</v>
      </c>
      <c r="O1479" s="131">
        <v>1.0978043912175601E-2</v>
      </c>
      <c r="P1479" s="126">
        <v>7</v>
      </c>
      <c r="Q1479" s="108">
        <v>8.4643288996372398E-3</v>
      </c>
      <c r="R1479" s="107">
        <v>21</v>
      </c>
      <c r="S1479" s="131">
        <v>6.9860279441117702E-3</v>
      </c>
      <c r="T1479" s="126">
        <v>82</v>
      </c>
      <c r="U1479" s="108">
        <v>9.91535671100362E-2</v>
      </c>
      <c r="V1479" s="107">
        <v>261</v>
      </c>
      <c r="W1479" s="131">
        <v>8.6826347305389198E-2</v>
      </c>
      <c r="X1479" s="126">
        <v>86</v>
      </c>
      <c r="Y1479" s="108">
        <v>0.103990326481257</v>
      </c>
      <c r="Z1479" s="107">
        <v>271</v>
      </c>
      <c r="AA1479" s="131">
        <v>9.0153027278775694E-2</v>
      </c>
    </row>
    <row r="1480" spans="1:27" x14ac:dyDescent="0.25">
      <c r="A1480" s="115" t="s">
        <v>611</v>
      </c>
      <c r="B1480" s="200" t="s">
        <v>88</v>
      </c>
      <c r="C1480" s="101" t="s">
        <v>89</v>
      </c>
      <c r="D1480" s="102" t="s">
        <v>5</v>
      </c>
      <c r="E1480" s="121" t="s">
        <v>535</v>
      </c>
      <c r="F1480" s="125">
        <v>1995</v>
      </c>
      <c r="G1480" s="103">
        <v>1979</v>
      </c>
      <c r="H1480" s="104">
        <v>0.99197994987468596</v>
      </c>
      <c r="I1480" s="103">
        <v>16</v>
      </c>
      <c r="J1480" s="130">
        <v>8.0200501253132796E-3</v>
      </c>
      <c r="K1480" s="125">
        <v>602</v>
      </c>
      <c r="L1480" s="125">
        <v>9</v>
      </c>
      <c r="M1480" s="104">
        <v>1.4950166112956799E-2</v>
      </c>
      <c r="N1480" s="103">
        <v>26</v>
      </c>
      <c r="O1480" s="130">
        <v>1.3032581453634E-2</v>
      </c>
      <c r="P1480" s="125">
        <v>6</v>
      </c>
      <c r="Q1480" s="104">
        <v>9.9667774086378697E-3</v>
      </c>
      <c r="R1480" s="103">
        <v>15</v>
      </c>
      <c r="S1480" s="130">
        <v>7.5187969924812E-3</v>
      </c>
      <c r="T1480" s="125">
        <v>76</v>
      </c>
      <c r="U1480" s="104">
        <v>0.12624584717607901</v>
      </c>
      <c r="V1480" s="103">
        <v>233</v>
      </c>
      <c r="W1480" s="130">
        <v>0.116791979949874</v>
      </c>
      <c r="X1480" s="125">
        <v>78</v>
      </c>
      <c r="Y1480" s="104">
        <v>0.12956810631229199</v>
      </c>
      <c r="Z1480" s="103">
        <v>240</v>
      </c>
      <c r="AA1480" s="130">
        <v>0.12030075187969901</v>
      </c>
    </row>
    <row r="1481" spans="1:27" x14ac:dyDescent="0.25">
      <c r="A1481" s="116" t="s">
        <v>611</v>
      </c>
      <c r="B1481" s="201" t="s">
        <v>59</v>
      </c>
      <c r="C1481" s="105" t="s">
        <v>60</v>
      </c>
      <c r="D1481" s="106" t="s">
        <v>3</v>
      </c>
      <c r="E1481" s="122" t="s">
        <v>533</v>
      </c>
      <c r="F1481" s="126">
        <v>4846</v>
      </c>
      <c r="G1481" s="107">
        <v>4666</v>
      </c>
      <c r="H1481" s="108">
        <v>0.96285596368138604</v>
      </c>
      <c r="I1481" s="107">
        <v>180</v>
      </c>
      <c r="J1481" s="131">
        <v>3.7144036318613197E-2</v>
      </c>
      <c r="K1481" s="126">
        <v>1012</v>
      </c>
      <c r="L1481" s="126">
        <v>18</v>
      </c>
      <c r="M1481" s="108">
        <v>1.7786561264822101E-2</v>
      </c>
      <c r="N1481" s="107">
        <v>44</v>
      </c>
      <c r="O1481" s="131">
        <v>9.0796533223276906E-3</v>
      </c>
      <c r="P1481" s="126">
        <v>7</v>
      </c>
      <c r="Q1481" s="108">
        <v>6.91699604743083E-3</v>
      </c>
      <c r="R1481" s="107">
        <v>19</v>
      </c>
      <c r="S1481" s="131">
        <v>3.9207593891869503E-3</v>
      </c>
      <c r="T1481" s="126">
        <v>101</v>
      </c>
      <c r="U1481" s="108">
        <v>9.98023715415019E-2</v>
      </c>
      <c r="V1481" s="107">
        <v>465</v>
      </c>
      <c r="W1481" s="131">
        <v>9.5955427156417597E-2</v>
      </c>
      <c r="X1481" s="126">
        <v>103</v>
      </c>
      <c r="Y1481" s="108">
        <v>0.101778656126482</v>
      </c>
      <c r="Z1481" s="107">
        <v>469</v>
      </c>
      <c r="AA1481" s="131">
        <v>9.6780850185720094E-2</v>
      </c>
    </row>
    <row r="1482" spans="1:27" ht="24" x14ac:dyDescent="0.25">
      <c r="A1482" s="115" t="s">
        <v>611</v>
      </c>
      <c r="B1482" s="200" t="s">
        <v>106</v>
      </c>
      <c r="C1482" s="101" t="s">
        <v>536</v>
      </c>
      <c r="D1482" s="102" t="s">
        <v>6</v>
      </c>
      <c r="E1482" s="121" t="s">
        <v>531</v>
      </c>
      <c r="F1482" s="125">
        <v>5419</v>
      </c>
      <c r="G1482" s="103">
        <v>5386</v>
      </c>
      <c r="H1482" s="104">
        <v>0.99391031555637499</v>
      </c>
      <c r="I1482" s="103">
        <v>33</v>
      </c>
      <c r="J1482" s="130">
        <v>6.0896844436242803E-3</v>
      </c>
      <c r="K1482" s="125">
        <v>1522</v>
      </c>
      <c r="L1482" s="125">
        <v>21</v>
      </c>
      <c r="M1482" s="104">
        <v>1.3797634691195699E-2</v>
      </c>
      <c r="N1482" s="103">
        <v>57</v>
      </c>
      <c r="O1482" s="130">
        <v>1.0518545857169199E-2</v>
      </c>
      <c r="P1482" s="125">
        <v>11</v>
      </c>
      <c r="Q1482" s="104">
        <v>7.2273324572930302E-3</v>
      </c>
      <c r="R1482" s="103">
        <v>28</v>
      </c>
      <c r="S1482" s="130">
        <v>5.1670049824690898E-3</v>
      </c>
      <c r="T1482" s="125">
        <v>149</v>
      </c>
      <c r="U1482" s="104">
        <v>9.7897503285151094E-2</v>
      </c>
      <c r="V1482" s="103">
        <v>527</v>
      </c>
      <c r="W1482" s="130">
        <v>9.7250415205757501E-2</v>
      </c>
      <c r="X1482" s="125">
        <v>156</v>
      </c>
      <c r="Y1482" s="104">
        <v>0.10249671484888299</v>
      </c>
      <c r="Z1482" s="103">
        <v>548</v>
      </c>
      <c r="AA1482" s="130">
        <v>0.10112566894260901</v>
      </c>
    </row>
    <row r="1483" spans="1:27" x14ac:dyDescent="0.25">
      <c r="A1483" s="116" t="s">
        <v>611</v>
      </c>
      <c r="B1483" s="201" t="s">
        <v>90</v>
      </c>
      <c r="C1483" s="105" t="s">
        <v>91</v>
      </c>
      <c r="D1483" s="106" t="s">
        <v>5</v>
      </c>
      <c r="E1483" s="122" t="s">
        <v>535</v>
      </c>
      <c r="F1483" s="126">
        <v>2811</v>
      </c>
      <c r="G1483" s="107">
        <v>2780</v>
      </c>
      <c r="H1483" s="108">
        <v>0.98897189612237602</v>
      </c>
      <c r="I1483" s="107">
        <v>31</v>
      </c>
      <c r="J1483" s="131">
        <v>1.10281038776236E-2</v>
      </c>
      <c r="K1483" s="126">
        <v>820</v>
      </c>
      <c r="L1483" s="126">
        <v>12</v>
      </c>
      <c r="M1483" s="108">
        <v>1.46341463414634E-2</v>
      </c>
      <c r="N1483" s="107">
        <v>28</v>
      </c>
      <c r="O1483" s="131">
        <v>9.9608680184987506E-3</v>
      </c>
      <c r="P1483" s="126">
        <v>10</v>
      </c>
      <c r="Q1483" s="108">
        <v>1.21951219512195E-2</v>
      </c>
      <c r="R1483" s="107">
        <v>29</v>
      </c>
      <c r="S1483" s="131">
        <v>1.03166133048737E-2</v>
      </c>
      <c r="T1483" s="126">
        <v>100</v>
      </c>
      <c r="U1483" s="108">
        <v>0.12195121951219499</v>
      </c>
      <c r="V1483" s="107">
        <v>305</v>
      </c>
      <c r="W1483" s="131">
        <v>0.108502312344361</v>
      </c>
      <c r="X1483" s="126">
        <v>106</v>
      </c>
      <c r="Y1483" s="108">
        <v>0.129268292682926</v>
      </c>
      <c r="Z1483" s="107">
        <v>323</v>
      </c>
      <c r="AA1483" s="131">
        <v>0.11490572749911</v>
      </c>
    </row>
    <row r="1484" spans="1:27" x14ac:dyDescent="0.25">
      <c r="A1484" s="115" t="s">
        <v>611</v>
      </c>
      <c r="B1484" s="200" t="s">
        <v>82</v>
      </c>
      <c r="C1484" s="101" t="s">
        <v>537</v>
      </c>
      <c r="D1484" s="102" t="s">
        <v>4</v>
      </c>
      <c r="E1484" s="121" t="s">
        <v>532</v>
      </c>
      <c r="F1484" s="125">
        <v>5281</v>
      </c>
      <c r="G1484" s="103">
        <v>5212</v>
      </c>
      <c r="H1484" s="104">
        <v>0.98693429274758504</v>
      </c>
      <c r="I1484" s="103">
        <v>69</v>
      </c>
      <c r="J1484" s="130">
        <v>1.3065707252414301E-2</v>
      </c>
      <c r="K1484" s="125">
        <v>1499</v>
      </c>
      <c r="L1484" s="125">
        <v>27</v>
      </c>
      <c r="M1484" s="104">
        <v>1.80120080053368E-2</v>
      </c>
      <c r="N1484" s="103">
        <v>65</v>
      </c>
      <c r="O1484" s="130">
        <v>1.23082749479265E-2</v>
      </c>
      <c r="P1484" s="125">
        <v>11</v>
      </c>
      <c r="Q1484" s="104">
        <v>7.3382254836557703E-3</v>
      </c>
      <c r="R1484" s="103">
        <v>32</v>
      </c>
      <c r="S1484" s="130">
        <v>6.0594584359022902E-3</v>
      </c>
      <c r="T1484" s="125">
        <v>137</v>
      </c>
      <c r="U1484" s="104">
        <v>9.1394262841894502E-2</v>
      </c>
      <c r="V1484" s="103">
        <v>534</v>
      </c>
      <c r="W1484" s="130">
        <v>0.10111721264911901</v>
      </c>
      <c r="X1484" s="125">
        <v>144</v>
      </c>
      <c r="Y1484" s="104">
        <v>9.6064042695129997E-2</v>
      </c>
      <c r="Z1484" s="103">
        <v>552</v>
      </c>
      <c r="AA1484" s="130">
        <v>0.104525658019314</v>
      </c>
    </row>
    <row r="1485" spans="1:27" ht="24" x14ac:dyDescent="0.25">
      <c r="A1485" s="116" t="s">
        <v>611</v>
      </c>
      <c r="B1485" s="201" t="s">
        <v>30</v>
      </c>
      <c r="C1485" s="105" t="s">
        <v>31</v>
      </c>
      <c r="D1485" s="106" t="s">
        <v>1</v>
      </c>
      <c r="E1485" s="122" t="s">
        <v>534</v>
      </c>
      <c r="F1485" s="126">
        <v>2279</v>
      </c>
      <c r="G1485" s="107">
        <v>2252</v>
      </c>
      <c r="H1485" s="108">
        <v>0.98815269855199594</v>
      </c>
      <c r="I1485" s="107">
        <v>27</v>
      </c>
      <c r="J1485" s="131">
        <v>1.18473014480035E-2</v>
      </c>
      <c r="K1485" s="126">
        <v>707</v>
      </c>
      <c r="L1485" s="126">
        <v>12</v>
      </c>
      <c r="M1485" s="108">
        <v>1.69731258840169E-2</v>
      </c>
      <c r="N1485" s="107">
        <v>30</v>
      </c>
      <c r="O1485" s="131">
        <v>1.31636682755594E-2</v>
      </c>
      <c r="P1485" s="126">
        <v>2</v>
      </c>
      <c r="Q1485" s="108">
        <v>2.8288543140028198E-3</v>
      </c>
      <c r="R1485" s="107">
        <v>3</v>
      </c>
      <c r="S1485" s="131">
        <v>1.31636682755594E-3</v>
      </c>
      <c r="T1485" s="126">
        <v>72</v>
      </c>
      <c r="U1485" s="108">
        <v>0.101838755304101</v>
      </c>
      <c r="V1485" s="107">
        <v>254</v>
      </c>
      <c r="W1485" s="131">
        <v>0.11145239139973601</v>
      </c>
      <c r="X1485" s="126">
        <v>72</v>
      </c>
      <c r="Y1485" s="108">
        <v>0.101838755304101</v>
      </c>
      <c r="Z1485" s="107">
        <v>254</v>
      </c>
      <c r="AA1485" s="131">
        <v>0.11145239139973601</v>
      </c>
    </row>
    <row r="1486" spans="1:27" x14ac:dyDescent="0.25">
      <c r="A1486" s="115" t="s">
        <v>611</v>
      </c>
      <c r="B1486" s="200" t="s">
        <v>92</v>
      </c>
      <c r="C1486" s="101" t="s">
        <v>93</v>
      </c>
      <c r="D1486" s="102" t="s">
        <v>5</v>
      </c>
      <c r="E1486" s="121" t="s">
        <v>535</v>
      </c>
      <c r="F1486" s="125">
        <v>2461</v>
      </c>
      <c r="G1486" s="103">
        <v>2427</v>
      </c>
      <c r="H1486" s="104">
        <v>0.98618447785453001</v>
      </c>
      <c r="I1486" s="103">
        <v>34</v>
      </c>
      <c r="J1486" s="130">
        <v>1.38155221454693E-2</v>
      </c>
      <c r="K1486" s="125">
        <v>708</v>
      </c>
      <c r="L1486" s="125">
        <v>2</v>
      </c>
      <c r="M1486" s="104">
        <v>2.8248587570621399E-3</v>
      </c>
      <c r="N1486" s="103">
        <v>4</v>
      </c>
      <c r="O1486" s="130">
        <v>1.6253555465258001E-3</v>
      </c>
      <c r="P1486" s="125">
        <v>6</v>
      </c>
      <c r="Q1486" s="104">
        <v>8.4745762711864406E-3</v>
      </c>
      <c r="R1486" s="103">
        <v>15</v>
      </c>
      <c r="S1486" s="130">
        <v>6.0950832994717498E-3</v>
      </c>
      <c r="T1486" s="125">
        <v>79</v>
      </c>
      <c r="U1486" s="104">
        <v>0.111581920903954</v>
      </c>
      <c r="V1486" s="103">
        <v>302</v>
      </c>
      <c r="W1486" s="130">
        <v>0.12271434376269801</v>
      </c>
      <c r="X1486" s="125">
        <v>82</v>
      </c>
      <c r="Y1486" s="104">
        <v>0.115819209039548</v>
      </c>
      <c r="Z1486" s="103">
        <v>309</v>
      </c>
      <c r="AA1486" s="130">
        <v>0.125558715969118</v>
      </c>
    </row>
    <row r="1487" spans="1:27" x14ac:dyDescent="0.25">
      <c r="A1487" s="116" t="s">
        <v>611</v>
      </c>
      <c r="B1487" s="201" t="s">
        <v>94</v>
      </c>
      <c r="C1487" s="105" t="s">
        <v>95</v>
      </c>
      <c r="D1487" s="106" t="s">
        <v>5</v>
      </c>
      <c r="E1487" s="122" t="s">
        <v>535</v>
      </c>
      <c r="F1487" s="126">
        <v>2031</v>
      </c>
      <c r="G1487" s="107">
        <v>2011</v>
      </c>
      <c r="H1487" s="108">
        <v>0.99015263417035904</v>
      </c>
      <c r="I1487" s="107">
        <v>20</v>
      </c>
      <c r="J1487" s="131">
        <v>9.8473658296405701E-3</v>
      </c>
      <c r="K1487" s="126">
        <v>514</v>
      </c>
      <c r="L1487" s="126">
        <v>11</v>
      </c>
      <c r="M1487" s="108">
        <v>2.1400778210116701E-2</v>
      </c>
      <c r="N1487" s="107">
        <v>27</v>
      </c>
      <c r="O1487" s="131">
        <v>1.32939438700147E-2</v>
      </c>
      <c r="P1487" s="126">
        <v>7</v>
      </c>
      <c r="Q1487" s="108">
        <v>1.3618677042801499E-2</v>
      </c>
      <c r="R1487" s="107">
        <v>17</v>
      </c>
      <c r="S1487" s="131">
        <v>8.37026095519448E-3</v>
      </c>
      <c r="T1487" s="126">
        <v>55</v>
      </c>
      <c r="U1487" s="108">
        <v>0.107003891050583</v>
      </c>
      <c r="V1487" s="107">
        <v>241</v>
      </c>
      <c r="W1487" s="131">
        <v>0.118660758247168</v>
      </c>
      <c r="X1487" s="126">
        <v>59</v>
      </c>
      <c r="Y1487" s="108">
        <v>0.11478599221789799</v>
      </c>
      <c r="Z1487" s="107">
        <v>254</v>
      </c>
      <c r="AA1487" s="131">
        <v>0.12506154603643499</v>
      </c>
    </row>
    <row r="1488" spans="1:27" x14ac:dyDescent="0.25">
      <c r="A1488" s="115" t="s">
        <v>611</v>
      </c>
      <c r="B1488" s="200" t="s">
        <v>65</v>
      </c>
      <c r="C1488" s="101" t="s">
        <v>66</v>
      </c>
      <c r="D1488" s="102" t="s">
        <v>3</v>
      </c>
      <c r="E1488" s="121" t="s">
        <v>533</v>
      </c>
      <c r="F1488" s="125">
        <v>5602</v>
      </c>
      <c r="G1488" s="103">
        <v>5553</v>
      </c>
      <c r="H1488" s="104">
        <v>0.99125312388432696</v>
      </c>
      <c r="I1488" s="103">
        <v>49</v>
      </c>
      <c r="J1488" s="130">
        <v>8.7468761156729701E-3</v>
      </c>
      <c r="K1488" s="125">
        <v>1507</v>
      </c>
      <c r="L1488" s="125">
        <v>24</v>
      </c>
      <c r="M1488" s="104">
        <v>1.59256801592568E-2</v>
      </c>
      <c r="N1488" s="103">
        <v>61</v>
      </c>
      <c r="O1488" s="130">
        <v>1.08889682256337E-2</v>
      </c>
      <c r="P1488" s="125">
        <v>19</v>
      </c>
      <c r="Q1488" s="104">
        <v>1.2607830126078299E-2</v>
      </c>
      <c r="R1488" s="103">
        <v>48</v>
      </c>
      <c r="S1488" s="130">
        <v>8.5683684398429102E-3</v>
      </c>
      <c r="T1488" s="125">
        <v>128</v>
      </c>
      <c r="U1488" s="104">
        <v>8.4936960849369594E-2</v>
      </c>
      <c r="V1488" s="103">
        <v>443</v>
      </c>
      <c r="W1488" s="130">
        <v>7.9078900392716797E-2</v>
      </c>
      <c r="X1488" s="125">
        <v>138</v>
      </c>
      <c r="Y1488" s="104">
        <v>9.1572660915726606E-2</v>
      </c>
      <c r="Z1488" s="103">
        <v>469</v>
      </c>
      <c r="AA1488" s="130">
        <v>8.3720099964298397E-2</v>
      </c>
    </row>
    <row r="1489" spans="1:27" x14ac:dyDescent="0.25">
      <c r="A1489" s="116" t="s">
        <v>611</v>
      </c>
      <c r="B1489" s="201" t="s">
        <v>96</v>
      </c>
      <c r="C1489" s="105" t="s">
        <v>97</v>
      </c>
      <c r="D1489" s="106" t="s">
        <v>5</v>
      </c>
      <c r="E1489" s="122" t="s">
        <v>535</v>
      </c>
      <c r="F1489" s="126">
        <v>3281</v>
      </c>
      <c r="G1489" s="107">
        <v>3255</v>
      </c>
      <c r="H1489" s="108">
        <v>0.99207558671136797</v>
      </c>
      <c r="I1489" s="107">
        <v>26</v>
      </c>
      <c r="J1489" s="131">
        <v>7.9244132886315093E-3</v>
      </c>
      <c r="K1489" s="126">
        <v>974</v>
      </c>
      <c r="L1489" s="126">
        <v>11</v>
      </c>
      <c r="M1489" s="108">
        <v>1.12936344969199E-2</v>
      </c>
      <c r="N1489" s="107">
        <v>34</v>
      </c>
      <c r="O1489" s="131">
        <v>1.03626943005181E-2</v>
      </c>
      <c r="P1489" s="126">
        <v>7</v>
      </c>
      <c r="Q1489" s="108">
        <v>7.1868583162217597E-3</v>
      </c>
      <c r="R1489" s="107">
        <v>21</v>
      </c>
      <c r="S1489" s="131">
        <v>6.4004876562023701E-3</v>
      </c>
      <c r="T1489" s="126">
        <v>118</v>
      </c>
      <c r="U1489" s="108">
        <v>0.121149897330595</v>
      </c>
      <c r="V1489" s="107">
        <v>394</v>
      </c>
      <c r="W1489" s="131">
        <v>0.120085339835416</v>
      </c>
      <c r="X1489" s="126">
        <v>123</v>
      </c>
      <c r="Y1489" s="108">
        <v>0.12628336755646799</v>
      </c>
      <c r="Z1489" s="107">
        <v>410</v>
      </c>
      <c r="AA1489" s="131">
        <v>0.124961901859189</v>
      </c>
    </row>
    <row r="1490" spans="1:27" x14ac:dyDescent="0.25">
      <c r="A1490" s="115" t="s">
        <v>611</v>
      </c>
      <c r="B1490" s="200" t="s">
        <v>67</v>
      </c>
      <c r="C1490" s="101" t="s">
        <v>68</v>
      </c>
      <c r="D1490" s="102" t="s">
        <v>3</v>
      </c>
      <c r="E1490" s="121" t="s">
        <v>533</v>
      </c>
      <c r="F1490" s="125">
        <v>5135</v>
      </c>
      <c r="G1490" s="103">
        <v>5088</v>
      </c>
      <c r="H1490" s="104">
        <v>0.99084712755598803</v>
      </c>
      <c r="I1490" s="103">
        <v>47</v>
      </c>
      <c r="J1490" s="130">
        <v>9.1528724440116793E-3</v>
      </c>
      <c r="K1490" s="125">
        <v>1426</v>
      </c>
      <c r="L1490" s="125">
        <v>16</v>
      </c>
      <c r="M1490" s="104">
        <v>1.12201963534361E-2</v>
      </c>
      <c r="N1490" s="103">
        <v>28</v>
      </c>
      <c r="O1490" s="130">
        <v>5.4527750730282301E-3</v>
      </c>
      <c r="P1490" s="125">
        <v>14</v>
      </c>
      <c r="Q1490" s="104">
        <v>9.81767180925666E-3</v>
      </c>
      <c r="R1490" s="103">
        <v>35</v>
      </c>
      <c r="S1490" s="130">
        <v>6.8159688412852901E-3</v>
      </c>
      <c r="T1490" s="125">
        <v>121</v>
      </c>
      <c r="U1490" s="104">
        <v>8.4852734922861106E-2</v>
      </c>
      <c r="V1490" s="103">
        <v>425</v>
      </c>
      <c r="W1490" s="130">
        <v>8.2765335929892797E-2</v>
      </c>
      <c r="X1490" s="125">
        <v>130</v>
      </c>
      <c r="Y1490" s="104">
        <v>9.1164095371669002E-2</v>
      </c>
      <c r="Z1490" s="103">
        <v>448</v>
      </c>
      <c r="AA1490" s="130">
        <v>8.7244401168451793E-2</v>
      </c>
    </row>
    <row r="1491" spans="1:27" x14ac:dyDescent="0.25">
      <c r="A1491" s="116" t="s">
        <v>611</v>
      </c>
      <c r="B1491" s="201" t="s">
        <v>69</v>
      </c>
      <c r="C1491" s="105" t="s">
        <v>70</v>
      </c>
      <c r="D1491" s="106" t="s">
        <v>3</v>
      </c>
      <c r="E1491" s="122" t="s">
        <v>533</v>
      </c>
      <c r="F1491" s="126">
        <v>3960</v>
      </c>
      <c r="G1491" s="107">
        <v>3930</v>
      </c>
      <c r="H1491" s="108">
        <v>0.99242424242424199</v>
      </c>
      <c r="I1491" s="107">
        <v>30</v>
      </c>
      <c r="J1491" s="131">
        <v>7.5757575757575699E-3</v>
      </c>
      <c r="K1491" s="126">
        <v>889</v>
      </c>
      <c r="L1491" s="126">
        <v>17</v>
      </c>
      <c r="M1491" s="108">
        <v>1.9122609673790699E-2</v>
      </c>
      <c r="N1491" s="107">
        <v>46</v>
      </c>
      <c r="O1491" s="131">
        <v>1.1616161616161601E-2</v>
      </c>
      <c r="P1491" s="126">
        <v>7</v>
      </c>
      <c r="Q1491" s="108">
        <v>7.8740157480314907E-3</v>
      </c>
      <c r="R1491" s="107">
        <v>17</v>
      </c>
      <c r="S1491" s="131">
        <v>4.2929292929292902E-3</v>
      </c>
      <c r="T1491" s="126">
        <v>80</v>
      </c>
      <c r="U1491" s="108">
        <v>8.9988751406074194E-2</v>
      </c>
      <c r="V1491" s="107">
        <v>373</v>
      </c>
      <c r="W1491" s="131">
        <v>9.4191919191919105E-2</v>
      </c>
      <c r="X1491" s="126">
        <v>84</v>
      </c>
      <c r="Y1491" s="108">
        <v>9.4488188976377896E-2</v>
      </c>
      <c r="Z1491" s="107">
        <v>384</v>
      </c>
      <c r="AA1491" s="131">
        <v>9.69696969696969E-2</v>
      </c>
    </row>
    <row r="1492" spans="1:27" ht="24" x14ac:dyDescent="0.25">
      <c r="A1492" s="115" t="s">
        <v>611</v>
      </c>
      <c r="B1492" s="200" t="s">
        <v>32</v>
      </c>
      <c r="C1492" s="101" t="s">
        <v>33</v>
      </c>
      <c r="D1492" s="102" t="s">
        <v>1</v>
      </c>
      <c r="E1492" s="121" t="s">
        <v>534</v>
      </c>
      <c r="F1492" s="125">
        <v>1806</v>
      </c>
      <c r="G1492" s="103">
        <v>1799</v>
      </c>
      <c r="H1492" s="104">
        <v>0.99612403100775104</v>
      </c>
      <c r="I1492" s="103">
        <v>7</v>
      </c>
      <c r="J1492" s="130">
        <v>3.8759689922480598E-3</v>
      </c>
      <c r="K1492" s="125">
        <v>465</v>
      </c>
      <c r="L1492" s="125">
        <v>6</v>
      </c>
      <c r="M1492" s="104">
        <v>1.2903225806451601E-2</v>
      </c>
      <c r="N1492" s="103">
        <v>15</v>
      </c>
      <c r="O1492" s="130">
        <v>8.3056478405315604E-3</v>
      </c>
      <c r="P1492" s="125">
        <v>2</v>
      </c>
      <c r="Q1492" s="104">
        <v>4.3010752688172E-3</v>
      </c>
      <c r="R1492" s="103">
        <v>5</v>
      </c>
      <c r="S1492" s="130">
        <v>2.76854928017718E-3</v>
      </c>
      <c r="T1492" s="125">
        <v>34</v>
      </c>
      <c r="U1492" s="104">
        <v>7.3118279569892405E-2</v>
      </c>
      <c r="V1492" s="103">
        <v>140</v>
      </c>
      <c r="W1492" s="130">
        <v>7.7519379844961198E-2</v>
      </c>
      <c r="X1492" s="125">
        <v>34</v>
      </c>
      <c r="Y1492" s="104">
        <v>7.3118279569892405E-2</v>
      </c>
      <c r="Z1492" s="103">
        <v>140</v>
      </c>
      <c r="AA1492" s="130">
        <v>7.7519379844961198E-2</v>
      </c>
    </row>
    <row r="1493" spans="1:27" ht="24" x14ac:dyDescent="0.25">
      <c r="A1493" s="116" t="s">
        <v>611</v>
      </c>
      <c r="B1493" s="201" t="s">
        <v>437</v>
      </c>
      <c r="C1493" s="105" t="s">
        <v>34</v>
      </c>
      <c r="D1493" s="106" t="s">
        <v>1</v>
      </c>
      <c r="E1493" s="122" t="s">
        <v>534</v>
      </c>
      <c r="F1493" s="126">
        <v>2402</v>
      </c>
      <c r="G1493" s="107">
        <v>2382</v>
      </c>
      <c r="H1493" s="108">
        <v>0.99167360532889204</v>
      </c>
      <c r="I1493" s="107">
        <v>20</v>
      </c>
      <c r="J1493" s="131">
        <v>8.3263946711074101E-3</v>
      </c>
      <c r="K1493" s="126">
        <v>770</v>
      </c>
      <c r="L1493" s="126">
        <v>18</v>
      </c>
      <c r="M1493" s="108">
        <v>2.3376623376623301E-2</v>
      </c>
      <c r="N1493" s="107">
        <v>52</v>
      </c>
      <c r="O1493" s="131">
        <v>2.16486261448792E-2</v>
      </c>
      <c r="P1493" s="126">
        <v>9</v>
      </c>
      <c r="Q1493" s="108">
        <v>1.16883116883116E-2</v>
      </c>
      <c r="R1493" s="107">
        <v>24</v>
      </c>
      <c r="S1493" s="131">
        <v>9.9916736053288907E-3</v>
      </c>
      <c r="T1493" s="126">
        <v>79</v>
      </c>
      <c r="U1493" s="108">
        <v>0.10259740259740199</v>
      </c>
      <c r="V1493" s="107">
        <v>270</v>
      </c>
      <c r="W1493" s="131">
        <v>0.11240632805995</v>
      </c>
      <c r="X1493" s="126">
        <v>87</v>
      </c>
      <c r="Y1493" s="108">
        <v>0.112987012987012</v>
      </c>
      <c r="Z1493" s="107">
        <v>289</v>
      </c>
      <c r="AA1493" s="131">
        <v>0.120316402997502</v>
      </c>
    </row>
    <row r="1494" spans="1:27" ht="24" x14ac:dyDescent="0.25">
      <c r="A1494" s="115" t="s">
        <v>611</v>
      </c>
      <c r="B1494" s="200" t="s">
        <v>35</v>
      </c>
      <c r="C1494" s="101" t="s">
        <v>36</v>
      </c>
      <c r="D1494" s="102" t="s">
        <v>1</v>
      </c>
      <c r="E1494" s="121" t="s">
        <v>534</v>
      </c>
      <c r="F1494" s="125">
        <v>2718</v>
      </c>
      <c r="G1494" s="103">
        <v>2584</v>
      </c>
      <c r="H1494" s="104">
        <v>0.95069904341427502</v>
      </c>
      <c r="I1494" s="103">
        <v>134</v>
      </c>
      <c r="J1494" s="130">
        <v>4.9300956585724698E-2</v>
      </c>
      <c r="K1494" s="125">
        <v>807</v>
      </c>
      <c r="L1494" s="125">
        <v>6</v>
      </c>
      <c r="M1494" s="104">
        <v>7.4349442379182101E-3</v>
      </c>
      <c r="N1494" s="103">
        <v>19</v>
      </c>
      <c r="O1494" s="130">
        <v>6.9904341427520196E-3</v>
      </c>
      <c r="P1494" s="125">
        <v>3</v>
      </c>
      <c r="Q1494" s="104">
        <v>3.7174721189590998E-3</v>
      </c>
      <c r="R1494" s="103">
        <v>5</v>
      </c>
      <c r="S1494" s="130">
        <v>1.83958793230316E-3</v>
      </c>
      <c r="T1494" s="125">
        <v>70</v>
      </c>
      <c r="U1494" s="104">
        <v>8.6741016109045804E-2</v>
      </c>
      <c r="V1494" s="103">
        <v>239</v>
      </c>
      <c r="W1494" s="130">
        <v>8.7932303164091202E-2</v>
      </c>
      <c r="X1494" s="125">
        <v>72</v>
      </c>
      <c r="Y1494" s="104">
        <v>8.92193308550185E-2</v>
      </c>
      <c r="Z1494" s="103">
        <v>242</v>
      </c>
      <c r="AA1494" s="130">
        <v>8.9036055923473106E-2</v>
      </c>
    </row>
    <row r="1495" spans="1:27" x14ac:dyDescent="0.25">
      <c r="A1495" s="116" t="s">
        <v>611</v>
      </c>
      <c r="B1495" s="201" t="s">
        <v>84</v>
      </c>
      <c r="C1495" s="105" t="s">
        <v>85</v>
      </c>
      <c r="D1495" s="106" t="s">
        <v>4</v>
      </c>
      <c r="E1495" s="122" t="s">
        <v>532</v>
      </c>
      <c r="F1495" s="126">
        <v>1434</v>
      </c>
      <c r="G1495" s="107">
        <v>1430</v>
      </c>
      <c r="H1495" s="108">
        <v>0.99721059972105897</v>
      </c>
      <c r="I1495" s="107">
        <v>4</v>
      </c>
      <c r="J1495" s="131">
        <v>2.78940027894002E-3</v>
      </c>
      <c r="K1495" s="126">
        <v>422</v>
      </c>
      <c r="L1495" s="126">
        <v>6</v>
      </c>
      <c r="M1495" s="108">
        <v>1.42180094786729E-2</v>
      </c>
      <c r="N1495" s="107">
        <v>17</v>
      </c>
      <c r="O1495" s="131">
        <v>1.1854951185495099E-2</v>
      </c>
      <c r="P1495" s="126">
        <v>4</v>
      </c>
      <c r="Q1495" s="108">
        <v>9.4786729857819895E-3</v>
      </c>
      <c r="R1495" s="107">
        <v>11</v>
      </c>
      <c r="S1495" s="131">
        <v>7.6708507670850698E-3</v>
      </c>
      <c r="T1495" s="126">
        <v>35</v>
      </c>
      <c r="U1495" s="108">
        <v>8.2938388625592399E-2</v>
      </c>
      <c r="V1495" s="107">
        <v>105</v>
      </c>
      <c r="W1495" s="131">
        <v>7.3221757322175701E-2</v>
      </c>
      <c r="X1495" s="126">
        <v>36</v>
      </c>
      <c r="Y1495" s="108">
        <v>8.5308056872037893E-2</v>
      </c>
      <c r="Z1495" s="107">
        <v>108</v>
      </c>
      <c r="AA1495" s="131">
        <v>7.53138075313807E-2</v>
      </c>
    </row>
    <row r="1496" spans="1:27" x14ac:dyDescent="0.25">
      <c r="A1496" s="115" t="s">
        <v>611</v>
      </c>
      <c r="B1496" s="200" t="s">
        <v>71</v>
      </c>
      <c r="C1496" s="101" t="s">
        <v>72</v>
      </c>
      <c r="D1496" s="102" t="s">
        <v>3</v>
      </c>
      <c r="E1496" s="121" t="s">
        <v>533</v>
      </c>
      <c r="F1496" s="125">
        <v>4270</v>
      </c>
      <c r="G1496" s="103">
        <v>4209</v>
      </c>
      <c r="H1496" s="104">
        <v>0.98571428571428499</v>
      </c>
      <c r="I1496" s="103">
        <v>61</v>
      </c>
      <c r="J1496" s="130">
        <v>1.42857142857142E-2</v>
      </c>
      <c r="K1496" s="125">
        <v>1459</v>
      </c>
      <c r="L1496" s="125">
        <v>20</v>
      </c>
      <c r="M1496" s="104">
        <v>1.37080191912268E-2</v>
      </c>
      <c r="N1496" s="103">
        <v>62</v>
      </c>
      <c r="O1496" s="130">
        <v>1.4519906323185E-2</v>
      </c>
      <c r="P1496" s="125">
        <v>13</v>
      </c>
      <c r="Q1496" s="104">
        <v>8.9102124742974596E-3</v>
      </c>
      <c r="R1496" s="103">
        <v>28</v>
      </c>
      <c r="S1496" s="130">
        <v>6.5573770491803201E-3</v>
      </c>
      <c r="T1496" s="125">
        <v>143</v>
      </c>
      <c r="U1496" s="104">
        <v>9.8012337217272094E-2</v>
      </c>
      <c r="V1496" s="103">
        <v>381</v>
      </c>
      <c r="W1496" s="130">
        <v>8.9227166276346595E-2</v>
      </c>
      <c r="X1496" s="125">
        <v>148</v>
      </c>
      <c r="Y1496" s="104">
        <v>0.101439342015078</v>
      </c>
      <c r="Z1496" s="103">
        <v>390</v>
      </c>
      <c r="AA1496" s="130">
        <v>9.1334894613583101E-2</v>
      </c>
    </row>
    <row r="1497" spans="1:27" x14ac:dyDescent="0.25">
      <c r="A1497" s="116" t="s">
        <v>611</v>
      </c>
      <c r="B1497" s="201" t="s">
        <v>86</v>
      </c>
      <c r="C1497" s="105" t="s">
        <v>87</v>
      </c>
      <c r="D1497" s="106" t="s">
        <v>4</v>
      </c>
      <c r="E1497" s="122" t="s">
        <v>532</v>
      </c>
      <c r="F1497" s="126">
        <v>2803</v>
      </c>
      <c r="G1497" s="107">
        <v>2791</v>
      </c>
      <c r="H1497" s="108">
        <v>0.99571887263645997</v>
      </c>
      <c r="I1497" s="107">
        <v>12</v>
      </c>
      <c r="J1497" s="131">
        <v>4.28112736353906E-3</v>
      </c>
      <c r="K1497" s="126">
        <v>719</v>
      </c>
      <c r="L1497" s="126">
        <v>5</v>
      </c>
      <c r="M1497" s="108">
        <v>6.9541029207232201E-3</v>
      </c>
      <c r="N1497" s="107">
        <v>12</v>
      </c>
      <c r="O1497" s="131">
        <v>4.28112736353906E-3</v>
      </c>
      <c r="P1497" s="126">
        <v>4</v>
      </c>
      <c r="Q1497" s="108">
        <v>5.5632823365785802E-3</v>
      </c>
      <c r="R1497" s="107">
        <v>10</v>
      </c>
      <c r="S1497" s="131">
        <v>3.56760613628255E-3</v>
      </c>
      <c r="T1497" s="126">
        <v>61</v>
      </c>
      <c r="U1497" s="108">
        <v>8.4840055632823305E-2</v>
      </c>
      <c r="V1497" s="107">
        <v>219</v>
      </c>
      <c r="W1497" s="131">
        <v>7.8130574384587897E-2</v>
      </c>
      <c r="X1497" s="126">
        <v>64</v>
      </c>
      <c r="Y1497" s="108">
        <v>8.9012517385257298E-2</v>
      </c>
      <c r="Z1497" s="107">
        <v>225</v>
      </c>
      <c r="AA1497" s="131">
        <v>8.0271138066357398E-2</v>
      </c>
    </row>
    <row r="1498" spans="1:27" ht="24" x14ac:dyDescent="0.25">
      <c r="A1498" s="115" t="s">
        <v>611</v>
      </c>
      <c r="B1498" s="200" t="s">
        <v>137</v>
      </c>
      <c r="C1498" s="101" t="s">
        <v>138</v>
      </c>
      <c r="D1498" s="102" t="s">
        <v>9</v>
      </c>
      <c r="E1498" s="121" t="s">
        <v>538</v>
      </c>
      <c r="F1498" s="125">
        <v>2238</v>
      </c>
      <c r="G1498" s="103">
        <v>2167</v>
      </c>
      <c r="H1498" s="104">
        <v>0.96827524575513801</v>
      </c>
      <c r="I1498" s="103">
        <v>71</v>
      </c>
      <c r="J1498" s="130">
        <v>3.1724754244861403E-2</v>
      </c>
      <c r="K1498" s="125">
        <v>616</v>
      </c>
      <c r="L1498" s="125">
        <v>12</v>
      </c>
      <c r="M1498" s="104">
        <v>1.94805194805194E-2</v>
      </c>
      <c r="N1498" s="103">
        <v>30</v>
      </c>
      <c r="O1498" s="130">
        <v>1.34048257372654E-2</v>
      </c>
      <c r="P1498" s="125">
        <v>3</v>
      </c>
      <c r="Q1498" s="104">
        <v>4.87012987012987E-3</v>
      </c>
      <c r="R1498" s="103">
        <v>9</v>
      </c>
      <c r="S1498" s="130">
        <v>4.0214477211796204E-3</v>
      </c>
      <c r="T1498" s="125">
        <v>57</v>
      </c>
      <c r="U1498" s="104">
        <v>9.2532467532467494E-2</v>
      </c>
      <c r="V1498" s="103">
        <v>286</v>
      </c>
      <c r="W1498" s="130">
        <v>0.12779267202859601</v>
      </c>
      <c r="X1498" s="125">
        <v>60</v>
      </c>
      <c r="Y1498" s="104">
        <v>9.7402597402597393E-2</v>
      </c>
      <c r="Z1498" s="103">
        <v>294</v>
      </c>
      <c r="AA1498" s="130">
        <v>0.13136729222520099</v>
      </c>
    </row>
    <row r="1499" spans="1:27" ht="24" x14ac:dyDescent="0.25">
      <c r="A1499" s="116" t="s">
        <v>611</v>
      </c>
      <c r="B1499" s="201" t="s">
        <v>127</v>
      </c>
      <c r="C1499" s="105" t="s">
        <v>128</v>
      </c>
      <c r="D1499" s="106" t="s">
        <v>8</v>
      </c>
      <c r="E1499" s="122" t="s">
        <v>539</v>
      </c>
      <c r="F1499" s="126">
        <v>3107</v>
      </c>
      <c r="G1499" s="107">
        <v>3047</v>
      </c>
      <c r="H1499" s="108">
        <v>0.98068876729964505</v>
      </c>
      <c r="I1499" s="107">
        <v>60</v>
      </c>
      <c r="J1499" s="131">
        <v>1.9311232700354002E-2</v>
      </c>
      <c r="K1499" s="126">
        <v>738</v>
      </c>
      <c r="L1499" s="126">
        <v>14</v>
      </c>
      <c r="M1499" s="108">
        <v>1.8970189701897001E-2</v>
      </c>
      <c r="N1499" s="107">
        <v>37</v>
      </c>
      <c r="O1499" s="131">
        <v>1.19085934985516E-2</v>
      </c>
      <c r="P1499" s="126">
        <v>3</v>
      </c>
      <c r="Q1499" s="108">
        <v>4.0650406504065002E-3</v>
      </c>
      <c r="R1499" s="107">
        <v>9</v>
      </c>
      <c r="S1499" s="131">
        <v>2.8966849050530998E-3</v>
      </c>
      <c r="T1499" s="126">
        <v>79</v>
      </c>
      <c r="U1499" s="108">
        <v>0.107046070460704</v>
      </c>
      <c r="V1499" s="107">
        <v>347</v>
      </c>
      <c r="W1499" s="131">
        <v>0.111683295783714</v>
      </c>
      <c r="X1499" s="126">
        <v>80</v>
      </c>
      <c r="Y1499" s="108">
        <v>0.10840108401084</v>
      </c>
      <c r="Z1499" s="107">
        <v>349</v>
      </c>
      <c r="AA1499" s="131">
        <v>0.112327003540392</v>
      </c>
    </row>
    <row r="1500" spans="1:27" ht="24" x14ac:dyDescent="0.25">
      <c r="A1500" s="115" t="s">
        <v>611</v>
      </c>
      <c r="B1500" s="200" t="s">
        <v>129</v>
      </c>
      <c r="C1500" s="101" t="s">
        <v>130</v>
      </c>
      <c r="D1500" s="102" t="s">
        <v>8</v>
      </c>
      <c r="E1500" s="121" t="s">
        <v>539</v>
      </c>
      <c r="F1500" s="125">
        <v>1470</v>
      </c>
      <c r="G1500" s="103">
        <v>1452</v>
      </c>
      <c r="H1500" s="104">
        <v>0.98775510204081596</v>
      </c>
      <c r="I1500" s="103">
        <v>18</v>
      </c>
      <c r="J1500" s="130">
        <v>1.22448979591836E-2</v>
      </c>
      <c r="K1500" s="125">
        <v>429</v>
      </c>
      <c r="L1500" s="125">
        <v>17</v>
      </c>
      <c r="M1500" s="104">
        <v>3.9627039627039597E-2</v>
      </c>
      <c r="N1500" s="103">
        <v>46</v>
      </c>
      <c r="O1500" s="130">
        <v>3.1292517006802703E-2</v>
      </c>
      <c r="P1500" s="125">
        <v>4</v>
      </c>
      <c r="Q1500" s="104">
        <v>9.3240093240093205E-3</v>
      </c>
      <c r="R1500" s="103">
        <v>12</v>
      </c>
      <c r="S1500" s="130">
        <v>8.1632653061224393E-3</v>
      </c>
      <c r="T1500" s="125">
        <v>46</v>
      </c>
      <c r="U1500" s="104">
        <v>0.107226107226107</v>
      </c>
      <c r="V1500" s="103">
        <v>199</v>
      </c>
      <c r="W1500" s="130">
        <v>0.135374149659863</v>
      </c>
      <c r="X1500" s="125">
        <v>47</v>
      </c>
      <c r="Y1500" s="104">
        <v>0.109557109557109</v>
      </c>
      <c r="Z1500" s="103">
        <v>200</v>
      </c>
      <c r="AA1500" s="130">
        <v>0.136054421768707</v>
      </c>
    </row>
    <row r="1501" spans="1:27" x14ac:dyDescent="0.25">
      <c r="A1501" s="116" t="s">
        <v>611</v>
      </c>
      <c r="B1501" s="201" t="s">
        <v>139</v>
      </c>
      <c r="C1501" s="105" t="s">
        <v>140</v>
      </c>
      <c r="D1501" s="106" t="s">
        <v>9</v>
      </c>
      <c r="E1501" s="122" t="s">
        <v>538</v>
      </c>
      <c r="F1501" s="126">
        <v>6253</v>
      </c>
      <c r="G1501" s="107">
        <v>6074</v>
      </c>
      <c r="H1501" s="108">
        <v>0.97137374060450898</v>
      </c>
      <c r="I1501" s="107">
        <v>179</v>
      </c>
      <c r="J1501" s="131">
        <v>2.86262593954901E-2</v>
      </c>
      <c r="K1501" s="126">
        <v>1488</v>
      </c>
      <c r="L1501" s="126">
        <v>36</v>
      </c>
      <c r="M1501" s="108">
        <v>2.4193548387096701E-2</v>
      </c>
      <c r="N1501" s="107">
        <v>99</v>
      </c>
      <c r="O1501" s="131">
        <v>1.5832400447785E-2</v>
      </c>
      <c r="P1501" s="126">
        <v>18</v>
      </c>
      <c r="Q1501" s="108">
        <v>1.20967741935483E-2</v>
      </c>
      <c r="R1501" s="107">
        <v>40</v>
      </c>
      <c r="S1501" s="131">
        <v>6.3969294738525501E-3</v>
      </c>
      <c r="T1501" s="126">
        <v>124</v>
      </c>
      <c r="U1501" s="108">
        <v>8.3333333333333301E-2</v>
      </c>
      <c r="V1501" s="107">
        <v>482</v>
      </c>
      <c r="W1501" s="131">
        <v>7.7083000159923198E-2</v>
      </c>
      <c r="X1501" s="126">
        <v>134</v>
      </c>
      <c r="Y1501" s="108">
        <v>9.0053763440860204E-2</v>
      </c>
      <c r="Z1501" s="107">
        <v>503</v>
      </c>
      <c r="AA1501" s="131">
        <v>8.0441388133695793E-2</v>
      </c>
    </row>
    <row r="1502" spans="1:27" x14ac:dyDescent="0.25">
      <c r="A1502" s="115" t="s">
        <v>611</v>
      </c>
      <c r="B1502" s="200" t="s">
        <v>141</v>
      </c>
      <c r="C1502" s="101" t="s">
        <v>142</v>
      </c>
      <c r="D1502" s="102" t="s">
        <v>9</v>
      </c>
      <c r="E1502" s="121" t="s">
        <v>538</v>
      </c>
      <c r="F1502" s="125">
        <v>3665</v>
      </c>
      <c r="G1502" s="103">
        <v>3619</v>
      </c>
      <c r="H1502" s="104">
        <v>0.98744884038199099</v>
      </c>
      <c r="I1502" s="103">
        <v>46</v>
      </c>
      <c r="J1502" s="130">
        <v>1.2551159618008101E-2</v>
      </c>
      <c r="K1502" s="125">
        <v>939</v>
      </c>
      <c r="L1502" s="125">
        <v>16</v>
      </c>
      <c r="M1502" s="104">
        <v>1.7039403620873202E-2</v>
      </c>
      <c r="N1502" s="103">
        <v>45</v>
      </c>
      <c r="O1502" s="130">
        <v>1.22783083219645E-2</v>
      </c>
      <c r="P1502" s="125">
        <v>9</v>
      </c>
      <c r="Q1502" s="104">
        <v>9.5846645367412102E-3</v>
      </c>
      <c r="R1502" s="103">
        <v>27</v>
      </c>
      <c r="S1502" s="130">
        <v>7.3669849931787103E-3</v>
      </c>
      <c r="T1502" s="125">
        <v>88</v>
      </c>
      <c r="U1502" s="104">
        <v>9.3716719914802904E-2</v>
      </c>
      <c r="V1502" s="103">
        <v>338</v>
      </c>
      <c r="W1502" s="130">
        <v>9.2223738062755703E-2</v>
      </c>
      <c r="X1502" s="125">
        <v>91</v>
      </c>
      <c r="Y1502" s="104">
        <v>9.6911608093716697E-2</v>
      </c>
      <c r="Z1502" s="103">
        <v>351</v>
      </c>
      <c r="AA1502" s="130">
        <v>9.5770804911323296E-2</v>
      </c>
    </row>
    <row r="1503" spans="1:27" x14ac:dyDescent="0.25">
      <c r="A1503" s="116" t="s">
        <v>611</v>
      </c>
      <c r="B1503" s="201" t="s">
        <v>143</v>
      </c>
      <c r="C1503" s="105" t="s">
        <v>144</v>
      </c>
      <c r="D1503" s="106" t="s">
        <v>9</v>
      </c>
      <c r="E1503" s="122" t="s">
        <v>538</v>
      </c>
      <c r="F1503" s="126">
        <v>2523</v>
      </c>
      <c r="G1503" s="107">
        <v>2485</v>
      </c>
      <c r="H1503" s="108">
        <v>0.98493856520015799</v>
      </c>
      <c r="I1503" s="107">
        <v>38</v>
      </c>
      <c r="J1503" s="131">
        <v>1.50614347998414E-2</v>
      </c>
      <c r="K1503" s="126">
        <v>606</v>
      </c>
      <c r="L1503" s="126">
        <v>12</v>
      </c>
      <c r="M1503" s="108">
        <v>1.9801980198019799E-2</v>
      </c>
      <c r="N1503" s="107">
        <v>32</v>
      </c>
      <c r="O1503" s="131">
        <v>1.26833135156559E-2</v>
      </c>
      <c r="P1503" s="126">
        <v>6</v>
      </c>
      <c r="Q1503" s="108">
        <v>9.9009900990098994E-3</v>
      </c>
      <c r="R1503" s="107">
        <v>12</v>
      </c>
      <c r="S1503" s="131">
        <v>4.7562425683709804E-3</v>
      </c>
      <c r="T1503" s="126">
        <v>60</v>
      </c>
      <c r="U1503" s="108">
        <v>9.9009900990099001E-2</v>
      </c>
      <c r="V1503" s="107">
        <v>239</v>
      </c>
      <c r="W1503" s="131">
        <v>9.4728497820055393E-2</v>
      </c>
      <c r="X1503" s="126">
        <v>65</v>
      </c>
      <c r="Y1503" s="108">
        <v>0.107260726072607</v>
      </c>
      <c r="Z1503" s="107">
        <v>250</v>
      </c>
      <c r="AA1503" s="131">
        <v>9.9088386841062207E-2</v>
      </c>
    </row>
    <row r="1504" spans="1:27" x14ac:dyDescent="0.25">
      <c r="A1504" s="115" t="s">
        <v>611</v>
      </c>
      <c r="B1504" s="200" t="s">
        <v>145</v>
      </c>
      <c r="C1504" s="101" t="s">
        <v>146</v>
      </c>
      <c r="D1504" s="102" t="s">
        <v>9</v>
      </c>
      <c r="E1504" s="121" t="s">
        <v>538</v>
      </c>
      <c r="F1504" s="125">
        <v>1761</v>
      </c>
      <c r="G1504" s="103">
        <v>1737</v>
      </c>
      <c r="H1504" s="104">
        <v>0.98637137989778501</v>
      </c>
      <c r="I1504" s="103">
        <v>24</v>
      </c>
      <c r="J1504" s="130">
        <v>1.3628620102214601E-2</v>
      </c>
      <c r="K1504" s="125">
        <v>441</v>
      </c>
      <c r="L1504" s="125">
        <v>20</v>
      </c>
      <c r="M1504" s="104">
        <v>4.5351473922902397E-2</v>
      </c>
      <c r="N1504" s="103">
        <v>62</v>
      </c>
      <c r="O1504" s="130">
        <v>3.5207268597387799E-2</v>
      </c>
      <c r="P1504" s="125">
        <v>16</v>
      </c>
      <c r="Q1504" s="104">
        <v>3.6281179138321899E-2</v>
      </c>
      <c r="R1504" s="103">
        <v>41</v>
      </c>
      <c r="S1504" s="130">
        <v>2.3282226007950001E-2</v>
      </c>
      <c r="T1504" s="125">
        <v>46</v>
      </c>
      <c r="U1504" s="104">
        <v>0.104308390022675</v>
      </c>
      <c r="V1504" s="103">
        <v>160</v>
      </c>
      <c r="W1504" s="130">
        <v>9.0857467348097604E-2</v>
      </c>
      <c r="X1504" s="125">
        <v>54</v>
      </c>
      <c r="Y1504" s="104">
        <v>0.122448979591836</v>
      </c>
      <c r="Z1504" s="103">
        <v>181</v>
      </c>
      <c r="AA1504" s="130">
        <v>0.102782509937535</v>
      </c>
    </row>
    <row r="1505" spans="1:27" ht="24" x14ac:dyDescent="0.25">
      <c r="A1505" s="116" t="s">
        <v>611</v>
      </c>
      <c r="B1505" s="201" t="s">
        <v>131</v>
      </c>
      <c r="C1505" s="105" t="s">
        <v>132</v>
      </c>
      <c r="D1505" s="106" t="s">
        <v>8</v>
      </c>
      <c r="E1505" s="122" t="s">
        <v>539</v>
      </c>
      <c r="F1505" s="126">
        <v>2975</v>
      </c>
      <c r="G1505" s="107">
        <v>2914</v>
      </c>
      <c r="H1505" s="108">
        <v>0.97949579831932698</v>
      </c>
      <c r="I1505" s="107">
        <v>61</v>
      </c>
      <c r="J1505" s="131">
        <v>2.0504201680672199E-2</v>
      </c>
      <c r="K1505" s="126">
        <v>942</v>
      </c>
      <c r="L1505" s="126">
        <v>20</v>
      </c>
      <c r="M1505" s="108">
        <v>2.1231422505307799E-2</v>
      </c>
      <c r="N1505" s="107">
        <v>49</v>
      </c>
      <c r="O1505" s="131">
        <v>1.6470588235294101E-2</v>
      </c>
      <c r="P1505" s="126">
        <v>8</v>
      </c>
      <c r="Q1505" s="108">
        <v>8.4925690021231404E-3</v>
      </c>
      <c r="R1505" s="107">
        <v>21</v>
      </c>
      <c r="S1505" s="131">
        <v>7.0588235294117598E-3</v>
      </c>
      <c r="T1505" s="126">
        <v>88</v>
      </c>
      <c r="U1505" s="108">
        <v>9.3418259023354502E-2</v>
      </c>
      <c r="V1505" s="107">
        <v>276</v>
      </c>
      <c r="W1505" s="131">
        <v>9.2773109243697402E-2</v>
      </c>
      <c r="X1505" s="126">
        <v>93</v>
      </c>
      <c r="Y1505" s="108">
        <v>9.8726114649681507E-2</v>
      </c>
      <c r="Z1505" s="107">
        <v>290</v>
      </c>
      <c r="AA1505" s="131">
        <v>9.7478991596638601E-2</v>
      </c>
    </row>
    <row r="1506" spans="1:27" ht="24" x14ac:dyDescent="0.25">
      <c r="A1506" s="115" t="s">
        <v>611</v>
      </c>
      <c r="B1506" s="200" t="s">
        <v>112</v>
      </c>
      <c r="C1506" s="101" t="s">
        <v>113</v>
      </c>
      <c r="D1506" s="102" t="s">
        <v>7</v>
      </c>
      <c r="E1506" s="121" t="s">
        <v>540</v>
      </c>
      <c r="F1506" s="125">
        <v>3586</v>
      </c>
      <c r="G1506" s="103">
        <v>3515</v>
      </c>
      <c r="H1506" s="104">
        <v>0.98020078081427697</v>
      </c>
      <c r="I1506" s="103">
        <v>71</v>
      </c>
      <c r="J1506" s="130">
        <v>1.9799219185722201E-2</v>
      </c>
      <c r="K1506" s="125">
        <v>1091</v>
      </c>
      <c r="L1506" s="125">
        <v>16</v>
      </c>
      <c r="M1506" s="104">
        <v>1.4665444546287799E-2</v>
      </c>
      <c r="N1506" s="103">
        <v>45</v>
      </c>
      <c r="O1506" s="130">
        <v>1.25488008923591E-2</v>
      </c>
      <c r="P1506" s="125">
        <v>7</v>
      </c>
      <c r="Q1506" s="104">
        <v>6.4161319890009101E-3</v>
      </c>
      <c r="R1506" s="103">
        <v>13</v>
      </c>
      <c r="S1506" s="130">
        <v>3.6252091466815301E-3</v>
      </c>
      <c r="T1506" s="125">
        <v>78</v>
      </c>
      <c r="U1506" s="104">
        <v>7.1494042163152999E-2</v>
      </c>
      <c r="V1506" s="103">
        <v>238</v>
      </c>
      <c r="W1506" s="130">
        <v>6.6369213608477404E-2</v>
      </c>
      <c r="X1506" s="125">
        <v>82</v>
      </c>
      <c r="Y1506" s="104">
        <v>7.5160403299724995E-2</v>
      </c>
      <c r="Z1506" s="103">
        <v>245</v>
      </c>
      <c r="AA1506" s="130">
        <v>6.8321249302844306E-2</v>
      </c>
    </row>
    <row r="1507" spans="1:27" x14ac:dyDescent="0.25">
      <c r="A1507" s="116" t="s">
        <v>611</v>
      </c>
      <c r="B1507" s="201" t="s">
        <v>147</v>
      </c>
      <c r="C1507" s="105" t="s">
        <v>148</v>
      </c>
      <c r="D1507" s="106" t="s">
        <v>9</v>
      </c>
      <c r="E1507" s="122" t="s">
        <v>538</v>
      </c>
      <c r="F1507" s="126">
        <v>4099</v>
      </c>
      <c r="G1507" s="107">
        <v>4061</v>
      </c>
      <c r="H1507" s="108">
        <v>0.99072944620639103</v>
      </c>
      <c r="I1507" s="107">
        <v>38</v>
      </c>
      <c r="J1507" s="131">
        <v>9.2705537936081904E-3</v>
      </c>
      <c r="K1507" s="126">
        <v>903</v>
      </c>
      <c r="L1507" s="126">
        <v>13</v>
      </c>
      <c r="M1507" s="108">
        <v>1.43964562569213E-2</v>
      </c>
      <c r="N1507" s="107">
        <v>34</v>
      </c>
      <c r="O1507" s="131">
        <v>8.2947060258599607E-3</v>
      </c>
      <c r="P1507" s="126">
        <v>9</v>
      </c>
      <c r="Q1507" s="108">
        <v>9.9667774086378697E-3</v>
      </c>
      <c r="R1507" s="107">
        <v>23</v>
      </c>
      <c r="S1507" s="131">
        <v>5.6111246645523197E-3</v>
      </c>
      <c r="T1507" s="126">
        <v>94</v>
      </c>
      <c r="U1507" s="108">
        <v>0.10409745293466199</v>
      </c>
      <c r="V1507" s="107">
        <v>517</v>
      </c>
      <c r="W1507" s="131">
        <v>0.12612832398145801</v>
      </c>
      <c r="X1507" s="126">
        <v>98</v>
      </c>
      <c r="Y1507" s="108">
        <v>0.108527131782945</v>
      </c>
      <c r="Z1507" s="107">
        <v>526</v>
      </c>
      <c r="AA1507" s="131">
        <v>0.12832398145889201</v>
      </c>
    </row>
    <row r="1508" spans="1:27" x14ac:dyDescent="0.25">
      <c r="A1508" s="115" t="s">
        <v>611</v>
      </c>
      <c r="B1508" s="200" t="s">
        <v>149</v>
      </c>
      <c r="C1508" s="101" t="s">
        <v>150</v>
      </c>
      <c r="D1508" s="102" t="s">
        <v>9</v>
      </c>
      <c r="E1508" s="121" t="s">
        <v>538</v>
      </c>
      <c r="F1508" s="125">
        <v>4403</v>
      </c>
      <c r="G1508" s="103">
        <v>4355</v>
      </c>
      <c r="H1508" s="104">
        <v>0.98909834203951796</v>
      </c>
      <c r="I1508" s="103">
        <v>48</v>
      </c>
      <c r="J1508" s="130">
        <v>1.09016579604814E-2</v>
      </c>
      <c r="K1508" s="125">
        <v>1054</v>
      </c>
      <c r="L1508" s="125">
        <v>17</v>
      </c>
      <c r="M1508" s="104">
        <v>1.6129032258064498E-2</v>
      </c>
      <c r="N1508" s="103">
        <v>40</v>
      </c>
      <c r="O1508" s="130">
        <v>9.0847149670679004E-3</v>
      </c>
      <c r="P1508" s="125">
        <v>10</v>
      </c>
      <c r="Q1508" s="104">
        <v>9.4876660341555903E-3</v>
      </c>
      <c r="R1508" s="103">
        <v>25</v>
      </c>
      <c r="S1508" s="130">
        <v>5.6779468544174401E-3</v>
      </c>
      <c r="T1508" s="125">
        <v>122</v>
      </c>
      <c r="U1508" s="104">
        <v>0.115749525616698</v>
      </c>
      <c r="V1508" s="103">
        <v>556</v>
      </c>
      <c r="W1508" s="130">
        <v>0.12627753804224301</v>
      </c>
      <c r="X1508" s="125">
        <v>130</v>
      </c>
      <c r="Y1508" s="104">
        <v>0.123339658444022</v>
      </c>
      <c r="Z1508" s="103">
        <v>578</v>
      </c>
      <c r="AA1508" s="130">
        <v>0.13127413127413101</v>
      </c>
    </row>
    <row r="1509" spans="1:27" ht="24" x14ac:dyDescent="0.25">
      <c r="A1509" s="116" t="s">
        <v>611</v>
      </c>
      <c r="B1509" s="201" t="s">
        <v>114</v>
      </c>
      <c r="C1509" s="105" t="s">
        <v>115</v>
      </c>
      <c r="D1509" s="106" t="s">
        <v>7</v>
      </c>
      <c r="E1509" s="122" t="s">
        <v>540</v>
      </c>
      <c r="F1509" s="126">
        <v>1248</v>
      </c>
      <c r="G1509" s="107">
        <v>1209</v>
      </c>
      <c r="H1509" s="108">
        <v>0.96875</v>
      </c>
      <c r="I1509" s="107">
        <v>39</v>
      </c>
      <c r="J1509" s="131">
        <v>3.125E-2</v>
      </c>
      <c r="K1509" s="126">
        <v>406</v>
      </c>
      <c r="L1509" s="126">
        <v>9</v>
      </c>
      <c r="M1509" s="108">
        <v>2.2167487684728999E-2</v>
      </c>
      <c r="N1509" s="107">
        <v>21</v>
      </c>
      <c r="O1509" s="131">
        <v>1.6826923076923E-2</v>
      </c>
      <c r="P1509" s="126">
        <v>4</v>
      </c>
      <c r="Q1509" s="108">
        <v>9.8522167487684695E-3</v>
      </c>
      <c r="R1509" s="107">
        <v>13</v>
      </c>
      <c r="S1509" s="131">
        <v>1.04166666666666E-2</v>
      </c>
      <c r="T1509" s="126">
        <v>42</v>
      </c>
      <c r="U1509" s="108">
        <v>0.10344827586206801</v>
      </c>
      <c r="V1509" s="107">
        <v>144</v>
      </c>
      <c r="W1509" s="131">
        <v>0.115384615384615</v>
      </c>
      <c r="X1509" s="126">
        <v>46</v>
      </c>
      <c r="Y1509" s="108">
        <v>0.11330049261083699</v>
      </c>
      <c r="Z1509" s="107">
        <v>157</v>
      </c>
      <c r="AA1509" s="131">
        <v>0.12580128205128199</v>
      </c>
    </row>
    <row r="1510" spans="1:27" ht="24" x14ac:dyDescent="0.25">
      <c r="A1510" s="115" t="s">
        <v>611</v>
      </c>
      <c r="B1510" s="200" t="s">
        <v>439</v>
      </c>
      <c r="C1510" s="101" t="s">
        <v>116</v>
      </c>
      <c r="D1510" s="102" t="s">
        <v>7</v>
      </c>
      <c r="E1510" s="121" t="s">
        <v>540</v>
      </c>
      <c r="F1510" s="125">
        <v>1420</v>
      </c>
      <c r="G1510" s="103">
        <v>1400</v>
      </c>
      <c r="H1510" s="104">
        <v>0.98591549295774605</v>
      </c>
      <c r="I1510" s="103">
        <v>20</v>
      </c>
      <c r="J1510" s="130">
        <v>1.4084507042253501E-2</v>
      </c>
      <c r="K1510" s="125">
        <v>476</v>
      </c>
      <c r="L1510" s="125">
        <v>5</v>
      </c>
      <c r="M1510" s="104">
        <v>1.05042016806722E-2</v>
      </c>
      <c r="N1510" s="103">
        <v>15</v>
      </c>
      <c r="O1510" s="130">
        <v>1.0563380281690101E-2</v>
      </c>
      <c r="P1510" s="125">
        <v>1</v>
      </c>
      <c r="Q1510" s="104">
        <v>2.1008403361344498E-3</v>
      </c>
      <c r="R1510" s="103">
        <v>1</v>
      </c>
      <c r="S1510" s="130">
        <v>7.0422535211267599E-4</v>
      </c>
      <c r="T1510" s="125">
        <v>41</v>
      </c>
      <c r="U1510" s="104">
        <v>8.6134453781512604E-2</v>
      </c>
      <c r="V1510" s="103">
        <v>130</v>
      </c>
      <c r="W1510" s="130">
        <v>9.1549295774647793E-2</v>
      </c>
      <c r="X1510" s="125">
        <v>42</v>
      </c>
      <c r="Y1510" s="104">
        <v>8.8235294117646995E-2</v>
      </c>
      <c r="Z1510" s="103">
        <v>131</v>
      </c>
      <c r="AA1510" s="130">
        <v>9.2253521126760496E-2</v>
      </c>
    </row>
    <row r="1511" spans="1:27" ht="24" x14ac:dyDescent="0.25">
      <c r="A1511" s="116" t="s">
        <v>611</v>
      </c>
      <c r="B1511" s="201" t="s">
        <v>117</v>
      </c>
      <c r="C1511" s="105" t="s">
        <v>118</v>
      </c>
      <c r="D1511" s="106" t="s">
        <v>7</v>
      </c>
      <c r="E1511" s="122" t="s">
        <v>540</v>
      </c>
      <c r="F1511" s="126">
        <v>5416</v>
      </c>
      <c r="G1511" s="107">
        <v>5276</v>
      </c>
      <c r="H1511" s="108">
        <v>0.97415066469719302</v>
      </c>
      <c r="I1511" s="107">
        <v>140</v>
      </c>
      <c r="J1511" s="131">
        <v>2.5849335302806399E-2</v>
      </c>
      <c r="K1511" s="126">
        <v>1283</v>
      </c>
      <c r="L1511" s="126">
        <v>27</v>
      </c>
      <c r="M1511" s="108">
        <v>2.1044427123928199E-2</v>
      </c>
      <c r="N1511" s="107">
        <v>69</v>
      </c>
      <c r="O1511" s="131">
        <v>1.27400295420974E-2</v>
      </c>
      <c r="P1511" s="126">
        <v>12</v>
      </c>
      <c r="Q1511" s="108">
        <v>9.3530787217458999E-3</v>
      </c>
      <c r="R1511" s="107">
        <v>28</v>
      </c>
      <c r="S1511" s="131">
        <v>5.1698670605612902E-3</v>
      </c>
      <c r="T1511" s="126">
        <v>142</v>
      </c>
      <c r="U1511" s="108">
        <v>0.11067809820732601</v>
      </c>
      <c r="V1511" s="107">
        <v>538</v>
      </c>
      <c r="W1511" s="131">
        <v>9.9335302806499201E-2</v>
      </c>
      <c r="X1511" s="126">
        <v>148</v>
      </c>
      <c r="Y1511" s="108">
        <v>0.115354637568199</v>
      </c>
      <c r="Z1511" s="107">
        <v>558</v>
      </c>
      <c r="AA1511" s="131">
        <v>0.10302806499261399</v>
      </c>
    </row>
    <row r="1512" spans="1:27" x14ac:dyDescent="0.25">
      <c r="A1512" s="115" t="s">
        <v>611</v>
      </c>
      <c r="B1512" s="200" t="s">
        <v>151</v>
      </c>
      <c r="C1512" s="101" t="s">
        <v>152</v>
      </c>
      <c r="D1512" s="102" t="s">
        <v>9</v>
      </c>
      <c r="E1512" s="121" t="s">
        <v>538</v>
      </c>
      <c r="F1512" s="125">
        <v>3942</v>
      </c>
      <c r="G1512" s="103">
        <v>3894</v>
      </c>
      <c r="H1512" s="104">
        <v>0.98782343987823396</v>
      </c>
      <c r="I1512" s="103">
        <v>48</v>
      </c>
      <c r="J1512" s="130">
        <v>1.2176560121765601E-2</v>
      </c>
      <c r="K1512" s="125">
        <v>979</v>
      </c>
      <c r="L1512" s="125">
        <v>15</v>
      </c>
      <c r="M1512" s="104">
        <v>1.53217568947906E-2</v>
      </c>
      <c r="N1512" s="103">
        <v>37</v>
      </c>
      <c r="O1512" s="130">
        <v>9.3860984271943101E-3</v>
      </c>
      <c r="P1512" s="125">
        <v>5</v>
      </c>
      <c r="Q1512" s="104">
        <v>5.1072522982635298E-3</v>
      </c>
      <c r="R1512" s="103">
        <v>13</v>
      </c>
      <c r="S1512" s="130">
        <v>3.2978183663115099E-3</v>
      </c>
      <c r="T1512" s="125">
        <v>74</v>
      </c>
      <c r="U1512" s="104">
        <v>7.5587334014300303E-2</v>
      </c>
      <c r="V1512" s="103">
        <v>283</v>
      </c>
      <c r="W1512" s="130">
        <v>7.1790969051243006E-2</v>
      </c>
      <c r="X1512" s="125">
        <v>78</v>
      </c>
      <c r="Y1512" s="104">
        <v>7.9673135852911095E-2</v>
      </c>
      <c r="Z1512" s="103">
        <v>293</v>
      </c>
      <c r="AA1512" s="130">
        <v>7.4327752409944103E-2</v>
      </c>
    </row>
    <row r="1513" spans="1:27" ht="24" x14ac:dyDescent="0.25">
      <c r="A1513" s="116" t="s">
        <v>611</v>
      </c>
      <c r="B1513" s="201" t="s">
        <v>119</v>
      </c>
      <c r="C1513" s="105" t="s">
        <v>120</v>
      </c>
      <c r="D1513" s="106" t="s">
        <v>7</v>
      </c>
      <c r="E1513" s="122" t="s">
        <v>540</v>
      </c>
      <c r="F1513" s="126">
        <v>3264</v>
      </c>
      <c r="G1513" s="107">
        <v>3192</v>
      </c>
      <c r="H1513" s="108">
        <v>0.97794117647058798</v>
      </c>
      <c r="I1513" s="107">
        <v>72</v>
      </c>
      <c r="J1513" s="131">
        <v>2.20588235294117E-2</v>
      </c>
      <c r="K1513" s="126">
        <v>872</v>
      </c>
      <c r="L1513" s="126">
        <v>13</v>
      </c>
      <c r="M1513" s="108">
        <v>1.4908256880733901E-2</v>
      </c>
      <c r="N1513" s="107">
        <v>24</v>
      </c>
      <c r="O1513" s="131">
        <v>7.3529411764705803E-3</v>
      </c>
      <c r="P1513" s="126">
        <v>3</v>
      </c>
      <c r="Q1513" s="108">
        <v>3.4403669724770601E-3</v>
      </c>
      <c r="R1513" s="107">
        <v>7</v>
      </c>
      <c r="S1513" s="131">
        <v>2.1446078431372499E-3</v>
      </c>
      <c r="T1513" s="126">
        <v>99</v>
      </c>
      <c r="U1513" s="108">
        <v>0.11353211009174299</v>
      </c>
      <c r="V1513" s="107">
        <v>356</v>
      </c>
      <c r="W1513" s="131">
        <v>0.10906862745098</v>
      </c>
      <c r="X1513" s="126">
        <v>100</v>
      </c>
      <c r="Y1513" s="108">
        <v>0.11467889908256799</v>
      </c>
      <c r="Z1513" s="107">
        <v>359</v>
      </c>
      <c r="AA1513" s="131">
        <v>0.10998774509803901</v>
      </c>
    </row>
    <row r="1514" spans="1:27" x14ac:dyDescent="0.25">
      <c r="A1514" s="115" t="s">
        <v>611</v>
      </c>
      <c r="B1514" s="200" t="s">
        <v>153</v>
      </c>
      <c r="C1514" s="101" t="s">
        <v>154</v>
      </c>
      <c r="D1514" s="102" t="s">
        <v>9</v>
      </c>
      <c r="E1514" s="121" t="s">
        <v>538</v>
      </c>
      <c r="F1514" s="125">
        <v>2758</v>
      </c>
      <c r="G1514" s="103">
        <v>2727</v>
      </c>
      <c r="H1514" s="104">
        <v>0.98875997099347301</v>
      </c>
      <c r="I1514" s="103">
        <v>31</v>
      </c>
      <c r="J1514" s="130">
        <v>1.12400290065264E-2</v>
      </c>
      <c r="K1514" s="125">
        <v>739</v>
      </c>
      <c r="L1514" s="125">
        <v>22</v>
      </c>
      <c r="M1514" s="104">
        <v>2.9769959404600799E-2</v>
      </c>
      <c r="N1514" s="103">
        <v>50</v>
      </c>
      <c r="O1514" s="130">
        <v>1.8129079042784602E-2</v>
      </c>
      <c r="P1514" s="125">
        <v>15</v>
      </c>
      <c r="Q1514" s="104">
        <v>2.0297699594045999E-2</v>
      </c>
      <c r="R1514" s="103">
        <v>36</v>
      </c>
      <c r="S1514" s="130">
        <v>1.30529369108049E-2</v>
      </c>
      <c r="T1514" s="125">
        <v>76</v>
      </c>
      <c r="U1514" s="104">
        <v>0.102841677943166</v>
      </c>
      <c r="V1514" s="103">
        <v>271</v>
      </c>
      <c r="W1514" s="130">
        <v>9.8259608411892602E-2</v>
      </c>
      <c r="X1514" s="125">
        <v>86</v>
      </c>
      <c r="Y1514" s="104">
        <v>0.11637347767253001</v>
      </c>
      <c r="Z1514" s="103">
        <v>291</v>
      </c>
      <c r="AA1514" s="130">
        <v>0.105511240029006</v>
      </c>
    </row>
    <row r="1515" spans="1:27" ht="24" x14ac:dyDescent="0.25">
      <c r="A1515" s="116" t="s">
        <v>611</v>
      </c>
      <c r="B1515" s="201" t="s">
        <v>121</v>
      </c>
      <c r="C1515" s="105" t="s">
        <v>122</v>
      </c>
      <c r="D1515" s="106" t="s">
        <v>7</v>
      </c>
      <c r="E1515" s="122" t="s">
        <v>540</v>
      </c>
      <c r="F1515" s="126">
        <v>2415</v>
      </c>
      <c r="G1515" s="107">
        <v>2315</v>
      </c>
      <c r="H1515" s="108">
        <v>0.95859213250517505</v>
      </c>
      <c r="I1515" s="107">
        <v>100</v>
      </c>
      <c r="J1515" s="131">
        <v>4.1407867494824002E-2</v>
      </c>
      <c r="K1515" s="126">
        <v>682</v>
      </c>
      <c r="L1515" s="126">
        <v>12</v>
      </c>
      <c r="M1515" s="108">
        <v>1.7595307917888499E-2</v>
      </c>
      <c r="N1515" s="107">
        <v>37</v>
      </c>
      <c r="O1515" s="131">
        <v>1.53209109730848E-2</v>
      </c>
      <c r="P1515" s="126">
        <v>7</v>
      </c>
      <c r="Q1515" s="108">
        <v>1.02639296187683E-2</v>
      </c>
      <c r="R1515" s="107">
        <v>17</v>
      </c>
      <c r="S1515" s="131">
        <v>7.0393374741200797E-3</v>
      </c>
      <c r="T1515" s="126">
        <v>74</v>
      </c>
      <c r="U1515" s="108">
        <v>0.108504398826979</v>
      </c>
      <c r="V1515" s="107">
        <v>222</v>
      </c>
      <c r="W1515" s="131">
        <v>9.1925465838509302E-2</v>
      </c>
      <c r="X1515" s="126">
        <v>79</v>
      </c>
      <c r="Y1515" s="108">
        <v>0.11583577712609899</v>
      </c>
      <c r="Z1515" s="107">
        <v>235</v>
      </c>
      <c r="AA1515" s="131">
        <v>9.7308488612836405E-2</v>
      </c>
    </row>
    <row r="1516" spans="1:27" ht="24" x14ac:dyDescent="0.25">
      <c r="A1516" s="115" t="s">
        <v>611</v>
      </c>
      <c r="B1516" s="200" t="s">
        <v>133</v>
      </c>
      <c r="C1516" s="101" t="s">
        <v>134</v>
      </c>
      <c r="D1516" s="102" t="s">
        <v>8</v>
      </c>
      <c r="E1516" s="121" t="s">
        <v>539</v>
      </c>
      <c r="F1516" s="125">
        <v>3021</v>
      </c>
      <c r="G1516" s="103">
        <v>2985</v>
      </c>
      <c r="H1516" s="104">
        <v>0.98808341608738803</v>
      </c>
      <c r="I1516" s="103">
        <v>36</v>
      </c>
      <c r="J1516" s="130">
        <v>1.1916583912611699E-2</v>
      </c>
      <c r="K1516" s="125">
        <v>935</v>
      </c>
      <c r="L1516" s="125">
        <v>19</v>
      </c>
      <c r="M1516" s="104">
        <v>2.03208556149732E-2</v>
      </c>
      <c r="N1516" s="103">
        <v>56</v>
      </c>
      <c r="O1516" s="130">
        <v>1.85369083085071E-2</v>
      </c>
      <c r="P1516" s="125">
        <v>13</v>
      </c>
      <c r="Q1516" s="104">
        <v>1.3903743315508E-2</v>
      </c>
      <c r="R1516" s="103">
        <v>40</v>
      </c>
      <c r="S1516" s="130">
        <v>1.32406487917907E-2</v>
      </c>
      <c r="T1516" s="125">
        <v>109</v>
      </c>
      <c r="U1516" s="104">
        <v>0.116577540106951</v>
      </c>
      <c r="V1516" s="103">
        <v>358</v>
      </c>
      <c r="W1516" s="130">
        <v>0.11850380668652701</v>
      </c>
      <c r="X1516" s="125">
        <v>116</v>
      </c>
      <c r="Y1516" s="104">
        <v>0.124064171122994</v>
      </c>
      <c r="Z1516" s="103">
        <v>378</v>
      </c>
      <c r="AA1516" s="130">
        <v>0.12512413108242301</v>
      </c>
    </row>
    <row r="1517" spans="1:27" ht="24" x14ac:dyDescent="0.25">
      <c r="A1517" s="116" t="s">
        <v>611</v>
      </c>
      <c r="B1517" s="201" t="s">
        <v>123</v>
      </c>
      <c r="C1517" s="105" t="s">
        <v>124</v>
      </c>
      <c r="D1517" s="106" t="s">
        <v>7</v>
      </c>
      <c r="E1517" s="122" t="s">
        <v>540</v>
      </c>
      <c r="F1517" s="126">
        <v>1632</v>
      </c>
      <c r="G1517" s="107">
        <v>1600</v>
      </c>
      <c r="H1517" s="108">
        <v>0.98039215686274495</v>
      </c>
      <c r="I1517" s="107">
        <v>32</v>
      </c>
      <c r="J1517" s="131">
        <v>1.9607843137254902E-2</v>
      </c>
      <c r="K1517" s="126">
        <v>456</v>
      </c>
      <c r="L1517" s="126">
        <v>5</v>
      </c>
      <c r="M1517" s="108">
        <v>1.09649122807017E-2</v>
      </c>
      <c r="N1517" s="107">
        <v>15</v>
      </c>
      <c r="O1517" s="131">
        <v>9.1911764705882304E-3</v>
      </c>
      <c r="P1517" s="126">
        <v>3</v>
      </c>
      <c r="Q1517" s="108">
        <v>6.5789473684210497E-3</v>
      </c>
      <c r="R1517" s="107">
        <v>6</v>
      </c>
      <c r="S1517" s="131">
        <v>3.6764705882352902E-3</v>
      </c>
      <c r="T1517" s="126">
        <v>42</v>
      </c>
      <c r="U1517" s="108">
        <v>9.2105263157894704E-2</v>
      </c>
      <c r="V1517" s="107">
        <v>148</v>
      </c>
      <c r="W1517" s="131">
        <v>9.0686274509803905E-2</v>
      </c>
      <c r="X1517" s="126">
        <v>44</v>
      </c>
      <c r="Y1517" s="108">
        <v>9.6491228070175405E-2</v>
      </c>
      <c r="Z1517" s="107">
        <v>152</v>
      </c>
      <c r="AA1517" s="131">
        <v>9.3137254901960703E-2</v>
      </c>
    </row>
    <row r="1518" spans="1:27" ht="24" x14ac:dyDescent="0.25">
      <c r="A1518" s="115" t="s">
        <v>611</v>
      </c>
      <c r="B1518" s="200" t="s">
        <v>135</v>
      </c>
      <c r="C1518" s="101" t="s">
        <v>136</v>
      </c>
      <c r="D1518" s="102" t="s">
        <v>8</v>
      </c>
      <c r="E1518" s="121" t="s">
        <v>539</v>
      </c>
      <c r="F1518" s="125">
        <v>5220</v>
      </c>
      <c r="G1518" s="103">
        <v>5095</v>
      </c>
      <c r="H1518" s="104">
        <v>0.97605363984674298</v>
      </c>
      <c r="I1518" s="103">
        <v>125</v>
      </c>
      <c r="J1518" s="130">
        <v>2.3946360153256699E-2</v>
      </c>
      <c r="K1518" s="125">
        <v>1368</v>
      </c>
      <c r="L1518" s="125">
        <v>27</v>
      </c>
      <c r="M1518" s="104">
        <v>1.9736842105263101E-2</v>
      </c>
      <c r="N1518" s="103">
        <v>65</v>
      </c>
      <c r="O1518" s="130">
        <v>1.2452107279693401E-2</v>
      </c>
      <c r="P1518" s="125">
        <v>18</v>
      </c>
      <c r="Q1518" s="104">
        <v>1.3157894736842099E-2</v>
      </c>
      <c r="R1518" s="103">
        <v>60</v>
      </c>
      <c r="S1518" s="130">
        <v>1.1494252873563199E-2</v>
      </c>
      <c r="T1518" s="125">
        <v>165</v>
      </c>
      <c r="U1518" s="104">
        <v>0.12061403508771899</v>
      </c>
      <c r="V1518" s="103">
        <v>555</v>
      </c>
      <c r="W1518" s="130">
        <v>0.106321839080459</v>
      </c>
      <c r="X1518" s="125">
        <v>175</v>
      </c>
      <c r="Y1518" s="104">
        <v>0.127923976608187</v>
      </c>
      <c r="Z1518" s="103">
        <v>594</v>
      </c>
      <c r="AA1518" s="130">
        <v>0.11379310344827499</v>
      </c>
    </row>
    <row r="1519" spans="1:27" ht="24" x14ac:dyDescent="0.25">
      <c r="A1519" s="116" t="s">
        <v>611</v>
      </c>
      <c r="B1519" s="201" t="s">
        <v>125</v>
      </c>
      <c r="C1519" s="105" t="s">
        <v>126</v>
      </c>
      <c r="D1519" s="106" t="s">
        <v>7</v>
      </c>
      <c r="E1519" s="122" t="s">
        <v>540</v>
      </c>
      <c r="F1519" s="126">
        <v>2947</v>
      </c>
      <c r="G1519" s="107">
        <v>2861</v>
      </c>
      <c r="H1519" s="108">
        <v>0.97081778079402703</v>
      </c>
      <c r="I1519" s="107">
        <v>86</v>
      </c>
      <c r="J1519" s="131">
        <v>2.9182219205972099E-2</v>
      </c>
      <c r="K1519" s="126">
        <v>995</v>
      </c>
      <c r="L1519" s="126">
        <v>17</v>
      </c>
      <c r="M1519" s="108">
        <v>1.7085427135678299E-2</v>
      </c>
      <c r="N1519" s="107">
        <v>47</v>
      </c>
      <c r="O1519" s="131">
        <v>1.5948422124193999E-2</v>
      </c>
      <c r="P1519" s="126">
        <v>11</v>
      </c>
      <c r="Q1519" s="108">
        <v>1.10552763819095E-2</v>
      </c>
      <c r="R1519" s="107">
        <v>27</v>
      </c>
      <c r="S1519" s="131">
        <v>9.1618595181540505E-3</v>
      </c>
      <c r="T1519" s="126">
        <v>84</v>
      </c>
      <c r="U1519" s="108">
        <v>8.4422110552763802E-2</v>
      </c>
      <c r="V1519" s="107">
        <v>225</v>
      </c>
      <c r="W1519" s="131">
        <v>7.6348829317950395E-2</v>
      </c>
      <c r="X1519" s="126">
        <v>92</v>
      </c>
      <c r="Y1519" s="108">
        <v>9.2462311557788904E-2</v>
      </c>
      <c r="Z1519" s="107">
        <v>242</v>
      </c>
      <c r="AA1519" s="131">
        <v>8.2117407533084399E-2</v>
      </c>
    </row>
    <row r="1520" spans="1:27" x14ac:dyDescent="0.25">
      <c r="A1520" s="115" t="s">
        <v>611</v>
      </c>
      <c r="B1520" s="200" t="s">
        <v>155</v>
      </c>
      <c r="C1520" s="101" t="s">
        <v>156</v>
      </c>
      <c r="D1520" s="102" t="s">
        <v>9</v>
      </c>
      <c r="E1520" s="121" t="s">
        <v>538</v>
      </c>
      <c r="F1520" s="125">
        <v>4463</v>
      </c>
      <c r="G1520" s="103">
        <v>4400</v>
      </c>
      <c r="H1520" s="104">
        <v>0.98588393457315704</v>
      </c>
      <c r="I1520" s="103">
        <v>63</v>
      </c>
      <c r="J1520" s="130">
        <v>1.41160654268429E-2</v>
      </c>
      <c r="K1520" s="125">
        <v>1426</v>
      </c>
      <c r="L1520" s="125">
        <v>22</v>
      </c>
      <c r="M1520" s="104">
        <v>1.54277699859747E-2</v>
      </c>
      <c r="N1520" s="103">
        <v>55</v>
      </c>
      <c r="O1520" s="130">
        <v>1.2323549182164399E-2</v>
      </c>
      <c r="P1520" s="125">
        <v>11</v>
      </c>
      <c r="Q1520" s="104">
        <v>7.7138849929873701E-3</v>
      </c>
      <c r="R1520" s="103">
        <v>27</v>
      </c>
      <c r="S1520" s="130">
        <v>6.0497423257898199E-3</v>
      </c>
      <c r="T1520" s="125">
        <v>144</v>
      </c>
      <c r="U1520" s="104">
        <v>0.100981767180925</v>
      </c>
      <c r="V1520" s="103">
        <v>396</v>
      </c>
      <c r="W1520" s="130">
        <v>8.8729554111584105E-2</v>
      </c>
      <c r="X1520" s="125">
        <v>150</v>
      </c>
      <c r="Y1520" s="104">
        <v>0.105189340813464</v>
      </c>
      <c r="Z1520" s="103">
        <v>414</v>
      </c>
      <c r="AA1520" s="130">
        <v>9.2762715662110598E-2</v>
      </c>
    </row>
    <row r="1521" spans="1:27" ht="24" x14ac:dyDescent="0.25">
      <c r="A1521" s="116" t="s">
        <v>611</v>
      </c>
      <c r="B1521" s="201" t="s">
        <v>247</v>
      </c>
      <c r="C1521" s="105" t="s">
        <v>248</v>
      </c>
      <c r="D1521" s="106" t="s">
        <v>16</v>
      </c>
      <c r="E1521" s="122" t="s">
        <v>541</v>
      </c>
      <c r="F1521" s="126">
        <v>4265</v>
      </c>
      <c r="G1521" s="107">
        <v>4144</v>
      </c>
      <c r="H1521" s="108">
        <v>0.97162954279015201</v>
      </c>
      <c r="I1521" s="107">
        <v>121</v>
      </c>
      <c r="J1521" s="131">
        <v>2.8370457209847499E-2</v>
      </c>
      <c r="K1521" s="126">
        <v>1092</v>
      </c>
      <c r="L1521" s="126">
        <v>23</v>
      </c>
      <c r="M1521" s="108">
        <v>2.1062271062271001E-2</v>
      </c>
      <c r="N1521" s="107">
        <v>51</v>
      </c>
      <c r="O1521" s="131">
        <v>1.1957796014067899E-2</v>
      </c>
      <c r="P1521" s="126">
        <v>9</v>
      </c>
      <c r="Q1521" s="108">
        <v>8.2417582417582402E-3</v>
      </c>
      <c r="R1521" s="107">
        <v>23</v>
      </c>
      <c r="S1521" s="131">
        <v>5.3927315357561499E-3</v>
      </c>
      <c r="T1521" s="126">
        <v>93</v>
      </c>
      <c r="U1521" s="108">
        <v>8.5164835164835098E-2</v>
      </c>
      <c r="V1521" s="107">
        <v>301</v>
      </c>
      <c r="W1521" s="131">
        <v>7.0574443141852197E-2</v>
      </c>
      <c r="X1521" s="126">
        <v>100</v>
      </c>
      <c r="Y1521" s="108">
        <v>9.15750915750915E-2</v>
      </c>
      <c r="Z1521" s="107">
        <v>320</v>
      </c>
      <c r="AA1521" s="131">
        <v>7.5029308323563804E-2</v>
      </c>
    </row>
    <row r="1522" spans="1:27" ht="24" x14ac:dyDescent="0.25">
      <c r="A1522" s="115" t="s">
        <v>611</v>
      </c>
      <c r="B1522" s="200" t="s">
        <v>233</v>
      </c>
      <c r="C1522" s="101" t="s">
        <v>234</v>
      </c>
      <c r="D1522" s="102" t="s">
        <v>15</v>
      </c>
      <c r="E1522" s="121" t="s">
        <v>542</v>
      </c>
      <c r="F1522" s="125">
        <v>959</v>
      </c>
      <c r="G1522" s="103">
        <v>952</v>
      </c>
      <c r="H1522" s="104">
        <v>0.99270072992700698</v>
      </c>
      <c r="I1522" s="103">
        <v>7</v>
      </c>
      <c r="J1522" s="130">
        <v>7.2992700729926996E-3</v>
      </c>
      <c r="K1522" s="125">
        <v>314</v>
      </c>
      <c r="L1522" s="125">
        <v>6</v>
      </c>
      <c r="M1522" s="104">
        <v>1.9108280254777E-2</v>
      </c>
      <c r="N1522" s="103">
        <v>18</v>
      </c>
      <c r="O1522" s="130">
        <v>1.8769551616266901E-2</v>
      </c>
      <c r="P1522" s="125">
        <v>5</v>
      </c>
      <c r="Q1522" s="104">
        <v>1.5923566878980801E-2</v>
      </c>
      <c r="R1522" s="103">
        <v>11</v>
      </c>
      <c r="S1522" s="130">
        <v>1.1470281543274201E-2</v>
      </c>
      <c r="T1522" s="125">
        <v>38</v>
      </c>
      <c r="U1522" s="104">
        <v>0.121019108280254</v>
      </c>
      <c r="V1522" s="103">
        <v>100</v>
      </c>
      <c r="W1522" s="130">
        <v>0.104275286757038</v>
      </c>
      <c r="X1522" s="125">
        <v>42</v>
      </c>
      <c r="Y1522" s="104">
        <v>0.13375796178343899</v>
      </c>
      <c r="Z1522" s="103">
        <v>108</v>
      </c>
      <c r="AA1522" s="130">
        <v>0.112617309697601</v>
      </c>
    </row>
    <row r="1523" spans="1:27" ht="24" x14ac:dyDescent="0.25">
      <c r="A1523" s="116" t="s">
        <v>611</v>
      </c>
      <c r="B1523" s="201" t="s">
        <v>249</v>
      </c>
      <c r="C1523" s="105" t="s">
        <v>250</v>
      </c>
      <c r="D1523" s="106" t="s">
        <v>16</v>
      </c>
      <c r="E1523" s="122" t="s">
        <v>541</v>
      </c>
      <c r="F1523" s="126">
        <v>3083</v>
      </c>
      <c r="G1523" s="107">
        <v>3021</v>
      </c>
      <c r="H1523" s="108">
        <v>0.97988971780733003</v>
      </c>
      <c r="I1523" s="107">
        <v>62</v>
      </c>
      <c r="J1523" s="131">
        <v>2.0110282192669401E-2</v>
      </c>
      <c r="K1523" s="126">
        <v>959</v>
      </c>
      <c r="L1523" s="126">
        <v>17</v>
      </c>
      <c r="M1523" s="108">
        <v>1.7726798748696499E-2</v>
      </c>
      <c r="N1523" s="107">
        <v>51</v>
      </c>
      <c r="O1523" s="131">
        <v>1.65423289004216E-2</v>
      </c>
      <c r="P1523" s="126">
        <v>5</v>
      </c>
      <c r="Q1523" s="108">
        <v>5.2137643378519201E-3</v>
      </c>
      <c r="R1523" s="107">
        <v>14</v>
      </c>
      <c r="S1523" s="131">
        <v>4.54103146286084E-3</v>
      </c>
      <c r="T1523" s="126">
        <v>71</v>
      </c>
      <c r="U1523" s="108">
        <v>7.4035453597497303E-2</v>
      </c>
      <c r="V1523" s="107">
        <v>380</v>
      </c>
      <c r="W1523" s="131">
        <v>0.123256568277651</v>
      </c>
      <c r="X1523" s="126">
        <v>73</v>
      </c>
      <c r="Y1523" s="108">
        <v>7.61209593326381E-2</v>
      </c>
      <c r="Z1523" s="107">
        <v>387</v>
      </c>
      <c r="AA1523" s="131">
        <v>0.125527084009082</v>
      </c>
    </row>
    <row r="1524" spans="1:27" ht="24" x14ac:dyDescent="0.25">
      <c r="A1524" s="115" t="s">
        <v>611</v>
      </c>
      <c r="B1524" s="200" t="s">
        <v>185</v>
      </c>
      <c r="C1524" s="101" t="s">
        <v>186</v>
      </c>
      <c r="D1524" s="102" t="s">
        <v>12</v>
      </c>
      <c r="E1524" s="121" t="s">
        <v>543</v>
      </c>
      <c r="F1524" s="125">
        <v>897</v>
      </c>
      <c r="G1524" s="103">
        <v>893</v>
      </c>
      <c r="H1524" s="104">
        <v>0.99554069119286503</v>
      </c>
      <c r="I1524" s="103">
        <v>4</v>
      </c>
      <c r="J1524" s="130">
        <v>4.4593088071348897E-3</v>
      </c>
      <c r="K1524" s="125">
        <v>340</v>
      </c>
      <c r="L1524" s="125">
        <v>8</v>
      </c>
      <c r="M1524" s="104">
        <v>2.3529411764705799E-2</v>
      </c>
      <c r="N1524" s="103">
        <v>23</v>
      </c>
      <c r="O1524" s="130">
        <v>2.5641025641025599E-2</v>
      </c>
      <c r="P1524" s="125">
        <v>2</v>
      </c>
      <c r="Q1524" s="104">
        <v>5.8823529411764696E-3</v>
      </c>
      <c r="R1524" s="103">
        <v>7</v>
      </c>
      <c r="S1524" s="130">
        <v>7.8037904124860598E-3</v>
      </c>
      <c r="T1524" s="125">
        <v>34</v>
      </c>
      <c r="U1524" s="104">
        <v>0.1</v>
      </c>
      <c r="V1524" s="103">
        <v>99</v>
      </c>
      <c r="W1524" s="130">
        <v>0.110367892976588</v>
      </c>
      <c r="X1524" s="125">
        <v>36</v>
      </c>
      <c r="Y1524" s="104">
        <v>0.105882352941176</v>
      </c>
      <c r="Z1524" s="103">
        <v>104</v>
      </c>
      <c r="AA1524" s="130">
        <v>0.115942028985507</v>
      </c>
    </row>
    <row r="1525" spans="1:27" ht="24" x14ac:dyDescent="0.25">
      <c r="A1525" s="116" t="s">
        <v>611</v>
      </c>
      <c r="B1525" s="201" t="s">
        <v>187</v>
      </c>
      <c r="C1525" s="105" t="s">
        <v>188</v>
      </c>
      <c r="D1525" s="106" t="s">
        <v>12</v>
      </c>
      <c r="E1525" s="122" t="s">
        <v>543</v>
      </c>
      <c r="F1525" s="126">
        <v>1505</v>
      </c>
      <c r="G1525" s="107">
        <v>1436</v>
      </c>
      <c r="H1525" s="108">
        <v>0.95415282392026501</v>
      </c>
      <c r="I1525" s="107">
        <v>69</v>
      </c>
      <c r="J1525" s="131">
        <v>4.5847176079734202E-2</v>
      </c>
      <c r="K1525" s="126">
        <v>372</v>
      </c>
      <c r="L1525" s="126">
        <v>4</v>
      </c>
      <c r="M1525" s="108">
        <v>1.0752688172042999E-2</v>
      </c>
      <c r="N1525" s="107">
        <v>17</v>
      </c>
      <c r="O1525" s="131">
        <v>1.1295681063122899E-2</v>
      </c>
      <c r="P1525" s="126">
        <v>3</v>
      </c>
      <c r="Q1525" s="108">
        <v>8.0645161290322492E-3</v>
      </c>
      <c r="R1525" s="107">
        <v>8</v>
      </c>
      <c r="S1525" s="131">
        <v>5.3156146179401901E-3</v>
      </c>
      <c r="T1525" s="126">
        <v>42</v>
      </c>
      <c r="U1525" s="108">
        <v>0.112903225806451</v>
      </c>
      <c r="V1525" s="107">
        <v>154</v>
      </c>
      <c r="W1525" s="131">
        <v>0.102325581395348</v>
      </c>
      <c r="X1525" s="126">
        <v>43</v>
      </c>
      <c r="Y1525" s="108">
        <v>0.115591397849462</v>
      </c>
      <c r="Z1525" s="107">
        <v>155</v>
      </c>
      <c r="AA1525" s="131">
        <v>0.102990033222591</v>
      </c>
    </row>
    <row r="1526" spans="1:27" ht="24" x14ac:dyDescent="0.25">
      <c r="A1526" s="115" t="s">
        <v>611</v>
      </c>
      <c r="B1526" s="200" t="s">
        <v>251</v>
      </c>
      <c r="C1526" s="101" t="s">
        <v>252</v>
      </c>
      <c r="D1526" s="102" t="s">
        <v>16</v>
      </c>
      <c r="E1526" s="121" t="s">
        <v>541</v>
      </c>
      <c r="F1526" s="125">
        <v>4368</v>
      </c>
      <c r="G1526" s="103">
        <v>4165</v>
      </c>
      <c r="H1526" s="104">
        <v>0.95352564102564097</v>
      </c>
      <c r="I1526" s="103">
        <v>203</v>
      </c>
      <c r="J1526" s="130">
        <v>4.6474358974358899E-2</v>
      </c>
      <c r="K1526" s="125">
        <v>1323</v>
      </c>
      <c r="L1526" s="125">
        <v>34</v>
      </c>
      <c r="M1526" s="104">
        <v>2.5699168556311401E-2</v>
      </c>
      <c r="N1526" s="103">
        <v>86</v>
      </c>
      <c r="O1526" s="130">
        <v>1.9688644688644601E-2</v>
      </c>
      <c r="P1526" s="125">
        <v>14</v>
      </c>
      <c r="Q1526" s="104">
        <v>1.05820105820105E-2</v>
      </c>
      <c r="R1526" s="103">
        <v>34</v>
      </c>
      <c r="S1526" s="130">
        <v>7.7838827838827796E-3</v>
      </c>
      <c r="T1526" s="125">
        <v>116</v>
      </c>
      <c r="U1526" s="104">
        <v>8.7679516250944806E-2</v>
      </c>
      <c r="V1526" s="103">
        <v>331</v>
      </c>
      <c r="W1526" s="130">
        <v>7.5778388278388203E-2</v>
      </c>
      <c r="X1526" s="125">
        <v>123</v>
      </c>
      <c r="Y1526" s="104">
        <v>9.2970521541950096E-2</v>
      </c>
      <c r="Z1526" s="103">
        <v>347</v>
      </c>
      <c r="AA1526" s="130">
        <v>7.9441391941391895E-2</v>
      </c>
    </row>
    <row r="1527" spans="1:27" ht="24" x14ac:dyDescent="0.25">
      <c r="A1527" s="116" t="s">
        <v>611</v>
      </c>
      <c r="B1527" s="201" t="s">
        <v>253</v>
      </c>
      <c r="C1527" s="105" t="s">
        <v>254</v>
      </c>
      <c r="D1527" s="106" t="s">
        <v>16</v>
      </c>
      <c r="E1527" s="122" t="s">
        <v>541</v>
      </c>
      <c r="F1527" s="126">
        <v>3354</v>
      </c>
      <c r="G1527" s="107">
        <v>3281</v>
      </c>
      <c r="H1527" s="108">
        <v>0.97823494335122196</v>
      </c>
      <c r="I1527" s="107">
        <v>73</v>
      </c>
      <c r="J1527" s="131">
        <v>2.1765056648777498E-2</v>
      </c>
      <c r="K1527" s="126">
        <v>808</v>
      </c>
      <c r="L1527" s="126">
        <v>20</v>
      </c>
      <c r="M1527" s="108">
        <v>2.4752475247524702E-2</v>
      </c>
      <c r="N1527" s="107">
        <v>56</v>
      </c>
      <c r="O1527" s="131">
        <v>1.6696481812760799E-2</v>
      </c>
      <c r="P1527" s="126">
        <v>4</v>
      </c>
      <c r="Q1527" s="108">
        <v>4.9504950495049497E-3</v>
      </c>
      <c r="R1527" s="107">
        <v>8</v>
      </c>
      <c r="S1527" s="131">
        <v>2.3852116875372601E-3</v>
      </c>
      <c r="T1527" s="126">
        <v>86</v>
      </c>
      <c r="U1527" s="108">
        <v>0.106435643564356</v>
      </c>
      <c r="V1527" s="107">
        <v>341</v>
      </c>
      <c r="W1527" s="131">
        <v>0.101669648181276</v>
      </c>
      <c r="X1527" s="126">
        <v>87</v>
      </c>
      <c r="Y1527" s="108">
        <v>0.10767326732673201</v>
      </c>
      <c r="Z1527" s="107">
        <v>343</v>
      </c>
      <c r="AA1527" s="131">
        <v>0.10226595110316</v>
      </c>
    </row>
    <row r="1528" spans="1:27" ht="24" x14ac:dyDescent="0.25">
      <c r="A1528" s="115" t="s">
        <v>611</v>
      </c>
      <c r="B1528" s="200" t="s">
        <v>440</v>
      </c>
      <c r="C1528" s="101" t="s">
        <v>189</v>
      </c>
      <c r="D1528" s="102" t="s">
        <v>12</v>
      </c>
      <c r="E1528" s="121" t="s">
        <v>543</v>
      </c>
      <c r="F1528" s="125">
        <v>2910</v>
      </c>
      <c r="G1528" s="103">
        <v>2824</v>
      </c>
      <c r="H1528" s="104">
        <v>0.970446735395189</v>
      </c>
      <c r="I1528" s="103">
        <v>86</v>
      </c>
      <c r="J1528" s="130">
        <v>2.9553264604810899E-2</v>
      </c>
      <c r="K1528" s="125">
        <v>881</v>
      </c>
      <c r="L1528" s="125">
        <v>11</v>
      </c>
      <c r="M1528" s="104">
        <v>1.24858115777525E-2</v>
      </c>
      <c r="N1528" s="103">
        <v>28</v>
      </c>
      <c r="O1528" s="130">
        <v>9.6219931271477599E-3</v>
      </c>
      <c r="P1528" s="125">
        <v>2</v>
      </c>
      <c r="Q1528" s="104">
        <v>2.2701475595913699E-3</v>
      </c>
      <c r="R1528" s="103">
        <v>2</v>
      </c>
      <c r="S1528" s="130">
        <v>6.87285223367697E-4</v>
      </c>
      <c r="T1528" s="125">
        <v>96</v>
      </c>
      <c r="U1528" s="104">
        <v>0.10896708286038501</v>
      </c>
      <c r="V1528" s="103">
        <v>297</v>
      </c>
      <c r="W1528" s="130">
        <v>0.10206185567010299</v>
      </c>
      <c r="X1528" s="125">
        <v>97</v>
      </c>
      <c r="Y1528" s="104">
        <v>0.110102156640181</v>
      </c>
      <c r="Z1528" s="103">
        <v>298</v>
      </c>
      <c r="AA1528" s="130">
        <v>0.10240549828178599</v>
      </c>
    </row>
    <row r="1529" spans="1:27" ht="24" x14ac:dyDescent="0.25">
      <c r="A1529" s="116" t="s">
        <v>611</v>
      </c>
      <c r="B1529" s="201" t="s">
        <v>235</v>
      </c>
      <c r="C1529" s="105" t="s">
        <v>236</v>
      </c>
      <c r="D1529" s="106" t="s">
        <v>15</v>
      </c>
      <c r="E1529" s="122" t="s">
        <v>542</v>
      </c>
      <c r="F1529" s="126">
        <v>1921</v>
      </c>
      <c r="G1529" s="107">
        <v>1880</v>
      </c>
      <c r="H1529" s="108">
        <v>0.978656949505465</v>
      </c>
      <c r="I1529" s="107">
        <v>41</v>
      </c>
      <c r="J1529" s="131">
        <v>2.1343050494533999E-2</v>
      </c>
      <c r="K1529" s="126">
        <v>661</v>
      </c>
      <c r="L1529" s="126">
        <v>20</v>
      </c>
      <c r="M1529" s="108">
        <v>3.02571860816944E-2</v>
      </c>
      <c r="N1529" s="107">
        <v>53</v>
      </c>
      <c r="O1529" s="131">
        <v>2.7589796980739101E-2</v>
      </c>
      <c r="P1529" s="126">
        <v>11</v>
      </c>
      <c r="Q1529" s="108">
        <v>1.66414523449319E-2</v>
      </c>
      <c r="R1529" s="107">
        <v>28</v>
      </c>
      <c r="S1529" s="131">
        <v>1.45757418011452E-2</v>
      </c>
      <c r="T1529" s="126">
        <v>78</v>
      </c>
      <c r="U1529" s="108">
        <v>0.118003025718608</v>
      </c>
      <c r="V1529" s="107">
        <v>215</v>
      </c>
      <c r="W1529" s="131">
        <v>0.111920874544508</v>
      </c>
      <c r="X1529" s="126">
        <v>86</v>
      </c>
      <c r="Y1529" s="108">
        <v>0.13010590015128501</v>
      </c>
      <c r="Z1529" s="107">
        <v>235</v>
      </c>
      <c r="AA1529" s="131">
        <v>0.122332118688183</v>
      </c>
    </row>
    <row r="1530" spans="1:27" ht="24" x14ac:dyDescent="0.25">
      <c r="A1530" s="115" t="s">
        <v>611</v>
      </c>
      <c r="B1530" s="200" t="s">
        <v>237</v>
      </c>
      <c r="C1530" s="101" t="s">
        <v>238</v>
      </c>
      <c r="D1530" s="102" t="s">
        <v>15</v>
      </c>
      <c r="E1530" s="121" t="s">
        <v>542</v>
      </c>
      <c r="F1530" s="125">
        <v>9795</v>
      </c>
      <c r="G1530" s="103">
        <v>9630</v>
      </c>
      <c r="H1530" s="104">
        <v>0.98315467075038199</v>
      </c>
      <c r="I1530" s="103">
        <v>165</v>
      </c>
      <c r="J1530" s="130">
        <v>1.68453292496171E-2</v>
      </c>
      <c r="K1530" s="125">
        <v>2682</v>
      </c>
      <c r="L1530" s="125">
        <v>32</v>
      </c>
      <c r="M1530" s="104">
        <v>1.1931394481729999E-2</v>
      </c>
      <c r="N1530" s="103">
        <v>88</v>
      </c>
      <c r="O1530" s="130">
        <v>8.9841755997958107E-3</v>
      </c>
      <c r="P1530" s="125">
        <v>21</v>
      </c>
      <c r="Q1530" s="104">
        <v>7.8299776286353401E-3</v>
      </c>
      <c r="R1530" s="103">
        <v>57</v>
      </c>
      <c r="S1530" s="130">
        <v>5.8192955589586497E-3</v>
      </c>
      <c r="T1530" s="125">
        <v>227</v>
      </c>
      <c r="U1530" s="104">
        <v>8.4638329604772494E-2</v>
      </c>
      <c r="V1530" s="103">
        <v>847</v>
      </c>
      <c r="W1530" s="130">
        <v>8.64726901480347E-2</v>
      </c>
      <c r="X1530" s="125">
        <v>243</v>
      </c>
      <c r="Y1530" s="104">
        <v>9.0604026845637495E-2</v>
      </c>
      <c r="Z1530" s="103">
        <v>892</v>
      </c>
      <c r="AA1530" s="130">
        <v>9.1066870852475695E-2</v>
      </c>
    </row>
    <row r="1531" spans="1:27" ht="24" x14ac:dyDescent="0.25">
      <c r="A1531" s="116" t="s">
        <v>611</v>
      </c>
      <c r="B1531" s="201" t="s">
        <v>190</v>
      </c>
      <c r="C1531" s="105" t="s">
        <v>191</v>
      </c>
      <c r="D1531" s="106" t="s">
        <v>12</v>
      </c>
      <c r="E1531" s="122" t="s">
        <v>543</v>
      </c>
      <c r="F1531" s="126">
        <v>1700</v>
      </c>
      <c r="G1531" s="107">
        <v>1667</v>
      </c>
      <c r="H1531" s="108">
        <v>0.98058823529411698</v>
      </c>
      <c r="I1531" s="107">
        <v>33</v>
      </c>
      <c r="J1531" s="131">
        <v>1.9411764705882299E-2</v>
      </c>
      <c r="K1531" s="126">
        <v>586</v>
      </c>
      <c r="L1531" s="126">
        <v>8</v>
      </c>
      <c r="M1531" s="108">
        <v>1.36518771331058E-2</v>
      </c>
      <c r="N1531" s="107">
        <v>20</v>
      </c>
      <c r="O1531" s="131">
        <v>1.1764705882352899E-2</v>
      </c>
      <c r="P1531" s="126">
        <v>7</v>
      </c>
      <c r="Q1531" s="108">
        <v>1.1945392491467499E-2</v>
      </c>
      <c r="R1531" s="107">
        <v>16</v>
      </c>
      <c r="S1531" s="131">
        <v>9.4117647058823504E-3</v>
      </c>
      <c r="T1531" s="126">
        <v>61</v>
      </c>
      <c r="U1531" s="108">
        <v>0.104095563139931</v>
      </c>
      <c r="V1531" s="107">
        <v>181</v>
      </c>
      <c r="W1531" s="131">
        <v>0.106470588235294</v>
      </c>
      <c r="X1531" s="126">
        <v>63</v>
      </c>
      <c r="Y1531" s="108">
        <v>0.107508532423208</v>
      </c>
      <c r="Z1531" s="107">
        <v>184</v>
      </c>
      <c r="AA1531" s="131">
        <v>0.108235294117647</v>
      </c>
    </row>
    <row r="1532" spans="1:27" ht="24" x14ac:dyDescent="0.25">
      <c r="A1532" s="115" t="s">
        <v>611</v>
      </c>
      <c r="B1532" s="200" t="s">
        <v>192</v>
      </c>
      <c r="C1532" s="101" t="s">
        <v>193</v>
      </c>
      <c r="D1532" s="102" t="s">
        <v>12</v>
      </c>
      <c r="E1532" s="121" t="s">
        <v>543</v>
      </c>
      <c r="F1532" s="125">
        <v>3349</v>
      </c>
      <c r="G1532" s="103">
        <v>3273</v>
      </c>
      <c r="H1532" s="104">
        <v>0.97730665870408995</v>
      </c>
      <c r="I1532" s="103">
        <v>76</v>
      </c>
      <c r="J1532" s="130">
        <v>2.2693341295909199E-2</v>
      </c>
      <c r="K1532" s="125">
        <v>989</v>
      </c>
      <c r="L1532" s="125">
        <v>12</v>
      </c>
      <c r="M1532" s="104">
        <v>1.2133468149646101E-2</v>
      </c>
      <c r="N1532" s="103">
        <v>32</v>
      </c>
      <c r="O1532" s="130">
        <v>9.5550910719617698E-3</v>
      </c>
      <c r="P1532" s="125">
        <v>7</v>
      </c>
      <c r="Q1532" s="104">
        <v>7.0778564206268896E-3</v>
      </c>
      <c r="R1532" s="103">
        <v>23</v>
      </c>
      <c r="S1532" s="130">
        <v>6.8677217079725203E-3</v>
      </c>
      <c r="T1532" s="125">
        <v>100</v>
      </c>
      <c r="U1532" s="104">
        <v>0.101112234580384</v>
      </c>
      <c r="V1532" s="103">
        <v>325</v>
      </c>
      <c r="W1532" s="130">
        <v>9.7043893699611805E-2</v>
      </c>
      <c r="X1532" s="125">
        <v>103</v>
      </c>
      <c r="Y1532" s="104">
        <v>0.104145601617795</v>
      </c>
      <c r="Z1532" s="103">
        <v>338</v>
      </c>
      <c r="AA1532" s="130">
        <v>0.10092564944759599</v>
      </c>
    </row>
    <row r="1533" spans="1:27" ht="24" x14ac:dyDescent="0.25">
      <c r="A1533" s="116" t="s">
        <v>611</v>
      </c>
      <c r="B1533" s="201" t="s">
        <v>194</v>
      </c>
      <c r="C1533" s="105" t="s">
        <v>195</v>
      </c>
      <c r="D1533" s="106" t="s">
        <v>12</v>
      </c>
      <c r="E1533" s="122" t="s">
        <v>543</v>
      </c>
      <c r="F1533" s="126">
        <v>3336</v>
      </c>
      <c r="G1533" s="107">
        <v>3259</v>
      </c>
      <c r="H1533" s="108">
        <v>0.976918465227817</v>
      </c>
      <c r="I1533" s="107">
        <v>77</v>
      </c>
      <c r="J1533" s="131">
        <v>2.3081534772182201E-2</v>
      </c>
      <c r="K1533" s="126">
        <v>1115</v>
      </c>
      <c r="L1533" s="126">
        <v>27</v>
      </c>
      <c r="M1533" s="108">
        <v>2.4215246636771302E-2</v>
      </c>
      <c r="N1533" s="107">
        <v>66</v>
      </c>
      <c r="O1533" s="131">
        <v>1.9784172661870499E-2</v>
      </c>
      <c r="P1533" s="126">
        <v>15</v>
      </c>
      <c r="Q1533" s="108">
        <v>1.3452914798206201E-2</v>
      </c>
      <c r="R1533" s="107">
        <v>41</v>
      </c>
      <c r="S1533" s="131">
        <v>1.2290167865707399E-2</v>
      </c>
      <c r="T1533" s="126">
        <v>116</v>
      </c>
      <c r="U1533" s="108">
        <v>0.104035874439461</v>
      </c>
      <c r="V1533" s="107">
        <v>322</v>
      </c>
      <c r="W1533" s="131">
        <v>9.6522781774580305E-2</v>
      </c>
      <c r="X1533" s="126">
        <v>126</v>
      </c>
      <c r="Y1533" s="108">
        <v>0.113004484304932</v>
      </c>
      <c r="Z1533" s="107">
        <v>351</v>
      </c>
      <c r="AA1533" s="131">
        <v>0.10521582733812899</v>
      </c>
    </row>
    <row r="1534" spans="1:27" ht="24" x14ac:dyDescent="0.25">
      <c r="A1534" s="115" t="s">
        <v>611</v>
      </c>
      <c r="B1534" s="200" t="s">
        <v>196</v>
      </c>
      <c r="C1534" s="101" t="s">
        <v>197</v>
      </c>
      <c r="D1534" s="102" t="s">
        <v>12</v>
      </c>
      <c r="E1534" s="121" t="s">
        <v>543</v>
      </c>
      <c r="F1534" s="125">
        <v>1368</v>
      </c>
      <c r="G1534" s="103">
        <v>1337</v>
      </c>
      <c r="H1534" s="104">
        <v>0.97733918128654895</v>
      </c>
      <c r="I1534" s="103">
        <v>31</v>
      </c>
      <c r="J1534" s="130">
        <v>2.2660818713450201E-2</v>
      </c>
      <c r="K1534" s="125">
        <v>494</v>
      </c>
      <c r="L1534" s="125">
        <v>10</v>
      </c>
      <c r="M1534" s="104">
        <v>2.0242914979756998E-2</v>
      </c>
      <c r="N1534" s="103">
        <v>25</v>
      </c>
      <c r="O1534" s="130">
        <v>1.8274853801169499E-2</v>
      </c>
      <c r="P1534" s="125">
        <v>3</v>
      </c>
      <c r="Q1534" s="104">
        <v>6.0728744939271204E-3</v>
      </c>
      <c r="R1534" s="103">
        <v>9</v>
      </c>
      <c r="S1534" s="130">
        <v>6.5789473684210497E-3</v>
      </c>
      <c r="T1534" s="125">
        <v>53</v>
      </c>
      <c r="U1534" s="104">
        <v>0.10728744939271199</v>
      </c>
      <c r="V1534" s="103">
        <v>135</v>
      </c>
      <c r="W1534" s="130">
        <v>9.8684210526315694E-2</v>
      </c>
      <c r="X1534" s="125">
        <v>55</v>
      </c>
      <c r="Y1534" s="104">
        <v>0.11133603238866301</v>
      </c>
      <c r="Z1534" s="103">
        <v>140</v>
      </c>
      <c r="AA1534" s="130">
        <v>0.10233918128654899</v>
      </c>
    </row>
    <row r="1535" spans="1:27" ht="24" x14ac:dyDescent="0.25">
      <c r="A1535" s="116" t="s">
        <v>611</v>
      </c>
      <c r="B1535" s="201" t="s">
        <v>198</v>
      </c>
      <c r="C1535" s="105" t="s">
        <v>199</v>
      </c>
      <c r="D1535" s="106" t="s">
        <v>12</v>
      </c>
      <c r="E1535" s="122" t="s">
        <v>543</v>
      </c>
      <c r="F1535" s="126">
        <v>839</v>
      </c>
      <c r="G1535" s="107">
        <v>815</v>
      </c>
      <c r="H1535" s="108">
        <v>0.97139451728247905</v>
      </c>
      <c r="I1535" s="107">
        <v>24</v>
      </c>
      <c r="J1535" s="131">
        <v>2.8605482717520801E-2</v>
      </c>
      <c r="K1535" s="126">
        <v>279</v>
      </c>
      <c r="L1535" s="126">
        <v>2</v>
      </c>
      <c r="M1535" s="108">
        <v>7.1684587813620002E-3</v>
      </c>
      <c r="N1535" s="107">
        <v>9</v>
      </c>
      <c r="O1535" s="131">
        <v>1.07270560190703E-2</v>
      </c>
      <c r="P1535" s="126">
        <v>2</v>
      </c>
      <c r="Q1535" s="108">
        <v>7.1684587813620002E-3</v>
      </c>
      <c r="R1535" s="107">
        <v>3</v>
      </c>
      <c r="S1535" s="131">
        <v>3.5756853396901002E-3</v>
      </c>
      <c r="T1535" s="126">
        <v>24</v>
      </c>
      <c r="U1535" s="108">
        <v>8.6021505376343996E-2</v>
      </c>
      <c r="V1535" s="107">
        <v>65</v>
      </c>
      <c r="W1535" s="131">
        <v>7.7473182359952306E-2</v>
      </c>
      <c r="X1535" s="126">
        <v>24</v>
      </c>
      <c r="Y1535" s="108">
        <v>8.6021505376343996E-2</v>
      </c>
      <c r="Z1535" s="107">
        <v>65</v>
      </c>
      <c r="AA1535" s="131">
        <v>7.7473182359952306E-2</v>
      </c>
    </row>
    <row r="1536" spans="1:27" ht="24" x14ac:dyDescent="0.25">
      <c r="A1536" s="115" t="s">
        <v>611</v>
      </c>
      <c r="B1536" s="200" t="s">
        <v>200</v>
      </c>
      <c r="C1536" s="101" t="s">
        <v>201</v>
      </c>
      <c r="D1536" s="102" t="s">
        <v>12</v>
      </c>
      <c r="E1536" s="121" t="s">
        <v>543</v>
      </c>
      <c r="F1536" s="125">
        <v>928</v>
      </c>
      <c r="G1536" s="103">
        <v>906</v>
      </c>
      <c r="H1536" s="104">
        <v>0.97629310344827502</v>
      </c>
      <c r="I1536" s="103">
        <v>22</v>
      </c>
      <c r="J1536" s="130">
        <v>2.3706896551724099E-2</v>
      </c>
      <c r="K1536" s="125">
        <v>310</v>
      </c>
      <c r="L1536" s="125">
        <v>5</v>
      </c>
      <c r="M1536" s="104">
        <v>1.6129032258064498E-2</v>
      </c>
      <c r="N1536" s="103">
        <v>10</v>
      </c>
      <c r="O1536" s="130">
        <v>1.0775862068965501E-2</v>
      </c>
      <c r="P1536" s="125">
        <v>5</v>
      </c>
      <c r="Q1536" s="104">
        <v>1.6129032258064498E-2</v>
      </c>
      <c r="R1536" s="103">
        <v>10</v>
      </c>
      <c r="S1536" s="130">
        <v>1.0775862068965501E-2</v>
      </c>
      <c r="T1536" s="125">
        <v>32</v>
      </c>
      <c r="U1536" s="104">
        <v>0.103225806451612</v>
      </c>
      <c r="V1536" s="103">
        <v>125</v>
      </c>
      <c r="W1536" s="130">
        <v>0.13469827586206801</v>
      </c>
      <c r="X1536" s="125">
        <v>36</v>
      </c>
      <c r="Y1536" s="104">
        <v>0.11612903225806399</v>
      </c>
      <c r="Z1536" s="103">
        <v>134</v>
      </c>
      <c r="AA1536" s="130">
        <v>0.14439655172413701</v>
      </c>
    </row>
    <row r="1537" spans="1:27" ht="24" x14ac:dyDescent="0.25">
      <c r="A1537" s="116" t="s">
        <v>611</v>
      </c>
      <c r="B1537" s="201" t="s">
        <v>255</v>
      </c>
      <c r="C1537" s="105" t="s">
        <v>256</v>
      </c>
      <c r="D1537" s="106" t="s">
        <v>16</v>
      </c>
      <c r="E1537" s="122" t="s">
        <v>541</v>
      </c>
      <c r="F1537" s="126">
        <v>1602</v>
      </c>
      <c r="G1537" s="107">
        <v>1558</v>
      </c>
      <c r="H1537" s="108">
        <v>0.97253433208489304</v>
      </c>
      <c r="I1537" s="107">
        <v>44</v>
      </c>
      <c r="J1537" s="131">
        <v>2.7465667915106101E-2</v>
      </c>
      <c r="K1537" s="126">
        <v>483</v>
      </c>
      <c r="L1537" s="126">
        <v>9</v>
      </c>
      <c r="M1537" s="108">
        <v>1.8633540372670801E-2</v>
      </c>
      <c r="N1537" s="107">
        <v>27</v>
      </c>
      <c r="O1537" s="131">
        <v>1.68539325842696E-2</v>
      </c>
      <c r="P1537" s="126">
        <v>5</v>
      </c>
      <c r="Q1537" s="108">
        <v>1.0351966873706001E-2</v>
      </c>
      <c r="R1537" s="107">
        <v>17</v>
      </c>
      <c r="S1537" s="131">
        <v>1.0611735330836401E-2</v>
      </c>
      <c r="T1537" s="126">
        <v>56</v>
      </c>
      <c r="U1537" s="108">
        <v>0.115942028985507</v>
      </c>
      <c r="V1537" s="107">
        <v>179</v>
      </c>
      <c r="W1537" s="131">
        <v>0.111735330836454</v>
      </c>
      <c r="X1537" s="126">
        <v>58</v>
      </c>
      <c r="Y1537" s="108">
        <v>0.120082815734989</v>
      </c>
      <c r="Z1537" s="107">
        <v>188</v>
      </c>
      <c r="AA1537" s="131">
        <v>0.117353308364544</v>
      </c>
    </row>
    <row r="1538" spans="1:27" ht="24" x14ac:dyDescent="0.25">
      <c r="A1538" s="115" t="s">
        <v>611</v>
      </c>
      <c r="B1538" s="200" t="s">
        <v>202</v>
      </c>
      <c r="C1538" s="101" t="s">
        <v>203</v>
      </c>
      <c r="D1538" s="102" t="s">
        <v>12</v>
      </c>
      <c r="E1538" s="121" t="s">
        <v>543</v>
      </c>
      <c r="F1538" s="125">
        <v>5039</v>
      </c>
      <c r="G1538" s="103">
        <v>4974</v>
      </c>
      <c r="H1538" s="104">
        <v>0.987100615201428</v>
      </c>
      <c r="I1538" s="103">
        <v>65</v>
      </c>
      <c r="J1538" s="130">
        <v>1.28993847985711E-2</v>
      </c>
      <c r="K1538" s="125">
        <v>1678</v>
      </c>
      <c r="L1538" s="125">
        <v>56</v>
      </c>
      <c r="M1538" s="104">
        <v>3.3373063170441003E-2</v>
      </c>
      <c r="N1538" s="103">
        <v>145</v>
      </c>
      <c r="O1538" s="130">
        <v>2.8775550704504799E-2</v>
      </c>
      <c r="P1538" s="125">
        <v>11</v>
      </c>
      <c r="Q1538" s="104">
        <v>6.5554231227651898E-3</v>
      </c>
      <c r="R1538" s="103">
        <v>26</v>
      </c>
      <c r="S1538" s="130">
        <v>5.1597539194284496E-3</v>
      </c>
      <c r="T1538" s="125">
        <v>175</v>
      </c>
      <c r="U1538" s="104">
        <v>0.10429082240762801</v>
      </c>
      <c r="V1538" s="103">
        <v>552</v>
      </c>
      <c r="W1538" s="130">
        <v>0.109545544750942</v>
      </c>
      <c r="X1538" s="125">
        <v>182</v>
      </c>
      <c r="Y1538" s="104">
        <v>0.108462455303933</v>
      </c>
      <c r="Z1538" s="103">
        <v>570</v>
      </c>
      <c r="AA1538" s="130">
        <v>0.113117682079777</v>
      </c>
    </row>
    <row r="1539" spans="1:27" ht="24" x14ac:dyDescent="0.25">
      <c r="A1539" s="116" t="s">
        <v>611</v>
      </c>
      <c r="B1539" s="201" t="s">
        <v>257</v>
      </c>
      <c r="C1539" s="105" t="s">
        <v>258</v>
      </c>
      <c r="D1539" s="106" t="s">
        <v>16</v>
      </c>
      <c r="E1539" s="122" t="s">
        <v>541</v>
      </c>
      <c r="F1539" s="126">
        <v>4302</v>
      </c>
      <c r="G1539" s="107">
        <v>4151</v>
      </c>
      <c r="H1539" s="108">
        <v>0.96490004649000405</v>
      </c>
      <c r="I1539" s="107">
        <v>151</v>
      </c>
      <c r="J1539" s="131">
        <v>3.5099953509995299E-2</v>
      </c>
      <c r="K1539" s="126">
        <v>1346</v>
      </c>
      <c r="L1539" s="126">
        <v>24</v>
      </c>
      <c r="M1539" s="108">
        <v>1.7830609212481401E-2</v>
      </c>
      <c r="N1539" s="107">
        <v>55</v>
      </c>
      <c r="O1539" s="131">
        <v>1.2784751278475099E-2</v>
      </c>
      <c r="P1539" s="126">
        <v>11</v>
      </c>
      <c r="Q1539" s="108">
        <v>8.1723625557206508E-3</v>
      </c>
      <c r="R1539" s="107">
        <v>29</v>
      </c>
      <c r="S1539" s="131">
        <v>6.7410506741050601E-3</v>
      </c>
      <c r="T1539" s="126">
        <v>122</v>
      </c>
      <c r="U1539" s="108">
        <v>9.0638930163447207E-2</v>
      </c>
      <c r="V1539" s="107">
        <v>391</v>
      </c>
      <c r="W1539" s="131">
        <v>9.0887959088795905E-2</v>
      </c>
      <c r="X1539" s="126">
        <v>124</v>
      </c>
      <c r="Y1539" s="108">
        <v>9.2124814264487306E-2</v>
      </c>
      <c r="Z1539" s="107">
        <v>400</v>
      </c>
      <c r="AA1539" s="131">
        <v>9.2980009298000904E-2</v>
      </c>
    </row>
    <row r="1540" spans="1:27" ht="24" x14ac:dyDescent="0.25">
      <c r="A1540" s="115" t="s">
        <v>611</v>
      </c>
      <c r="B1540" s="200" t="s">
        <v>171</v>
      </c>
      <c r="C1540" s="101" t="s">
        <v>172</v>
      </c>
      <c r="D1540" s="102" t="s">
        <v>11</v>
      </c>
      <c r="E1540" s="121" t="s">
        <v>544</v>
      </c>
      <c r="F1540" s="125">
        <v>3132</v>
      </c>
      <c r="G1540" s="103">
        <v>3053</v>
      </c>
      <c r="H1540" s="104">
        <v>0.97477650063856902</v>
      </c>
      <c r="I1540" s="103">
        <v>79</v>
      </c>
      <c r="J1540" s="130">
        <v>2.5223499361430299E-2</v>
      </c>
      <c r="K1540" s="125">
        <v>1114</v>
      </c>
      <c r="L1540" s="125">
        <v>26</v>
      </c>
      <c r="M1540" s="104">
        <v>2.3339317773788101E-2</v>
      </c>
      <c r="N1540" s="103">
        <v>55</v>
      </c>
      <c r="O1540" s="130">
        <v>1.75606641123882E-2</v>
      </c>
      <c r="P1540" s="125">
        <v>21</v>
      </c>
      <c r="Q1540" s="104">
        <v>1.8850987432675E-2</v>
      </c>
      <c r="R1540" s="103">
        <v>41</v>
      </c>
      <c r="S1540" s="130">
        <v>1.30906768837803E-2</v>
      </c>
      <c r="T1540" s="125">
        <v>128</v>
      </c>
      <c r="U1540" s="104">
        <v>0.114901256732495</v>
      </c>
      <c r="V1540" s="103">
        <v>352</v>
      </c>
      <c r="W1540" s="130">
        <v>0.112388250319284</v>
      </c>
      <c r="X1540" s="125">
        <v>139</v>
      </c>
      <c r="Y1540" s="104">
        <v>0.124775583482944</v>
      </c>
      <c r="Z1540" s="103">
        <v>376</v>
      </c>
      <c r="AA1540" s="130">
        <v>0.120051085568326</v>
      </c>
    </row>
    <row r="1541" spans="1:27" ht="24" x14ac:dyDescent="0.25">
      <c r="A1541" s="116" t="s">
        <v>611</v>
      </c>
      <c r="B1541" s="201" t="s">
        <v>261</v>
      </c>
      <c r="C1541" s="105" t="s">
        <v>262</v>
      </c>
      <c r="D1541" s="106" t="s">
        <v>17</v>
      </c>
      <c r="E1541" s="122" t="s">
        <v>545</v>
      </c>
      <c r="F1541" s="126">
        <v>1472</v>
      </c>
      <c r="G1541" s="107">
        <v>1457</v>
      </c>
      <c r="H1541" s="108">
        <v>0.98980978260869501</v>
      </c>
      <c r="I1541" s="107">
        <v>15</v>
      </c>
      <c r="J1541" s="131">
        <v>1.0190217391304299E-2</v>
      </c>
      <c r="K1541" s="126">
        <v>489</v>
      </c>
      <c r="L1541" s="126">
        <v>8</v>
      </c>
      <c r="M1541" s="108">
        <v>1.6359918200408899E-2</v>
      </c>
      <c r="N1541" s="107">
        <v>25</v>
      </c>
      <c r="O1541" s="131">
        <v>1.6983695652173902E-2</v>
      </c>
      <c r="P1541" s="126">
        <v>5</v>
      </c>
      <c r="Q1541" s="108">
        <v>1.02249488752556E-2</v>
      </c>
      <c r="R1541" s="107">
        <v>14</v>
      </c>
      <c r="S1541" s="131">
        <v>9.5108695652173902E-3</v>
      </c>
      <c r="T1541" s="126">
        <v>47</v>
      </c>
      <c r="U1541" s="108">
        <v>9.6114519427402803E-2</v>
      </c>
      <c r="V1541" s="107">
        <v>137</v>
      </c>
      <c r="W1541" s="131">
        <v>9.3070652173912999E-2</v>
      </c>
      <c r="X1541" s="126">
        <v>50</v>
      </c>
      <c r="Y1541" s="108">
        <v>0.102249488752556</v>
      </c>
      <c r="Z1541" s="107">
        <v>145</v>
      </c>
      <c r="AA1541" s="131">
        <v>9.8505434782608606E-2</v>
      </c>
    </row>
    <row r="1542" spans="1:27" ht="24" x14ac:dyDescent="0.25">
      <c r="A1542" s="115" t="s">
        <v>611</v>
      </c>
      <c r="B1542" s="200" t="s">
        <v>157</v>
      </c>
      <c r="C1542" s="101" t="s">
        <v>158</v>
      </c>
      <c r="D1542" s="102" t="s">
        <v>10</v>
      </c>
      <c r="E1542" s="121" t="s">
        <v>546</v>
      </c>
      <c r="F1542" s="125">
        <v>5391</v>
      </c>
      <c r="G1542" s="103">
        <v>5345</v>
      </c>
      <c r="H1542" s="104">
        <v>0.99146726024856202</v>
      </c>
      <c r="I1542" s="103">
        <v>46</v>
      </c>
      <c r="J1542" s="130">
        <v>8.5327397514375798E-3</v>
      </c>
      <c r="K1542" s="125">
        <v>1583</v>
      </c>
      <c r="L1542" s="125">
        <v>34</v>
      </c>
      <c r="M1542" s="104">
        <v>2.1478205938092201E-2</v>
      </c>
      <c r="N1542" s="103">
        <v>99</v>
      </c>
      <c r="O1542" s="130">
        <v>1.8363939899832999E-2</v>
      </c>
      <c r="P1542" s="125">
        <v>11</v>
      </c>
      <c r="Q1542" s="104">
        <v>6.9488313329121899E-3</v>
      </c>
      <c r="R1542" s="103">
        <v>25</v>
      </c>
      <c r="S1542" s="130">
        <v>4.6373585605639003E-3</v>
      </c>
      <c r="T1542" s="125">
        <v>152</v>
      </c>
      <c r="U1542" s="104">
        <v>9.6020214782059299E-2</v>
      </c>
      <c r="V1542" s="103">
        <v>485</v>
      </c>
      <c r="W1542" s="130">
        <v>8.99647560749397E-2</v>
      </c>
      <c r="X1542" s="125">
        <v>160</v>
      </c>
      <c r="Y1542" s="104">
        <v>0.101073910296904</v>
      </c>
      <c r="Z1542" s="103">
        <v>502</v>
      </c>
      <c r="AA1542" s="130">
        <v>9.3118159896123098E-2</v>
      </c>
    </row>
    <row r="1543" spans="1:27" ht="24" x14ac:dyDescent="0.25">
      <c r="A1543" s="116" t="s">
        <v>611</v>
      </c>
      <c r="B1543" s="201" t="s">
        <v>173</v>
      </c>
      <c r="C1543" s="105" t="s">
        <v>174</v>
      </c>
      <c r="D1543" s="106" t="s">
        <v>11</v>
      </c>
      <c r="E1543" s="122" t="s">
        <v>544</v>
      </c>
      <c r="F1543" s="126">
        <v>3872</v>
      </c>
      <c r="G1543" s="107">
        <v>3830</v>
      </c>
      <c r="H1543" s="108">
        <v>0.98915289256198302</v>
      </c>
      <c r="I1543" s="107">
        <v>42</v>
      </c>
      <c r="J1543" s="131">
        <v>1.08471074380165E-2</v>
      </c>
      <c r="K1543" s="126">
        <v>1304</v>
      </c>
      <c r="L1543" s="126">
        <v>21</v>
      </c>
      <c r="M1543" s="108">
        <v>1.6104294478527601E-2</v>
      </c>
      <c r="N1543" s="107">
        <v>55</v>
      </c>
      <c r="O1543" s="131">
        <v>1.42045454545454E-2</v>
      </c>
      <c r="P1543" s="126">
        <v>8</v>
      </c>
      <c r="Q1543" s="108">
        <v>6.13496932515337E-3</v>
      </c>
      <c r="R1543" s="107">
        <v>23</v>
      </c>
      <c r="S1543" s="131">
        <v>5.9400826446280898E-3</v>
      </c>
      <c r="T1543" s="126">
        <v>123</v>
      </c>
      <c r="U1543" s="108">
        <v>9.4325153374233098E-2</v>
      </c>
      <c r="V1543" s="107">
        <v>363</v>
      </c>
      <c r="W1543" s="131">
        <v>9.375E-2</v>
      </c>
      <c r="X1543" s="126">
        <v>128</v>
      </c>
      <c r="Y1543" s="108">
        <v>9.8159509202453907E-2</v>
      </c>
      <c r="Z1543" s="107">
        <v>377</v>
      </c>
      <c r="AA1543" s="131">
        <v>9.7365702479338803E-2</v>
      </c>
    </row>
    <row r="1544" spans="1:27" ht="24" x14ac:dyDescent="0.25">
      <c r="A1544" s="115" t="s">
        <v>611</v>
      </c>
      <c r="B1544" s="200" t="s">
        <v>263</v>
      </c>
      <c r="C1544" s="101" t="s">
        <v>264</v>
      </c>
      <c r="D1544" s="102" t="s">
        <v>17</v>
      </c>
      <c r="E1544" s="121" t="s">
        <v>545</v>
      </c>
      <c r="F1544" s="125">
        <v>1261</v>
      </c>
      <c r="G1544" s="103">
        <v>1209</v>
      </c>
      <c r="H1544" s="104">
        <v>0.95876288659793796</v>
      </c>
      <c r="I1544" s="103">
        <v>52</v>
      </c>
      <c r="J1544" s="130">
        <v>4.1237113402061799E-2</v>
      </c>
      <c r="K1544" s="125">
        <v>406</v>
      </c>
      <c r="L1544" s="125">
        <v>7</v>
      </c>
      <c r="M1544" s="104">
        <v>1.72413793103448E-2</v>
      </c>
      <c r="N1544" s="103">
        <v>19</v>
      </c>
      <c r="O1544" s="130">
        <v>1.50674068199841E-2</v>
      </c>
      <c r="P1544" s="125">
        <v>3</v>
      </c>
      <c r="Q1544" s="104">
        <v>7.38916256157635E-3</v>
      </c>
      <c r="R1544" s="103">
        <v>9</v>
      </c>
      <c r="S1544" s="130">
        <v>7.1371927042030098E-3</v>
      </c>
      <c r="T1544" s="125">
        <v>44</v>
      </c>
      <c r="U1544" s="104">
        <v>0.108374384236453</v>
      </c>
      <c r="V1544" s="103">
        <v>114</v>
      </c>
      <c r="W1544" s="130">
        <v>9.0404440919904794E-2</v>
      </c>
      <c r="X1544" s="125">
        <v>46</v>
      </c>
      <c r="Y1544" s="104">
        <v>0.11330049261083699</v>
      </c>
      <c r="Z1544" s="103">
        <v>119</v>
      </c>
      <c r="AA1544" s="130">
        <v>9.4369547977795398E-2</v>
      </c>
    </row>
    <row r="1545" spans="1:27" ht="24" x14ac:dyDescent="0.25">
      <c r="A1545" s="116" t="s">
        <v>611</v>
      </c>
      <c r="B1545" s="201" t="s">
        <v>159</v>
      </c>
      <c r="C1545" s="105" t="s">
        <v>160</v>
      </c>
      <c r="D1545" s="106" t="s">
        <v>10</v>
      </c>
      <c r="E1545" s="122" t="s">
        <v>546</v>
      </c>
      <c r="F1545" s="126">
        <v>2533</v>
      </c>
      <c r="G1545" s="107">
        <v>2423</v>
      </c>
      <c r="H1545" s="108">
        <v>0.95657323332017297</v>
      </c>
      <c r="I1545" s="107">
        <v>110</v>
      </c>
      <c r="J1545" s="131">
        <v>4.3426766679826201E-2</v>
      </c>
      <c r="K1545" s="126">
        <v>676</v>
      </c>
      <c r="L1545" s="126">
        <v>12</v>
      </c>
      <c r="M1545" s="108">
        <v>1.7751479289940801E-2</v>
      </c>
      <c r="N1545" s="107">
        <v>33</v>
      </c>
      <c r="O1545" s="131">
        <v>1.30280300039478E-2</v>
      </c>
      <c r="P1545" s="126">
        <v>5</v>
      </c>
      <c r="Q1545" s="108">
        <v>7.3964497041420097E-3</v>
      </c>
      <c r="R1545" s="107">
        <v>18</v>
      </c>
      <c r="S1545" s="131">
        <v>7.10619818397157E-3</v>
      </c>
      <c r="T1545" s="126">
        <v>53</v>
      </c>
      <c r="U1545" s="108">
        <v>7.8402366863905296E-2</v>
      </c>
      <c r="V1545" s="107">
        <v>160</v>
      </c>
      <c r="W1545" s="131">
        <v>6.3166206079747295E-2</v>
      </c>
      <c r="X1545" s="126">
        <v>57</v>
      </c>
      <c r="Y1545" s="108">
        <v>8.4319526627218894E-2</v>
      </c>
      <c r="Z1545" s="107">
        <v>176</v>
      </c>
      <c r="AA1545" s="131">
        <v>6.9482826687722002E-2</v>
      </c>
    </row>
    <row r="1546" spans="1:27" ht="24" x14ac:dyDescent="0.25">
      <c r="A1546" s="115" t="s">
        <v>611</v>
      </c>
      <c r="B1546" s="200" t="s">
        <v>265</v>
      </c>
      <c r="C1546" s="101" t="s">
        <v>266</v>
      </c>
      <c r="D1546" s="102" t="s">
        <v>17</v>
      </c>
      <c r="E1546" s="121" t="s">
        <v>545</v>
      </c>
      <c r="F1546" s="125">
        <v>2351</v>
      </c>
      <c r="G1546" s="103">
        <v>2310</v>
      </c>
      <c r="H1546" s="104">
        <v>0.98256061250531601</v>
      </c>
      <c r="I1546" s="103">
        <v>41</v>
      </c>
      <c r="J1546" s="130">
        <v>1.7439387494683101E-2</v>
      </c>
      <c r="K1546" s="125">
        <v>772</v>
      </c>
      <c r="L1546" s="125">
        <v>13</v>
      </c>
      <c r="M1546" s="104">
        <v>1.68393782383419E-2</v>
      </c>
      <c r="N1546" s="103">
        <v>40</v>
      </c>
      <c r="O1546" s="130">
        <v>1.7014036580178599E-2</v>
      </c>
      <c r="P1546" s="125">
        <v>4</v>
      </c>
      <c r="Q1546" s="104">
        <v>5.1813471502590597E-3</v>
      </c>
      <c r="R1546" s="103">
        <v>9</v>
      </c>
      <c r="S1546" s="130">
        <v>3.8281582305401901E-3</v>
      </c>
      <c r="T1546" s="125">
        <v>58</v>
      </c>
      <c r="U1546" s="104">
        <v>7.5129533678756397E-2</v>
      </c>
      <c r="V1546" s="103">
        <v>159</v>
      </c>
      <c r="W1546" s="130">
        <v>6.7630795406210101E-2</v>
      </c>
      <c r="X1546" s="125">
        <v>60</v>
      </c>
      <c r="Y1546" s="104">
        <v>7.7720207253885995E-2</v>
      </c>
      <c r="Z1546" s="103">
        <v>165</v>
      </c>
      <c r="AA1546" s="130">
        <v>7.0182900893236894E-2</v>
      </c>
    </row>
    <row r="1547" spans="1:27" ht="24" x14ac:dyDescent="0.25">
      <c r="A1547" s="116" t="s">
        <v>611</v>
      </c>
      <c r="B1547" s="201" t="s">
        <v>161</v>
      </c>
      <c r="C1547" s="105" t="s">
        <v>162</v>
      </c>
      <c r="D1547" s="106" t="s">
        <v>10</v>
      </c>
      <c r="E1547" s="122" t="s">
        <v>546</v>
      </c>
      <c r="F1547" s="126">
        <v>2677</v>
      </c>
      <c r="G1547" s="107">
        <v>2601</v>
      </c>
      <c r="H1547" s="108">
        <v>0.97161001120657398</v>
      </c>
      <c r="I1547" s="107">
        <v>76</v>
      </c>
      <c r="J1547" s="131">
        <v>2.83899887934254E-2</v>
      </c>
      <c r="K1547" s="126">
        <v>804</v>
      </c>
      <c r="L1547" s="126">
        <v>12</v>
      </c>
      <c r="M1547" s="108">
        <v>1.4925373134328301E-2</v>
      </c>
      <c r="N1547" s="107">
        <v>35</v>
      </c>
      <c r="O1547" s="131">
        <v>1.3074336944340599E-2</v>
      </c>
      <c r="P1547" s="126">
        <v>9</v>
      </c>
      <c r="Q1547" s="108">
        <v>1.11940298507462E-2</v>
      </c>
      <c r="R1547" s="107">
        <v>23</v>
      </c>
      <c r="S1547" s="131">
        <v>8.5917071348524405E-3</v>
      </c>
      <c r="T1547" s="126">
        <v>76</v>
      </c>
      <c r="U1547" s="108">
        <v>9.4527363184079602E-2</v>
      </c>
      <c r="V1547" s="107">
        <v>295</v>
      </c>
      <c r="W1547" s="131">
        <v>0.11019798281658499</v>
      </c>
      <c r="X1547" s="126">
        <v>83</v>
      </c>
      <c r="Y1547" s="108">
        <v>0.10323383084577099</v>
      </c>
      <c r="Z1547" s="107">
        <v>310</v>
      </c>
      <c r="AA1547" s="131">
        <v>0.115801270078446</v>
      </c>
    </row>
    <row r="1548" spans="1:27" ht="24" x14ac:dyDescent="0.25">
      <c r="A1548" s="115" t="s">
        <v>611</v>
      </c>
      <c r="B1548" s="200" t="s">
        <v>163</v>
      </c>
      <c r="C1548" s="101" t="s">
        <v>164</v>
      </c>
      <c r="D1548" s="102" t="s">
        <v>10</v>
      </c>
      <c r="E1548" s="121" t="s">
        <v>546</v>
      </c>
      <c r="F1548" s="125">
        <v>1619</v>
      </c>
      <c r="G1548" s="103">
        <v>1554</v>
      </c>
      <c r="H1548" s="104">
        <v>0.95985176034589204</v>
      </c>
      <c r="I1548" s="103">
        <v>65</v>
      </c>
      <c r="J1548" s="130">
        <v>4.0148239654107402E-2</v>
      </c>
      <c r="K1548" s="125">
        <v>588</v>
      </c>
      <c r="L1548" s="125">
        <v>8</v>
      </c>
      <c r="M1548" s="104">
        <v>1.3605442176870699E-2</v>
      </c>
      <c r="N1548" s="103">
        <v>16</v>
      </c>
      <c r="O1548" s="130">
        <v>9.8826436071649103E-3</v>
      </c>
      <c r="P1548" s="125">
        <v>3</v>
      </c>
      <c r="Q1548" s="104">
        <v>5.1020408163265302E-3</v>
      </c>
      <c r="R1548" s="103">
        <v>5</v>
      </c>
      <c r="S1548" s="130">
        <v>3.0883261272390298E-3</v>
      </c>
      <c r="T1548" s="125">
        <v>59</v>
      </c>
      <c r="U1548" s="104">
        <v>0.10034013605442101</v>
      </c>
      <c r="V1548" s="103">
        <v>152</v>
      </c>
      <c r="W1548" s="130">
        <v>9.3885114268066699E-2</v>
      </c>
      <c r="X1548" s="125">
        <v>62</v>
      </c>
      <c r="Y1548" s="104">
        <v>0.105442176870748</v>
      </c>
      <c r="Z1548" s="103">
        <v>157</v>
      </c>
      <c r="AA1548" s="130">
        <v>9.6973440395305699E-2</v>
      </c>
    </row>
    <row r="1549" spans="1:27" ht="24" x14ac:dyDescent="0.25">
      <c r="A1549" s="116" t="s">
        <v>611</v>
      </c>
      <c r="B1549" s="201" t="s">
        <v>175</v>
      </c>
      <c r="C1549" s="105" t="s">
        <v>176</v>
      </c>
      <c r="D1549" s="106" t="s">
        <v>11</v>
      </c>
      <c r="E1549" s="122" t="s">
        <v>544</v>
      </c>
      <c r="F1549" s="126">
        <v>6690</v>
      </c>
      <c r="G1549" s="107">
        <v>6484</v>
      </c>
      <c r="H1549" s="108">
        <v>0.96920777279521597</v>
      </c>
      <c r="I1549" s="107">
        <v>206</v>
      </c>
      <c r="J1549" s="131">
        <v>3.0792227204783199E-2</v>
      </c>
      <c r="K1549" s="126">
        <v>2136</v>
      </c>
      <c r="L1549" s="126">
        <v>29</v>
      </c>
      <c r="M1549" s="108">
        <v>1.3576779026217199E-2</v>
      </c>
      <c r="N1549" s="107">
        <v>82</v>
      </c>
      <c r="O1549" s="131">
        <v>1.2257100149476801E-2</v>
      </c>
      <c r="P1549" s="126">
        <v>10</v>
      </c>
      <c r="Q1549" s="108">
        <v>4.6816479400748996E-3</v>
      </c>
      <c r="R1549" s="107">
        <v>24</v>
      </c>
      <c r="S1549" s="131">
        <v>3.58744394618834E-3</v>
      </c>
      <c r="T1549" s="126">
        <v>233</v>
      </c>
      <c r="U1549" s="108">
        <v>0.109082397003745</v>
      </c>
      <c r="V1549" s="107">
        <v>625</v>
      </c>
      <c r="W1549" s="131">
        <v>9.3423019431987997E-2</v>
      </c>
      <c r="X1549" s="126">
        <v>238</v>
      </c>
      <c r="Y1549" s="108">
        <v>0.111423220973782</v>
      </c>
      <c r="Z1549" s="107">
        <v>637</v>
      </c>
      <c r="AA1549" s="131">
        <v>9.5216741405082198E-2</v>
      </c>
    </row>
    <row r="1550" spans="1:27" ht="24" x14ac:dyDescent="0.25">
      <c r="A1550" s="115" t="s">
        <v>611</v>
      </c>
      <c r="B1550" s="200" t="s">
        <v>267</v>
      </c>
      <c r="C1550" s="101" t="s">
        <v>268</v>
      </c>
      <c r="D1550" s="102" t="s">
        <v>17</v>
      </c>
      <c r="E1550" s="121" t="s">
        <v>545</v>
      </c>
      <c r="F1550" s="125">
        <v>3319</v>
      </c>
      <c r="G1550" s="103">
        <v>3271</v>
      </c>
      <c r="H1550" s="104">
        <v>0.98553781259415396</v>
      </c>
      <c r="I1550" s="103">
        <v>48</v>
      </c>
      <c r="J1550" s="130">
        <v>1.44621874058451E-2</v>
      </c>
      <c r="K1550" s="125">
        <v>1035</v>
      </c>
      <c r="L1550" s="125">
        <v>18</v>
      </c>
      <c r="M1550" s="104">
        <v>1.7391304347826E-2</v>
      </c>
      <c r="N1550" s="103">
        <v>42</v>
      </c>
      <c r="O1550" s="130">
        <v>1.2654413980114399E-2</v>
      </c>
      <c r="P1550" s="125">
        <v>10</v>
      </c>
      <c r="Q1550" s="104">
        <v>9.6618357487922701E-3</v>
      </c>
      <c r="R1550" s="103">
        <v>22</v>
      </c>
      <c r="S1550" s="130">
        <v>6.6285025610123499E-3</v>
      </c>
      <c r="T1550" s="125">
        <v>81</v>
      </c>
      <c r="U1550" s="104">
        <v>7.82608695652173E-2</v>
      </c>
      <c r="V1550" s="103">
        <v>234</v>
      </c>
      <c r="W1550" s="130">
        <v>7.0503163603494998E-2</v>
      </c>
      <c r="X1550" s="125">
        <v>87</v>
      </c>
      <c r="Y1550" s="104">
        <v>8.4057971014492694E-2</v>
      </c>
      <c r="Z1550" s="103">
        <v>248</v>
      </c>
      <c r="AA1550" s="130">
        <v>7.4721301596866505E-2</v>
      </c>
    </row>
    <row r="1551" spans="1:27" ht="24" x14ac:dyDescent="0.25">
      <c r="A1551" s="116" t="s">
        <v>611</v>
      </c>
      <c r="B1551" s="201" t="s">
        <v>177</v>
      </c>
      <c r="C1551" s="105" t="s">
        <v>178</v>
      </c>
      <c r="D1551" s="106" t="s">
        <v>11</v>
      </c>
      <c r="E1551" s="122" t="s">
        <v>544</v>
      </c>
      <c r="F1551" s="126">
        <v>2671</v>
      </c>
      <c r="G1551" s="107">
        <v>2600</v>
      </c>
      <c r="H1551" s="108">
        <v>0.97341819543242203</v>
      </c>
      <c r="I1551" s="107">
        <v>71</v>
      </c>
      <c r="J1551" s="131">
        <v>2.65818045675776E-2</v>
      </c>
      <c r="K1551" s="126">
        <v>921</v>
      </c>
      <c r="L1551" s="126">
        <v>14</v>
      </c>
      <c r="M1551" s="108">
        <v>1.5200868621064E-2</v>
      </c>
      <c r="N1551" s="107">
        <v>37</v>
      </c>
      <c r="O1551" s="131">
        <v>1.38524897042306E-2</v>
      </c>
      <c r="P1551" s="126">
        <v>7</v>
      </c>
      <c r="Q1551" s="108">
        <v>7.6004343105320303E-3</v>
      </c>
      <c r="R1551" s="107">
        <v>12</v>
      </c>
      <c r="S1551" s="131">
        <v>4.4926993635342497E-3</v>
      </c>
      <c r="T1551" s="126">
        <v>82</v>
      </c>
      <c r="U1551" s="108">
        <v>8.9033659066232299E-2</v>
      </c>
      <c r="V1551" s="107">
        <v>245</v>
      </c>
      <c r="W1551" s="131">
        <v>9.1725945338824402E-2</v>
      </c>
      <c r="X1551" s="126">
        <v>88</v>
      </c>
      <c r="Y1551" s="108">
        <v>9.55483170466883E-2</v>
      </c>
      <c r="Z1551" s="107">
        <v>256</v>
      </c>
      <c r="AA1551" s="131">
        <v>9.5844253088730805E-2</v>
      </c>
    </row>
    <row r="1552" spans="1:27" ht="24" x14ac:dyDescent="0.25">
      <c r="A1552" s="115" t="s">
        <v>611</v>
      </c>
      <c r="B1552" s="200" t="s">
        <v>269</v>
      </c>
      <c r="C1552" s="101" t="s">
        <v>270</v>
      </c>
      <c r="D1552" s="102" t="s">
        <v>17</v>
      </c>
      <c r="E1552" s="121" t="s">
        <v>545</v>
      </c>
      <c r="F1552" s="125">
        <v>2999</v>
      </c>
      <c r="G1552" s="103">
        <v>2982</v>
      </c>
      <c r="H1552" s="104">
        <v>0.99433144381460403</v>
      </c>
      <c r="I1552" s="103">
        <v>17</v>
      </c>
      <c r="J1552" s="130">
        <v>5.6685561853951297E-3</v>
      </c>
      <c r="K1552" s="125">
        <v>826</v>
      </c>
      <c r="L1552" s="125">
        <v>14</v>
      </c>
      <c r="M1552" s="104">
        <v>1.6949152542372801E-2</v>
      </c>
      <c r="N1552" s="103">
        <v>44</v>
      </c>
      <c r="O1552" s="130">
        <v>1.46715571857285E-2</v>
      </c>
      <c r="P1552" s="125">
        <v>8</v>
      </c>
      <c r="Q1552" s="104">
        <v>9.6852300242130703E-3</v>
      </c>
      <c r="R1552" s="103">
        <v>22</v>
      </c>
      <c r="S1552" s="130">
        <v>7.3357785928642796E-3</v>
      </c>
      <c r="T1552" s="125">
        <v>80</v>
      </c>
      <c r="U1552" s="104">
        <v>9.6852300242130707E-2</v>
      </c>
      <c r="V1552" s="103">
        <v>243</v>
      </c>
      <c r="W1552" s="130">
        <v>8.1027009003000999E-2</v>
      </c>
      <c r="X1552" s="125">
        <v>86</v>
      </c>
      <c r="Y1552" s="104">
        <v>0.10411622276029001</v>
      </c>
      <c r="Z1552" s="103">
        <v>259</v>
      </c>
      <c r="AA1552" s="130">
        <v>8.6362120706902301E-2</v>
      </c>
    </row>
    <row r="1553" spans="1:27" ht="24" x14ac:dyDescent="0.25">
      <c r="A1553" s="116" t="s">
        <v>611</v>
      </c>
      <c r="B1553" s="201" t="s">
        <v>165</v>
      </c>
      <c r="C1553" s="105" t="s">
        <v>166</v>
      </c>
      <c r="D1553" s="106" t="s">
        <v>10</v>
      </c>
      <c r="E1553" s="122" t="s">
        <v>546</v>
      </c>
      <c r="F1553" s="126">
        <v>2959</v>
      </c>
      <c r="G1553" s="107">
        <v>2918</v>
      </c>
      <c r="H1553" s="108">
        <v>0.98614396755660605</v>
      </c>
      <c r="I1553" s="107">
        <v>41</v>
      </c>
      <c r="J1553" s="131">
        <v>1.3856032443393E-2</v>
      </c>
      <c r="K1553" s="126">
        <v>901</v>
      </c>
      <c r="L1553" s="126">
        <v>17</v>
      </c>
      <c r="M1553" s="108">
        <v>1.8867924528301799E-2</v>
      </c>
      <c r="N1553" s="107">
        <v>37</v>
      </c>
      <c r="O1553" s="131">
        <v>1.25042244001351E-2</v>
      </c>
      <c r="P1553" s="126">
        <v>5</v>
      </c>
      <c r="Q1553" s="108">
        <v>5.5493895671476102E-3</v>
      </c>
      <c r="R1553" s="107">
        <v>5</v>
      </c>
      <c r="S1553" s="131">
        <v>1.68976005407232E-3</v>
      </c>
      <c r="T1553" s="126">
        <v>55</v>
      </c>
      <c r="U1553" s="108">
        <v>6.10432852386237E-2</v>
      </c>
      <c r="V1553" s="107">
        <v>146</v>
      </c>
      <c r="W1553" s="131">
        <v>4.9340993578911703E-2</v>
      </c>
      <c r="X1553" s="126">
        <v>59</v>
      </c>
      <c r="Y1553" s="108">
        <v>6.5482796892341794E-2</v>
      </c>
      <c r="Z1553" s="107">
        <v>150</v>
      </c>
      <c r="AA1553" s="131">
        <v>5.0692801622169603E-2</v>
      </c>
    </row>
    <row r="1554" spans="1:27" ht="24" x14ac:dyDescent="0.25">
      <c r="A1554" s="115" t="s">
        <v>611</v>
      </c>
      <c r="B1554" s="200" t="s">
        <v>167</v>
      </c>
      <c r="C1554" s="101" t="s">
        <v>168</v>
      </c>
      <c r="D1554" s="102" t="s">
        <v>10</v>
      </c>
      <c r="E1554" s="121" t="s">
        <v>546</v>
      </c>
      <c r="F1554" s="125">
        <v>4664</v>
      </c>
      <c r="G1554" s="103">
        <v>4522</v>
      </c>
      <c r="H1554" s="104">
        <v>0.96955403087478498</v>
      </c>
      <c r="I1554" s="103">
        <v>142</v>
      </c>
      <c r="J1554" s="130">
        <v>3.0445969125214401E-2</v>
      </c>
      <c r="K1554" s="125">
        <v>1113</v>
      </c>
      <c r="L1554" s="125">
        <v>18</v>
      </c>
      <c r="M1554" s="104">
        <v>1.6172506738544399E-2</v>
      </c>
      <c r="N1554" s="103">
        <v>40</v>
      </c>
      <c r="O1554" s="130">
        <v>8.5763293310463107E-3</v>
      </c>
      <c r="P1554" s="125">
        <v>8</v>
      </c>
      <c r="Q1554" s="104">
        <v>7.18778077268643E-3</v>
      </c>
      <c r="R1554" s="103">
        <v>19</v>
      </c>
      <c r="S1554" s="130">
        <v>4.0737564322469904E-3</v>
      </c>
      <c r="T1554" s="125">
        <v>98</v>
      </c>
      <c r="U1554" s="104">
        <v>8.8050314465408799E-2</v>
      </c>
      <c r="V1554" s="103">
        <v>361</v>
      </c>
      <c r="W1554" s="130">
        <v>7.7401372212692901E-2</v>
      </c>
      <c r="X1554" s="125">
        <v>103</v>
      </c>
      <c r="Y1554" s="104">
        <v>9.2542677448337801E-2</v>
      </c>
      <c r="Z1554" s="103">
        <v>373</v>
      </c>
      <c r="AA1554" s="130">
        <v>7.9974271012006798E-2</v>
      </c>
    </row>
    <row r="1555" spans="1:27" ht="24" x14ac:dyDescent="0.25">
      <c r="A1555" s="116" t="s">
        <v>611</v>
      </c>
      <c r="B1555" s="201" t="s">
        <v>271</v>
      </c>
      <c r="C1555" s="105" t="s">
        <v>272</v>
      </c>
      <c r="D1555" s="106" t="s">
        <v>17</v>
      </c>
      <c r="E1555" s="122" t="s">
        <v>545</v>
      </c>
      <c r="F1555" s="126">
        <v>1580</v>
      </c>
      <c r="G1555" s="107">
        <v>1552</v>
      </c>
      <c r="H1555" s="108">
        <v>0.98227848101265802</v>
      </c>
      <c r="I1555" s="107">
        <v>28</v>
      </c>
      <c r="J1555" s="131">
        <v>1.77215189873417E-2</v>
      </c>
      <c r="K1555" s="126">
        <v>523</v>
      </c>
      <c r="L1555" s="126">
        <v>13</v>
      </c>
      <c r="M1555" s="108">
        <v>2.48565965583173E-2</v>
      </c>
      <c r="N1555" s="107">
        <v>40</v>
      </c>
      <c r="O1555" s="131">
        <v>2.53164556962025E-2</v>
      </c>
      <c r="P1555" s="126">
        <v>5</v>
      </c>
      <c r="Q1555" s="108">
        <v>9.5602294455066905E-3</v>
      </c>
      <c r="R1555" s="107">
        <v>17</v>
      </c>
      <c r="S1555" s="131">
        <v>1.0759493670886E-2</v>
      </c>
      <c r="T1555" s="126">
        <v>53</v>
      </c>
      <c r="U1555" s="108">
        <v>0.10133843212237</v>
      </c>
      <c r="V1555" s="107">
        <v>161</v>
      </c>
      <c r="W1555" s="131">
        <v>0.101898734177215</v>
      </c>
      <c r="X1555" s="126">
        <v>58</v>
      </c>
      <c r="Y1555" s="108">
        <v>0.110898661567877</v>
      </c>
      <c r="Z1555" s="107">
        <v>178</v>
      </c>
      <c r="AA1555" s="131">
        <v>0.11265822784810101</v>
      </c>
    </row>
    <row r="1556" spans="1:27" ht="24" x14ac:dyDescent="0.25">
      <c r="A1556" s="115" t="s">
        <v>611</v>
      </c>
      <c r="B1556" s="200" t="s">
        <v>273</v>
      </c>
      <c r="C1556" s="101" t="s">
        <v>274</v>
      </c>
      <c r="D1556" s="102" t="s">
        <v>17</v>
      </c>
      <c r="E1556" s="121" t="s">
        <v>545</v>
      </c>
      <c r="F1556" s="125">
        <v>3585</v>
      </c>
      <c r="G1556" s="103">
        <v>3547</v>
      </c>
      <c r="H1556" s="104">
        <v>0.98940027894002702</v>
      </c>
      <c r="I1556" s="103">
        <v>38</v>
      </c>
      <c r="J1556" s="130">
        <v>1.05997210599721E-2</v>
      </c>
      <c r="K1556" s="125">
        <v>1082</v>
      </c>
      <c r="L1556" s="125">
        <v>20</v>
      </c>
      <c r="M1556" s="104">
        <v>1.84842883548983E-2</v>
      </c>
      <c r="N1556" s="103">
        <v>53</v>
      </c>
      <c r="O1556" s="130">
        <v>1.47838214783821E-2</v>
      </c>
      <c r="P1556" s="125">
        <v>7</v>
      </c>
      <c r="Q1556" s="104">
        <v>6.4695009242144103E-3</v>
      </c>
      <c r="R1556" s="103">
        <v>20</v>
      </c>
      <c r="S1556" s="130">
        <v>5.5788005578800504E-3</v>
      </c>
      <c r="T1556" s="125">
        <v>99</v>
      </c>
      <c r="U1556" s="104">
        <v>9.1497227356746702E-2</v>
      </c>
      <c r="V1556" s="103">
        <v>367</v>
      </c>
      <c r="W1556" s="130">
        <v>0.102370990237099</v>
      </c>
      <c r="X1556" s="125">
        <v>103</v>
      </c>
      <c r="Y1556" s="104">
        <v>9.5194085027726402E-2</v>
      </c>
      <c r="Z1556" s="103">
        <v>375</v>
      </c>
      <c r="AA1556" s="130">
        <v>0.104602510460251</v>
      </c>
    </row>
    <row r="1557" spans="1:27" ht="24" x14ac:dyDescent="0.25">
      <c r="A1557" s="116" t="s">
        <v>611</v>
      </c>
      <c r="B1557" s="201" t="s">
        <v>275</v>
      </c>
      <c r="C1557" s="105" t="s">
        <v>276</v>
      </c>
      <c r="D1557" s="106" t="s">
        <v>17</v>
      </c>
      <c r="E1557" s="122" t="s">
        <v>545</v>
      </c>
      <c r="F1557" s="126">
        <v>1793</v>
      </c>
      <c r="G1557" s="107">
        <v>1757</v>
      </c>
      <c r="H1557" s="108">
        <v>0.97992191857222499</v>
      </c>
      <c r="I1557" s="107">
        <v>36</v>
      </c>
      <c r="J1557" s="131">
        <v>2.0078081427774602E-2</v>
      </c>
      <c r="K1557" s="126">
        <v>627</v>
      </c>
      <c r="L1557" s="126">
        <v>12</v>
      </c>
      <c r="M1557" s="108">
        <v>1.9138755980861202E-2</v>
      </c>
      <c r="N1557" s="107">
        <v>30</v>
      </c>
      <c r="O1557" s="131">
        <v>1.6731734523145501E-2</v>
      </c>
      <c r="P1557" s="126">
        <v>6</v>
      </c>
      <c r="Q1557" s="108">
        <v>9.5693779904306199E-3</v>
      </c>
      <c r="R1557" s="107">
        <v>16</v>
      </c>
      <c r="S1557" s="131">
        <v>8.9235917456776306E-3</v>
      </c>
      <c r="T1557" s="126">
        <v>64</v>
      </c>
      <c r="U1557" s="108">
        <v>0.102073365231259</v>
      </c>
      <c r="V1557" s="107">
        <v>182</v>
      </c>
      <c r="W1557" s="131">
        <v>0.101505856107083</v>
      </c>
      <c r="X1557" s="126">
        <v>68</v>
      </c>
      <c r="Y1557" s="108">
        <v>0.108452950558213</v>
      </c>
      <c r="Z1557" s="107">
        <v>194</v>
      </c>
      <c r="AA1557" s="131">
        <v>0.10819854991634099</v>
      </c>
    </row>
    <row r="1558" spans="1:27" ht="24" x14ac:dyDescent="0.25">
      <c r="A1558" s="115" t="s">
        <v>611</v>
      </c>
      <c r="B1558" s="200" t="s">
        <v>179</v>
      </c>
      <c r="C1558" s="101" t="s">
        <v>180</v>
      </c>
      <c r="D1558" s="102" t="s">
        <v>11</v>
      </c>
      <c r="E1558" s="121" t="s">
        <v>544</v>
      </c>
      <c r="F1558" s="125">
        <v>4236</v>
      </c>
      <c r="G1558" s="103">
        <v>4153</v>
      </c>
      <c r="H1558" s="104">
        <v>0.98040604343720394</v>
      </c>
      <c r="I1558" s="103">
        <v>83</v>
      </c>
      <c r="J1558" s="130">
        <v>1.9593956562795001E-2</v>
      </c>
      <c r="K1558" s="125">
        <v>1371</v>
      </c>
      <c r="L1558" s="125">
        <v>22</v>
      </c>
      <c r="M1558" s="104">
        <v>1.6046681254558701E-2</v>
      </c>
      <c r="N1558" s="103">
        <v>50</v>
      </c>
      <c r="O1558" s="130">
        <v>1.1803588290840401E-2</v>
      </c>
      <c r="P1558" s="125">
        <v>12</v>
      </c>
      <c r="Q1558" s="104">
        <v>8.7527352297592908E-3</v>
      </c>
      <c r="R1558" s="103">
        <v>25</v>
      </c>
      <c r="S1558" s="130">
        <v>5.9017941454202003E-3</v>
      </c>
      <c r="T1558" s="125">
        <v>140</v>
      </c>
      <c r="U1558" s="104">
        <v>0.10211524434719101</v>
      </c>
      <c r="V1558" s="103">
        <v>405</v>
      </c>
      <c r="W1558" s="130">
        <v>9.5609065155807305E-2</v>
      </c>
      <c r="X1558" s="125">
        <v>151</v>
      </c>
      <c r="Y1558" s="104">
        <v>0.110138584974471</v>
      </c>
      <c r="Z1558" s="103">
        <v>425</v>
      </c>
      <c r="AA1558" s="130">
        <v>0.10033050047214299</v>
      </c>
    </row>
    <row r="1559" spans="1:27" ht="24" x14ac:dyDescent="0.25">
      <c r="A1559" s="116" t="s">
        <v>611</v>
      </c>
      <c r="B1559" s="201" t="s">
        <v>181</v>
      </c>
      <c r="C1559" s="105" t="s">
        <v>182</v>
      </c>
      <c r="D1559" s="106" t="s">
        <v>11</v>
      </c>
      <c r="E1559" s="122" t="s">
        <v>544</v>
      </c>
      <c r="F1559" s="126">
        <v>5142</v>
      </c>
      <c r="G1559" s="107">
        <v>5093</v>
      </c>
      <c r="H1559" s="108">
        <v>0.99047063399455404</v>
      </c>
      <c r="I1559" s="107">
        <v>49</v>
      </c>
      <c r="J1559" s="131">
        <v>9.52936600544535E-3</v>
      </c>
      <c r="K1559" s="126">
        <v>1284</v>
      </c>
      <c r="L1559" s="126">
        <v>32</v>
      </c>
      <c r="M1559" s="108">
        <v>2.4922118380062301E-2</v>
      </c>
      <c r="N1559" s="107">
        <v>72</v>
      </c>
      <c r="O1559" s="131">
        <v>1.4002333722287E-2</v>
      </c>
      <c r="P1559" s="126">
        <v>11</v>
      </c>
      <c r="Q1559" s="108">
        <v>8.5669781931464097E-3</v>
      </c>
      <c r="R1559" s="107">
        <v>23</v>
      </c>
      <c r="S1559" s="131">
        <v>4.4729677168416897E-3</v>
      </c>
      <c r="T1559" s="126">
        <v>119</v>
      </c>
      <c r="U1559" s="108">
        <v>9.2679127725856597E-2</v>
      </c>
      <c r="V1559" s="107">
        <v>433</v>
      </c>
      <c r="W1559" s="131">
        <v>8.4208479190976196E-2</v>
      </c>
      <c r="X1559" s="126">
        <v>123</v>
      </c>
      <c r="Y1559" s="108">
        <v>9.5794392523364399E-2</v>
      </c>
      <c r="Z1559" s="107">
        <v>439</v>
      </c>
      <c r="AA1559" s="131">
        <v>8.5375340334500102E-2</v>
      </c>
    </row>
    <row r="1560" spans="1:27" ht="24" x14ac:dyDescent="0.25">
      <c r="A1560" s="115" t="s">
        <v>611</v>
      </c>
      <c r="B1560" s="200" t="s">
        <v>169</v>
      </c>
      <c r="C1560" s="101" t="s">
        <v>170</v>
      </c>
      <c r="D1560" s="102" t="s">
        <v>10</v>
      </c>
      <c r="E1560" s="121" t="s">
        <v>546</v>
      </c>
      <c r="F1560" s="125">
        <v>1486</v>
      </c>
      <c r="G1560" s="103">
        <v>1475</v>
      </c>
      <c r="H1560" s="104">
        <v>0.99259757738896304</v>
      </c>
      <c r="I1560" s="103">
        <v>11</v>
      </c>
      <c r="J1560" s="130">
        <v>7.4024226110363297E-3</v>
      </c>
      <c r="K1560" s="125">
        <v>480</v>
      </c>
      <c r="L1560" s="125">
        <v>7</v>
      </c>
      <c r="M1560" s="104">
        <v>1.4583333333333301E-2</v>
      </c>
      <c r="N1560" s="103">
        <v>17</v>
      </c>
      <c r="O1560" s="130">
        <v>1.14401076716016E-2</v>
      </c>
      <c r="P1560" s="125">
        <v>3</v>
      </c>
      <c r="Q1560" s="104">
        <v>6.2500000000000003E-3</v>
      </c>
      <c r="R1560" s="103">
        <v>11</v>
      </c>
      <c r="S1560" s="130">
        <v>7.4024226110363297E-3</v>
      </c>
      <c r="T1560" s="125">
        <v>48</v>
      </c>
      <c r="U1560" s="104">
        <v>0.1</v>
      </c>
      <c r="V1560" s="103">
        <v>172</v>
      </c>
      <c r="W1560" s="130">
        <v>0.115746971736204</v>
      </c>
      <c r="X1560" s="125">
        <v>49</v>
      </c>
      <c r="Y1560" s="104">
        <v>0.102083333333333</v>
      </c>
      <c r="Z1560" s="103">
        <v>175</v>
      </c>
      <c r="AA1560" s="130">
        <v>0.117765814266487</v>
      </c>
    </row>
    <row r="1561" spans="1:27" ht="24" x14ac:dyDescent="0.25">
      <c r="A1561" s="116" t="s">
        <v>611</v>
      </c>
      <c r="B1561" s="201" t="s">
        <v>239</v>
      </c>
      <c r="C1561" s="105" t="s">
        <v>240</v>
      </c>
      <c r="D1561" s="106" t="s">
        <v>15</v>
      </c>
      <c r="E1561" s="122" t="s">
        <v>542</v>
      </c>
      <c r="F1561" s="126">
        <v>5053</v>
      </c>
      <c r="G1561" s="107">
        <v>4967</v>
      </c>
      <c r="H1561" s="108">
        <v>0.98298040767860595</v>
      </c>
      <c r="I1561" s="107">
        <v>86</v>
      </c>
      <c r="J1561" s="131">
        <v>1.70195923213932E-2</v>
      </c>
      <c r="K1561" s="126">
        <v>1579</v>
      </c>
      <c r="L1561" s="126">
        <v>30</v>
      </c>
      <c r="M1561" s="108">
        <v>1.8999366687776999E-2</v>
      </c>
      <c r="N1561" s="107">
        <v>80</v>
      </c>
      <c r="O1561" s="131">
        <v>1.58321789036216E-2</v>
      </c>
      <c r="P1561" s="126">
        <v>12</v>
      </c>
      <c r="Q1561" s="108">
        <v>7.5997466751108198E-3</v>
      </c>
      <c r="R1561" s="107">
        <v>21</v>
      </c>
      <c r="S1561" s="131">
        <v>4.1559469622006696E-3</v>
      </c>
      <c r="T1561" s="126">
        <v>173</v>
      </c>
      <c r="U1561" s="108">
        <v>0.10956301456618101</v>
      </c>
      <c r="V1561" s="107">
        <v>551</v>
      </c>
      <c r="W1561" s="131">
        <v>0.10904413219869299</v>
      </c>
      <c r="X1561" s="126">
        <v>183</v>
      </c>
      <c r="Y1561" s="108">
        <v>0.11589613679544</v>
      </c>
      <c r="Z1561" s="107">
        <v>569</v>
      </c>
      <c r="AA1561" s="131">
        <v>0.112606372452008</v>
      </c>
    </row>
    <row r="1562" spans="1:27" ht="24" x14ac:dyDescent="0.25">
      <c r="A1562" s="115" t="s">
        <v>611</v>
      </c>
      <c r="B1562" s="200" t="s">
        <v>204</v>
      </c>
      <c r="C1562" s="101" t="s">
        <v>205</v>
      </c>
      <c r="D1562" s="102" t="s">
        <v>13</v>
      </c>
      <c r="E1562" s="121" t="s">
        <v>547</v>
      </c>
      <c r="F1562" s="125">
        <v>8961</v>
      </c>
      <c r="G1562" s="103">
        <v>8656</v>
      </c>
      <c r="H1562" s="104">
        <v>0.96596362013168102</v>
      </c>
      <c r="I1562" s="103">
        <v>305</v>
      </c>
      <c r="J1562" s="130">
        <v>3.4036379868318201E-2</v>
      </c>
      <c r="K1562" s="125">
        <v>2561</v>
      </c>
      <c r="L1562" s="125">
        <v>44</v>
      </c>
      <c r="M1562" s="104">
        <v>1.7180788754392801E-2</v>
      </c>
      <c r="N1562" s="103">
        <v>131</v>
      </c>
      <c r="O1562" s="130">
        <v>1.4618904140162901E-2</v>
      </c>
      <c r="P1562" s="125">
        <v>23</v>
      </c>
      <c r="Q1562" s="104">
        <v>8.9808668488871504E-3</v>
      </c>
      <c r="R1562" s="103">
        <v>66</v>
      </c>
      <c r="S1562" s="130">
        <v>7.3652494141278804E-3</v>
      </c>
      <c r="T1562" s="125">
        <v>302</v>
      </c>
      <c r="U1562" s="104">
        <v>0.117922686450605</v>
      </c>
      <c r="V1562" s="103">
        <v>947</v>
      </c>
      <c r="W1562" s="130">
        <v>0.105680169623925</v>
      </c>
      <c r="X1562" s="125">
        <v>309</v>
      </c>
      <c r="Y1562" s="104">
        <v>0.12065599375244</v>
      </c>
      <c r="Z1562" s="103">
        <v>969</v>
      </c>
      <c r="AA1562" s="130">
        <v>0.108135252761968</v>
      </c>
    </row>
    <row r="1563" spans="1:27" ht="24" x14ac:dyDescent="0.25">
      <c r="A1563" s="116" t="s">
        <v>611</v>
      </c>
      <c r="B1563" s="201" t="s">
        <v>241</v>
      </c>
      <c r="C1563" s="105" t="s">
        <v>242</v>
      </c>
      <c r="D1563" s="106" t="s">
        <v>15</v>
      </c>
      <c r="E1563" s="122" t="s">
        <v>542</v>
      </c>
      <c r="F1563" s="126">
        <v>7388</v>
      </c>
      <c r="G1563" s="107">
        <v>7286</v>
      </c>
      <c r="H1563" s="108">
        <v>0.98619382782891096</v>
      </c>
      <c r="I1563" s="107">
        <v>102</v>
      </c>
      <c r="J1563" s="131">
        <v>1.3806172171088199E-2</v>
      </c>
      <c r="K1563" s="126">
        <v>1977</v>
      </c>
      <c r="L1563" s="126">
        <v>31</v>
      </c>
      <c r="M1563" s="108">
        <v>1.5680323722812299E-2</v>
      </c>
      <c r="N1563" s="107">
        <v>87</v>
      </c>
      <c r="O1563" s="131">
        <v>1.1775852734163501E-2</v>
      </c>
      <c r="P1563" s="126">
        <v>22</v>
      </c>
      <c r="Q1563" s="108">
        <v>1.11279716742539E-2</v>
      </c>
      <c r="R1563" s="107">
        <v>58</v>
      </c>
      <c r="S1563" s="131">
        <v>7.8505684894423292E-3</v>
      </c>
      <c r="T1563" s="126">
        <v>236</v>
      </c>
      <c r="U1563" s="108">
        <v>0.119372787051087</v>
      </c>
      <c r="V1563" s="107">
        <v>814</v>
      </c>
      <c r="W1563" s="131">
        <v>0.110178668110449</v>
      </c>
      <c r="X1563" s="126">
        <v>251</v>
      </c>
      <c r="Y1563" s="108">
        <v>0.126960040465351</v>
      </c>
      <c r="Z1563" s="107">
        <v>861</v>
      </c>
      <c r="AA1563" s="131">
        <v>0.11654033567947999</v>
      </c>
    </row>
    <row r="1564" spans="1:27" ht="24" x14ac:dyDescent="0.25">
      <c r="A1564" s="115" t="s">
        <v>611</v>
      </c>
      <c r="B1564" s="200" t="s">
        <v>206</v>
      </c>
      <c r="C1564" s="101" t="s">
        <v>207</v>
      </c>
      <c r="D1564" s="102" t="s">
        <v>13</v>
      </c>
      <c r="E1564" s="121" t="s">
        <v>547</v>
      </c>
      <c r="F1564" s="125">
        <v>4679</v>
      </c>
      <c r="G1564" s="103">
        <v>4622</v>
      </c>
      <c r="H1564" s="104">
        <v>0.98781790980978801</v>
      </c>
      <c r="I1564" s="103">
        <v>57</v>
      </c>
      <c r="J1564" s="130">
        <v>1.2182090190211501E-2</v>
      </c>
      <c r="K1564" s="125">
        <v>1416</v>
      </c>
      <c r="L1564" s="125">
        <v>21</v>
      </c>
      <c r="M1564" s="104">
        <v>1.48305084745762E-2</v>
      </c>
      <c r="N1564" s="103">
        <v>55</v>
      </c>
      <c r="O1564" s="130">
        <v>1.17546484291515E-2</v>
      </c>
      <c r="P1564" s="125">
        <v>11</v>
      </c>
      <c r="Q1564" s="104">
        <v>7.7683615819209E-3</v>
      </c>
      <c r="R1564" s="103">
        <v>23</v>
      </c>
      <c r="S1564" s="130">
        <v>4.9155802521906296E-3</v>
      </c>
      <c r="T1564" s="125">
        <v>149</v>
      </c>
      <c r="U1564" s="104">
        <v>0.105225988700564</v>
      </c>
      <c r="V1564" s="103">
        <v>426</v>
      </c>
      <c r="W1564" s="130">
        <v>9.1045095105791798E-2</v>
      </c>
      <c r="X1564" s="125">
        <v>157</v>
      </c>
      <c r="Y1564" s="104">
        <v>0.11087570621468899</v>
      </c>
      <c r="Z1564" s="103">
        <v>444</v>
      </c>
      <c r="AA1564" s="130">
        <v>9.4892070955332294E-2</v>
      </c>
    </row>
    <row r="1565" spans="1:27" ht="24" x14ac:dyDescent="0.25">
      <c r="A1565" s="116" t="s">
        <v>611</v>
      </c>
      <c r="B1565" s="201" t="s">
        <v>208</v>
      </c>
      <c r="C1565" s="105" t="s">
        <v>209</v>
      </c>
      <c r="D1565" s="106" t="s">
        <v>13</v>
      </c>
      <c r="E1565" s="122" t="s">
        <v>547</v>
      </c>
      <c r="F1565" s="126">
        <v>3437</v>
      </c>
      <c r="G1565" s="107">
        <v>3391</v>
      </c>
      <c r="H1565" s="108">
        <v>0.98661623508873997</v>
      </c>
      <c r="I1565" s="107">
        <v>46</v>
      </c>
      <c r="J1565" s="131">
        <v>1.33837649112598E-2</v>
      </c>
      <c r="K1565" s="126">
        <v>1083</v>
      </c>
      <c r="L1565" s="126">
        <v>6</v>
      </c>
      <c r="M1565" s="108">
        <v>5.5401662049861401E-3</v>
      </c>
      <c r="N1565" s="107">
        <v>13</v>
      </c>
      <c r="O1565" s="131">
        <v>3.7823683444864701E-3</v>
      </c>
      <c r="P1565" s="126">
        <v>12</v>
      </c>
      <c r="Q1565" s="108">
        <v>1.10803324099722E-2</v>
      </c>
      <c r="R1565" s="107">
        <v>29</v>
      </c>
      <c r="S1565" s="131">
        <v>8.4375909223159701E-3</v>
      </c>
      <c r="T1565" s="126">
        <v>116</v>
      </c>
      <c r="U1565" s="108">
        <v>0.10710987996306499</v>
      </c>
      <c r="V1565" s="107">
        <v>361</v>
      </c>
      <c r="W1565" s="131">
        <v>0.105033459412278</v>
      </c>
      <c r="X1565" s="126">
        <v>127</v>
      </c>
      <c r="Y1565" s="108">
        <v>0.117266851338873</v>
      </c>
      <c r="Z1565" s="107">
        <v>388</v>
      </c>
      <c r="AA1565" s="131">
        <v>0.11288914751236501</v>
      </c>
    </row>
    <row r="1566" spans="1:27" ht="24" x14ac:dyDescent="0.25">
      <c r="A1566" s="115" t="s">
        <v>611</v>
      </c>
      <c r="B1566" s="200" t="s">
        <v>243</v>
      </c>
      <c r="C1566" s="101" t="s">
        <v>244</v>
      </c>
      <c r="D1566" s="102" t="s">
        <v>15</v>
      </c>
      <c r="E1566" s="121" t="s">
        <v>542</v>
      </c>
      <c r="F1566" s="125">
        <v>6237</v>
      </c>
      <c r="G1566" s="103">
        <v>6189</v>
      </c>
      <c r="H1566" s="104">
        <v>0.99230399230399202</v>
      </c>
      <c r="I1566" s="103">
        <v>48</v>
      </c>
      <c r="J1566" s="130">
        <v>7.6960076960076902E-3</v>
      </c>
      <c r="K1566" s="125">
        <v>1730</v>
      </c>
      <c r="L1566" s="125">
        <v>29</v>
      </c>
      <c r="M1566" s="104">
        <v>1.6763005780346799E-2</v>
      </c>
      <c r="N1566" s="103">
        <v>85</v>
      </c>
      <c r="O1566" s="130">
        <v>1.36283469616802E-2</v>
      </c>
      <c r="P1566" s="125">
        <v>15</v>
      </c>
      <c r="Q1566" s="104">
        <v>8.6705202312138702E-3</v>
      </c>
      <c r="R1566" s="103">
        <v>38</v>
      </c>
      <c r="S1566" s="130">
        <v>6.0926727593394198E-3</v>
      </c>
      <c r="T1566" s="125">
        <v>189</v>
      </c>
      <c r="U1566" s="104">
        <v>0.10924855491329399</v>
      </c>
      <c r="V1566" s="103">
        <v>618</v>
      </c>
      <c r="W1566" s="130">
        <v>9.9086099086099E-2</v>
      </c>
      <c r="X1566" s="125">
        <v>201</v>
      </c>
      <c r="Y1566" s="104">
        <v>0.11618497109826501</v>
      </c>
      <c r="Z1566" s="103">
        <v>648</v>
      </c>
      <c r="AA1566" s="130">
        <v>0.103896103896103</v>
      </c>
    </row>
    <row r="1567" spans="1:27" ht="24" x14ac:dyDescent="0.25">
      <c r="A1567" s="116" t="s">
        <v>611</v>
      </c>
      <c r="B1567" s="201" t="s">
        <v>245</v>
      </c>
      <c r="C1567" s="105" t="s">
        <v>246</v>
      </c>
      <c r="D1567" s="106" t="s">
        <v>15</v>
      </c>
      <c r="E1567" s="122" t="s">
        <v>542</v>
      </c>
      <c r="F1567" s="126">
        <v>2039</v>
      </c>
      <c r="G1567" s="107">
        <v>2014</v>
      </c>
      <c r="H1567" s="108">
        <v>0.98773908778813102</v>
      </c>
      <c r="I1567" s="107">
        <v>25</v>
      </c>
      <c r="J1567" s="131">
        <v>1.2260912211868501E-2</v>
      </c>
      <c r="K1567" s="126">
        <v>739</v>
      </c>
      <c r="L1567" s="126">
        <v>20</v>
      </c>
      <c r="M1567" s="108">
        <v>2.7063599458728001E-2</v>
      </c>
      <c r="N1567" s="107">
        <v>53</v>
      </c>
      <c r="O1567" s="131">
        <v>2.5993133889161298E-2</v>
      </c>
      <c r="P1567" s="126">
        <v>12</v>
      </c>
      <c r="Q1567" s="108">
        <v>1.6238159675236799E-2</v>
      </c>
      <c r="R1567" s="107">
        <v>28</v>
      </c>
      <c r="S1567" s="131">
        <v>1.37322216772927E-2</v>
      </c>
      <c r="T1567" s="126">
        <v>86</v>
      </c>
      <c r="U1567" s="108">
        <v>0.11637347767253001</v>
      </c>
      <c r="V1567" s="107">
        <v>192</v>
      </c>
      <c r="W1567" s="131">
        <v>9.4163805787150501E-2</v>
      </c>
      <c r="X1567" s="126">
        <v>94</v>
      </c>
      <c r="Y1567" s="108">
        <v>0.12719891745602099</v>
      </c>
      <c r="Z1567" s="107">
        <v>210</v>
      </c>
      <c r="AA1567" s="131">
        <v>0.102991662579695</v>
      </c>
    </row>
    <row r="1568" spans="1:27" x14ac:dyDescent="0.25">
      <c r="A1568" s="115" t="s">
        <v>611</v>
      </c>
      <c r="B1568" s="200" t="s">
        <v>220</v>
      </c>
      <c r="C1568" s="101" t="s">
        <v>221</v>
      </c>
      <c r="D1568" s="102" t="s">
        <v>14</v>
      </c>
      <c r="E1568" s="121" t="s">
        <v>548</v>
      </c>
      <c r="F1568" s="125">
        <v>4281</v>
      </c>
      <c r="G1568" s="103">
        <v>4177</v>
      </c>
      <c r="H1568" s="104">
        <v>0.97570661060499797</v>
      </c>
      <c r="I1568" s="103">
        <v>104</v>
      </c>
      <c r="J1568" s="130">
        <v>2.42933893950011E-2</v>
      </c>
      <c r="K1568" s="125">
        <v>1227</v>
      </c>
      <c r="L1568" s="125">
        <v>23</v>
      </c>
      <c r="M1568" s="104">
        <v>1.8744906275468601E-2</v>
      </c>
      <c r="N1568" s="103">
        <v>54</v>
      </c>
      <c r="O1568" s="130">
        <v>1.2613875262789001E-2</v>
      </c>
      <c r="P1568" s="125">
        <v>8</v>
      </c>
      <c r="Q1568" s="104">
        <v>6.5199674001629902E-3</v>
      </c>
      <c r="R1568" s="103">
        <v>20</v>
      </c>
      <c r="S1568" s="130">
        <v>4.6718056528848298E-3</v>
      </c>
      <c r="T1568" s="125">
        <v>120</v>
      </c>
      <c r="U1568" s="104">
        <v>9.7799511002444897E-2</v>
      </c>
      <c r="V1568" s="103">
        <v>406</v>
      </c>
      <c r="W1568" s="130">
        <v>9.4837654753562206E-2</v>
      </c>
      <c r="X1568" s="125">
        <v>126</v>
      </c>
      <c r="Y1568" s="104">
        <v>0.102689486552567</v>
      </c>
      <c r="Z1568" s="103">
        <v>419</v>
      </c>
      <c r="AA1568" s="130">
        <v>9.7874328427937293E-2</v>
      </c>
    </row>
    <row r="1569" spans="1:27" x14ac:dyDescent="0.25">
      <c r="A1569" s="116" t="s">
        <v>611</v>
      </c>
      <c r="B1569" s="201" t="s">
        <v>222</v>
      </c>
      <c r="C1569" s="105" t="s">
        <v>223</v>
      </c>
      <c r="D1569" s="106" t="s">
        <v>14</v>
      </c>
      <c r="E1569" s="122" t="s">
        <v>548</v>
      </c>
      <c r="F1569" s="126">
        <v>5505</v>
      </c>
      <c r="G1569" s="107">
        <v>5350</v>
      </c>
      <c r="H1569" s="108">
        <v>0.97184377838328695</v>
      </c>
      <c r="I1569" s="107">
        <v>155</v>
      </c>
      <c r="J1569" s="131">
        <v>2.8156221616712E-2</v>
      </c>
      <c r="K1569" s="126">
        <v>1573</v>
      </c>
      <c r="L1569" s="126">
        <v>20</v>
      </c>
      <c r="M1569" s="108">
        <v>1.27145581691036E-2</v>
      </c>
      <c r="N1569" s="107">
        <v>55</v>
      </c>
      <c r="O1569" s="131">
        <v>9.9909173478655699E-3</v>
      </c>
      <c r="P1569" s="126">
        <v>11</v>
      </c>
      <c r="Q1569" s="108">
        <v>6.9930069930069904E-3</v>
      </c>
      <c r="R1569" s="107">
        <v>26</v>
      </c>
      <c r="S1569" s="131">
        <v>4.7229791099000903E-3</v>
      </c>
      <c r="T1569" s="126">
        <v>168</v>
      </c>
      <c r="U1569" s="108">
        <v>0.10680228862047</v>
      </c>
      <c r="V1569" s="107">
        <v>631</v>
      </c>
      <c r="W1569" s="131">
        <v>0.114623069936421</v>
      </c>
      <c r="X1569" s="126">
        <v>171</v>
      </c>
      <c r="Y1569" s="108">
        <v>0.108709472345835</v>
      </c>
      <c r="Z1569" s="107">
        <v>638</v>
      </c>
      <c r="AA1569" s="131">
        <v>0.11589464123524</v>
      </c>
    </row>
    <row r="1570" spans="1:27" x14ac:dyDescent="0.25">
      <c r="A1570" s="115" t="s">
        <v>611</v>
      </c>
      <c r="B1570" s="200" t="s">
        <v>210</v>
      </c>
      <c r="C1570" s="101" t="s">
        <v>211</v>
      </c>
      <c r="D1570" s="102" t="s">
        <v>13</v>
      </c>
      <c r="E1570" s="121" t="s">
        <v>547</v>
      </c>
      <c r="F1570" s="125">
        <v>2853</v>
      </c>
      <c r="G1570" s="103">
        <v>2803</v>
      </c>
      <c r="H1570" s="104">
        <v>0.98247458815282096</v>
      </c>
      <c r="I1570" s="103">
        <v>50</v>
      </c>
      <c r="J1570" s="130">
        <v>1.7525411847178402E-2</v>
      </c>
      <c r="K1570" s="125">
        <v>763</v>
      </c>
      <c r="L1570" s="125">
        <v>15</v>
      </c>
      <c r="M1570" s="104">
        <v>1.9659239842725999E-2</v>
      </c>
      <c r="N1570" s="103">
        <v>37</v>
      </c>
      <c r="O1570" s="130">
        <v>1.2968804766912E-2</v>
      </c>
      <c r="P1570" s="125">
        <v>10</v>
      </c>
      <c r="Q1570" s="104">
        <v>1.3106159895150699E-2</v>
      </c>
      <c r="R1570" s="103">
        <v>29</v>
      </c>
      <c r="S1570" s="130">
        <v>1.0164738871363399E-2</v>
      </c>
      <c r="T1570" s="125">
        <v>58</v>
      </c>
      <c r="U1570" s="104">
        <v>7.6015727391874094E-2</v>
      </c>
      <c r="V1570" s="103">
        <v>213</v>
      </c>
      <c r="W1570" s="130">
        <v>7.4658254468980001E-2</v>
      </c>
      <c r="X1570" s="125">
        <v>62</v>
      </c>
      <c r="Y1570" s="104">
        <v>8.1258191349934394E-2</v>
      </c>
      <c r="Z1570" s="103">
        <v>225</v>
      </c>
      <c r="AA1570" s="130">
        <v>7.8864353312302807E-2</v>
      </c>
    </row>
    <row r="1571" spans="1:27" x14ac:dyDescent="0.25">
      <c r="A1571" s="116" t="s">
        <v>611</v>
      </c>
      <c r="B1571" s="201" t="s">
        <v>212</v>
      </c>
      <c r="C1571" s="105" t="s">
        <v>213</v>
      </c>
      <c r="D1571" s="106" t="s">
        <v>13</v>
      </c>
      <c r="E1571" s="122" t="s">
        <v>547</v>
      </c>
      <c r="F1571" s="126">
        <v>3791</v>
      </c>
      <c r="G1571" s="107">
        <v>3751</v>
      </c>
      <c r="H1571" s="108">
        <v>0.98944869427591597</v>
      </c>
      <c r="I1571" s="107">
        <v>40</v>
      </c>
      <c r="J1571" s="131">
        <v>1.0551305724083301E-2</v>
      </c>
      <c r="K1571" s="126">
        <v>980</v>
      </c>
      <c r="L1571" s="126">
        <v>21</v>
      </c>
      <c r="M1571" s="108">
        <v>2.1428571428571401E-2</v>
      </c>
      <c r="N1571" s="107">
        <v>48</v>
      </c>
      <c r="O1571" s="131">
        <v>1.26615668689E-2</v>
      </c>
      <c r="P1571" s="126">
        <v>5</v>
      </c>
      <c r="Q1571" s="108">
        <v>5.1020408163265302E-3</v>
      </c>
      <c r="R1571" s="107">
        <v>18</v>
      </c>
      <c r="S1571" s="131">
        <v>4.7480875758374999E-3</v>
      </c>
      <c r="T1571" s="126">
        <v>113</v>
      </c>
      <c r="U1571" s="108">
        <v>0.115306122448979</v>
      </c>
      <c r="V1571" s="107">
        <v>376</v>
      </c>
      <c r="W1571" s="131">
        <v>9.9182273806383503E-2</v>
      </c>
      <c r="X1571" s="126">
        <v>116</v>
      </c>
      <c r="Y1571" s="108">
        <v>0.118367346938775</v>
      </c>
      <c r="Z1571" s="107">
        <v>387</v>
      </c>
      <c r="AA1571" s="131">
        <v>0.102083882880506</v>
      </c>
    </row>
    <row r="1572" spans="1:27" x14ac:dyDescent="0.25">
      <c r="A1572" s="115" t="s">
        <v>611</v>
      </c>
      <c r="B1572" s="200" t="s">
        <v>214</v>
      </c>
      <c r="C1572" s="101" t="s">
        <v>215</v>
      </c>
      <c r="D1572" s="102" t="s">
        <v>13</v>
      </c>
      <c r="E1572" s="121" t="s">
        <v>547</v>
      </c>
      <c r="F1572" s="125">
        <v>2946</v>
      </c>
      <c r="G1572" s="103">
        <v>2905</v>
      </c>
      <c r="H1572" s="104">
        <v>0.98608282416836301</v>
      </c>
      <c r="I1572" s="103">
        <v>41</v>
      </c>
      <c r="J1572" s="130">
        <v>1.3917175831636101E-2</v>
      </c>
      <c r="K1572" s="125">
        <v>837</v>
      </c>
      <c r="L1572" s="125">
        <v>15</v>
      </c>
      <c r="M1572" s="104">
        <v>1.7921146953405E-2</v>
      </c>
      <c r="N1572" s="103">
        <v>34</v>
      </c>
      <c r="O1572" s="130">
        <v>1.1541072640868901E-2</v>
      </c>
      <c r="P1572" s="125">
        <v>11</v>
      </c>
      <c r="Q1572" s="104">
        <v>1.3142174432497E-2</v>
      </c>
      <c r="R1572" s="103">
        <v>26</v>
      </c>
      <c r="S1572" s="130">
        <v>8.8255261371350899E-3</v>
      </c>
      <c r="T1572" s="125">
        <v>92</v>
      </c>
      <c r="U1572" s="104">
        <v>0.109916367980884</v>
      </c>
      <c r="V1572" s="103">
        <v>269</v>
      </c>
      <c r="W1572" s="130">
        <v>9.13102511880515E-2</v>
      </c>
      <c r="X1572" s="125">
        <v>99</v>
      </c>
      <c r="Y1572" s="104">
        <v>0.118279569892473</v>
      </c>
      <c r="Z1572" s="103">
        <v>284</v>
      </c>
      <c r="AA1572" s="130">
        <v>9.6401900882552599E-2</v>
      </c>
    </row>
    <row r="1573" spans="1:27" x14ac:dyDescent="0.25">
      <c r="A1573" s="116" t="s">
        <v>611</v>
      </c>
      <c r="B1573" s="201" t="s">
        <v>224</v>
      </c>
      <c r="C1573" s="105" t="s">
        <v>225</v>
      </c>
      <c r="D1573" s="106" t="s">
        <v>14</v>
      </c>
      <c r="E1573" s="122" t="s">
        <v>548</v>
      </c>
      <c r="F1573" s="126">
        <v>2046</v>
      </c>
      <c r="G1573" s="107">
        <v>2001</v>
      </c>
      <c r="H1573" s="108">
        <v>0.97800586510263898</v>
      </c>
      <c r="I1573" s="107">
        <v>45</v>
      </c>
      <c r="J1573" s="131">
        <v>2.1994134897360702E-2</v>
      </c>
      <c r="K1573" s="126">
        <v>571</v>
      </c>
      <c r="L1573" s="126">
        <v>11</v>
      </c>
      <c r="M1573" s="108">
        <v>1.9264448336252099E-2</v>
      </c>
      <c r="N1573" s="107">
        <v>34</v>
      </c>
      <c r="O1573" s="131">
        <v>1.66177908113391E-2</v>
      </c>
      <c r="P1573" s="126">
        <v>5</v>
      </c>
      <c r="Q1573" s="108">
        <v>8.75656742556917E-3</v>
      </c>
      <c r="R1573" s="107">
        <v>13</v>
      </c>
      <c r="S1573" s="131">
        <v>6.35386119257086E-3</v>
      </c>
      <c r="T1573" s="126">
        <v>76</v>
      </c>
      <c r="U1573" s="108">
        <v>0.13309982486865099</v>
      </c>
      <c r="V1573" s="107">
        <v>267</v>
      </c>
      <c r="W1573" s="131">
        <v>0.13049853372434</v>
      </c>
      <c r="X1573" s="126">
        <v>81</v>
      </c>
      <c r="Y1573" s="108">
        <v>0.14185639229422001</v>
      </c>
      <c r="Z1573" s="107">
        <v>278</v>
      </c>
      <c r="AA1573" s="131">
        <v>0.13587487781036101</v>
      </c>
    </row>
    <row r="1574" spans="1:27" x14ac:dyDescent="0.25">
      <c r="A1574" s="115" t="s">
        <v>611</v>
      </c>
      <c r="B1574" s="200" t="s">
        <v>226</v>
      </c>
      <c r="C1574" s="101" t="s">
        <v>227</v>
      </c>
      <c r="D1574" s="102" t="s">
        <v>14</v>
      </c>
      <c r="E1574" s="121" t="s">
        <v>548</v>
      </c>
      <c r="F1574" s="125">
        <v>2952</v>
      </c>
      <c r="G1574" s="103">
        <v>2886</v>
      </c>
      <c r="H1574" s="104">
        <v>0.97764227642276402</v>
      </c>
      <c r="I1574" s="103">
        <v>66</v>
      </c>
      <c r="J1574" s="130">
        <v>2.23577235772357E-2</v>
      </c>
      <c r="K1574" s="125">
        <v>892</v>
      </c>
      <c r="L1574" s="125">
        <v>16</v>
      </c>
      <c r="M1574" s="104">
        <v>1.79372197309417E-2</v>
      </c>
      <c r="N1574" s="103">
        <v>41</v>
      </c>
      <c r="O1574" s="130">
        <v>1.38888888888888E-2</v>
      </c>
      <c r="P1574" s="125">
        <v>5</v>
      </c>
      <c r="Q1574" s="104">
        <v>5.6053811659192796E-3</v>
      </c>
      <c r="R1574" s="103">
        <v>12</v>
      </c>
      <c r="S1574" s="130">
        <v>4.0650406504065002E-3</v>
      </c>
      <c r="T1574" s="125">
        <v>90</v>
      </c>
      <c r="U1574" s="104">
        <v>0.100896860986547</v>
      </c>
      <c r="V1574" s="103">
        <v>252</v>
      </c>
      <c r="W1574" s="130">
        <v>8.5365853658536495E-2</v>
      </c>
      <c r="X1574" s="125">
        <v>92</v>
      </c>
      <c r="Y1574" s="104">
        <v>0.103139013452914</v>
      </c>
      <c r="Z1574" s="103">
        <v>255</v>
      </c>
      <c r="AA1574" s="130">
        <v>8.6382113821138196E-2</v>
      </c>
    </row>
    <row r="1575" spans="1:27" x14ac:dyDescent="0.25">
      <c r="A1575" s="116" t="s">
        <v>611</v>
      </c>
      <c r="B1575" s="201" t="s">
        <v>216</v>
      </c>
      <c r="C1575" s="105" t="s">
        <v>217</v>
      </c>
      <c r="D1575" s="106" t="s">
        <v>13</v>
      </c>
      <c r="E1575" s="122" t="s">
        <v>547</v>
      </c>
      <c r="F1575" s="126">
        <v>1876</v>
      </c>
      <c r="G1575" s="107">
        <v>1818</v>
      </c>
      <c r="H1575" s="108">
        <v>0.96908315565031899</v>
      </c>
      <c r="I1575" s="107">
        <v>58</v>
      </c>
      <c r="J1575" s="131">
        <v>3.09168443496801E-2</v>
      </c>
      <c r="K1575" s="126">
        <v>534</v>
      </c>
      <c r="L1575" s="126">
        <v>4</v>
      </c>
      <c r="M1575" s="108">
        <v>7.4906367041198503E-3</v>
      </c>
      <c r="N1575" s="107">
        <v>8</v>
      </c>
      <c r="O1575" s="131">
        <v>4.2643923240938096E-3</v>
      </c>
      <c r="P1575" s="126">
        <v>3</v>
      </c>
      <c r="Q1575" s="108">
        <v>5.6179775280898797E-3</v>
      </c>
      <c r="R1575" s="107">
        <v>8</v>
      </c>
      <c r="S1575" s="131">
        <v>4.2643923240938096E-3</v>
      </c>
      <c r="T1575" s="126">
        <v>54</v>
      </c>
      <c r="U1575" s="108">
        <v>0.101123595505617</v>
      </c>
      <c r="V1575" s="107">
        <v>180</v>
      </c>
      <c r="W1575" s="131">
        <v>9.5948827292110794E-2</v>
      </c>
      <c r="X1575" s="126">
        <v>57</v>
      </c>
      <c r="Y1575" s="108">
        <v>0.106741573033707</v>
      </c>
      <c r="Z1575" s="107">
        <v>186</v>
      </c>
      <c r="AA1575" s="131">
        <v>9.9147121535181196E-2</v>
      </c>
    </row>
    <row r="1576" spans="1:27" x14ac:dyDescent="0.25">
      <c r="A1576" s="115" t="s">
        <v>611</v>
      </c>
      <c r="B1576" s="200" t="s">
        <v>218</v>
      </c>
      <c r="C1576" s="101" t="s">
        <v>219</v>
      </c>
      <c r="D1576" s="102" t="s">
        <v>13</v>
      </c>
      <c r="E1576" s="121" t="s">
        <v>547</v>
      </c>
      <c r="F1576" s="125">
        <v>2552</v>
      </c>
      <c r="G1576" s="103">
        <v>2514</v>
      </c>
      <c r="H1576" s="104">
        <v>0.98510971786833801</v>
      </c>
      <c r="I1576" s="103">
        <v>38</v>
      </c>
      <c r="J1576" s="130">
        <v>1.48902821316614E-2</v>
      </c>
      <c r="K1576" s="125">
        <v>750</v>
      </c>
      <c r="L1576" s="125">
        <v>15</v>
      </c>
      <c r="M1576" s="104">
        <v>0.02</v>
      </c>
      <c r="N1576" s="103">
        <v>45</v>
      </c>
      <c r="O1576" s="130">
        <v>1.76332288401253E-2</v>
      </c>
      <c r="P1576" s="125">
        <v>9</v>
      </c>
      <c r="Q1576" s="104">
        <v>1.2E-2</v>
      </c>
      <c r="R1576" s="103">
        <v>27</v>
      </c>
      <c r="S1576" s="130">
        <v>1.05799373040752E-2</v>
      </c>
      <c r="T1576" s="125">
        <v>62</v>
      </c>
      <c r="U1576" s="104">
        <v>8.2666666666666597E-2</v>
      </c>
      <c r="V1576" s="103">
        <v>217</v>
      </c>
      <c r="W1576" s="130">
        <v>8.5031347962382403E-2</v>
      </c>
      <c r="X1576" s="125">
        <v>69</v>
      </c>
      <c r="Y1576" s="104">
        <v>9.1999999999999998E-2</v>
      </c>
      <c r="Z1576" s="103">
        <v>238</v>
      </c>
      <c r="AA1576" s="130">
        <v>9.3260188087774198E-2</v>
      </c>
    </row>
    <row r="1577" spans="1:27" x14ac:dyDescent="0.25">
      <c r="A1577" s="116" t="s">
        <v>611</v>
      </c>
      <c r="B1577" s="201" t="s">
        <v>277</v>
      </c>
      <c r="C1577" s="105" t="s">
        <v>278</v>
      </c>
      <c r="D1577" s="106" t="s">
        <v>18</v>
      </c>
      <c r="E1577" s="122" t="s">
        <v>549</v>
      </c>
      <c r="F1577" s="126">
        <v>2455</v>
      </c>
      <c r="G1577" s="107">
        <v>2413</v>
      </c>
      <c r="H1577" s="108">
        <v>0.98289205702647597</v>
      </c>
      <c r="I1577" s="107">
        <v>42</v>
      </c>
      <c r="J1577" s="131">
        <v>1.7107942973523398E-2</v>
      </c>
      <c r="K1577" s="126">
        <v>607</v>
      </c>
      <c r="L1577" s="126">
        <v>25</v>
      </c>
      <c r="M1577" s="108">
        <v>4.1186161449752803E-2</v>
      </c>
      <c r="N1577" s="107">
        <v>50</v>
      </c>
      <c r="O1577" s="131">
        <v>2.0366598778004001E-2</v>
      </c>
      <c r="P1577" s="126">
        <v>10</v>
      </c>
      <c r="Q1577" s="108">
        <v>1.6474464579901101E-2</v>
      </c>
      <c r="R1577" s="107">
        <v>25</v>
      </c>
      <c r="S1577" s="131">
        <v>1.0183299389002001E-2</v>
      </c>
      <c r="T1577" s="126">
        <v>75</v>
      </c>
      <c r="U1577" s="108">
        <v>0.12355848434925799</v>
      </c>
      <c r="V1577" s="107">
        <v>314</v>
      </c>
      <c r="W1577" s="131">
        <v>0.127902240325865</v>
      </c>
      <c r="X1577" s="126">
        <v>81</v>
      </c>
      <c r="Y1577" s="108">
        <v>0.133443163097199</v>
      </c>
      <c r="Z1577" s="107">
        <v>327</v>
      </c>
      <c r="AA1577" s="131">
        <v>0.13319755600814601</v>
      </c>
    </row>
    <row r="1578" spans="1:27" x14ac:dyDescent="0.25">
      <c r="A1578" s="115" t="s">
        <v>611</v>
      </c>
      <c r="B1578" s="200" t="s">
        <v>279</v>
      </c>
      <c r="C1578" s="101" t="s">
        <v>280</v>
      </c>
      <c r="D1578" s="102" t="s">
        <v>18</v>
      </c>
      <c r="E1578" s="121" t="s">
        <v>549</v>
      </c>
      <c r="F1578" s="125">
        <v>3861</v>
      </c>
      <c r="G1578" s="103">
        <v>3816</v>
      </c>
      <c r="H1578" s="104">
        <v>0.98834498834498796</v>
      </c>
      <c r="I1578" s="103">
        <v>45</v>
      </c>
      <c r="J1578" s="130">
        <v>1.16550116550116E-2</v>
      </c>
      <c r="K1578" s="125">
        <v>1126</v>
      </c>
      <c r="L1578" s="125">
        <v>21</v>
      </c>
      <c r="M1578" s="104">
        <v>1.8650088809946699E-2</v>
      </c>
      <c r="N1578" s="103">
        <v>50</v>
      </c>
      <c r="O1578" s="130">
        <v>1.29500129500129E-2</v>
      </c>
      <c r="P1578" s="125">
        <v>9</v>
      </c>
      <c r="Q1578" s="104">
        <v>7.9928952042628704E-3</v>
      </c>
      <c r="R1578" s="103">
        <v>27</v>
      </c>
      <c r="S1578" s="130">
        <v>6.9930069930069904E-3</v>
      </c>
      <c r="T1578" s="125">
        <v>123</v>
      </c>
      <c r="U1578" s="104">
        <v>0.109236234458259</v>
      </c>
      <c r="V1578" s="103">
        <v>357</v>
      </c>
      <c r="W1578" s="130">
        <v>9.2463092463092394E-2</v>
      </c>
      <c r="X1578" s="125">
        <v>129</v>
      </c>
      <c r="Y1578" s="104">
        <v>0.11456483126110099</v>
      </c>
      <c r="Z1578" s="103">
        <v>373</v>
      </c>
      <c r="AA1578" s="130">
        <v>9.6607096607096599E-2</v>
      </c>
    </row>
    <row r="1579" spans="1:27" x14ac:dyDescent="0.25">
      <c r="A1579" s="116" t="s">
        <v>611</v>
      </c>
      <c r="B1579" s="201" t="s">
        <v>316</v>
      </c>
      <c r="C1579" s="105" t="s">
        <v>317</v>
      </c>
      <c r="D1579" s="106" t="s">
        <v>20</v>
      </c>
      <c r="E1579" s="122" t="s">
        <v>550</v>
      </c>
      <c r="F1579" s="126">
        <v>2436</v>
      </c>
      <c r="G1579" s="107">
        <v>2412</v>
      </c>
      <c r="H1579" s="108">
        <v>0.99014778325123098</v>
      </c>
      <c r="I1579" s="107">
        <v>24</v>
      </c>
      <c r="J1579" s="131">
        <v>9.8522167487684695E-3</v>
      </c>
      <c r="K1579" s="126">
        <v>641</v>
      </c>
      <c r="L1579" s="126">
        <v>12</v>
      </c>
      <c r="M1579" s="108">
        <v>1.8720748829953102E-2</v>
      </c>
      <c r="N1579" s="107">
        <v>33</v>
      </c>
      <c r="O1579" s="131">
        <v>1.3546798029556601E-2</v>
      </c>
      <c r="P1579" s="126">
        <v>6</v>
      </c>
      <c r="Q1579" s="108">
        <v>9.3603744149765907E-3</v>
      </c>
      <c r="R1579" s="107">
        <v>12</v>
      </c>
      <c r="S1579" s="131">
        <v>4.9261083743842296E-3</v>
      </c>
      <c r="T1579" s="126">
        <v>63</v>
      </c>
      <c r="U1579" s="108">
        <v>9.8283931357254203E-2</v>
      </c>
      <c r="V1579" s="107">
        <v>175</v>
      </c>
      <c r="W1579" s="131">
        <v>7.1839080459770097E-2</v>
      </c>
      <c r="X1579" s="126">
        <v>65</v>
      </c>
      <c r="Y1579" s="108">
        <v>0.101404056162246</v>
      </c>
      <c r="Z1579" s="107">
        <v>178</v>
      </c>
      <c r="AA1579" s="131">
        <v>7.3070607553366099E-2</v>
      </c>
    </row>
    <row r="1580" spans="1:27" x14ac:dyDescent="0.25">
      <c r="A1580" s="115" t="s">
        <v>611</v>
      </c>
      <c r="B1580" s="200" t="s">
        <v>301</v>
      </c>
      <c r="C1580" s="101" t="s">
        <v>302</v>
      </c>
      <c r="D1580" s="102" t="s">
        <v>19</v>
      </c>
      <c r="E1580" s="121" t="s">
        <v>551</v>
      </c>
      <c r="F1580" s="125">
        <v>4333</v>
      </c>
      <c r="G1580" s="103">
        <v>4284</v>
      </c>
      <c r="H1580" s="104">
        <v>0.98869143780290702</v>
      </c>
      <c r="I1580" s="103">
        <v>49</v>
      </c>
      <c r="J1580" s="130">
        <v>1.1308562197092E-2</v>
      </c>
      <c r="K1580" s="125">
        <v>1042</v>
      </c>
      <c r="L1580" s="125">
        <v>22</v>
      </c>
      <c r="M1580" s="104">
        <v>2.1113243761996098E-2</v>
      </c>
      <c r="N1580" s="103">
        <v>57</v>
      </c>
      <c r="O1580" s="130">
        <v>1.3154858066005E-2</v>
      </c>
      <c r="P1580" s="125">
        <v>10</v>
      </c>
      <c r="Q1580" s="104">
        <v>9.5969289827255201E-3</v>
      </c>
      <c r="R1580" s="103">
        <v>22</v>
      </c>
      <c r="S1580" s="130">
        <v>5.0773136395107299E-3</v>
      </c>
      <c r="T1580" s="125">
        <v>102</v>
      </c>
      <c r="U1580" s="104">
        <v>9.7888675623800298E-2</v>
      </c>
      <c r="V1580" s="103">
        <v>301</v>
      </c>
      <c r="W1580" s="130">
        <v>6.9466882067851302E-2</v>
      </c>
      <c r="X1580" s="125">
        <v>107</v>
      </c>
      <c r="Y1580" s="104">
        <v>0.102687140115163</v>
      </c>
      <c r="Z1580" s="103">
        <v>314</v>
      </c>
      <c r="AA1580" s="130">
        <v>7.2467112854834898E-2</v>
      </c>
    </row>
    <row r="1581" spans="1:27" x14ac:dyDescent="0.25">
      <c r="A1581" s="116" t="s">
        <v>611</v>
      </c>
      <c r="B1581" s="201" t="s">
        <v>318</v>
      </c>
      <c r="C1581" s="105" t="s">
        <v>319</v>
      </c>
      <c r="D1581" s="106" t="s">
        <v>20</v>
      </c>
      <c r="E1581" s="122" t="s">
        <v>550</v>
      </c>
      <c r="F1581" s="126">
        <v>2442</v>
      </c>
      <c r="G1581" s="107">
        <v>2424</v>
      </c>
      <c r="H1581" s="108">
        <v>0.99262899262899196</v>
      </c>
      <c r="I1581" s="107">
        <v>18</v>
      </c>
      <c r="J1581" s="131">
        <v>7.3710073710073704E-3</v>
      </c>
      <c r="K1581" s="126">
        <v>951</v>
      </c>
      <c r="L1581" s="126">
        <v>25</v>
      </c>
      <c r="M1581" s="108">
        <v>2.6288117770767599E-2</v>
      </c>
      <c r="N1581" s="107">
        <v>59</v>
      </c>
      <c r="O1581" s="131">
        <v>2.41605241605241E-2</v>
      </c>
      <c r="P1581" s="126">
        <v>8</v>
      </c>
      <c r="Q1581" s="108">
        <v>8.4121976866456307E-3</v>
      </c>
      <c r="R1581" s="107">
        <v>14</v>
      </c>
      <c r="S1581" s="131">
        <v>5.7330057330057301E-3</v>
      </c>
      <c r="T1581" s="126">
        <v>86</v>
      </c>
      <c r="U1581" s="108">
        <v>9.0431125131440498E-2</v>
      </c>
      <c r="V1581" s="107">
        <v>221</v>
      </c>
      <c r="W1581" s="131">
        <v>9.0499590499590402E-2</v>
      </c>
      <c r="X1581" s="126">
        <v>92</v>
      </c>
      <c r="Y1581" s="108">
        <v>9.6740273396424797E-2</v>
      </c>
      <c r="Z1581" s="107">
        <v>233</v>
      </c>
      <c r="AA1581" s="131">
        <v>9.5413595413595398E-2</v>
      </c>
    </row>
    <row r="1582" spans="1:27" x14ac:dyDescent="0.25">
      <c r="A1582" s="115" t="s">
        <v>611</v>
      </c>
      <c r="B1582" s="200" t="s">
        <v>281</v>
      </c>
      <c r="C1582" s="101" t="s">
        <v>282</v>
      </c>
      <c r="D1582" s="102" t="s">
        <v>18</v>
      </c>
      <c r="E1582" s="121" t="s">
        <v>549</v>
      </c>
      <c r="F1582" s="125">
        <v>1734</v>
      </c>
      <c r="G1582" s="103">
        <v>1720</v>
      </c>
      <c r="H1582" s="104">
        <v>0.99192618223759998</v>
      </c>
      <c r="I1582" s="103">
        <v>14</v>
      </c>
      <c r="J1582" s="130">
        <v>8.0738177623990697E-3</v>
      </c>
      <c r="K1582" s="125">
        <v>589</v>
      </c>
      <c r="L1582" s="125">
        <v>8</v>
      </c>
      <c r="M1582" s="104">
        <v>1.35823429541595E-2</v>
      </c>
      <c r="N1582" s="103">
        <v>14</v>
      </c>
      <c r="O1582" s="130">
        <v>8.0738177623990697E-3</v>
      </c>
      <c r="P1582" s="125">
        <v>3</v>
      </c>
      <c r="Q1582" s="104">
        <v>5.0933786078098398E-3</v>
      </c>
      <c r="R1582" s="103">
        <v>9</v>
      </c>
      <c r="S1582" s="130">
        <v>5.19031141868512E-3</v>
      </c>
      <c r="T1582" s="125">
        <v>66</v>
      </c>
      <c r="U1582" s="104">
        <v>0.112054329371816</v>
      </c>
      <c r="V1582" s="103">
        <v>120</v>
      </c>
      <c r="W1582" s="130">
        <v>6.9204152249134898E-2</v>
      </c>
      <c r="X1582" s="125">
        <v>68</v>
      </c>
      <c r="Y1582" s="104">
        <v>0.115449915110356</v>
      </c>
      <c r="Z1582" s="103">
        <v>126</v>
      </c>
      <c r="AA1582" s="130">
        <v>7.2664359861591601E-2</v>
      </c>
    </row>
    <row r="1583" spans="1:27" x14ac:dyDescent="0.25">
      <c r="A1583" s="116" t="s">
        <v>611</v>
      </c>
      <c r="B1583" s="201" t="s">
        <v>283</v>
      </c>
      <c r="C1583" s="105" t="s">
        <v>284</v>
      </c>
      <c r="D1583" s="106" t="s">
        <v>18</v>
      </c>
      <c r="E1583" s="122" t="s">
        <v>549</v>
      </c>
      <c r="F1583" s="126">
        <v>1908</v>
      </c>
      <c r="G1583" s="107">
        <v>1888</v>
      </c>
      <c r="H1583" s="108">
        <v>0.98951781970649799</v>
      </c>
      <c r="I1583" s="107">
        <v>20</v>
      </c>
      <c r="J1583" s="131">
        <v>1.0482180293501E-2</v>
      </c>
      <c r="K1583" s="126">
        <v>646</v>
      </c>
      <c r="L1583" s="126">
        <v>15</v>
      </c>
      <c r="M1583" s="108">
        <v>2.3219814241486E-2</v>
      </c>
      <c r="N1583" s="107">
        <v>34</v>
      </c>
      <c r="O1583" s="131">
        <v>1.7819706498951701E-2</v>
      </c>
      <c r="P1583" s="126">
        <v>2</v>
      </c>
      <c r="Q1583" s="108">
        <v>3.09597523219814E-3</v>
      </c>
      <c r="R1583" s="107">
        <v>4</v>
      </c>
      <c r="S1583" s="131">
        <v>2.0964360587002002E-3</v>
      </c>
      <c r="T1583" s="126">
        <v>64</v>
      </c>
      <c r="U1583" s="108">
        <v>9.9071207430340494E-2</v>
      </c>
      <c r="V1583" s="107">
        <v>140</v>
      </c>
      <c r="W1583" s="131">
        <v>7.3375262054507298E-2</v>
      </c>
      <c r="X1583" s="126">
        <v>66</v>
      </c>
      <c r="Y1583" s="108">
        <v>0.10216718266253801</v>
      </c>
      <c r="Z1583" s="107">
        <v>144</v>
      </c>
      <c r="AA1583" s="131">
        <v>7.5471698113207503E-2</v>
      </c>
    </row>
    <row r="1584" spans="1:27" x14ac:dyDescent="0.25">
      <c r="A1584" s="115" t="s">
        <v>611</v>
      </c>
      <c r="B1584" s="200" t="s">
        <v>320</v>
      </c>
      <c r="C1584" s="101" t="s">
        <v>321</v>
      </c>
      <c r="D1584" s="102" t="s">
        <v>20</v>
      </c>
      <c r="E1584" s="121" t="s">
        <v>550</v>
      </c>
      <c r="F1584" s="125">
        <v>4447</v>
      </c>
      <c r="G1584" s="103">
        <v>4365</v>
      </c>
      <c r="H1584" s="104">
        <v>0.981560602653474</v>
      </c>
      <c r="I1584" s="103">
        <v>82</v>
      </c>
      <c r="J1584" s="130">
        <v>1.84393973465257E-2</v>
      </c>
      <c r="K1584" s="125">
        <v>1205</v>
      </c>
      <c r="L1584" s="125">
        <v>28</v>
      </c>
      <c r="M1584" s="104">
        <v>2.3236514522821501E-2</v>
      </c>
      <c r="N1584" s="103">
        <v>68</v>
      </c>
      <c r="O1584" s="130">
        <v>1.52912075556554E-2</v>
      </c>
      <c r="P1584" s="125">
        <v>4</v>
      </c>
      <c r="Q1584" s="104">
        <v>3.3195020746887901E-3</v>
      </c>
      <c r="R1584" s="103">
        <v>12</v>
      </c>
      <c r="S1584" s="130">
        <v>2.6984483921744899E-3</v>
      </c>
      <c r="T1584" s="125">
        <v>130</v>
      </c>
      <c r="U1584" s="104">
        <v>0.107883817427385</v>
      </c>
      <c r="V1584" s="103">
        <v>348</v>
      </c>
      <c r="W1584" s="130">
        <v>7.8255003373060406E-2</v>
      </c>
      <c r="X1584" s="125">
        <v>132</v>
      </c>
      <c r="Y1584" s="104">
        <v>0.10954356846473</v>
      </c>
      <c r="Z1584" s="103">
        <v>353</v>
      </c>
      <c r="AA1584" s="130">
        <v>7.93793568697998E-2</v>
      </c>
    </row>
    <row r="1585" spans="1:27" x14ac:dyDescent="0.25">
      <c r="A1585" s="116" t="s">
        <v>611</v>
      </c>
      <c r="B1585" s="201" t="s">
        <v>303</v>
      </c>
      <c r="C1585" s="105" t="s">
        <v>304</v>
      </c>
      <c r="D1585" s="106" t="s">
        <v>19</v>
      </c>
      <c r="E1585" s="122" t="s">
        <v>551</v>
      </c>
      <c r="F1585" s="126">
        <v>5075</v>
      </c>
      <c r="G1585" s="107">
        <v>5011</v>
      </c>
      <c r="H1585" s="108">
        <v>0.98738916256157605</v>
      </c>
      <c r="I1585" s="107">
        <v>64</v>
      </c>
      <c r="J1585" s="131">
        <v>1.2610837438423599E-2</v>
      </c>
      <c r="K1585" s="126">
        <v>1148</v>
      </c>
      <c r="L1585" s="126">
        <v>39</v>
      </c>
      <c r="M1585" s="108">
        <v>3.3972125435539999E-2</v>
      </c>
      <c r="N1585" s="107">
        <v>90</v>
      </c>
      <c r="O1585" s="131">
        <v>1.77339901477832E-2</v>
      </c>
      <c r="P1585" s="126">
        <v>9</v>
      </c>
      <c r="Q1585" s="108">
        <v>7.8397212543554005E-3</v>
      </c>
      <c r="R1585" s="107">
        <v>32</v>
      </c>
      <c r="S1585" s="131">
        <v>6.3054187192118196E-3</v>
      </c>
      <c r="T1585" s="126">
        <v>111</v>
      </c>
      <c r="U1585" s="108">
        <v>9.6689895470383203E-2</v>
      </c>
      <c r="V1585" s="107">
        <v>426</v>
      </c>
      <c r="W1585" s="131">
        <v>8.3940886699507306E-2</v>
      </c>
      <c r="X1585" s="126">
        <v>118</v>
      </c>
      <c r="Y1585" s="108">
        <v>0.10278745644599301</v>
      </c>
      <c r="Z1585" s="107">
        <v>453</v>
      </c>
      <c r="AA1585" s="131">
        <v>8.9261083743842298E-2</v>
      </c>
    </row>
    <row r="1586" spans="1:27" x14ac:dyDescent="0.25">
      <c r="A1586" s="115" t="s">
        <v>611</v>
      </c>
      <c r="B1586" s="200" t="s">
        <v>285</v>
      </c>
      <c r="C1586" s="101" t="s">
        <v>286</v>
      </c>
      <c r="D1586" s="102" t="s">
        <v>18</v>
      </c>
      <c r="E1586" s="121" t="s">
        <v>549</v>
      </c>
      <c r="F1586" s="125">
        <v>3415</v>
      </c>
      <c r="G1586" s="103">
        <v>3369</v>
      </c>
      <c r="H1586" s="104">
        <v>0.98653001464128798</v>
      </c>
      <c r="I1586" s="103">
        <v>46</v>
      </c>
      <c r="J1586" s="130">
        <v>1.34699853587115E-2</v>
      </c>
      <c r="K1586" s="125">
        <v>917</v>
      </c>
      <c r="L1586" s="125">
        <v>26</v>
      </c>
      <c r="M1586" s="104">
        <v>2.8353326063249699E-2</v>
      </c>
      <c r="N1586" s="103">
        <v>64</v>
      </c>
      <c r="O1586" s="130">
        <v>1.8740849194729101E-2</v>
      </c>
      <c r="P1586" s="125">
        <v>9</v>
      </c>
      <c r="Q1586" s="104">
        <v>9.8146128680479793E-3</v>
      </c>
      <c r="R1586" s="103">
        <v>11</v>
      </c>
      <c r="S1586" s="130">
        <v>3.2210834553440702E-3</v>
      </c>
      <c r="T1586" s="125">
        <v>88</v>
      </c>
      <c r="U1586" s="104">
        <v>9.5965103598691301E-2</v>
      </c>
      <c r="V1586" s="103">
        <v>297</v>
      </c>
      <c r="W1586" s="130">
        <v>8.6969253294289797E-2</v>
      </c>
      <c r="X1586" s="125">
        <v>94</v>
      </c>
      <c r="Y1586" s="104">
        <v>0.102508178844056</v>
      </c>
      <c r="Z1586" s="103">
        <v>304</v>
      </c>
      <c r="AA1586" s="130">
        <v>8.9019033674963305E-2</v>
      </c>
    </row>
    <row r="1587" spans="1:27" x14ac:dyDescent="0.25">
      <c r="A1587" s="116" t="s">
        <v>611</v>
      </c>
      <c r="B1587" s="201" t="s">
        <v>305</v>
      </c>
      <c r="C1587" s="105" t="s">
        <v>306</v>
      </c>
      <c r="D1587" s="106" t="s">
        <v>19</v>
      </c>
      <c r="E1587" s="122" t="s">
        <v>551</v>
      </c>
      <c r="F1587" s="126">
        <v>3170</v>
      </c>
      <c r="G1587" s="107">
        <v>3138</v>
      </c>
      <c r="H1587" s="108">
        <v>0.98990536277602503</v>
      </c>
      <c r="I1587" s="107">
        <v>32</v>
      </c>
      <c r="J1587" s="131">
        <v>1.00946372239747E-2</v>
      </c>
      <c r="K1587" s="126">
        <v>745</v>
      </c>
      <c r="L1587" s="126">
        <v>14</v>
      </c>
      <c r="M1587" s="108">
        <v>1.87919463087248E-2</v>
      </c>
      <c r="N1587" s="107">
        <v>32</v>
      </c>
      <c r="O1587" s="131">
        <v>1.00946372239747E-2</v>
      </c>
      <c r="P1587" s="126">
        <v>11</v>
      </c>
      <c r="Q1587" s="108">
        <v>1.47651006711409E-2</v>
      </c>
      <c r="R1587" s="107">
        <v>25</v>
      </c>
      <c r="S1587" s="131">
        <v>7.88643533123028E-3</v>
      </c>
      <c r="T1587" s="126">
        <v>99</v>
      </c>
      <c r="U1587" s="108">
        <v>0.13288590604026801</v>
      </c>
      <c r="V1587" s="107">
        <v>448</v>
      </c>
      <c r="W1587" s="131">
        <v>0.14132492113564599</v>
      </c>
      <c r="X1587" s="126">
        <v>108</v>
      </c>
      <c r="Y1587" s="108">
        <v>0.14496644295302</v>
      </c>
      <c r="Z1587" s="107">
        <v>468</v>
      </c>
      <c r="AA1587" s="131">
        <v>0.14763406940063001</v>
      </c>
    </row>
    <row r="1588" spans="1:27" x14ac:dyDescent="0.25">
      <c r="A1588" s="115" t="s">
        <v>611</v>
      </c>
      <c r="B1588" s="200" t="s">
        <v>322</v>
      </c>
      <c r="C1588" s="101" t="s">
        <v>323</v>
      </c>
      <c r="D1588" s="102" t="s">
        <v>20</v>
      </c>
      <c r="E1588" s="121" t="s">
        <v>550</v>
      </c>
      <c r="F1588" s="125">
        <v>3074</v>
      </c>
      <c r="G1588" s="103">
        <v>3045</v>
      </c>
      <c r="H1588" s="104">
        <v>0.99056603773584895</v>
      </c>
      <c r="I1588" s="103">
        <v>29</v>
      </c>
      <c r="J1588" s="130">
        <v>9.4339622641509396E-3</v>
      </c>
      <c r="K1588" s="125">
        <v>798</v>
      </c>
      <c r="L1588" s="125">
        <v>25</v>
      </c>
      <c r="M1588" s="104">
        <v>3.1328320802004997E-2</v>
      </c>
      <c r="N1588" s="103">
        <v>67</v>
      </c>
      <c r="O1588" s="130">
        <v>2.1795705920624499E-2</v>
      </c>
      <c r="P1588" s="125">
        <v>13</v>
      </c>
      <c r="Q1588" s="104">
        <v>1.6290726817042599E-2</v>
      </c>
      <c r="R1588" s="103">
        <v>38</v>
      </c>
      <c r="S1588" s="130">
        <v>1.2361743656473601E-2</v>
      </c>
      <c r="T1588" s="125">
        <v>103</v>
      </c>
      <c r="U1588" s="104">
        <v>0.12907268170426001</v>
      </c>
      <c r="V1588" s="103">
        <v>393</v>
      </c>
      <c r="W1588" s="130">
        <v>0.12784645413142401</v>
      </c>
      <c r="X1588" s="125">
        <v>112</v>
      </c>
      <c r="Y1588" s="104">
        <v>0.140350877192982</v>
      </c>
      <c r="Z1588" s="103">
        <v>416</v>
      </c>
      <c r="AA1588" s="130">
        <v>0.135328562134027</v>
      </c>
    </row>
    <row r="1589" spans="1:27" ht="24" x14ac:dyDescent="0.25">
      <c r="A1589" s="116" t="s">
        <v>611</v>
      </c>
      <c r="B1589" s="201" t="s">
        <v>307</v>
      </c>
      <c r="C1589" s="105" t="s">
        <v>308</v>
      </c>
      <c r="D1589" s="106" t="s">
        <v>19</v>
      </c>
      <c r="E1589" s="122" t="s">
        <v>551</v>
      </c>
      <c r="F1589" s="126">
        <v>2454</v>
      </c>
      <c r="G1589" s="107">
        <v>2441</v>
      </c>
      <c r="H1589" s="108">
        <v>0.99470252648736701</v>
      </c>
      <c r="I1589" s="107">
        <v>13</v>
      </c>
      <c r="J1589" s="131">
        <v>5.29747351263243E-3</v>
      </c>
      <c r="K1589" s="126">
        <v>536</v>
      </c>
      <c r="L1589" s="126">
        <v>6</v>
      </c>
      <c r="M1589" s="108">
        <v>1.11940298507462E-2</v>
      </c>
      <c r="N1589" s="107">
        <v>15</v>
      </c>
      <c r="O1589" s="131">
        <v>6.1124694376528104E-3</v>
      </c>
      <c r="P1589" s="126">
        <v>4</v>
      </c>
      <c r="Q1589" s="108">
        <v>7.4626865671641703E-3</v>
      </c>
      <c r="R1589" s="107">
        <v>8</v>
      </c>
      <c r="S1589" s="131">
        <v>3.2599837000814899E-3</v>
      </c>
      <c r="T1589" s="126">
        <v>56</v>
      </c>
      <c r="U1589" s="108">
        <v>0.104477611940298</v>
      </c>
      <c r="V1589" s="107">
        <v>230</v>
      </c>
      <c r="W1589" s="131">
        <v>9.3724531377343101E-2</v>
      </c>
      <c r="X1589" s="126">
        <v>60</v>
      </c>
      <c r="Y1589" s="108">
        <v>0.111940298507462</v>
      </c>
      <c r="Z1589" s="107">
        <v>238</v>
      </c>
      <c r="AA1589" s="131">
        <v>9.6984515077424602E-2</v>
      </c>
    </row>
    <row r="1590" spans="1:27" x14ac:dyDescent="0.25">
      <c r="A1590" s="115" t="s">
        <v>611</v>
      </c>
      <c r="B1590" s="200" t="s">
        <v>287</v>
      </c>
      <c r="C1590" s="101" t="s">
        <v>288</v>
      </c>
      <c r="D1590" s="102" t="s">
        <v>18</v>
      </c>
      <c r="E1590" s="121" t="s">
        <v>549</v>
      </c>
      <c r="F1590" s="125">
        <v>3499</v>
      </c>
      <c r="G1590" s="103">
        <v>3439</v>
      </c>
      <c r="H1590" s="104">
        <v>0.98285224349814204</v>
      </c>
      <c r="I1590" s="103">
        <v>60</v>
      </c>
      <c r="J1590" s="130">
        <v>1.7147756501857601E-2</v>
      </c>
      <c r="K1590" s="125">
        <v>809</v>
      </c>
      <c r="L1590" s="125">
        <v>19</v>
      </c>
      <c r="M1590" s="104">
        <v>2.34857849196538E-2</v>
      </c>
      <c r="N1590" s="103">
        <v>45</v>
      </c>
      <c r="O1590" s="130">
        <v>1.28608173763932E-2</v>
      </c>
      <c r="P1590" s="125">
        <v>7</v>
      </c>
      <c r="Q1590" s="104">
        <v>8.65265760197775E-3</v>
      </c>
      <c r="R1590" s="103">
        <v>12</v>
      </c>
      <c r="S1590" s="130">
        <v>3.42955130037153E-3</v>
      </c>
      <c r="T1590" s="125">
        <v>73</v>
      </c>
      <c r="U1590" s="104">
        <v>9.0234857849196506E-2</v>
      </c>
      <c r="V1590" s="103">
        <v>261</v>
      </c>
      <c r="W1590" s="130">
        <v>7.4592740783080799E-2</v>
      </c>
      <c r="X1590" s="125">
        <v>78</v>
      </c>
      <c r="Y1590" s="104">
        <v>9.6415327564894904E-2</v>
      </c>
      <c r="Z1590" s="103">
        <v>271</v>
      </c>
      <c r="AA1590" s="130">
        <v>7.7450700200057093E-2</v>
      </c>
    </row>
    <row r="1591" spans="1:27" x14ac:dyDescent="0.25">
      <c r="A1591" s="116" t="s">
        <v>611</v>
      </c>
      <c r="B1591" s="201" t="s">
        <v>441</v>
      </c>
      <c r="C1591" s="105" t="s">
        <v>309</v>
      </c>
      <c r="D1591" s="106" t="s">
        <v>19</v>
      </c>
      <c r="E1591" s="122" t="s">
        <v>551</v>
      </c>
      <c r="F1591" s="126">
        <v>2389</v>
      </c>
      <c r="G1591" s="107">
        <v>2348</v>
      </c>
      <c r="H1591" s="108">
        <v>0.98283800753453299</v>
      </c>
      <c r="I1591" s="107">
        <v>41</v>
      </c>
      <c r="J1591" s="131">
        <v>1.7161992465466701E-2</v>
      </c>
      <c r="K1591" s="126">
        <v>695</v>
      </c>
      <c r="L1591" s="126">
        <v>19</v>
      </c>
      <c r="M1591" s="108">
        <v>2.73381294964028E-2</v>
      </c>
      <c r="N1591" s="107">
        <v>52</v>
      </c>
      <c r="O1591" s="131">
        <v>2.1766429468396801E-2</v>
      </c>
      <c r="P1591" s="126">
        <v>6</v>
      </c>
      <c r="Q1591" s="108">
        <v>8.6330935251798507E-3</v>
      </c>
      <c r="R1591" s="107">
        <v>18</v>
      </c>
      <c r="S1591" s="131">
        <v>7.5345332775219702E-3</v>
      </c>
      <c r="T1591" s="126">
        <v>67</v>
      </c>
      <c r="U1591" s="108">
        <v>9.6402877697841699E-2</v>
      </c>
      <c r="V1591" s="107">
        <v>177</v>
      </c>
      <c r="W1591" s="131">
        <v>7.4089577228966003E-2</v>
      </c>
      <c r="X1591" s="126">
        <v>71</v>
      </c>
      <c r="Y1591" s="108">
        <v>0.102158273381294</v>
      </c>
      <c r="Z1591" s="107">
        <v>187</v>
      </c>
      <c r="AA1591" s="131">
        <v>7.8275429049811607E-2</v>
      </c>
    </row>
    <row r="1592" spans="1:27" x14ac:dyDescent="0.25">
      <c r="A1592" s="115" t="s">
        <v>611</v>
      </c>
      <c r="B1592" s="200" t="s">
        <v>289</v>
      </c>
      <c r="C1592" s="101" t="s">
        <v>290</v>
      </c>
      <c r="D1592" s="102" t="s">
        <v>18</v>
      </c>
      <c r="E1592" s="121" t="s">
        <v>549</v>
      </c>
      <c r="F1592" s="125">
        <v>2580</v>
      </c>
      <c r="G1592" s="103">
        <v>2532</v>
      </c>
      <c r="H1592" s="104">
        <v>0.98139534883720903</v>
      </c>
      <c r="I1592" s="103">
        <v>48</v>
      </c>
      <c r="J1592" s="130">
        <v>1.86046511627906E-2</v>
      </c>
      <c r="K1592" s="125">
        <v>772</v>
      </c>
      <c r="L1592" s="125">
        <v>23</v>
      </c>
      <c r="M1592" s="104">
        <v>2.9792746113989601E-2</v>
      </c>
      <c r="N1592" s="103">
        <v>60</v>
      </c>
      <c r="O1592" s="130">
        <v>2.3255813953488299E-2</v>
      </c>
      <c r="P1592" s="125">
        <v>14</v>
      </c>
      <c r="Q1592" s="104">
        <v>1.81347150259067E-2</v>
      </c>
      <c r="R1592" s="103">
        <v>31</v>
      </c>
      <c r="S1592" s="130">
        <v>1.20155038759689E-2</v>
      </c>
      <c r="T1592" s="125">
        <v>85</v>
      </c>
      <c r="U1592" s="104">
        <v>0.110103626943005</v>
      </c>
      <c r="V1592" s="103">
        <v>237</v>
      </c>
      <c r="W1592" s="130">
        <v>9.1860465116279003E-2</v>
      </c>
      <c r="X1592" s="125">
        <v>93</v>
      </c>
      <c r="Y1592" s="104">
        <v>0.12046632124352299</v>
      </c>
      <c r="Z1592" s="103">
        <v>254</v>
      </c>
      <c r="AA1592" s="130">
        <v>9.8449612403100697E-2</v>
      </c>
    </row>
    <row r="1593" spans="1:27" x14ac:dyDescent="0.25">
      <c r="A1593" s="116" t="s">
        <v>611</v>
      </c>
      <c r="B1593" s="201" t="s">
        <v>310</v>
      </c>
      <c r="C1593" s="105" t="s">
        <v>311</v>
      </c>
      <c r="D1593" s="106" t="s">
        <v>19</v>
      </c>
      <c r="E1593" s="122" t="s">
        <v>551</v>
      </c>
      <c r="F1593" s="126">
        <v>3296</v>
      </c>
      <c r="G1593" s="107">
        <v>3270</v>
      </c>
      <c r="H1593" s="108">
        <v>0.99211165048543604</v>
      </c>
      <c r="I1593" s="107">
        <v>26</v>
      </c>
      <c r="J1593" s="131">
        <v>7.8883495145630998E-3</v>
      </c>
      <c r="K1593" s="126">
        <v>856</v>
      </c>
      <c r="L1593" s="126">
        <v>20</v>
      </c>
      <c r="M1593" s="108">
        <v>2.33644859813084E-2</v>
      </c>
      <c r="N1593" s="107">
        <v>52</v>
      </c>
      <c r="O1593" s="131">
        <v>1.57766990291262E-2</v>
      </c>
      <c r="P1593" s="126">
        <v>10</v>
      </c>
      <c r="Q1593" s="108">
        <v>1.16822429906542E-2</v>
      </c>
      <c r="R1593" s="107">
        <v>26</v>
      </c>
      <c r="S1593" s="131">
        <v>7.8883495145630998E-3</v>
      </c>
      <c r="T1593" s="126">
        <v>71</v>
      </c>
      <c r="U1593" s="108">
        <v>8.29439252336448E-2</v>
      </c>
      <c r="V1593" s="107">
        <v>278</v>
      </c>
      <c r="W1593" s="131">
        <v>8.4344660194174706E-2</v>
      </c>
      <c r="X1593" s="126">
        <v>77</v>
      </c>
      <c r="Y1593" s="108">
        <v>8.9953271028037296E-2</v>
      </c>
      <c r="Z1593" s="107">
        <v>294</v>
      </c>
      <c r="AA1593" s="131">
        <v>8.9199029126213497E-2</v>
      </c>
    </row>
    <row r="1594" spans="1:27" x14ac:dyDescent="0.25">
      <c r="A1594" s="115" t="s">
        <v>611</v>
      </c>
      <c r="B1594" s="200" t="s">
        <v>291</v>
      </c>
      <c r="C1594" s="101" t="s">
        <v>292</v>
      </c>
      <c r="D1594" s="102" t="s">
        <v>18</v>
      </c>
      <c r="E1594" s="121" t="s">
        <v>549</v>
      </c>
      <c r="F1594" s="125">
        <v>1806</v>
      </c>
      <c r="G1594" s="103">
        <v>1773</v>
      </c>
      <c r="H1594" s="104">
        <v>0.98172757475082995</v>
      </c>
      <c r="I1594" s="103">
        <v>33</v>
      </c>
      <c r="J1594" s="130">
        <v>1.8272425249169399E-2</v>
      </c>
      <c r="K1594" s="125">
        <v>677</v>
      </c>
      <c r="L1594" s="125">
        <v>19</v>
      </c>
      <c r="M1594" s="104">
        <v>2.8064992614475599E-2</v>
      </c>
      <c r="N1594" s="103">
        <v>40</v>
      </c>
      <c r="O1594" s="130">
        <v>2.2148394241417398E-2</v>
      </c>
      <c r="P1594" s="125">
        <v>6</v>
      </c>
      <c r="Q1594" s="104">
        <v>8.8626292466765094E-3</v>
      </c>
      <c r="R1594" s="103">
        <v>15</v>
      </c>
      <c r="S1594" s="130">
        <v>8.3056478405315604E-3</v>
      </c>
      <c r="T1594" s="125">
        <v>64</v>
      </c>
      <c r="U1594" s="104">
        <v>9.4534711964549406E-2</v>
      </c>
      <c r="V1594" s="103">
        <v>143</v>
      </c>
      <c r="W1594" s="130">
        <v>7.9180509413067507E-2</v>
      </c>
      <c r="X1594" s="125">
        <v>66</v>
      </c>
      <c r="Y1594" s="104">
        <v>9.7488921713441604E-2</v>
      </c>
      <c r="Z1594" s="103">
        <v>148</v>
      </c>
      <c r="AA1594" s="130">
        <v>8.1949058693244703E-2</v>
      </c>
    </row>
    <row r="1595" spans="1:27" x14ac:dyDescent="0.25">
      <c r="A1595" s="116" t="s">
        <v>611</v>
      </c>
      <c r="B1595" s="201" t="s">
        <v>324</v>
      </c>
      <c r="C1595" s="105" t="s">
        <v>325</v>
      </c>
      <c r="D1595" s="106" t="s">
        <v>20</v>
      </c>
      <c r="E1595" s="122" t="s">
        <v>550</v>
      </c>
      <c r="F1595" s="126">
        <v>1958</v>
      </c>
      <c r="G1595" s="107">
        <v>1944</v>
      </c>
      <c r="H1595" s="108">
        <v>0.99284984678243104</v>
      </c>
      <c r="I1595" s="107">
        <v>14</v>
      </c>
      <c r="J1595" s="131">
        <v>7.1501532175689397E-3</v>
      </c>
      <c r="K1595" s="126">
        <v>531</v>
      </c>
      <c r="L1595" s="126">
        <v>13</v>
      </c>
      <c r="M1595" s="108">
        <v>2.44821092278719E-2</v>
      </c>
      <c r="N1595" s="107">
        <v>41</v>
      </c>
      <c r="O1595" s="131">
        <v>2.0939734422880399E-2</v>
      </c>
      <c r="P1595" s="126">
        <v>12</v>
      </c>
      <c r="Q1595" s="108">
        <v>2.2598870056497099E-2</v>
      </c>
      <c r="R1595" s="107">
        <v>27</v>
      </c>
      <c r="S1595" s="131">
        <v>1.3789581205311501E-2</v>
      </c>
      <c r="T1595" s="126">
        <v>56</v>
      </c>
      <c r="U1595" s="108">
        <v>0.105461393596986</v>
      </c>
      <c r="V1595" s="107">
        <v>235</v>
      </c>
      <c r="W1595" s="131">
        <v>0.12002042900919301</v>
      </c>
      <c r="X1595" s="126">
        <v>65</v>
      </c>
      <c r="Y1595" s="108">
        <v>0.12241054613935901</v>
      </c>
      <c r="Z1595" s="107">
        <v>255</v>
      </c>
      <c r="AA1595" s="131">
        <v>0.13023493360572</v>
      </c>
    </row>
    <row r="1596" spans="1:27" x14ac:dyDescent="0.25">
      <c r="A1596" s="115" t="s">
        <v>611</v>
      </c>
      <c r="B1596" s="200" t="s">
        <v>326</v>
      </c>
      <c r="C1596" s="101" t="s">
        <v>327</v>
      </c>
      <c r="D1596" s="102" t="s">
        <v>20</v>
      </c>
      <c r="E1596" s="121" t="s">
        <v>550</v>
      </c>
      <c r="F1596" s="125">
        <v>4302</v>
      </c>
      <c r="G1596" s="103">
        <v>4252</v>
      </c>
      <c r="H1596" s="104">
        <v>0.98837749883774895</v>
      </c>
      <c r="I1596" s="103">
        <v>50</v>
      </c>
      <c r="J1596" s="130">
        <v>1.1622501162250099E-2</v>
      </c>
      <c r="K1596" s="125">
        <v>915</v>
      </c>
      <c r="L1596" s="125">
        <v>23</v>
      </c>
      <c r="M1596" s="104">
        <v>2.51366120218579E-2</v>
      </c>
      <c r="N1596" s="103">
        <v>52</v>
      </c>
      <c r="O1596" s="130">
        <v>1.2087401208740099E-2</v>
      </c>
      <c r="P1596" s="125">
        <v>10</v>
      </c>
      <c r="Q1596" s="104">
        <v>1.09289617486338E-2</v>
      </c>
      <c r="R1596" s="103">
        <v>17</v>
      </c>
      <c r="S1596" s="130">
        <v>3.9516503951650302E-3</v>
      </c>
      <c r="T1596" s="125">
        <v>105</v>
      </c>
      <c r="U1596" s="104">
        <v>0.114754098360655</v>
      </c>
      <c r="V1596" s="103">
        <v>304</v>
      </c>
      <c r="W1596" s="130">
        <v>7.0664807066480706E-2</v>
      </c>
      <c r="X1596" s="125">
        <v>112</v>
      </c>
      <c r="Y1596" s="104">
        <v>0.122404371584699</v>
      </c>
      <c r="Z1596" s="103">
        <v>316</v>
      </c>
      <c r="AA1596" s="130">
        <v>7.34542073454207E-2</v>
      </c>
    </row>
    <row r="1597" spans="1:27" x14ac:dyDescent="0.25">
      <c r="A1597" s="116" t="s">
        <v>611</v>
      </c>
      <c r="B1597" s="201" t="s">
        <v>328</v>
      </c>
      <c r="C1597" s="105" t="s">
        <v>329</v>
      </c>
      <c r="D1597" s="106" t="s">
        <v>20</v>
      </c>
      <c r="E1597" s="122" t="s">
        <v>550</v>
      </c>
      <c r="F1597" s="126">
        <v>2245</v>
      </c>
      <c r="G1597" s="107">
        <v>2227</v>
      </c>
      <c r="H1597" s="108">
        <v>0.99198218262806204</v>
      </c>
      <c r="I1597" s="107">
        <v>18</v>
      </c>
      <c r="J1597" s="131">
        <v>8.01781737193763E-3</v>
      </c>
      <c r="K1597" s="126">
        <v>809</v>
      </c>
      <c r="L1597" s="126">
        <v>19</v>
      </c>
      <c r="M1597" s="108">
        <v>2.34857849196538E-2</v>
      </c>
      <c r="N1597" s="107">
        <v>47</v>
      </c>
      <c r="O1597" s="131">
        <v>2.0935412026726E-2</v>
      </c>
      <c r="P1597" s="126">
        <v>9</v>
      </c>
      <c r="Q1597" s="108">
        <v>1.1124845488257099E-2</v>
      </c>
      <c r="R1597" s="107">
        <v>26</v>
      </c>
      <c r="S1597" s="131">
        <v>1.1581291759465401E-2</v>
      </c>
      <c r="T1597" s="126">
        <v>78</v>
      </c>
      <c r="U1597" s="108">
        <v>9.6415327564894904E-2</v>
      </c>
      <c r="V1597" s="107">
        <v>170</v>
      </c>
      <c r="W1597" s="131">
        <v>7.5723830734966496E-2</v>
      </c>
      <c r="X1597" s="126">
        <v>83</v>
      </c>
      <c r="Y1597" s="108">
        <v>0.102595797280593</v>
      </c>
      <c r="Z1597" s="107">
        <v>187</v>
      </c>
      <c r="AA1597" s="131">
        <v>8.3296213808463193E-2</v>
      </c>
    </row>
    <row r="1598" spans="1:27" x14ac:dyDescent="0.25">
      <c r="A1598" s="115" t="s">
        <v>611</v>
      </c>
      <c r="B1598" s="200" t="s">
        <v>293</v>
      </c>
      <c r="C1598" s="101" t="s">
        <v>294</v>
      </c>
      <c r="D1598" s="102" t="s">
        <v>18</v>
      </c>
      <c r="E1598" s="121" t="s">
        <v>549</v>
      </c>
      <c r="F1598" s="125">
        <v>3876</v>
      </c>
      <c r="G1598" s="103">
        <v>3846</v>
      </c>
      <c r="H1598" s="104">
        <v>0.992260061919504</v>
      </c>
      <c r="I1598" s="103">
        <v>30</v>
      </c>
      <c r="J1598" s="130">
        <v>7.73993808049535E-3</v>
      </c>
      <c r="K1598" s="125">
        <v>868</v>
      </c>
      <c r="L1598" s="125">
        <v>29</v>
      </c>
      <c r="M1598" s="104">
        <v>3.34101382488479E-2</v>
      </c>
      <c r="N1598" s="103">
        <v>72</v>
      </c>
      <c r="O1598" s="130">
        <v>1.8575851393188798E-2</v>
      </c>
      <c r="P1598" s="125">
        <v>12</v>
      </c>
      <c r="Q1598" s="104">
        <v>1.3824884792626699E-2</v>
      </c>
      <c r="R1598" s="103">
        <v>36</v>
      </c>
      <c r="S1598" s="130">
        <v>9.28792569659442E-3</v>
      </c>
      <c r="T1598" s="125">
        <v>78</v>
      </c>
      <c r="U1598" s="104">
        <v>8.9861751152073704E-2</v>
      </c>
      <c r="V1598" s="103">
        <v>262</v>
      </c>
      <c r="W1598" s="130">
        <v>6.7595459236326094E-2</v>
      </c>
      <c r="X1598" s="125">
        <v>88</v>
      </c>
      <c r="Y1598" s="104">
        <v>0.101382488479262</v>
      </c>
      <c r="Z1598" s="103">
        <v>292</v>
      </c>
      <c r="AA1598" s="130">
        <v>7.5335397316821401E-2</v>
      </c>
    </row>
    <row r="1599" spans="1:27" x14ac:dyDescent="0.25">
      <c r="A1599" s="116" t="s">
        <v>611</v>
      </c>
      <c r="B1599" s="201" t="s">
        <v>295</v>
      </c>
      <c r="C1599" s="105" t="s">
        <v>296</v>
      </c>
      <c r="D1599" s="106" t="s">
        <v>18</v>
      </c>
      <c r="E1599" s="122" t="s">
        <v>549</v>
      </c>
      <c r="F1599" s="126">
        <v>2519</v>
      </c>
      <c r="G1599" s="107">
        <v>2487</v>
      </c>
      <c r="H1599" s="108">
        <v>0.98729654624851104</v>
      </c>
      <c r="I1599" s="107">
        <v>32</v>
      </c>
      <c r="J1599" s="131">
        <v>1.27034537514886E-2</v>
      </c>
      <c r="K1599" s="126">
        <v>782</v>
      </c>
      <c r="L1599" s="126">
        <v>14</v>
      </c>
      <c r="M1599" s="108">
        <v>1.7902813299232701E-2</v>
      </c>
      <c r="N1599" s="107">
        <v>27</v>
      </c>
      <c r="O1599" s="131">
        <v>1.0718539102818499E-2</v>
      </c>
      <c r="P1599" s="126">
        <v>14</v>
      </c>
      <c r="Q1599" s="108">
        <v>1.7902813299232701E-2</v>
      </c>
      <c r="R1599" s="107">
        <v>32</v>
      </c>
      <c r="S1599" s="131">
        <v>1.27034537514886E-2</v>
      </c>
      <c r="T1599" s="126">
        <v>87</v>
      </c>
      <c r="U1599" s="108">
        <v>0.111253196930946</v>
      </c>
      <c r="V1599" s="107">
        <v>265</v>
      </c>
      <c r="W1599" s="131">
        <v>0.105200476379515</v>
      </c>
      <c r="X1599" s="126">
        <v>95</v>
      </c>
      <c r="Y1599" s="108">
        <v>0.121483375959079</v>
      </c>
      <c r="Z1599" s="107">
        <v>284</v>
      </c>
      <c r="AA1599" s="131">
        <v>0.112743152044462</v>
      </c>
    </row>
    <row r="1600" spans="1:27" x14ac:dyDescent="0.25">
      <c r="A1600" s="115" t="s">
        <v>611</v>
      </c>
      <c r="B1600" s="200" t="s">
        <v>330</v>
      </c>
      <c r="C1600" s="101" t="s">
        <v>331</v>
      </c>
      <c r="D1600" s="102" t="s">
        <v>20</v>
      </c>
      <c r="E1600" s="121" t="s">
        <v>550</v>
      </c>
      <c r="F1600" s="125">
        <v>2053</v>
      </c>
      <c r="G1600" s="103">
        <v>2015</v>
      </c>
      <c r="H1600" s="104">
        <v>0.98149050170482199</v>
      </c>
      <c r="I1600" s="103">
        <v>38</v>
      </c>
      <c r="J1600" s="130">
        <v>1.8509498295177701E-2</v>
      </c>
      <c r="K1600" s="125">
        <v>492</v>
      </c>
      <c r="L1600" s="125">
        <v>9</v>
      </c>
      <c r="M1600" s="104">
        <v>1.8292682926829201E-2</v>
      </c>
      <c r="N1600" s="103">
        <v>17</v>
      </c>
      <c r="O1600" s="130">
        <v>8.2805650267900599E-3</v>
      </c>
      <c r="P1600" s="125">
        <v>6</v>
      </c>
      <c r="Q1600" s="104">
        <v>1.21951219512195E-2</v>
      </c>
      <c r="R1600" s="103">
        <v>9</v>
      </c>
      <c r="S1600" s="130">
        <v>4.3838285435947302E-3</v>
      </c>
      <c r="T1600" s="125">
        <v>32</v>
      </c>
      <c r="U1600" s="104">
        <v>6.5040650406504003E-2</v>
      </c>
      <c r="V1600" s="103">
        <v>90</v>
      </c>
      <c r="W1600" s="130">
        <v>4.3838285435947297E-2</v>
      </c>
      <c r="X1600" s="125">
        <v>34</v>
      </c>
      <c r="Y1600" s="104">
        <v>6.9105691056910501E-2</v>
      </c>
      <c r="Z1600" s="103">
        <v>93</v>
      </c>
      <c r="AA1600" s="130">
        <v>4.5299561617145601E-2</v>
      </c>
    </row>
    <row r="1601" spans="1:27" x14ac:dyDescent="0.25">
      <c r="A1601" s="116" t="s">
        <v>611</v>
      </c>
      <c r="B1601" s="201" t="s">
        <v>332</v>
      </c>
      <c r="C1601" s="105" t="s">
        <v>333</v>
      </c>
      <c r="D1601" s="106" t="s">
        <v>20</v>
      </c>
      <c r="E1601" s="122" t="s">
        <v>550</v>
      </c>
      <c r="F1601" s="126">
        <v>2800</v>
      </c>
      <c r="G1601" s="107">
        <v>2767</v>
      </c>
      <c r="H1601" s="108">
        <v>0.98821428571428505</v>
      </c>
      <c r="I1601" s="107">
        <v>33</v>
      </c>
      <c r="J1601" s="131">
        <v>1.17857142857142E-2</v>
      </c>
      <c r="K1601" s="126">
        <v>632</v>
      </c>
      <c r="L1601" s="126">
        <v>9</v>
      </c>
      <c r="M1601" s="108">
        <v>1.4240506329113899E-2</v>
      </c>
      <c r="N1601" s="107">
        <v>18</v>
      </c>
      <c r="O1601" s="131">
        <v>6.4285714285714198E-3</v>
      </c>
      <c r="P1601" s="126">
        <v>4</v>
      </c>
      <c r="Q1601" s="108">
        <v>6.3291139240506302E-3</v>
      </c>
      <c r="R1601" s="107">
        <v>8</v>
      </c>
      <c r="S1601" s="131">
        <v>2.8571428571428502E-3</v>
      </c>
      <c r="T1601" s="126">
        <v>62</v>
      </c>
      <c r="U1601" s="108">
        <v>9.8101265822784806E-2</v>
      </c>
      <c r="V1601" s="107">
        <v>209</v>
      </c>
      <c r="W1601" s="131">
        <v>7.4642857142857094E-2</v>
      </c>
      <c r="X1601" s="126">
        <v>65</v>
      </c>
      <c r="Y1601" s="108">
        <v>0.102848101265822</v>
      </c>
      <c r="Z1601" s="107">
        <v>216</v>
      </c>
      <c r="AA1601" s="131">
        <v>7.7142857142857096E-2</v>
      </c>
    </row>
    <row r="1602" spans="1:27" x14ac:dyDescent="0.25">
      <c r="A1602" s="115" t="s">
        <v>611</v>
      </c>
      <c r="B1602" s="200" t="s">
        <v>334</v>
      </c>
      <c r="C1602" s="101" t="s">
        <v>335</v>
      </c>
      <c r="D1602" s="102" t="s">
        <v>20</v>
      </c>
      <c r="E1602" s="121" t="s">
        <v>550</v>
      </c>
      <c r="F1602" s="125">
        <v>1917</v>
      </c>
      <c r="G1602" s="103">
        <v>1902</v>
      </c>
      <c r="H1602" s="104">
        <v>0.99217527386541404</v>
      </c>
      <c r="I1602" s="103">
        <v>15</v>
      </c>
      <c r="J1602" s="130">
        <v>7.8247261345852793E-3</v>
      </c>
      <c r="K1602" s="125">
        <v>469</v>
      </c>
      <c r="L1602" s="125">
        <v>7</v>
      </c>
      <c r="M1602" s="104">
        <v>1.4925373134328301E-2</v>
      </c>
      <c r="N1602" s="103">
        <v>17</v>
      </c>
      <c r="O1602" s="130">
        <v>8.8680229525299904E-3</v>
      </c>
      <c r="P1602" s="125">
        <v>3</v>
      </c>
      <c r="Q1602" s="104">
        <v>6.3965884861407196E-3</v>
      </c>
      <c r="R1602" s="103">
        <v>7</v>
      </c>
      <c r="S1602" s="130">
        <v>3.6515388628064601E-3</v>
      </c>
      <c r="T1602" s="125">
        <v>39</v>
      </c>
      <c r="U1602" s="104">
        <v>8.3155650319829397E-2</v>
      </c>
      <c r="V1602" s="103">
        <v>163</v>
      </c>
      <c r="W1602" s="130">
        <v>8.5028690662493397E-2</v>
      </c>
      <c r="X1602" s="125">
        <v>41</v>
      </c>
      <c r="Y1602" s="104">
        <v>8.7420042643923196E-2</v>
      </c>
      <c r="Z1602" s="103">
        <v>167</v>
      </c>
      <c r="AA1602" s="130">
        <v>8.7115284298382806E-2</v>
      </c>
    </row>
    <row r="1603" spans="1:27" x14ac:dyDescent="0.25">
      <c r="A1603" s="116" t="s">
        <v>611</v>
      </c>
      <c r="B1603" s="201" t="s">
        <v>336</v>
      </c>
      <c r="C1603" s="105" t="s">
        <v>337</v>
      </c>
      <c r="D1603" s="106" t="s">
        <v>20</v>
      </c>
      <c r="E1603" s="122" t="s">
        <v>550</v>
      </c>
      <c r="F1603" s="126">
        <v>2756</v>
      </c>
      <c r="G1603" s="107">
        <v>2723</v>
      </c>
      <c r="H1603" s="108">
        <v>0.98802612481857699</v>
      </c>
      <c r="I1603" s="107">
        <v>33</v>
      </c>
      <c r="J1603" s="131">
        <v>1.1973875181422299E-2</v>
      </c>
      <c r="K1603" s="126">
        <v>635</v>
      </c>
      <c r="L1603" s="126">
        <v>19</v>
      </c>
      <c r="M1603" s="108">
        <v>2.9921259842519601E-2</v>
      </c>
      <c r="N1603" s="107">
        <v>56</v>
      </c>
      <c r="O1603" s="131">
        <v>2.03193033381712E-2</v>
      </c>
      <c r="P1603" s="126">
        <v>4</v>
      </c>
      <c r="Q1603" s="108">
        <v>6.2992125984251898E-3</v>
      </c>
      <c r="R1603" s="107">
        <v>15</v>
      </c>
      <c r="S1603" s="131">
        <v>5.44267053701015E-3</v>
      </c>
      <c r="T1603" s="126">
        <v>74</v>
      </c>
      <c r="U1603" s="108">
        <v>0.116535433070866</v>
      </c>
      <c r="V1603" s="107">
        <v>330</v>
      </c>
      <c r="W1603" s="131">
        <v>0.119738751814223</v>
      </c>
      <c r="X1603" s="126">
        <v>75</v>
      </c>
      <c r="Y1603" s="108">
        <v>0.118110236220472</v>
      </c>
      <c r="Z1603" s="107">
        <v>335</v>
      </c>
      <c r="AA1603" s="131">
        <v>0.12155297532655999</v>
      </c>
    </row>
    <row r="1604" spans="1:27" x14ac:dyDescent="0.25">
      <c r="A1604" s="115" t="s">
        <v>611</v>
      </c>
      <c r="B1604" s="200" t="s">
        <v>297</v>
      </c>
      <c r="C1604" s="101" t="s">
        <v>298</v>
      </c>
      <c r="D1604" s="102" t="s">
        <v>18</v>
      </c>
      <c r="E1604" s="121" t="s">
        <v>549</v>
      </c>
      <c r="F1604" s="125">
        <v>3767</v>
      </c>
      <c r="G1604" s="103">
        <v>3745</v>
      </c>
      <c r="H1604" s="104">
        <v>0.99415980886647104</v>
      </c>
      <c r="I1604" s="103">
        <v>22</v>
      </c>
      <c r="J1604" s="130">
        <v>5.8401911335280001E-3</v>
      </c>
      <c r="K1604" s="125">
        <v>671</v>
      </c>
      <c r="L1604" s="125">
        <v>32</v>
      </c>
      <c r="M1604" s="104">
        <v>4.7690014903129602E-2</v>
      </c>
      <c r="N1604" s="103">
        <v>73</v>
      </c>
      <c r="O1604" s="130">
        <v>1.9378816033979201E-2</v>
      </c>
      <c r="P1604" s="125">
        <v>10</v>
      </c>
      <c r="Q1604" s="104">
        <v>1.4903129657228001E-2</v>
      </c>
      <c r="R1604" s="103">
        <v>26</v>
      </c>
      <c r="S1604" s="130">
        <v>6.9020440668967299E-3</v>
      </c>
      <c r="T1604" s="125">
        <v>61</v>
      </c>
      <c r="U1604" s="104">
        <v>9.0909090909090898E-2</v>
      </c>
      <c r="V1604" s="103">
        <v>292</v>
      </c>
      <c r="W1604" s="130">
        <v>7.7515264135917097E-2</v>
      </c>
      <c r="X1604" s="125">
        <v>68</v>
      </c>
      <c r="Y1604" s="104">
        <v>0.10134128166915</v>
      </c>
      <c r="Z1604" s="103">
        <v>312</v>
      </c>
      <c r="AA1604" s="130">
        <v>8.2824528802760797E-2</v>
      </c>
    </row>
    <row r="1605" spans="1:27" x14ac:dyDescent="0.25">
      <c r="A1605" s="116" t="s">
        <v>611</v>
      </c>
      <c r="B1605" s="201" t="s">
        <v>299</v>
      </c>
      <c r="C1605" s="105" t="s">
        <v>300</v>
      </c>
      <c r="D1605" s="106" t="s">
        <v>18</v>
      </c>
      <c r="E1605" s="122" t="s">
        <v>549</v>
      </c>
      <c r="F1605" s="126">
        <v>2940</v>
      </c>
      <c r="G1605" s="107">
        <v>2895</v>
      </c>
      <c r="H1605" s="108">
        <v>0.98469387755102</v>
      </c>
      <c r="I1605" s="107">
        <v>45</v>
      </c>
      <c r="J1605" s="131">
        <v>1.53061224489795E-2</v>
      </c>
      <c r="K1605" s="126">
        <v>851</v>
      </c>
      <c r="L1605" s="126">
        <v>23</v>
      </c>
      <c r="M1605" s="108">
        <v>2.7027027027027001E-2</v>
      </c>
      <c r="N1605" s="107">
        <v>56</v>
      </c>
      <c r="O1605" s="131">
        <v>1.9047619047619001E-2</v>
      </c>
      <c r="P1605" s="126">
        <v>10</v>
      </c>
      <c r="Q1605" s="108">
        <v>1.1750881316098701E-2</v>
      </c>
      <c r="R1605" s="107">
        <v>29</v>
      </c>
      <c r="S1605" s="131">
        <v>9.8639455782312899E-3</v>
      </c>
      <c r="T1605" s="126">
        <v>76</v>
      </c>
      <c r="U1605" s="108">
        <v>8.9306698002350096E-2</v>
      </c>
      <c r="V1605" s="107">
        <v>233</v>
      </c>
      <c r="W1605" s="131">
        <v>7.9251700680272097E-2</v>
      </c>
      <c r="X1605" s="126">
        <v>83</v>
      </c>
      <c r="Y1605" s="108">
        <v>9.7532314923619204E-2</v>
      </c>
      <c r="Z1605" s="107">
        <v>254</v>
      </c>
      <c r="AA1605" s="131">
        <v>8.6394557823129201E-2</v>
      </c>
    </row>
    <row r="1606" spans="1:27" x14ac:dyDescent="0.25">
      <c r="A1606" s="115" t="s">
        <v>611</v>
      </c>
      <c r="B1606" s="200" t="s">
        <v>338</v>
      </c>
      <c r="C1606" s="101" t="s">
        <v>339</v>
      </c>
      <c r="D1606" s="102" t="s">
        <v>20</v>
      </c>
      <c r="E1606" s="121" t="s">
        <v>550</v>
      </c>
      <c r="F1606" s="125">
        <v>4209</v>
      </c>
      <c r="G1606" s="103">
        <v>4168</v>
      </c>
      <c r="H1606" s="104">
        <v>0.99025896887621701</v>
      </c>
      <c r="I1606" s="103">
        <v>41</v>
      </c>
      <c r="J1606" s="130">
        <v>9.7410311237823705E-3</v>
      </c>
      <c r="K1606" s="125">
        <v>820</v>
      </c>
      <c r="L1606" s="125">
        <v>26</v>
      </c>
      <c r="M1606" s="104">
        <v>3.1707317073170697E-2</v>
      </c>
      <c r="N1606" s="103">
        <v>63</v>
      </c>
      <c r="O1606" s="130">
        <v>1.4967925873129E-2</v>
      </c>
      <c r="P1606" s="125">
        <v>3</v>
      </c>
      <c r="Q1606" s="104">
        <v>3.65853658536585E-3</v>
      </c>
      <c r="R1606" s="103">
        <v>6</v>
      </c>
      <c r="S1606" s="130">
        <v>1.42551674982181E-3</v>
      </c>
      <c r="T1606" s="125">
        <v>80</v>
      </c>
      <c r="U1606" s="104">
        <v>9.7560975609756004E-2</v>
      </c>
      <c r="V1606" s="103">
        <v>307</v>
      </c>
      <c r="W1606" s="130">
        <v>7.2938940365882596E-2</v>
      </c>
      <c r="X1606" s="125">
        <v>82</v>
      </c>
      <c r="Y1606" s="104">
        <v>0.1</v>
      </c>
      <c r="Z1606" s="103">
        <v>312</v>
      </c>
      <c r="AA1606" s="130">
        <v>7.4126870990734103E-2</v>
      </c>
    </row>
    <row r="1607" spans="1:27" ht="24" x14ac:dyDescent="0.25">
      <c r="A1607" s="116" t="s">
        <v>611</v>
      </c>
      <c r="B1607" s="201" t="s">
        <v>312</v>
      </c>
      <c r="C1607" s="105" t="s">
        <v>313</v>
      </c>
      <c r="D1607" s="106" t="s">
        <v>19</v>
      </c>
      <c r="E1607" s="122" t="s">
        <v>551</v>
      </c>
      <c r="F1607" s="126">
        <v>1924</v>
      </c>
      <c r="G1607" s="107">
        <v>1904</v>
      </c>
      <c r="H1607" s="108">
        <v>0.98960498960498899</v>
      </c>
      <c r="I1607" s="107">
        <v>20</v>
      </c>
      <c r="J1607" s="131">
        <v>1.03950103950103E-2</v>
      </c>
      <c r="K1607" s="126">
        <v>578</v>
      </c>
      <c r="L1607" s="126">
        <v>11</v>
      </c>
      <c r="M1607" s="108">
        <v>1.90311418685121E-2</v>
      </c>
      <c r="N1607" s="107">
        <v>23</v>
      </c>
      <c r="O1607" s="131">
        <v>1.1954261954261899E-2</v>
      </c>
      <c r="P1607" s="126">
        <v>3</v>
      </c>
      <c r="Q1607" s="108">
        <v>5.19031141868512E-3</v>
      </c>
      <c r="R1607" s="107">
        <v>5</v>
      </c>
      <c r="S1607" s="131">
        <v>2.5987525987525898E-3</v>
      </c>
      <c r="T1607" s="126">
        <v>68</v>
      </c>
      <c r="U1607" s="108">
        <v>0.11764705882352899</v>
      </c>
      <c r="V1607" s="107">
        <v>137</v>
      </c>
      <c r="W1607" s="131">
        <v>7.1205821205821196E-2</v>
      </c>
      <c r="X1607" s="126">
        <v>70</v>
      </c>
      <c r="Y1607" s="108">
        <v>0.121107266435986</v>
      </c>
      <c r="Z1607" s="107">
        <v>141</v>
      </c>
      <c r="AA1607" s="131">
        <v>7.3284823284823206E-2</v>
      </c>
    </row>
    <row r="1608" spans="1:27" ht="24" x14ac:dyDescent="0.25">
      <c r="A1608" s="115" t="s">
        <v>611</v>
      </c>
      <c r="B1608" s="200" t="s">
        <v>314</v>
      </c>
      <c r="C1608" s="101" t="s">
        <v>315</v>
      </c>
      <c r="D1608" s="102" t="s">
        <v>19</v>
      </c>
      <c r="E1608" s="121" t="s">
        <v>551</v>
      </c>
      <c r="F1608" s="125">
        <v>1643</v>
      </c>
      <c r="G1608" s="103">
        <v>1622</v>
      </c>
      <c r="H1608" s="104">
        <v>0.987218502738892</v>
      </c>
      <c r="I1608" s="103">
        <v>21</v>
      </c>
      <c r="J1608" s="130">
        <v>1.2781497261107701E-2</v>
      </c>
      <c r="K1608" s="125">
        <v>456</v>
      </c>
      <c r="L1608" s="125">
        <v>3</v>
      </c>
      <c r="M1608" s="104">
        <v>6.5789473684210497E-3</v>
      </c>
      <c r="N1608" s="103">
        <v>10</v>
      </c>
      <c r="O1608" s="130">
        <v>6.0864272671941498E-3</v>
      </c>
      <c r="P1608" s="125">
        <v>2</v>
      </c>
      <c r="Q1608" s="104">
        <v>4.3859649122806998E-3</v>
      </c>
      <c r="R1608" s="103">
        <v>10</v>
      </c>
      <c r="S1608" s="130">
        <v>6.0864272671941498E-3</v>
      </c>
      <c r="T1608" s="125">
        <v>51</v>
      </c>
      <c r="U1608" s="104">
        <v>0.11184210526315699</v>
      </c>
      <c r="V1608" s="103">
        <v>122</v>
      </c>
      <c r="W1608" s="130">
        <v>7.4254412659768704E-2</v>
      </c>
      <c r="X1608" s="125">
        <v>51</v>
      </c>
      <c r="Y1608" s="104">
        <v>0.11184210526315699</v>
      </c>
      <c r="Z1608" s="103">
        <v>123</v>
      </c>
      <c r="AA1608" s="130">
        <v>7.4863055386488103E-2</v>
      </c>
    </row>
    <row r="1609" spans="1:27" x14ac:dyDescent="0.25">
      <c r="A1609" s="116" t="s">
        <v>611</v>
      </c>
      <c r="B1609" s="201" t="s">
        <v>361</v>
      </c>
      <c r="C1609" s="105" t="s">
        <v>362</v>
      </c>
      <c r="D1609" s="106" t="s">
        <v>24</v>
      </c>
      <c r="E1609" s="122" t="s">
        <v>552</v>
      </c>
      <c r="F1609" s="126">
        <v>1071</v>
      </c>
      <c r="G1609" s="107">
        <v>1046</v>
      </c>
      <c r="H1609" s="108">
        <v>0.97665732959850604</v>
      </c>
      <c r="I1609" s="107">
        <v>25</v>
      </c>
      <c r="J1609" s="131">
        <v>2.33426704014939E-2</v>
      </c>
      <c r="K1609" s="126">
        <v>372</v>
      </c>
      <c r="L1609" s="126">
        <v>10</v>
      </c>
      <c r="M1609" s="108">
        <v>2.68817204301075E-2</v>
      </c>
      <c r="N1609" s="107">
        <v>22</v>
      </c>
      <c r="O1609" s="131">
        <v>2.05415499533146E-2</v>
      </c>
      <c r="P1609" s="126">
        <v>9</v>
      </c>
      <c r="Q1609" s="108">
        <v>2.4193548387096701E-2</v>
      </c>
      <c r="R1609" s="107">
        <v>23</v>
      </c>
      <c r="S1609" s="131">
        <v>2.1475256769374399E-2</v>
      </c>
      <c r="T1609" s="126">
        <v>45</v>
      </c>
      <c r="U1609" s="108">
        <v>0.120967741935483</v>
      </c>
      <c r="V1609" s="107">
        <v>126</v>
      </c>
      <c r="W1609" s="131">
        <v>0.11764705882352899</v>
      </c>
      <c r="X1609" s="126">
        <v>50</v>
      </c>
      <c r="Y1609" s="108">
        <v>0.13440860215053699</v>
      </c>
      <c r="Z1609" s="107">
        <v>140</v>
      </c>
      <c r="AA1609" s="131">
        <v>0.13071895424836599</v>
      </c>
    </row>
    <row r="1610" spans="1:27" x14ac:dyDescent="0.25">
      <c r="A1610" s="115" t="s">
        <v>611</v>
      </c>
      <c r="B1610" s="200" t="s">
        <v>375</v>
      </c>
      <c r="C1610" s="101" t="s">
        <v>376</v>
      </c>
      <c r="D1610" s="102" t="s">
        <v>25</v>
      </c>
      <c r="E1610" s="121" t="s">
        <v>553</v>
      </c>
      <c r="F1610" s="125">
        <v>4263</v>
      </c>
      <c r="G1610" s="103">
        <v>4218</v>
      </c>
      <c r="H1610" s="104">
        <v>0.98944405348346198</v>
      </c>
      <c r="I1610" s="103">
        <v>45</v>
      </c>
      <c r="J1610" s="130">
        <v>1.0555946516537599E-2</v>
      </c>
      <c r="K1610" s="125">
        <v>970</v>
      </c>
      <c r="L1610" s="125">
        <v>8</v>
      </c>
      <c r="M1610" s="104">
        <v>8.2474226804123696E-3</v>
      </c>
      <c r="N1610" s="103">
        <v>18</v>
      </c>
      <c r="O1610" s="130">
        <v>4.2223786066150496E-3</v>
      </c>
      <c r="P1610" s="125">
        <v>8</v>
      </c>
      <c r="Q1610" s="104">
        <v>8.2474226804123696E-3</v>
      </c>
      <c r="R1610" s="103">
        <v>20</v>
      </c>
      <c r="S1610" s="130">
        <v>4.69153178512784E-3</v>
      </c>
      <c r="T1610" s="125">
        <v>81</v>
      </c>
      <c r="U1610" s="104">
        <v>8.3505154639175197E-2</v>
      </c>
      <c r="V1610" s="103">
        <v>328</v>
      </c>
      <c r="W1610" s="130">
        <v>7.6941121276096605E-2</v>
      </c>
      <c r="X1610" s="125">
        <v>86</v>
      </c>
      <c r="Y1610" s="104">
        <v>8.8659793814432897E-2</v>
      </c>
      <c r="Z1610" s="103">
        <v>343</v>
      </c>
      <c r="AA1610" s="130">
        <v>8.04597701149425E-2</v>
      </c>
    </row>
    <row r="1611" spans="1:27" ht="24" x14ac:dyDescent="0.25">
      <c r="A1611" s="116" t="s">
        <v>611</v>
      </c>
      <c r="B1611" s="201" t="s">
        <v>442</v>
      </c>
      <c r="C1611" s="105" t="s">
        <v>363</v>
      </c>
      <c r="D1611" s="106" t="s">
        <v>24</v>
      </c>
      <c r="E1611" s="122" t="s">
        <v>552</v>
      </c>
      <c r="F1611" s="126">
        <v>2141</v>
      </c>
      <c r="G1611" s="107">
        <v>2048</v>
      </c>
      <c r="H1611" s="108">
        <v>0.95656235404016798</v>
      </c>
      <c r="I1611" s="107">
        <v>93</v>
      </c>
      <c r="J1611" s="131">
        <v>4.3437645959831801E-2</v>
      </c>
      <c r="K1611" s="126">
        <v>739</v>
      </c>
      <c r="L1611" s="126">
        <v>17</v>
      </c>
      <c r="M1611" s="108">
        <v>2.3004059539918801E-2</v>
      </c>
      <c r="N1611" s="107">
        <v>42</v>
      </c>
      <c r="O1611" s="131">
        <v>1.96170014012143E-2</v>
      </c>
      <c r="P1611" s="126">
        <v>6</v>
      </c>
      <c r="Q1611" s="108">
        <v>8.1190798376183995E-3</v>
      </c>
      <c r="R1611" s="107">
        <v>12</v>
      </c>
      <c r="S1611" s="131">
        <v>5.6048575432041097E-3</v>
      </c>
      <c r="T1611" s="126">
        <v>77</v>
      </c>
      <c r="U1611" s="108">
        <v>0.104194857916102</v>
      </c>
      <c r="V1611" s="107">
        <v>205</v>
      </c>
      <c r="W1611" s="131">
        <v>9.5749649696403497E-2</v>
      </c>
      <c r="X1611" s="126">
        <v>82</v>
      </c>
      <c r="Y1611" s="108">
        <v>0.110960757780784</v>
      </c>
      <c r="Z1611" s="107">
        <v>216</v>
      </c>
      <c r="AA1611" s="131">
        <v>0.10088743577767301</v>
      </c>
    </row>
    <row r="1612" spans="1:27" ht="24" x14ac:dyDescent="0.25">
      <c r="A1612" s="115" t="s">
        <v>611</v>
      </c>
      <c r="B1612" s="200" t="s">
        <v>377</v>
      </c>
      <c r="C1612" s="101" t="s">
        <v>378</v>
      </c>
      <c r="D1612" s="102" t="s">
        <v>25</v>
      </c>
      <c r="E1612" s="121" t="s">
        <v>553</v>
      </c>
      <c r="F1612" s="125">
        <v>2003</v>
      </c>
      <c r="G1612" s="103">
        <v>1972</v>
      </c>
      <c r="H1612" s="104">
        <v>0.98452321517723396</v>
      </c>
      <c r="I1612" s="103">
        <v>31</v>
      </c>
      <c r="J1612" s="130">
        <v>1.54767848227658E-2</v>
      </c>
      <c r="K1612" s="125">
        <v>664</v>
      </c>
      <c r="L1612" s="125">
        <v>16</v>
      </c>
      <c r="M1612" s="104">
        <v>2.40963855421686E-2</v>
      </c>
      <c r="N1612" s="103">
        <v>36</v>
      </c>
      <c r="O1612" s="130">
        <v>1.79730404393409E-2</v>
      </c>
      <c r="P1612" s="125">
        <v>5</v>
      </c>
      <c r="Q1612" s="104">
        <v>7.5301204819277099E-3</v>
      </c>
      <c r="R1612" s="103">
        <v>14</v>
      </c>
      <c r="S1612" s="130">
        <v>6.9895157264103797E-3</v>
      </c>
      <c r="T1612" s="125">
        <v>70</v>
      </c>
      <c r="U1612" s="104">
        <v>0.105421686746987</v>
      </c>
      <c r="V1612" s="103">
        <v>220</v>
      </c>
      <c r="W1612" s="130">
        <v>0.10983524712930599</v>
      </c>
      <c r="X1612" s="125">
        <v>72</v>
      </c>
      <c r="Y1612" s="104">
        <v>0.108433734939759</v>
      </c>
      <c r="Z1612" s="103">
        <v>224</v>
      </c>
      <c r="AA1612" s="130">
        <v>0.11183225162256601</v>
      </c>
    </row>
    <row r="1613" spans="1:27" x14ac:dyDescent="0.25">
      <c r="A1613" s="116" t="s">
        <v>611</v>
      </c>
      <c r="B1613" s="201" t="s">
        <v>379</v>
      </c>
      <c r="C1613" s="105" t="s">
        <v>380</v>
      </c>
      <c r="D1613" s="106" t="s">
        <v>25</v>
      </c>
      <c r="E1613" s="122" t="s">
        <v>553</v>
      </c>
      <c r="F1613" s="126">
        <v>5853</v>
      </c>
      <c r="G1613" s="107">
        <v>5734</v>
      </c>
      <c r="H1613" s="108">
        <v>0.97966854604476294</v>
      </c>
      <c r="I1613" s="107">
        <v>119</v>
      </c>
      <c r="J1613" s="131">
        <v>2.0331453955236601E-2</v>
      </c>
      <c r="K1613" s="126">
        <v>1749</v>
      </c>
      <c r="L1613" s="126">
        <v>29</v>
      </c>
      <c r="M1613" s="108">
        <v>1.6580903373356201E-2</v>
      </c>
      <c r="N1613" s="107">
        <v>80</v>
      </c>
      <c r="O1613" s="131">
        <v>1.3668204339654801E-2</v>
      </c>
      <c r="P1613" s="126">
        <v>26</v>
      </c>
      <c r="Q1613" s="108">
        <v>1.48656375071469E-2</v>
      </c>
      <c r="R1613" s="107">
        <v>74</v>
      </c>
      <c r="S1613" s="131">
        <v>1.26430890141807E-2</v>
      </c>
      <c r="T1613" s="126">
        <v>151</v>
      </c>
      <c r="U1613" s="108">
        <v>8.6335048599199493E-2</v>
      </c>
      <c r="V1613" s="107">
        <v>466</v>
      </c>
      <c r="W1613" s="131">
        <v>7.96172902784896E-2</v>
      </c>
      <c r="X1613" s="126">
        <v>166</v>
      </c>
      <c r="Y1613" s="108">
        <v>9.4911377930245802E-2</v>
      </c>
      <c r="Z1613" s="107">
        <v>505</v>
      </c>
      <c r="AA1613" s="131">
        <v>8.6280539894071404E-2</v>
      </c>
    </row>
    <row r="1614" spans="1:27" x14ac:dyDescent="0.25">
      <c r="A1614" s="115" t="s">
        <v>611</v>
      </c>
      <c r="B1614" s="200" t="s">
        <v>381</v>
      </c>
      <c r="C1614" s="101" t="s">
        <v>382</v>
      </c>
      <c r="D1614" s="102" t="s">
        <v>25</v>
      </c>
      <c r="E1614" s="121" t="s">
        <v>553</v>
      </c>
      <c r="F1614" s="125">
        <v>1440</v>
      </c>
      <c r="G1614" s="103">
        <v>1422</v>
      </c>
      <c r="H1614" s="104">
        <v>0.98750000000000004</v>
      </c>
      <c r="I1614" s="103">
        <v>18</v>
      </c>
      <c r="J1614" s="130">
        <v>1.2500000000000001E-2</v>
      </c>
      <c r="K1614" s="125">
        <v>460</v>
      </c>
      <c r="L1614" s="125">
        <v>8</v>
      </c>
      <c r="M1614" s="104">
        <v>1.7391304347826E-2</v>
      </c>
      <c r="N1614" s="103">
        <v>25</v>
      </c>
      <c r="O1614" s="130">
        <v>1.7361111111111101E-2</v>
      </c>
      <c r="P1614" s="125">
        <v>3</v>
      </c>
      <c r="Q1614" s="104">
        <v>6.5217391304347797E-3</v>
      </c>
      <c r="R1614" s="103">
        <v>7</v>
      </c>
      <c r="S1614" s="130">
        <v>4.8611111111111103E-3</v>
      </c>
      <c r="T1614" s="125">
        <v>54</v>
      </c>
      <c r="U1614" s="104">
        <v>0.11739130434782601</v>
      </c>
      <c r="V1614" s="103">
        <v>161</v>
      </c>
      <c r="W1614" s="130">
        <v>0.11180555555555501</v>
      </c>
      <c r="X1614" s="125">
        <v>55</v>
      </c>
      <c r="Y1614" s="104">
        <v>0.119565217391304</v>
      </c>
      <c r="Z1614" s="103">
        <v>163</v>
      </c>
      <c r="AA1614" s="130">
        <v>0.113194444444444</v>
      </c>
    </row>
    <row r="1615" spans="1:27" ht="24" x14ac:dyDescent="0.25">
      <c r="A1615" s="116" t="s">
        <v>611</v>
      </c>
      <c r="B1615" s="201" t="s">
        <v>364</v>
      </c>
      <c r="C1615" s="105" t="s">
        <v>365</v>
      </c>
      <c r="D1615" s="106" t="s">
        <v>24</v>
      </c>
      <c r="E1615" s="122" t="s">
        <v>552</v>
      </c>
      <c r="F1615" s="126">
        <v>2817</v>
      </c>
      <c r="G1615" s="107">
        <v>2726</v>
      </c>
      <c r="H1615" s="108">
        <v>0.96769613063542703</v>
      </c>
      <c r="I1615" s="107">
        <v>91</v>
      </c>
      <c r="J1615" s="131">
        <v>3.2303869364572198E-2</v>
      </c>
      <c r="K1615" s="126">
        <v>743</v>
      </c>
      <c r="L1615" s="126">
        <v>21</v>
      </c>
      <c r="M1615" s="108">
        <v>2.8263795423956899E-2</v>
      </c>
      <c r="N1615" s="107">
        <v>55</v>
      </c>
      <c r="O1615" s="131">
        <v>1.9524316648917201E-2</v>
      </c>
      <c r="P1615" s="126">
        <v>4</v>
      </c>
      <c r="Q1615" s="108">
        <v>5.3835800807537004E-3</v>
      </c>
      <c r="R1615" s="107">
        <v>11</v>
      </c>
      <c r="S1615" s="131">
        <v>3.9048633297834499E-3</v>
      </c>
      <c r="T1615" s="126">
        <v>63</v>
      </c>
      <c r="U1615" s="108">
        <v>8.4791386271870703E-2</v>
      </c>
      <c r="V1615" s="107">
        <v>223</v>
      </c>
      <c r="W1615" s="131">
        <v>7.9162229321973698E-2</v>
      </c>
      <c r="X1615" s="126">
        <v>65</v>
      </c>
      <c r="Y1615" s="108">
        <v>8.7483176312247599E-2</v>
      </c>
      <c r="Z1615" s="107">
        <v>226</v>
      </c>
      <c r="AA1615" s="131">
        <v>8.0227192048278301E-2</v>
      </c>
    </row>
    <row r="1616" spans="1:27" x14ac:dyDescent="0.25">
      <c r="A1616" s="115" t="s">
        <v>611</v>
      </c>
      <c r="B1616" s="200" t="s">
        <v>383</v>
      </c>
      <c r="C1616" s="101" t="s">
        <v>384</v>
      </c>
      <c r="D1616" s="102" t="s">
        <v>25</v>
      </c>
      <c r="E1616" s="121" t="s">
        <v>553</v>
      </c>
      <c r="F1616" s="125">
        <v>2203</v>
      </c>
      <c r="G1616" s="103">
        <v>2139</v>
      </c>
      <c r="H1616" s="104">
        <v>0.97094870630957697</v>
      </c>
      <c r="I1616" s="103">
        <v>64</v>
      </c>
      <c r="J1616" s="130">
        <v>2.90512936904221E-2</v>
      </c>
      <c r="K1616" s="125">
        <v>715</v>
      </c>
      <c r="L1616" s="125">
        <v>17</v>
      </c>
      <c r="M1616" s="104">
        <v>2.3776223776223699E-2</v>
      </c>
      <c r="N1616" s="103">
        <v>36</v>
      </c>
      <c r="O1616" s="130">
        <v>1.6341352700862399E-2</v>
      </c>
      <c r="P1616" s="125">
        <v>8</v>
      </c>
      <c r="Q1616" s="104">
        <v>1.11888111888111E-2</v>
      </c>
      <c r="R1616" s="103">
        <v>19</v>
      </c>
      <c r="S1616" s="130">
        <v>8.6246028143440699E-3</v>
      </c>
      <c r="T1616" s="125">
        <v>75</v>
      </c>
      <c r="U1616" s="104">
        <v>0.10489510489510399</v>
      </c>
      <c r="V1616" s="103">
        <v>206</v>
      </c>
      <c r="W1616" s="130">
        <v>9.3508851566046297E-2</v>
      </c>
      <c r="X1616" s="125">
        <v>80</v>
      </c>
      <c r="Y1616" s="104">
        <v>0.111888111888111</v>
      </c>
      <c r="Z1616" s="103">
        <v>219</v>
      </c>
      <c r="AA1616" s="130">
        <v>9.9409895596913295E-2</v>
      </c>
    </row>
    <row r="1617" spans="1:27" ht="24" x14ac:dyDescent="0.25">
      <c r="A1617" s="116" t="s">
        <v>611</v>
      </c>
      <c r="B1617" s="201" t="s">
        <v>385</v>
      </c>
      <c r="C1617" s="105" t="s">
        <v>386</v>
      </c>
      <c r="D1617" s="106" t="s">
        <v>25</v>
      </c>
      <c r="E1617" s="122" t="s">
        <v>553</v>
      </c>
      <c r="F1617" s="126">
        <v>1984</v>
      </c>
      <c r="G1617" s="107">
        <v>1962</v>
      </c>
      <c r="H1617" s="108">
        <v>0.98891129032257996</v>
      </c>
      <c r="I1617" s="107">
        <v>22</v>
      </c>
      <c r="J1617" s="131">
        <v>1.10887096774193E-2</v>
      </c>
      <c r="K1617" s="126">
        <v>630</v>
      </c>
      <c r="L1617" s="126">
        <v>11</v>
      </c>
      <c r="M1617" s="108">
        <v>1.7460317460317398E-2</v>
      </c>
      <c r="N1617" s="107">
        <v>28</v>
      </c>
      <c r="O1617" s="131">
        <v>1.4112903225806399E-2</v>
      </c>
      <c r="P1617" s="126">
        <v>4</v>
      </c>
      <c r="Q1617" s="108">
        <v>6.3492063492063397E-3</v>
      </c>
      <c r="R1617" s="107">
        <v>13</v>
      </c>
      <c r="S1617" s="131">
        <v>6.5524193548387004E-3</v>
      </c>
      <c r="T1617" s="126">
        <v>61</v>
      </c>
      <c r="U1617" s="108">
        <v>9.6825396825396801E-2</v>
      </c>
      <c r="V1617" s="107">
        <v>177</v>
      </c>
      <c r="W1617" s="131">
        <v>8.9213709677419303E-2</v>
      </c>
      <c r="X1617" s="126">
        <v>64</v>
      </c>
      <c r="Y1617" s="108">
        <v>0.101587301587301</v>
      </c>
      <c r="Z1617" s="107">
        <v>188</v>
      </c>
      <c r="AA1617" s="131">
        <v>9.4758064516129004E-2</v>
      </c>
    </row>
    <row r="1618" spans="1:27" x14ac:dyDescent="0.25">
      <c r="A1618" s="115" t="s">
        <v>611</v>
      </c>
      <c r="B1618" s="200" t="s">
        <v>387</v>
      </c>
      <c r="C1618" s="101" t="s">
        <v>388</v>
      </c>
      <c r="D1618" s="102" t="s">
        <v>25</v>
      </c>
      <c r="E1618" s="121" t="s">
        <v>553</v>
      </c>
      <c r="F1618" s="125">
        <v>3257</v>
      </c>
      <c r="G1618" s="103">
        <v>3206</v>
      </c>
      <c r="H1618" s="104">
        <v>0.98434141848326595</v>
      </c>
      <c r="I1618" s="103">
        <v>51</v>
      </c>
      <c r="J1618" s="130">
        <v>1.5658581516733099E-2</v>
      </c>
      <c r="K1618" s="125">
        <v>920</v>
      </c>
      <c r="L1618" s="125">
        <v>19</v>
      </c>
      <c r="M1618" s="104">
        <v>2.0652173913043401E-2</v>
      </c>
      <c r="N1618" s="103">
        <v>68</v>
      </c>
      <c r="O1618" s="130">
        <v>2.0878108688977499E-2</v>
      </c>
      <c r="P1618" s="125">
        <v>5</v>
      </c>
      <c r="Q1618" s="104">
        <v>5.4347826086956503E-3</v>
      </c>
      <c r="R1618" s="103">
        <v>19</v>
      </c>
      <c r="S1618" s="130">
        <v>5.8335891925084399E-3</v>
      </c>
      <c r="T1618" s="125">
        <v>103</v>
      </c>
      <c r="U1618" s="104">
        <v>0.11195652173913</v>
      </c>
      <c r="V1618" s="103">
        <v>378</v>
      </c>
      <c r="W1618" s="130">
        <v>0.116057721829904</v>
      </c>
      <c r="X1618" s="125">
        <v>106</v>
      </c>
      <c r="Y1618" s="104">
        <v>0.11521739130434699</v>
      </c>
      <c r="Z1618" s="103">
        <v>389</v>
      </c>
      <c r="AA1618" s="130">
        <v>0.119435062941357</v>
      </c>
    </row>
    <row r="1619" spans="1:27" x14ac:dyDescent="0.25">
      <c r="A1619" s="116" t="s">
        <v>611</v>
      </c>
      <c r="B1619" s="201" t="s">
        <v>366</v>
      </c>
      <c r="C1619" s="105" t="s">
        <v>367</v>
      </c>
      <c r="D1619" s="106" t="s">
        <v>24</v>
      </c>
      <c r="E1619" s="122" t="s">
        <v>552</v>
      </c>
      <c r="F1619" s="126">
        <v>4379</v>
      </c>
      <c r="G1619" s="107">
        <v>4229</v>
      </c>
      <c r="H1619" s="108">
        <v>0.96574560401918197</v>
      </c>
      <c r="I1619" s="107">
        <v>150</v>
      </c>
      <c r="J1619" s="131">
        <v>3.4254395980817497E-2</v>
      </c>
      <c r="K1619" s="126">
        <v>1196</v>
      </c>
      <c r="L1619" s="126">
        <v>33</v>
      </c>
      <c r="M1619" s="108">
        <v>2.7591973244147101E-2</v>
      </c>
      <c r="N1619" s="107">
        <v>93</v>
      </c>
      <c r="O1619" s="131">
        <v>2.1237725508106799E-2</v>
      </c>
      <c r="P1619" s="126">
        <v>14</v>
      </c>
      <c r="Q1619" s="108">
        <v>1.1705685618729001E-2</v>
      </c>
      <c r="R1619" s="107">
        <v>33</v>
      </c>
      <c r="S1619" s="131">
        <v>7.5359671157798503E-3</v>
      </c>
      <c r="T1619" s="126">
        <v>111</v>
      </c>
      <c r="U1619" s="108">
        <v>9.2809364548494894E-2</v>
      </c>
      <c r="V1619" s="107">
        <v>335</v>
      </c>
      <c r="W1619" s="131">
        <v>7.6501484357159102E-2</v>
      </c>
      <c r="X1619" s="126">
        <v>118</v>
      </c>
      <c r="Y1619" s="108">
        <v>9.8662207357859494E-2</v>
      </c>
      <c r="Z1619" s="107">
        <v>352</v>
      </c>
      <c r="AA1619" s="131">
        <v>8.0383649234985102E-2</v>
      </c>
    </row>
    <row r="1620" spans="1:27" ht="24" x14ac:dyDescent="0.25">
      <c r="A1620" s="115" t="s">
        <v>611</v>
      </c>
      <c r="B1620" s="200" t="s">
        <v>389</v>
      </c>
      <c r="C1620" s="101" t="s">
        <v>390</v>
      </c>
      <c r="D1620" s="102" t="s">
        <v>25</v>
      </c>
      <c r="E1620" s="121" t="s">
        <v>553</v>
      </c>
      <c r="F1620" s="125">
        <v>1884</v>
      </c>
      <c r="G1620" s="103">
        <v>1856</v>
      </c>
      <c r="H1620" s="104">
        <v>0.98513800424628395</v>
      </c>
      <c r="I1620" s="103">
        <v>28</v>
      </c>
      <c r="J1620" s="130">
        <v>1.48619957537154E-2</v>
      </c>
      <c r="K1620" s="125">
        <v>686</v>
      </c>
      <c r="L1620" s="125">
        <v>16</v>
      </c>
      <c r="M1620" s="104">
        <v>2.3323615160349798E-2</v>
      </c>
      <c r="N1620" s="103">
        <v>40</v>
      </c>
      <c r="O1620" s="130">
        <v>2.1231422505307799E-2</v>
      </c>
      <c r="P1620" s="125">
        <v>4</v>
      </c>
      <c r="Q1620" s="104">
        <v>5.83090379008746E-3</v>
      </c>
      <c r="R1620" s="103">
        <v>9</v>
      </c>
      <c r="S1620" s="130">
        <v>4.7770700636942604E-3</v>
      </c>
      <c r="T1620" s="125">
        <v>90</v>
      </c>
      <c r="U1620" s="104">
        <v>0.131195335276967</v>
      </c>
      <c r="V1620" s="103">
        <v>249</v>
      </c>
      <c r="W1620" s="130">
        <v>0.13216560509554101</v>
      </c>
      <c r="X1620" s="125">
        <v>91</v>
      </c>
      <c r="Y1620" s="104">
        <v>0.132653061224489</v>
      </c>
      <c r="Z1620" s="103">
        <v>251</v>
      </c>
      <c r="AA1620" s="130">
        <v>0.13322717622080599</v>
      </c>
    </row>
    <row r="1621" spans="1:27" x14ac:dyDescent="0.25">
      <c r="A1621" s="116" t="s">
        <v>611</v>
      </c>
      <c r="B1621" s="201" t="s">
        <v>391</v>
      </c>
      <c r="C1621" s="105" t="s">
        <v>392</v>
      </c>
      <c r="D1621" s="106" t="s">
        <v>25</v>
      </c>
      <c r="E1621" s="122" t="s">
        <v>553</v>
      </c>
      <c r="F1621" s="126">
        <v>2577</v>
      </c>
      <c r="G1621" s="107">
        <v>2542</v>
      </c>
      <c r="H1621" s="108">
        <v>0.98641831587116802</v>
      </c>
      <c r="I1621" s="107">
        <v>35</v>
      </c>
      <c r="J1621" s="131">
        <v>1.35816841288319E-2</v>
      </c>
      <c r="K1621" s="126">
        <v>942</v>
      </c>
      <c r="L1621" s="126">
        <v>29</v>
      </c>
      <c r="M1621" s="108">
        <v>3.0785562632696301E-2</v>
      </c>
      <c r="N1621" s="107">
        <v>78</v>
      </c>
      <c r="O1621" s="131">
        <v>3.0267753201396901E-2</v>
      </c>
      <c r="P1621" s="126">
        <v>7</v>
      </c>
      <c r="Q1621" s="108">
        <v>7.43099787685774E-3</v>
      </c>
      <c r="R1621" s="107">
        <v>19</v>
      </c>
      <c r="S1621" s="131">
        <v>7.3729142413659198E-3</v>
      </c>
      <c r="T1621" s="126">
        <v>78</v>
      </c>
      <c r="U1621" s="108">
        <v>8.2802547770700605E-2</v>
      </c>
      <c r="V1621" s="107">
        <v>206</v>
      </c>
      <c r="W1621" s="131">
        <v>7.9937912301125305E-2</v>
      </c>
      <c r="X1621" s="126">
        <v>82</v>
      </c>
      <c r="Y1621" s="108">
        <v>8.7048832271762203E-2</v>
      </c>
      <c r="Z1621" s="107">
        <v>219</v>
      </c>
      <c r="AA1621" s="131">
        <v>8.4982537834691493E-2</v>
      </c>
    </row>
    <row r="1622" spans="1:27" x14ac:dyDescent="0.25">
      <c r="A1622" s="115" t="s">
        <v>611</v>
      </c>
      <c r="B1622" s="200" t="s">
        <v>368</v>
      </c>
      <c r="C1622" s="101" t="s">
        <v>369</v>
      </c>
      <c r="D1622" s="102" t="s">
        <v>24</v>
      </c>
      <c r="E1622" s="121" t="s">
        <v>552</v>
      </c>
      <c r="F1622" s="125">
        <v>2582</v>
      </c>
      <c r="G1622" s="103">
        <v>2522</v>
      </c>
      <c r="H1622" s="104">
        <v>0.97676219984508095</v>
      </c>
      <c r="I1622" s="103">
        <v>60</v>
      </c>
      <c r="J1622" s="130">
        <v>2.3237800154918602E-2</v>
      </c>
      <c r="K1622" s="125">
        <v>871</v>
      </c>
      <c r="L1622" s="125">
        <v>29</v>
      </c>
      <c r="M1622" s="104">
        <v>3.3295063145809399E-2</v>
      </c>
      <c r="N1622" s="103">
        <v>72</v>
      </c>
      <c r="O1622" s="130">
        <v>2.7885360185902399E-2</v>
      </c>
      <c r="P1622" s="125">
        <v>5</v>
      </c>
      <c r="Q1622" s="104">
        <v>5.7405281285878296E-3</v>
      </c>
      <c r="R1622" s="103">
        <v>16</v>
      </c>
      <c r="S1622" s="130">
        <v>6.19674670797831E-3</v>
      </c>
      <c r="T1622" s="125">
        <v>118</v>
      </c>
      <c r="U1622" s="104">
        <v>0.13547646383467199</v>
      </c>
      <c r="V1622" s="103">
        <v>365</v>
      </c>
      <c r="W1622" s="130">
        <v>0.14136328427575501</v>
      </c>
      <c r="X1622" s="125">
        <v>120</v>
      </c>
      <c r="Y1622" s="104">
        <v>0.13777267508610699</v>
      </c>
      <c r="Z1622" s="103">
        <v>371</v>
      </c>
      <c r="AA1622" s="130">
        <v>0.143687064291247</v>
      </c>
    </row>
    <row r="1623" spans="1:27" x14ac:dyDescent="0.25">
      <c r="A1623" s="116" t="s">
        <v>611</v>
      </c>
      <c r="B1623" s="201" t="s">
        <v>393</v>
      </c>
      <c r="C1623" s="105" t="s">
        <v>394</v>
      </c>
      <c r="D1623" s="106" t="s">
        <v>25</v>
      </c>
      <c r="E1623" s="122" t="s">
        <v>553</v>
      </c>
      <c r="F1623" s="126">
        <v>787</v>
      </c>
      <c r="G1623" s="107">
        <v>780</v>
      </c>
      <c r="H1623" s="108">
        <v>0.99110546378653097</v>
      </c>
      <c r="I1623" s="107">
        <v>7</v>
      </c>
      <c r="J1623" s="131">
        <v>8.8945362134688604E-3</v>
      </c>
      <c r="K1623" s="126">
        <v>290</v>
      </c>
      <c r="L1623" s="126">
        <v>10</v>
      </c>
      <c r="M1623" s="108">
        <v>3.4482758620689599E-2</v>
      </c>
      <c r="N1623" s="107">
        <v>33</v>
      </c>
      <c r="O1623" s="131">
        <v>4.1931385006353197E-2</v>
      </c>
      <c r="P1623" s="126">
        <v>5</v>
      </c>
      <c r="Q1623" s="108">
        <v>1.72413793103448E-2</v>
      </c>
      <c r="R1623" s="107">
        <v>7</v>
      </c>
      <c r="S1623" s="131">
        <v>8.8945362134688604E-3</v>
      </c>
      <c r="T1623" s="126">
        <v>26</v>
      </c>
      <c r="U1623" s="108">
        <v>8.9655172413793102E-2</v>
      </c>
      <c r="V1623" s="107">
        <v>83</v>
      </c>
      <c r="W1623" s="131">
        <v>0.10546378653113</v>
      </c>
      <c r="X1623" s="126">
        <v>28</v>
      </c>
      <c r="Y1623" s="108">
        <v>9.6551724137931005E-2</v>
      </c>
      <c r="Z1623" s="107">
        <v>86</v>
      </c>
      <c r="AA1623" s="131">
        <v>0.109275730622617</v>
      </c>
    </row>
    <row r="1624" spans="1:27" x14ac:dyDescent="0.25">
      <c r="A1624" s="115" t="s">
        <v>611</v>
      </c>
      <c r="B1624" s="200" t="s">
        <v>370</v>
      </c>
      <c r="C1624" s="101" t="s">
        <v>371</v>
      </c>
      <c r="D1624" s="102" t="s">
        <v>24</v>
      </c>
      <c r="E1624" s="121" t="s">
        <v>552</v>
      </c>
      <c r="F1624" s="125">
        <v>1643</v>
      </c>
      <c r="G1624" s="103">
        <v>1607</v>
      </c>
      <c r="H1624" s="104">
        <v>0.97808886183810095</v>
      </c>
      <c r="I1624" s="103">
        <v>36</v>
      </c>
      <c r="J1624" s="130">
        <v>2.1911138161898901E-2</v>
      </c>
      <c r="K1624" s="125">
        <v>513</v>
      </c>
      <c r="L1624" s="125">
        <v>26</v>
      </c>
      <c r="M1624" s="104">
        <v>5.0682261208576898E-2</v>
      </c>
      <c r="N1624" s="103">
        <v>60</v>
      </c>
      <c r="O1624" s="130">
        <v>3.6518563603164897E-2</v>
      </c>
      <c r="P1624" s="125">
        <v>5</v>
      </c>
      <c r="Q1624" s="104">
        <v>9.7465886939571093E-3</v>
      </c>
      <c r="R1624" s="103">
        <v>12</v>
      </c>
      <c r="S1624" s="130">
        <v>7.3037127206329799E-3</v>
      </c>
      <c r="T1624" s="125">
        <v>35</v>
      </c>
      <c r="U1624" s="104">
        <v>6.8226120857699801E-2</v>
      </c>
      <c r="V1624" s="103">
        <v>117</v>
      </c>
      <c r="W1624" s="130">
        <v>7.1211199026171595E-2</v>
      </c>
      <c r="X1624" s="125">
        <v>38</v>
      </c>
      <c r="Y1624" s="104">
        <v>7.4074074074074001E-2</v>
      </c>
      <c r="Z1624" s="103">
        <v>128</v>
      </c>
      <c r="AA1624" s="130">
        <v>7.7906269020085198E-2</v>
      </c>
    </row>
    <row r="1625" spans="1:27" x14ac:dyDescent="0.25">
      <c r="A1625" s="116" t="s">
        <v>611</v>
      </c>
      <c r="B1625" s="201" t="s">
        <v>445</v>
      </c>
      <c r="C1625" s="105" t="s">
        <v>372</v>
      </c>
      <c r="D1625" s="106" t="s">
        <v>24</v>
      </c>
      <c r="E1625" s="122" t="s">
        <v>552</v>
      </c>
      <c r="F1625" s="126">
        <v>2119</v>
      </c>
      <c r="G1625" s="107">
        <v>2093</v>
      </c>
      <c r="H1625" s="108">
        <v>0.98773006134969299</v>
      </c>
      <c r="I1625" s="107">
        <v>26</v>
      </c>
      <c r="J1625" s="131">
        <v>1.22699386503067E-2</v>
      </c>
      <c r="K1625" s="126">
        <v>657</v>
      </c>
      <c r="L1625" s="126">
        <v>10</v>
      </c>
      <c r="M1625" s="108">
        <v>1.5220700152207001E-2</v>
      </c>
      <c r="N1625" s="107">
        <v>30</v>
      </c>
      <c r="O1625" s="131">
        <v>1.41576215195847E-2</v>
      </c>
      <c r="P1625" s="126">
        <v>3</v>
      </c>
      <c r="Q1625" s="108">
        <v>4.5662100456621002E-3</v>
      </c>
      <c r="R1625" s="107">
        <v>8</v>
      </c>
      <c r="S1625" s="131">
        <v>3.7753657385559201E-3</v>
      </c>
      <c r="T1625" s="126">
        <v>66</v>
      </c>
      <c r="U1625" s="108">
        <v>0.100456621004566</v>
      </c>
      <c r="V1625" s="107">
        <v>189</v>
      </c>
      <c r="W1625" s="131">
        <v>8.9193015573383605E-2</v>
      </c>
      <c r="X1625" s="126">
        <v>68</v>
      </c>
      <c r="Y1625" s="108">
        <v>0.10350076103500699</v>
      </c>
      <c r="Z1625" s="107">
        <v>195</v>
      </c>
      <c r="AA1625" s="131">
        <v>9.2024539877300596E-2</v>
      </c>
    </row>
    <row r="1626" spans="1:27" x14ac:dyDescent="0.25">
      <c r="A1626" s="115" t="s">
        <v>611</v>
      </c>
      <c r="B1626" s="200" t="s">
        <v>399</v>
      </c>
      <c r="C1626" s="101" t="s">
        <v>400</v>
      </c>
      <c r="D1626" s="102" t="s">
        <v>26</v>
      </c>
      <c r="E1626" s="121" t="s">
        <v>554</v>
      </c>
      <c r="F1626" s="125">
        <v>883</v>
      </c>
      <c r="G1626" s="103">
        <v>873</v>
      </c>
      <c r="H1626" s="104">
        <v>0.98867497168742902</v>
      </c>
      <c r="I1626" s="103">
        <v>10</v>
      </c>
      <c r="J1626" s="130">
        <v>1.1325028312570699E-2</v>
      </c>
      <c r="K1626" s="125">
        <v>366</v>
      </c>
      <c r="L1626" s="125">
        <v>4</v>
      </c>
      <c r="M1626" s="104">
        <v>1.09289617486338E-2</v>
      </c>
      <c r="N1626" s="103">
        <v>11</v>
      </c>
      <c r="O1626" s="130">
        <v>1.2457531143827799E-2</v>
      </c>
      <c r="P1626" s="125">
        <v>3</v>
      </c>
      <c r="Q1626" s="104">
        <v>8.1967213114753999E-3</v>
      </c>
      <c r="R1626" s="103">
        <v>8</v>
      </c>
      <c r="S1626" s="130">
        <v>9.0600226500566206E-3</v>
      </c>
      <c r="T1626" s="125">
        <v>31</v>
      </c>
      <c r="U1626" s="104">
        <v>8.4699453551912496E-2</v>
      </c>
      <c r="V1626" s="103">
        <v>83</v>
      </c>
      <c r="W1626" s="130">
        <v>9.3997734994337404E-2</v>
      </c>
      <c r="X1626" s="125">
        <v>34</v>
      </c>
      <c r="Y1626" s="104">
        <v>9.2896174863387901E-2</v>
      </c>
      <c r="Z1626" s="103">
        <v>91</v>
      </c>
      <c r="AA1626" s="130">
        <v>0.103057757644394</v>
      </c>
    </row>
    <row r="1627" spans="1:27" x14ac:dyDescent="0.25">
      <c r="A1627" s="116" t="s">
        <v>611</v>
      </c>
      <c r="B1627" s="201" t="s">
        <v>401</v>
      </c>
      <c r="C1627" s="105" t="s">
        <v>402</v>
      </c>
      <c r="D1627" s="106" t="s">
        <v>26</v>
      </c>
      <c r="E1627" s="122" t="s">
        <v>554</v>
      </c>
      <c r="F1627" s="126">
        <v>2857</v>
      </c>
      <c r="G1627" s="107">
        <v>2811</v>
      </c>
      <c r="H1627" s="108">
        <v>0.98389919495974698</v>
      </c>
      <c r="I1627" s="107">
        <v>46</v>
      </c>
      <c r="J1627" s="131">
        <v>1.6100805040251999E-2</v>
      </c>
      <c r="K1627" s="126">
        <v>1017</v>
      </c>
      <c r="L1627" s="126">
        <v>22</v>
      </c>
      <c r="M1627" s="108">
        <v>2.16322517207472E-2</v>
      </c>
      <c r="N1627" s="107">
        <v>57</v>
      </c>
      <c r="O1627" s="131">
        <v>1.9950997549877399E-2</v>
      </c>
      <c r="P1627" s="126">
        <v>16</v>
      </c>
      <c r="Q1627" s="108">
        <v>1.5732546705998E-2</v>
      </c>
      <c r="R1627" s="107">
        <v>40</v>
      </c>
      <c r="S1627" s="131">
        <v>1.4000700035001701E-2</v>
      </c>
      <c r="T1627" s="126">
        <v>93</v>
      </c>
      <c r="U1627" s="108">
        <v>9.1445427728613499E-2</v>
      </c>
      <c r="V1627" s="107">
        <v>264</v>
      </c>
      <c r="W1627" s="131">
        <v>9.2404620231011494E-2</v>
      </c>
      <c r="X1627" s="126">
        <v>102</v>
      </c>
      <c r="Y1627" s="108">
        <v>0.100294985250737</v>
      </c>
      <c r="Z1627" s="107">
        <v>287</v>
      </c>
      <c r="AA1627" s="131">
        <v>0.100455022751137</v>
      </c>
    </row>
    <row r="1628" spans="1:27" x14ac:dyDescent="0.25">
      <c r="A1628" s="115" t="s">
        <v>611</v>
      </c>
      <c r="B1628" s="200" t="s">
        <v>419</v>
      </c>
      <c r="C1628" s="101" t="s">
        <v>420</v>
      </c>
      <c r="D1628" s="102" t="s">
        <v>27</v>
      </c>
      <c r="E1628" s="121" t="s">
        <v>555</v>
      </c>
      <c r="F1628" s="125">
        <v>2593</v>
      </c>
      <c r="G1628" s="103">
        <v>2556</v>
      </c>
      <c r="H1628" s="104">
        <v>0.98573081372927096</v>
      </c>
      <c r="I1628" s="103">
        <v>37</v>
      </c>
      <c r="J1628" s="130">
        <v>1.42691862707288E-2</v>
      </c>
      <c r="K1628" s="125">
        <v>657</v>
      </c>
      <c r="L1628" s="125">
        <v>16</v>
      </c>
      <c r="M1628" s="104">
        <v>2.4353120243531201E-2</v>
      </c>
      <c r="N1628" s="103">
        <v>34</v>
      </c>
      <c r="O1628" s="130">
        <v>1.31122252217508E-2</v>
      </c>
      <c r="P1628" s="125">
        <v>8</v>
      </c>
      <c r="Q1628" s="104">
        <v>1.2176560121765601E-2</v>
      </c>
      <c r="R1628" s="103">
        <v>19</v>
      </c>
      <c r="S1628" s="130">
        <v>7.3274199768607702E-3</v>
      </c>
      <c r="T1628" s="125">
        <v>92</v>
      </c>
      <c r="U1628" s="104">
        <v>0.14003044140030399</v>
      </c>
      <c r="V1628" s="103">
        <v>304</v>
      </c>
      <c r="W1628" s="130">
        <v>0.117238719629772</v>
      </c>
      <c r="X1628" s="125">
        <v>97</v>
      </c>
      <c r="Y1628" s="104">
        <v>0.14764079147640699</v>
      </c>
      <c r="Z1628" s="103">
        <v>318</v>
      </c>
      <c r="AA1628" s="130">
        <v>0.122637871191669</v>
      </c>
    </row>
    <row r="1629" spans="1:27" x14ac:dyDescent="0.25">
      <c r="A1629" s="116" t="s">
        <v>611</v>
      </c>
      <c r="B1629" s="201" t="s">
        <v>421</v>
      </c>
      <c r="C1629" s="105" t="s">
        <v>422</v>
      </c>
      <c r="D1629" s="106" t="s">
        <v>27</v>
      </c>
      <c r="E1629" s="122" t="s">
        <v>555</v>
      </c>
      <c r="F1629" s="126">
        <v>1585</v>
      </c>
      <c r="G1629" s="107">
        <v>1570</v>
      </c>
      <c r="H1629" s="108">
        <v>0.99053627760252305</v>
      </c>
      <c r="I1629" s="107">
        <v>15</v>
      </c>
      <c r="J1629" s="131">
        <v>9.4637223974763408E-3</v>
      </c>
      <c r="K1629" s="126">
        <v>580</v>
      </c>
      <c r="L1629" s="126">
        <v>9</v>
      </c>
      <c r="M1629" s="108">
        <v>1.55172413793103E-2</v>
      </c>
      <c r="N1629" s="107">
        <v>21</v>
      </c>
      <c r="O1629" s="131">
        <v>1.3249211356466801E-2</v>
      </c>
      <c r="P1629" s="126">
        <v>10</v>
      </c>
      <c r="Q1629" s="108">
        <v>1.72413793103448E-2</v>
      </c>
      <c r="R1629" s="107">
        <v>21</v>
      </c>
      <c r="S1629" s="131">
        <v>1.3249211356466801E-2</v>
      </c>
      <c r="T1629" s="126">
        <v>44</v>
      </c>
      <c r="U1629" s="108">
        <v>7.5862068965517199E-2</v>
      </c>
      <c r="V1629" s="107">
        <v>116</v>
      </c>
      <c r="W1629" s="131">
        <v>7.3186119873816999E-2</v>
      </c>
      <c r="X1629" s="126">
        <v>52</v>
      </c>
      <c r="Y1629" s="108">
        <v>8.9655172413793102E-2</v>
      </c>
      <c r="Z1629" s="107">
        <v>131</v>
      </c>
      <c r="AA1629" s="131">
        <v>8.2649842271293295E-2</v>
      </c>
    </row>
    <row r="1630" spans="1:27" x14ac:dyDescent="0.25">
      <c r="A1630" s="115" t="s">
        <v>611</v>
      </c>
      <c r="B1630" s="200" t="s">
        <v>423</v>
      </c>
      <c r="C1630" s="101" t="s">
        <v>424</v>
      </c>
      <c r="D1630" s="102" t="s">
        <v>27</v>
      </c>
      <c r="E1630" s="121" t="s">
        <v>555</v>
      </c>
      <c r="F1630" s="125">
        <v>1947</v>
      </c>
      <c r="G1630" s="103">
        <v>1934</v>
      </c>
      <c r="H1630" s="104">
        <v>0.99332306111967095</v>
      </c>
      <c r="I1630" s="103">
        <v>13</v>
      </c>
      <c r="J1630" s="130">
        <v>6.6769388803287104E-3</v>
      </c>
      <c r="K1630" s="125">
        <v>562</v>
      </c>
      <c r="L1630" s="125">
        <v>5</v>
      </c>
      <c r="M1630" s="104">
        <v>8.8967971530249101E-3</v>
      </c>
      <c r="N1630" s="103">
        <v>13</v>
      </c>
      <c r="O1630" s="130">
        <v>6.6769388803287104E-3</v>
      </c>
      <c r="P1630" s="125">
        <v>5</v>
      </c>
      <c r="Q1630" s="104">
        <v>8.8967971530249101E-3</v>
      </c>
      <c r="R1630" s="103">
        <v>12</v>
      </c>
      <c r="S1630" s="130">
        <v>6.1633281972264999E-3</v>
      </c>
      <c r="T1630" s="125">
        <v>59</v>
      </c>
      <c r="U1630" s="104">
        <v>0.104982206405693</v>
      </c>
      <c r="V1630" s="103">
        <v>185</v>
      </c>
      <c r="W1630" s="130">
        <v>9.5017976373908505E-2</v>
      </c>
      <c r="X1630" s="125">
        <v>63</v>
      </c>
      <c r="Y1630" s="104">
        <v>0.112099644128113</v>
      </c>
      <c r="Z1630" s="103">
        <v>194</v>
      </c>
      <c r="AA1630" s="130">
        <v>9.9640472521828394E-2</v>
      </c>
    </row>
    <row r="1631" spans="1:27" x14ac:dyDescent="0.25">
      <c r="A1631" s="116" t="s">
        <v>611</v>
      </c>
      <c r="B1631" s="201" t="s">
        <v>403</v>
      </c>
      <c r="C1631" s="105" t="s">
        <v>404</v>
      </c>
      <c r="D1631" s="106" t="s">
        <v>26</v>
      </c>
      <c r="E1631" s="122" t="s">
        <v>554</v>
      </c>
      <c r="F1631" s="126">
        <v>1003</v>
      </c>
      <c r="G1631" s="107">
        <v>992</v>
      </c>
      <c r="H1631" s="108">
        <v>0.98903290129611099</v>
      </c>
      <c r="I1631" s="107">
        <v>11</v>
      </c>
      <c r="J1631" s="131">
        <v>1.09670987038883E-2</v>
      </c>
      <c r="K1631" s="126">
        <v>328</v>
      </c>
      <c r="L1631" s="126">
        <v>9</v>
      </c>
      <c r="M1631" s="108">
        <v>2.7439024390243899E-2</v>
      </c>
      <c r="N1631" s="107">
        <v>27</v>
      </c>
      <c r="O1631" s="131">
        <v>2.6919242273180401E-2</v>
      </c>
      <c r="P1631" s="126">
        <v>5</v>
      </c>
      <c r="Q1631" s="108">
        <v>1.52439024390243E-2</v>
      </c>
      <c r="R1631" s="107">
        <v>13</v>
      </c>
      <c r="S1631" s="131">
        <v>1.29611166500498E-2</v>
      </c>
      <c r="T1631" s="126">
        <v>46</v>
      </c>
      <c r="U1631" s="108">
        <v>0.14024390243902399</v>
      </c>
      <c r="V1631" s="107">
        <v>143</v>
      </c>
      <c r="W1631" s="131">
        <v>0.14257228315054801</v>
      </c>
      <c r="X1631" s="126">
        <v>50</v>
      </c>
      <c r="Y1631" s="108">
        <v>0.15243902439024301</v>
      </c>
      <c r="Z1631" s="107">
        <v>155</v>
      </c>
      <c r="AA1631" s="131">
        <v>0.154536390827517</v>
      </c>
    </row>
    <row r="1632" spans="1:27" x14ac:dyDescent="0.25">
      <c r="A1632" s="115" t="s">
        <v>611</v>
      </c>
      <c r="B1632" s="200" t="s">
        <v>405</v>
      </c>
      <c r="C1632" s="101" t="s">
        <v>406</v>
      </c>
      <c r="D1632" s="102" t="s">
        <v>26</v>
      </c>
      <c r="E1632" s="121" t="s">
        <v>554</v>
      </c>
      <c r="F1632" s="125">
        <v>939</v>
      </c>
      <c r="G1632" s="103">
        <v>922</v>
      </c>
      <c r="H1632" s="104">
        <v>0.98189563365282195</v>
      </c>
      <c r="I1632" s="103">
        <v>17</v>
      </c>
      <c r="J1632" s="130">
        <v>1.8104366347177801E-2</v>
      </c>
      <c r="K1632" s="125">
        <v>321</v>
      </c>
      <c r="L1632" s="125">
        <v>3</v>
      </c>
      <c r="M1632" s="104">
        <v>9.3457943925233603E-3</v>
      </c>
      <c r="N1632" s="103">
        <v>9</v>
      </c>
      <c r="O1632" s="130">
        <v>9.5846645367412102E-3</v>
      </c>
      <c r="P1632" s="125">
        <v>5</v>
      </c>
      <c r="Q1632" s="104">
        <v>1.5576323987538899E-2</v>
      </c>
      <c r="R1632" s="103">
        <v>13</v>
      </c>
      <c r="S1632" s="130">
        <v>1.38445154419595E-2</v>
      </c>
      <c r="T1632" s="125">
        <v>31</v>
      </c>
      <c r="U1632" s="104">
        <v>9.6573208722741402E-2</v>
      </c>
      <c r="V1632" s="103">
        <v>93</v>
      </c>
      <c r="W1632" s="130">
        <v>9.9041533546325805E-2</v>
      </c>
      <c r="X1632" s="125">
        <v>35</v>
      </c>
      <c r="Y1632" s="104">
        <v>0.109034267912772</v>
      </c>
      <c r="Z1632" s="103">
        <v>103</v>
      </c>
      <c r="AA1632" s="130">
        <v>0.109691160809371</v>
      </c>
    </row>
    <row r="1633" spans="1:27" x14ac:dyDescent="0.25">
      <c r="A1633" s="116" t="s">
        <v>611</v>
      </c>
      <c r="B1633" s="201" t="s">
        <v>407</v>
      </c>
      <c r="C1633" s="105" t="s">
        <v>408</v>
      </c>
      <c r="D1633" s="106" t="s">
        <v>26</v>
      </c>
      <c r="E1633" s="122" t="s">
        <v>554</v>
      </c>
      <c r="F1633" s="126">
        <v>5825</v>
      </c>
      <c r="G1633" s="107">
        <v>5763</v>
      </c>
      <c r="H1633" s="108">
        <v>0.98935622317596505</v>
      </c>
      <c r="I1633" s="107">
        <v>62</v>
      </c>
      <c r="J1633" s="131">
        <v>1.06437768240343E-2</v>
      </c>
      <c r="K1633" s="126">
        <v>1666</v>
      </c>
      <c r="L1633" s="126">
        <v>33</v>
      </c>
      <c r="M1633" s="108">
        <v>1.9807923169267699E-2</v>
      </c>
      <c r="N1633" s="107">
        <v>92</v>
      </c>
      <c r="O1633" s="131">
        <v>1.5793991416309001E-2</v>
      </c>
      <c r="P1633" s="126">
        <v>18</v>
      </c>
      <c r="Q1633" s="108">
        <v>1.0804321728691399E-2</v>
      </c>
      <c r="R1633" s="107">
        <v>44</v>
      </c>
      <c r="S1633" s="131">
        <v>7.5536480686695202E-3</v>
      </c>
      <c r="T1633" s="126">
        <v>192</v>
      </c>
      <c r="U1633" s="108">
        <v>0.115246098439375</v>
      </c>
      <c r="V1633" s="107">
        <v>604</v>
      </c>
      <c r="W1633" s="131">
        <v>0.10369098712446299</v>
      </c>
      <c r="X1633" s="126">
        <v>202</v>
      </c>
      <c r="Y1633" s="108">
        <v>0.121248499399759</v>
      </c>
      <c r="Z1633" s="107">
        <v>626</v>
      </c>
      <c r="AA1633" s="131">
        <v>0.107467811158798</v>
      </c>
    </row>
    <row r="1634" spans="1:27" x14ac:dyDescent="0.25">
      <c r="A1634" s="115" t="s">
        <v>611</v>
      </c>
      <c r="B1634" s="200" t="s">
        <v>425</v>
      </c>
      <c r="C1634" s="101" t="s">
        <v>426</v>
      </c>
      <c r="D1634" s="102" t="s">
        <v>27</v>
      </c>
      <c r="E1634" s="121" t="s">
        <v>555</v>
      </c>
      <c r="F1634" s="125">
        <v>2543</v>
      </c>
      <c r="G1634" s="103">
        <v>2507</v>
      </c>
      <c r="H1634" s="104">
        <v>0.98584349193865495</v>
      </c>
      <c r="I1634" s="103">
        <v>36</v>
      </c>
      <c r="J1634" s="130">
        <v>1.4156508061344801E-2</v>
      </c>
      <c r="K1634" s="125">
        <v>648</v>
      </c>
      <c r="L1634" s="125">
        <v>12</v>
      </c>
      <c r="M1634" s="104">
        <v>1.85185185185185E-2</v>
      </c>
      <c r="N1634" s="103">
        <v>34</v>
      </c>
      <c r="O1634" s="130">
        <v>1.33700353912701E-2</v>
      </c>
      <c r="P1634" s="125">
        <v>6</v>
      </c>
      <c r="Q1634" s="104">
        <v>9.2592592592592501E-3</v>
      </c>
      <c r="R1634" s="103">
        <v>10</v>
      </c>
      <c r="S1634" s="130">
        <v>3.9323633503735699E-3</v>
      </c>
      <c r="T1634" s="125">
        <v>68</v>
      </c>
      <c r="U1634" s="104">
        <v>0.104938271604938</v>
      </c>
      <c r="V1634" s="103">
        <v>239</v>
      </c>
      <c r="W1634" s="130">
        <v>9.3983484073928397E-2</v>
      </c>
      <c r="X1634" s="125">
        <v>74</v>
      </c>
      <c r="Y1634" s="104">
        <v>0.114197530864197</v>
      </c>
      <c r="Z1634" s="103">
        <v>249</v>
      </c>
      <c r="AA1634" s="130">
        <v>9.7915847424301997E-2</v>
      </c>
    </row>
    <row r="1635" spans="1:27" x14ac:dyDescent="0.25">
      <c r="A1635" s="116" t="s">
        <v>611</v>
      </c>
      <c r="B1635" s="201" t="s">
        <v>409</v>
      </c>
      <c r="C1635" s="105" t="s">
        <v>410</v>
      </c>
      <c r="D1635" s="106" t="s">
        <v>26</v>
      </c>
      <c r="E1635" s="122" t="s">
        <v>554</v>
      </c>
      <c r="F1635" s="126">
        <v>2295</v>
      </c>
      <c r="G1635" s="107">
        <v>2246</v>
      </c>
      <c r="H1635" s="108">
        <v>0.978649237472766</v>
      </c>
      <c r="I1635" s="107">
        <v>49</v>
      </c>
      <c r="J1635" s="131">
        <v>2.13507625272331E-2</v>
      </c>
      <c r="K1635" s="126">
        <v>495</v>
      </c>
      <c r="L1635" s="126">
        <v>13</v>
      </c>
      <c r="M1635" s="108">
        <v>2.6262626262626199E-2</v>
      </c>
      <c r="N1635" s="107">
        <v>37</v>
      </c>
      <c r="O1635" s="131">
        <v>1.6122004357298401E-2</v>
      </c>
      <c r="P1635" s="126">
        <v>3</v>
      </c>
      <c r="Q1635" s="108">
        <v>6.0606060606060597E-3</v>
      </c>
      <c r="R1635" s="107">
        <v>8</v>
      </c>
      <c r="S1635" s="131">
        <v>3.48583877995642E-3</v>
      </c>
      <c r="T1635" s="126">
        <v>71</v>
      </c>
      <c r="U1635" s="108">
        <v>0.143434343434343</v>
      </c>
      <c r="V1635" s="107">
        <v>252</v>
      </c>
      <c r="W1635" s="131">
        <v>0.10980392156862701</v>
      </c>
      <c r="X1635" s="126">
        <v>73</v>
      </c>
      <c r="Y1635" s="108">
        <v>0.14747474747474701</v>
      </c>
      <c r="Z1635" s="107">
        <v>260</v>
      </c>
      <c r="AA1635" s="131">
        <v>0.113289760348583</v>
      </c>
    </row>
    <row r="1636" spans="1:27" ht="24" x14ac:dyDescent="0.25">
      <c r="A1636" s="115" t="s">
        <v>611</v>
      </c>
      <c r="B1636" s="200" t="s">
        <v>427</v>
      </c>
      <c r="C1636" s="101" t="s">
        <v>428</v>
      </c>
      <c r="D1636" s="102" t="s">
        <v>27</v>
      </c>
      <c r="E1636" s="121" t="s">
        <v>555</v>
      </c>
      <c r="F1636" s="125">
        <v>2130</v>
      </c>
      <c r="G1636" s="103">
        <v>2120</v>
      </c>
      <c r="H1636" s="104">
        <v>0.99530516431924798</v>
      </c>
      <c r="I1636" s="103">
        <v>10</v>
      </c>
      <c r="J1636" s="130">
        <v>4.6948356807511703E-3</v>
      </c>
      <c r="K1636" s="125">
        <v>728</v>
      </c>
      <c r="L1636" s="125">
        <v>11</v>
      </c>
      <c r="M1636" s="104">
        <v>1.51098901098901E-2</v>
      </c>
      <c r="N1636" s="103">
        <v>33</v>
      </c>
      <c r="O1636" s="130">
        <v>1.5492957746478801E-2</v>
      </c>
      <c r="P1636" s="125">
        <v>5</v>
      </c>
      <c r="Q1636" s="104">
        <v>6.8681318681318602E-3</v>
      </c>
      <c r="R1636" s="103">
        <v>11</v>
      </c>
      <c r="S1636" s="130">
        <v>5.16431924882629E-3</v>
      </c>
      <c r="T1636" s="125">
        <v>57</v>
      </c>
      <c r="U1636" s="104">
        <v>7.8296703296703199E-2</v>
      </c>
      <c r="V1636" s="103">
        <v>203</v>
      </c>
      <c r="W1636" s="130">
        <v>9.5305164319248806E-2</v>
      </c>
      <c r="X1636" s="125">
        <v>61</v>
      </c>
      <c r="Y1636" s="104">
        <v>8.3791208791208702E-2</v>
      </c>
      <c r="Z1636" s="103">
        <v>211</v>
      </c>
      <c r="AA1636" s="130">
        <v>9.9061032863849693E-2</v>
      </c>
    </row>
    <row r="1637" spans="1:27" x14ac:dyDescent="0.25">
      <c r="A1637" s="116" t="s">
        <v>611</v>
      </c>
      <c r="B1637" s="201" t="s">
        <v>411</v>
      </c>
      <c r="C1637" s="105" t="s">
        <v>412</v>
      </c>
      <c r="D1637" s="106" t="s">
        <v>26</v>
      </c>
      <c r="E1637" s="122" t="s">
        <v>554</v>
      </c>
      <c r="F1637" s="126">
        <v>1064</v>
      </c>
      <c r="G1637" s="107">
        <v>1037</v>
      </c>
      <c r="H1637" s="108">
        <v>0.97462406015037495</v>
      </c>
      <c r="I1637" s="107">
        <v>27</v>
      </c>
      <c r="J1637" s="131">
        <v>2.5375939849624E-2</v>
      </c>
      <c r="K1637" s="126">
        <v>343</v>
      </c>
      <c r="L1637" s="126">
        <v>6</v>
      </c>
      <c r="M1637" s="108">
        <v>1.7492711370262301E-2</v>
      </c>
      <c r="N1637" s="107">
        <v>16</v>
      </c>
      <c r="O1637" s="131">
        <v>1.50375939849624E-2</v>
      </c>
      <c r="P1637" s="126"/>
      <c r="Q1637" s="108"/>
      <c r="R1637" s="107"/>
      <c r="S1637" s="131"/>
      <c r="T1637" s="126">
        <v>51</v>
      </c>
      <c r="U1637" s="108">
        <v>0.14868804664723001</v>
      </c>
      <c r="V1637" s="107">
        <v>157</v>
      </c>
      <c r="W1637" s="131">
        <v>0.147556390977443</v>
      </c>
      <c r="X1637" s="126">
        <v>51</v>
      </c>
      <c r="Y1637" s="108">
        <v>0.14868804664723001</v>
      </c>
      <c r="Z1637" s="107">
        <v>157</v>
      </c>
      <c r="AA1637" s="131">
        <v>0.147556390977443</v>
      </c>
    </row>
    <row r="1638" spans="1:27" x14ac:dyDescent="0.25">
      <c r="A1638" s="115" t="s">
        <v>611</v>
      </c>
      <c r="B1638" s="200" t="s">
        <v>429</v>
      </c>
      <c r="C1638" s="101" t="s">
        <v>430</v>
      </c>
      <c r="D1638" s="102" t="s">
        <v>27</v>
      </c>
      <c r="E1638" s="121" t="s">
        <v>555</v>
      </c>
      <c r="F1638" s="125">
        <v>2286</v>
      </c>
      <c r="G1638" s="103">
        <v>2254</v>
      </c>
      <c r="H1638" s="104">
        <v>0.98600174978127697</v>
      </c>
      <c r="I1638" s="103">
        <v>32</v>
      </c>
      <c r="J1638" s="130">
        <v>1.3998250218722599E-2</v>
      </c>
      <c r="K1638" s="125">
        <v>765</v>
      </c>
      <c r="L1638" s="125">
        <v>7</v>
      </c>
      <c r="M1638" s="104">
        <v>9.1503267973856196E-3</v>
      </c>
      <c r="N1638" s="103">
        <v>16</v>
      </c>
      <c r="O1638" s="130">
        <v>6.9991251093613196E-3</v>
      </c>
      <c r="P1638" s="125">
        <v>8</v>
      </c>
      <c r="Q1638" s="104">
        <v>1.0457516339869201E-2</v>
      </c>
      <c r="R1638" s="103">
        <v>22</v>
      </c>
      <c r="S1638" s="130">
        <v>9.6237970253718191E-3</v>
      </c>
      <c r="T1638" s="125">
        <v>112</v>
      </c>
      <c r="U1638" s="104">
        <v>0.146405228758169</v>
      </c>
      <c r="V1638" s="103">
        <v>364</v>
      </c>
      <c r="W1638" s="130">
        <v>0.15923009623796999</v>
      </c>
      <c r="X1638" s="125">
        <v>119</v>
      </c>
      <c r="Y1638" s="104">
        <v>0.155555555555555</v>
      </c>
      <c r="Z1638" s="103">
        <v>385</v>
      </c>
      <c r="AA1638" s="130">
        <v>0.16841644794400601</v>
      </c>
    </row>
    <row r="1639" spans="1:27" x14ac:dyDescent="0.25">
      <c r="A1639" s="116" t="s">
        <v>611</v>
      </c>
      <c r="B1639" s="201" t="s">
        <v>413</v>
      </c>
      <c r="C1639" s="105" t="s">
        <v>414</v>
      </c>
      <c r="D1639" s="106" t="s">
        <v>26</v>
      </c>
      <c r="E1639" s="122" t="s">
        <v>554</v>
      </c>
      <c r="F1639" s="126">
        <v>1806</v>
      </c>
      <c r="G1639" s="107">
        <v>1791</v>
      </c>
      <c r="H1639" s="108">
        <v>0.991694352159468</v>
      </c>
      <c r="I1639" s="107">
        <v>15</v>
      </c>
      <c r="J1639" s="131">
        <v>8.3056478405315604E-3</v>
      </c>
      <c r="K1639" s="126">
        <v>603</v>
      </c>
      <c r="L1639" s="126">
        <v>15</v>
      </c>
      <c r="M1639" s="108">
        <v>2.4875621890547199E-2</v>
      </c>
      <c r="N1639" s="107">
        <v>41</v>
      </c>
      <c r="O1639" s="131">
        <v>2.2702104097452901E-2</v>
      </c>
      <c r="P1639" s="126">
        <v>8</v>
      </c>
      <c r="Q1639" s="108">
        <v>1.3266998341625201E-2</v>
      </c>
      <c r="R1639" s="107">
        <v>22</v>
      </c>
      <c r="S1639" s="131">
        <v>1.21816168327796E-2</v>
      </c>
      <c r="T1639" s="126">
        <v>65</v>
      </c>
      <c r="U1639" s="108">
        <v>0.107794361525704</v>
      </c>
      <c r="V1639" s="107">
        <v>196</v>
      </c>
      <c r="W1639" s="131">
        <v>0.108527131782945</v>
      </c>
      <c r="X1639" s="126">
        <v>70</v>
      </c>
      <c r="Y1639" s="108">
        <v>0.11608623548921999</v>
      </c>
      <c r="Z1639" s="107">
        <v>209</v>
      </c>
      <c r="AA1639" s="131">
        <v>0.11572535991140601</v>
      </c>
    </row>
    <row r="1640" spans="1:27" x14ac:dyDescent="0.25">
      <c r="A1640" s="115" t="s">
        <v>611</v>
      </c>
      <c r="B1640" s="200" t="s">
        <v>431</v>
      </c>
      <c r="C1640" s="101" t="s">
        <v>432</v>
      </c>
      <c r="D1640" s="102" t="s">
        <v>27</v>
      </c>
      <c r="E1640" s="121" t="s">
        <v>555</v>
      </c>
      <c r="F1640" s="125">
        <v>4525</v>
      </c>
      <c r="G1640" s="103">
        <v>4481</v>
      </c>
      <c r="H1640" s="104">
        <v>0.99027624309392204</v>
      </c>
      <c r="I1640" s="103">
        <v>44</v>
      </c>
      <c r="J1640" s="130">
        <v>9.72375690607734E-3</v>
      </c>
      <c r="K1640" s="125">
        <v>1562</v>
      </c>
      <c r="L1640" s="125">
        <v>20</v>
      </c>
      <c r="M1640" s="104">
        <v>1.28040973111395E-2</v>
      </c>
      <c r="N1640" s="103">
        <v>55</v>
      </c>
      <c r="O1640" s="130">
        <v>1.21546961325966E-2</v>
      </c>
      <c r="P1640" s="125">
        <v>13</v>
      </c>
      <c r="Q1640" s="104">
        <v>8.3226632522407102E-3</v>
      </c>
      <c r="R1640" s="103">
        <v>46</v>
      </c>
      <c r="S1640" s="130">
        <v>1.0165745856353501E-2</v>
      </c>
      <c r="T1640" s="125">
        <v>166</v>
      </c>
      <c r="U1640" s="104">
        <v>0.106274007682458</v>
      </c>
      <c r="V1640" s="103">
        <v>494</v>
      </c>
      <c r="W1640" s="130">
        <v>0.109171270718232</v>
      </c>
      <c r="X1640" s="125">
        <v>175</v>
      </c>
      <c r="Y1640" s="104">
        <v>0.112035851472471</v>
      </c>
      <c r="Z1640" s="103">
        <v>531</v>
      </c>
      <c r="AA1640" s="130">
        <v>0.117348066298342</v>
      </c>
    </row>
    <row r="1641" spans="1:27" ht="24" x14ac:dyDescent="0.25">
      <c r="A1641" s="116" t="s">
        <v>611</v>
      </c>
      <c r="B1641" s="201" t="s">
        <v>415</v>
      </c>
      <c r="C1641" s="105" t="s">
        <v>416</v>
      </c>
      <c r="D1641" s="106" t="s">
        <v>26</v>
      </c>
      <c r="E1641" s="122" t="s">
        <v>554</v>
      </c>
      <c r="F1641" s="126">
        <v>1261</v>
      </c>
      <c r="G1641" s="107">
        <v>1218</v>
      </c>
      <c r="H1641" s="108">
        <v>0.96590007930214095</v>
      </c>
      <c r="I1641" s="107">
        <v>43</v>
      </c>
      <c r="J1641" s="131">
        <v>3.4099920697858797E-2</v>
      </c>
      <c r="K1641" s="126">
        <v>420</v>
      </c>
      <c r="L1641" s="126">
        <v>7</v>
      </c>
      <c r="M1641" s="108">
        <v>1.6666666666666601E-2</v>
      </c>
      <c r="N1641" s="107">
        <v>17</v>
      </c>
      <c r="O1641" s="131">
        <v>1.3481363996827899E-2</v>
      </c>
      <c r="P1641" s="126">
        <v>5</v>
      </c>
      <c r="Q1641" s="108">
        <v>1.1904761904761901E-2</v>
      </c>
      <c r="R1641" s="107">
        <v>17</v>
      </c>
      <c r="S1641" s="131">
        <v>1.3481363996827899E-2</v>
      </c>
      <c r="T1641" s="126">
        <v>36</v>
      </c>
      <c r="U1641" s="108">
        <v>8.5714285714285701E-2</v>
      </c>
      <c r="V1641" s="107">
        <v>106</v>
      </c>
      <c r="W1641" s="131">
        <v>8.4060269627279902E-2</v>
      </c>
      <c r="X1641" s="126">
        <v>40</v>
      </c>
      <c r="Y1641" s="108">
        <v>9.5238095238095205E-2</v>
      </c>
      <c r="Z1641" s="107">
        <v>119</v>
      </c>
      <c r="AA1641" s="131">
        <v>9.4369547977795398E-2</v>
      </c>
    </row>
    <row r="1642" spans="1:27" x14ac:dyDescent="0.25">
      <c r="A1642" s="115" t="s">
        <v>611</v>
      </c>
      <c r="B1642" s="200" t="s">
        <v>417</v>
      </c>
      <c r="C1642" s="101" t="s">
        <v>418</v>
      </c>
      <c r="D1642" s="102" t="s">
        <v>26</v>
      </c>
      <c r="E1642" s="121" t="s">
        <v>554</v>
      </c>
      <c r="F1642" s="125">
        <v>1028</v>
      </c>
      <c r="G1642" s="103">
        <v>1010</v>
      </c>
      <c r="H1642" s="104">
        <v>0.98249027237354003</v>
      </c>
      <c r="I1642" s="103">
        <v>18</v>
      </c>
      <c r="J1642" s="130">
        <v>1.7509727626459099E-2</v>
      </c>
      <c r="K1642" s="125">
        <v>358</v>
      </c>
      <c r="L1642" s="125">
        <v>6</v>
      </c>
      <c r="M1642" s="104">
        <v>1.67597765363128E-2</v>
      </c>
      <c r="N1642" s="103">
        <v>19</v>
      </c>
      <c r="O1642" s="130">
        <v>1.8482490272373499E-2</v>
      </c>
      <c r="P1642" s="125">
        <v>2</v>
      </c>
      <c r="Q1642" s="104">
        <v>5.5865921787709404E-3</v>
      </c>
      <c r="R1642" s="103">
        <v>4</v>
      </c>
      <c r="S1642" s="130">
        <v>3.8910505836575798E-3</v>
      </c>
      <c r="T1642" s="125">
        <v>34</v>
      </c>
      <c r="U1642" s="104">
        <v>9.4972067039106101E-2</v>
      </c>
      <c r="V1642" s="103">
        <v>84</v>
      </c>
      <c r="W1642" s="130">
        <v>8.1712062256809298E-2</v>
      </c>
      <c r="X1642" s="125">
        <v>36</v>
      </c>
      <c r="Y1642" s="104">
        <v>0.100558659217877</v>
      </c>
      <c r="Z1642" s="103">
        <v>88</v>
      </c>
      <c r="AA1642" s="130">
        <v>8.56031128404669E-2</v>
      </c>
    </row>
    <row r="1643" spans="1:27" ht="24" x14ac:dyDescent="0.25">
      <c r="A1643" s="116" t="s">
        <v>611</v>
      </c>
      <c r="B1643" s="201" t="s">
        <v>444</v>
      </c>
      <c r="C1643" s="105" t="s">
        <v>340</v>
      </c>
      <c r="D1643" s="106" t="s">
        <v>21</v>
      </c>
      <c r="E1643" s="122" t="s">
        <v>556</v>
      </c>
      <c r="F1643" s="126">
        <v>2490</v>
      </c>
      <c r="G1643" s="107">
        <v>2467</v>
      </c>
      <c r="H1643" s="108">
        <v>0.99076305220883498</v>
      </c>
      <c r="I1643" s="107">
        <v>23</v>
      </c>
      <c r="J1643" s="131">
        <v>9.23694779116465E-3</v>
      </c>
      <c r="K1643" s="126">
        <v>599</v>
      </c>
      <c r="L1643" s="126">
        <v>12</v>
      </c>
      <c r="M1643" s="108">
        <v>2.0033388981636001E-2</v>
      </c>
      <c r="N1643" s="107">
        <v>30</v>
      </c>
      <c r="O1643" s="131">
        <v>1.20481927710843E-2</v>
      </c>
      <c r="P1643" s="126">
        <v>4</v>
      </c>
      <c r="Q1643" s="108">
        <v>6.6777963272120202E-3</v>
      </c>
      <c r="R1643" s="107">
        <v>10</v>
      </c>
      <c r="S1643" s="131">
        <v>4.0160642570281103E-3</v>
      </c>
      <c r="T1643" s="126">
        <v>53</v>
      </c>
      <c r="U1643" s="108">
        <v>8.8480801335559203E-2</v>
      </c>
      <c r="V1643" s="107">
        <v>183</v>
      </c>
      <c r="W1643" s="131">
        <v>7.3493975903614395E-2</v>
      </c>
      <c r="X1643" s="126">
        <v>56</v>
      </c>
      <c r="Y1643" s="108">
        <v>9.3489148580968198E-2</v>
      </c>
      <c r="Z1643" s="107">
        <v>189</v>
      </c>
      <c r="AA1643" s="131">
        <v>7.5903614457831295E-2</v>
      </c>
    </row>
    <row r="1644" spans="1:27" ht="24" x14ac:dyDescent="0.25">
      <c r="A1644" s="115" t="s">
        <v>611</v>
      </c>
      <c r="B1644" s="200" t="s">
        <v>347</v>
      </c>
      <c r="C1644" s="101" t="s">
        <v>348</v>
      </c>
      <c r="D1644" s="102" t="s">
        <v>22</v>
      </c>
      <c r="E1644" s="121" t="s">
        <v>557</v>
      </c>
      <c r="F1644" s="125">
        <v>6312</v>
      </c>
      <c r="G1644" s="103">
        <v>6268</v>
      </c>
      <c r="H1644" s="104">
        <v>0.99302915082382703</v>
      </c>
      <c r="I1644" s="103">
        <v>44</v>
      </c>
      <c r="J1644" s="130">
        <v>6.9708491761723704E-3</v>
      </c>
      <c r="K1644" s="125">
        <v>1365</v>
      </c>
      <c r="L1644" s="125">
        <v>19</v>
      </c>
      <c r="M1644" s="104">
        <v>1.3919413919413899E-2</v>
      </c>
      <c r="N1644" s="103">
        <v>47</v>
      </c>
      <c r="O1644" s="130">
        <v>7.44613434727503E-3</v>
      </c>
      <c r="P1644" s="125">
        <v>4</v>
      </c>
      <c r="Q1644" s="104">
        <v>2.93040293040293E-3</v>
      </c>
      <c r="R1644" s="103">
        <v>6</v>
      </c>
      <c r="S1644" s="130">
        <v>9.5057034220532297E-4</v>
      </c>
      <c r="T1644" s="125">
        <v>130</v>
      </c>
      <c r="U1644" s="104">
        <v>9.5238095238095205E-2</v>
      </c>
      <c r="V1644" s="103">
        <v>514</v>
      </c>
      <c r="W1644" s="130">
        <v>8.1432192648922597E-2</v>
      </c>
      <c r="X1644" s="125">
        <v>134</v>
      </c>
      <c r="Y1644" s="104">
        <v>9.8168498168498097E-2</v>
      </c>
      <c r="Z1644" s="103">
        <v>520</v>
      </c>
      <c r="AA1644" s="130">
        <v>8.2382762991127997E-2</v>
      </c>
    </row>
    <row r="1645" spans="1:27" x14ac:dyDescent="0.25">
      <c r="A1645" s="116" t="s">
        <v>611</v>
      </c>
      <c r="B1645" s="201" t="s">
        <v>433</v>
      </c>
      <c r="C1645" s="105" t="s">
        <v>434</v>
      </c>
      <c r="D1645" s="106" t="s">
        <v>27</v>
      </c>
      <c r="E1645" s="122" t="s">
        <v>555</v>
      </c>
      <c r="F1645" s="126">
        <v>7552</v>
      </c>
      <c r="G1645" s="107">
        <v>7422</v>
      </c>
      <c r="H1645" s="108">
        <v>0.98278601694915202</v>
      </c>
      <c r="I1645" s="107">
        <v>130</v>
      </c>
      <c r="J1645" s="131">
        <v>1.7213983050847401E-2</v>
      </c>
      <c r="K1645" s="126">
        <v>2513</v>
      </c>
      <c r="L1645" s="126">
        <v>18</v>
      </c>
      <c r="M1645" s="108">
        <v>7.1627536808595302E-3</v>
      </c>
      <c r="N1645" s="107">
        <v>48</v>
      </c>
      <c r="O1645" s="131">
        <v>6.3559322033898301E-3</v>
      </c>
      <c r="P1645" s="126">
        <v>10</v>
      </c>
      <c r="Q1645" s="108">
        <v>3.9793076004775102E-3</v>
      </c>
      <c r="R1645" s="107">
        <v>25</v>
      </c>
      <c r="S1645" s="131">
        <v>3.3103813559322002E-3</v>
      </c>
      <c r="T1645" s="126">
        <v>200</v>
      </c>
      <c r="U1645" s="108">
        <v>7.9586152009550298E-2</v>
      </c>
      <c r="V1645" s="107">
        <v>563</v>
      </c>
      <c r="W1645" s="131">
        <v>7.4549788135593195E-2</v>
      </c>
      <c r="X1645" s="126">
        <v>206</v>
      </c>
      <c r="Y1645" s="108">
        <v>8.1973736569836794E-2</v>
      </c>
      <c r="Z1645" s="107">
        <v>576</v>
      </c>
      <c r="AA1645" s="131">
        <v>7.6271186440677902E-2</v>
      </c>
    </row>
    <row r="1646" spans="1:27" ht="24" x14ac:dyDescent="0.25">
      <c r="A1646" s="115" t="s">
        <v>611</v>
      </c>
      <c r="B1646" s="200" t="s">
        <v>341</v>
      </c>
      <c r="C1646" s="101" t="s">
        <v>342</v>
      </c>
      <c r="D1646" s="102" t="s">
        <v>21</v>
      </c>
      <c r="E1646" s="121" t="s">
        <v>556</v>
      </c>
      <c r="F1646" s="125">
        <v>9072</v>
      </c>
      <c r="G1646" s="103">
        <v>8931</v>
      </c>
      <c r="H1646" s="104">
        <v>0.98445767195767098</v>
      </c>
      <c r="I1646" s="103">
        <v>141</v>
      </c>
      <c r="J1646" s="130">
        <v>1.5542328042328E-2</v>
      </c>
      <c r="K1646" s="125">
        <v>2357</v>
      </c>
      <c r="L1646" s="125">
        <v>38</v>
      </c>
      <c r="M1646" s="104">
        <v>1.6122189223589298E-2</v>
      </c>
      <c r="N1646" s="103">
        <v>103</v>
      </c>
      <c r="O1646" s="130">
        <v>1.13536155202821E-2</v>
      </c>
      <c r="P1646" s="125">
        <v>19</v>
      </c>
      <c r="Q1646" s="104">
        <v>8.0610946117946492E-3</v>
      </c>
      <c r="R1646" s="103">
        <v>51</v>
      </c>
      <c r="S1646" s="130">
        <v>5.6216931216931196E-3</v>
      </c>
      <c r="T1646" s="125">
        <v>185</v>
      </c>
      <c r="U1646" s="104">
        <v>7.8489605430632103E-2</v>
      </c>
      <c r="V1646" s="103">
        <v>646</v>
      </c>
      <c r="W1646" s="130">
        <v>7.1208112874779503E-2</v>
      </c>
      <c r="X1646" s="125">
        <v>197</v>
      </c>
      <c r="Y1646" s="104">
        <v>8.3580823080186606E-2</v>
      </c>
      <c r="Z1646" s="103">
        <v>680</v>
      </c>
      <c r="AA1646" s="130">
        <v>7.4955908289241605E-2</v>
      </c>
    </row>
    <row r="1647" spans="1:27" ht="24" x14ac:dyDescent="0.25">
      <c r="A1647" s="116" t="s">
        <v>611</v>
      </c>
      <c r="B1647" s="201" t="s">
        <v>355</v>
      </c>
      <c r="C1647" s="105" t="s">
        <v>356</v>
      </c>
      <c r="D1647" s="106" t="s">
        <v>23</v>
      </c>
      <c r="E1647" s="122" t="s">
        <v>558</v>
      </c>
      <c r="F1647" s="126">
        <v>8216</v>
      </c>
      <c r="G1647" s="107">
        <v>7356</v>
      </c>
      <c r="H1647" s="108">
        <v>0.89532619279454695</v>
      </c>
      <c r="I1647" s="107">
        <v>860</v>
      </c>
      <c r="J1647" s="131">
        <v>0.104673807205452</v>
      </c>
      <c r="K1647" s="126">
        <v>2301</v>
      </c>
      <c r="L1647" s="126">
        <v>50</v>
      </c>
      <c r="M1647" s="108">
        <v>2.1729682746631802E-2</v>
      </c>
      <c r="N1647" s="107">
        <v>135</v>
      </c>
      <c r="O1647" s="131">
        <v>1.6431353456669899E-2</v>
      </c>
      <c r="P1647" s="126">
        <v>21</v>
      </c>
      <c r="Q1647" s="108">
        <v>9.12646675358539E-3</v>
      </c>
      <c r="R1647" s="107">
        <v>38</v>
      </c>
      <c r="S1647" s="131">
        <v>4.6251217137292999E-3</v>
      </c>
      <c r="T1647" s="126">
        <v>223</v>
      </c>
      <c r="U1647" s="108">
        <v>9.6914385049978194E-2</v>
      </c>
      <c r="V1647" s="107">
        <v>667</v>
      </c>
      <c r="W1647" s="131">
        <v>8.11830574488802E-2</v>
      </c>
      <c r="X1647" s="126">
        <v>232</v>
      </c>
      <c r="Y1647" s="108">
        <v>0.100825727944372</v>
      </c>
      <c r="Z1647" s="107">
        <v>685</v>
      </c>
      <c r="AA1647" s="131">
        <v>8.3373904576436203E-2</v>
      </c>
    </row>
    <row r="1648" spans="1:27" ht="24" x14ac:dyDescent="0.25">
      <c r="A1648" s="115" t="s">
        <v>611</v>
      </c>
      <c r="B1648" s="200" t="s">
        <v>349</v>
      </c>
      <c r="C1648" s="101" t="s">
        <v>350</v>
      </c>
      <c r="D1648" s="102" t="s">
        <v>22</v>
      </c>
      <c r="E1648" s="121" t="s">
        <v>557</v>
      </c>
      <c r="F1648" s="125">
        <v>3650</v>
      </c>
      <c r="G1648" s="103">
        <v>3580</v>
      </c>
      <c r="H1648" s="104">
        <v>0.98082191780821903</v>
      </c>
      <c r="I1648" s="103">
        <v>70</v>
      </c>
      <c r="J1648" s="130">
        <v>1.9178082191780799E-2</v>
      </c>
      <c r="K1648" s="125">
        <v>836</v>
      </c>
      <c r="L1648" s="125">
        <v>13</v>
      </c>
      <c r="M1648" s="104">
        <v>1.55502392344497E-2</v>
      </c>
      <c r="N1648" s="103">
        <v>30</v>
      </c>
      <c r="O1648" s="130">
        <v>8.21917808219178E-3</v>
      </c>
      <c r="P1648" s="125">
        <v>4</v>
      </c>
      <c r="Q1648" s="104">
        <v>4.78468899521531E-3</v>
      </c>
      <c r="R1648" s="103">
        <v>11</v>
      </c>
      <c r="S1648" s="130">
        <v>3.0136986301369799E-3</v>
      </c>
      <c r="T1648" s="125">
        <v>67</v>
      </c>
      <c r="U1648" s="104">
        <v>8.0143540669856406E-2</v>
      </c>
      <c r="V1648" s="103">
        <v>372</v>
      </c>
      <c r="W1648" s="130">
        <v>0.10191780821917799</v>
      </c>
      <c r="X1648" s="125">
        <v>70</v>
      </c>
      <c r="Y1648" s="104">
        <v>8.3732057416267894E-2</v>
      </c>
      <c r="Z1648" s="103">
        <v>380</v>
      </c>
      <c r="AA1648" s="130">
        <v>0.104109589041095</v>
      </c>
    </row>
    <row r="1649" spans="1:27" ht="24" x14ac:dyDescent="0.25">
      <c r="A1649" s="116" t="s">
        <v>611</v>
      </c>
      <c r="B1649" s="201" t="s">
        <v>351</v>
      </c>
      <c r="C1649" s="105" t="s">
        <v>352</v>
      </c>
      <c r="D1649" s="106" t="s">
        <v>22</v>
      </c>
      <c r="E1649" s="122" t="s">
        <v>557</v>
      </c>
      <c r="F1649" s="126">
        <v>5414</v>
      </c>
      <c r="G1649" s="107">
        <v>5347</v>
      </c>
      <c r="H1649" s="108">
        <v>0.98762467676394505</v>
      </c>
      <c r="I1649" s="107">
        <v>67</v>
      </c>
      <c r="J1649" s="131">
        <v>1.23753232360546E-2</v>
      </c>
      <c r="K1649" s="126">
        <v>1800</v>
      </c>
      <c r="L1649" s="126">
        <v>16</v>
      </c>
      <c r="M1649" s="108">
        <v>8.8888888888888802E-3</v>
      </c>
      <c r="N1649" s="107">
        <v>39</v>
      </c>
      <c r="O1649" s="131">
        <v>7.20354636128555E-3</v>
      </c>
      <c r="P1649" s="126">
        <v>10</v>
      </c>
      <c r="Q1649" s="108">
        <v>5.5555555555555497E-3</v>
      </c>
      <c r="R1649" s="107">
        <v>33</v>
      </c>
      <c r="S1649" s="131">
        <v>6.0953084595493099E-3</v>
      </c>
      <c r="T1649" s="126">
        <v>145</v>
      </c>
      <c r="U1649" s="108">
        <v>8.0555555555555505E-2</v>
      </c>
      <c r="V1649" s="107">
        <v>424</v>
      </c>
      <c r="W1649" s="131">
        <v>7.8315478389360899E-2</v>
      </c>
      <c r="X1649" s="126">
        <v>153</v>
      </c>
      <c r="Y1649" s="108">
        <v>8.5000000000000006E-2</v>
      </c>
      <c r="Z1649" s="107">
        <v>450</v>
      </c>
      <c r="AA1649" s="131">
        <v>8.3117842630217903E-2</v>
      </c>
    </row>
    <row r="1650" spans="1:27" ht="24" x14ac:dyDescent="0.25">
      <c r="A1650" s="115" t="s">
        <v>611</v>
      </c>
      <c r="B1650" s="200" t="s">
        <v>353</v>
      </c>
      <c r="C1650" s="101" t="s">
        <v>354</v>
      </c>
      <c r="D1650" s="102" t="s">
        <v>22</v>
      </c>
      <c r="E1650" s="121" t="s">
        <v>557</v>
      </c>
      <c r="F1650" s="125">
        <v>2231</v>
      </c>
      <c r="G1650" s="103">
        <v>2216</v>
      </c>
      <c r="H1650" s="104">
        <v>0.99327655759748901</v>
      </c>
      <c r="I1650" s="103">
        <v>15</v>
      </c>
      <c r="J1650" s="130">
        <v>6.7234424025100796E-3</v>
      </c>
      <c r="K1650" s="125">
        <v>708</v>
      </c>
      <c r="L1650" s="125">
        <v>8</v>
      </c>
      <c r="M1650" s="104">
        <v>1.1299435028248501E-2</v>
      </c>
      <c r="N1650" s="103">
        <v>13</v>
      </c>
      <c r="O1650" s="130">
        <v>5.8269834155087403E-3</v>
      </c>
      <c r="P1650" s="125">
        <v>6</v>
      </c>
      <c r="Q1650" s="104">
        <v>8.4745762711864406E-3</v>
      </c>
      <c r="R1650" s="103">
        <v>15</v>
      </c>
      <c r="S1650" s="130">
        <v>6.7234424025100796E-3</v>
      </c>
      <c r="T1650" s="125">
        <v>71</v>
      </c>
      <c r="U1650" s="104">
        <v>0.100282485875706</v>
      </c>
      <c r="V1650" s="103">
        <v>221</v>
      </c>
      <c r="W1650" s="130">
        <v>9.9058718063648493E-2</v>
      </c>
      <c r="X1650" s="125">
        <v>74</v>
      </c>
      <c r="Y1650" s="104">
        <v>0.104519774011299</v>
      </c>
      <c r="Z1650" s="103">
        <v>230</v>
      </c>
      <c r="AA1650" s="130">
        <v>0.103092783505154</v>
      </c>
    </row>
    <row r="1651" spans="1:27" ht="24" x14ac:dyDescent="0.25">
      <c r="A1651" s="116" t="s">
        <v>611</v>
      </c>
      <c r="B1651" s="201" t="s">
        <v>343</v>
      </c>
      <c r="C1651" s="105" t="s">
        <v>344</v>
      </c>
      <c r="D1651" s="106" t="s">
        <v>21</v>
      </c>
      <c r="E1651" s="122" t="s">
        <v>556</v>
      </c>
      <c r="F1651" s="126">
        <v>3278</v>
      </c>
      <c r="G1651" s="107">
        <v>3201</v>
      </c>
      <c r="H1651" s="108">
        <v>0.97651006711409305</v>
      </c>
      <c r="I1651" s="107">
        <v>77</v>
      </c>
      <c r="J1651" s="131">
        <v>2.3489932885905999E-2</v>
      </c>
      <c r="K1651" s="126">
        <v>801</v>
      </c>
      <c r="L1651" s="126">
        <v>22</v>
      </c>
      <c r="M1651" s="108">
        <v>2.7465667915106101E-2</v>
      </c>
      <c r="N1651" s="107">
        <v>54</v>
      </c>
      <c r="O1651" s="131">
        <v>1.64734594264795E-2</v>
      </c>
      <c r="P1651" s="126">
        <v>14</v>
      </c>
      <c r="Q1651" s="108">
        <v>1.7478152309612902E-2</v>
      </c>
      <c r="R1651" s="107">
        <v>37</v>
      </c>
      <c r="S1651" s="131">
        <v>1.1287370347772999E-2</v>
      </c>
      <c r="T1651" s="126">
        <v>84</v>
      </c>
      <c r="U1651" s="108">
        <v>0.10486891385767701</v>
      </c>
      <c r="V1651" s="107">
        <v>295</v>
      </c>
      <c r="W1651" s="131">
        <v>8.9993898718730897E-2</v>
      </c>
      <c r="X1651" s="126">
        <v>90</v>
      </c>
      <c r="Y1651" s="108">
        <v>0.112359550561797</v>
      </c>
      <c r="Z1651" s="107">
        <v>312</v>
      </c>
      <c r="AA1651" s="131">
        <v>9.5179987797437401E-2</v>
      </c>
    </row>
    <row r="1652" spans="1:27" ht="24" x14ac:dyDescent="0.25">
      <c r="A1652" s="115" t="s">
        <v>611</v>
      </c>
      <c r="B1652" s="200" t="s">
        <v>37</v>
      </c>
      <c r="C1652" s="101" t="s">
        <v>38</v>
      </c>
      <c r="D1652" s="102" t="s">
        <v>1</v>
      </c>
      <c r="E1652" s="121" t="s">
        <v>534</v>
      </c>
      <c r="F1652" s="125">
        <v>5631</v>
      </c>
      <c r="G1652" s="103">
        <v>5581</v>
      </c>
      <c r="H1652" s="104">
        <v>0.99112058248978796</v>
      </c>
      <c r="I1652" s="103">
        <v>50</v>
      </c>
      <c r="J1652" s="130">
        <v>8.8794175102113303E-3</v>
      </c>
      <c r="K1652" s="125">
        <v>1676</v>
      </c>
      <c r="L1652" s="125">
        <v>19</v>
      </c>
      <c r="M1652" s="104">
        <v>1.1336515513126399E-2</v>
      </c>
      <c r="N1652" s="103">
        <v>54</v>
      </c>
      <c r="O1652" s="130">
        <v>9.5897709110282295E-3</v>
      </c>
      <c r="P1652" s="125">
        <v>10</v>
      </c>
      <c r="Q1652" s="104">
        <v>5.9665871121718297E-3</v>
      </c>
      <c r="R1652" s="103">
        <v>28</v>
      </c>
      <c r="S1652" s="130">
        <v>4.97247380571834E-3</v>
      </c>
      <c r="T1652" s="125">
        <v>131</v>
      </c>
      <c r="U1652" s="104">
        <v>7.8162291169451004E-2</v>
      </c>
      <c r="V1652" s="103">
        <v>389</v>
      </c>
      <c r="W1652" s="130">
        <v>6.9081868229444093E-2</v>
      </c>
      <c r="X1652" s="125">
        <v>137</v>
      </c>
      <c r="Y1652" s="104">
        <v>8.1742243436754097E-2</v>
      </c>
      <c r="Z1652" s="103">
        <v>406</v>
      </c>
      <c r="AA1652" s="130">
        <v>7.2100870182915999E-2</v>
      </c>
    </row>
    <row r="1653" spans="1:27" ht="24" x14ac:dyDescent="0.25">
      <c r="A1653" s="116" t="s">
        <v>611</v>
      </c>
      <c r="B1653" s="201" t="s">
        <v>183</v>
      </c>
      <c r="C1653" s="105" t="s">
        <v>184</v>
      </c>
      <c r="D1653" s="106" t="s">
        <v>11</v>
      </c>
      <c r="E1653" s="122" t="s">
        <v>544</v>
      </c>
      <c r="F1653" s="126">
        <v>7970</v>
      </c>
      <c r="G1653" s="107">
        <v>7761</v>
      </c>
      <c r="H1653" s="108">
        <v>0.97377666248431605</v>
      </c>
      <c r="I1653" s="107">
        <v>209</v>
      </c>
      <c r="J1653" s="131">
        <v>2.6223337515683801E-2</v>
      </c>
      <c r="K1653" s="126">
        <v>2810</v>
      </c>
      <c r="L1653" s="126">
        <v>55</v>
      </c>
      <c r="M1653" s="108">
        <v>1.95729537366548E-2</v>
      </c>
      <c r="N1653" s="107">
        <v>130</v>
      </c>
      <c r="O1653" s="131">
        <v>1.63111668757841E-2</v>
      </c>
      <c r="P1653" s="126">
        <v>32</v>
      </c>
      <c r="Q1653" s="108">
        <v>1.13879003558718E-2</v>
      </c>
      <c r="R1653" s="107">
        <v>78</v>
      </c>
      <c r="S1653" s="131">
        <v>9.7867001254705096E-3</v>
      </c>
      <c r="T1653" s="126">
        <v>282</v>
      </c>
      <c r="U1653" s="108">
        <v>0.10035587188612</v>
      </c>
      <c r="V1653" s="107">
        <v>722</v>
      </c>
      <c r="W1653" s="131">
        <v>9.0589711417816798E-2</v>
      </c>
      <c r="X1653" s="126">
        <v>300</v>
      </c>
      <c r="Y1653" s="108">
        <v>0.10676156583629801</v>
      </c>
      <c r="Z1653" s="107">
        <v>761</v>
      </c>
      <c r="AA1653" s="131">
        <v>9.5483061480551995E-2</v>
      </c>
    </row>
    <row r="1654" spans="1:27" ht="24" x14ac:dyDescent="0.25">
      <c r="A1654" s="115" t="s">
        <v>611</v>
      </c>
      <c r="B1654" s="200" t="s">
        <v>108</v>
      </c>
      <c r="C1654" s="101" t="s">
        <v>109</v>
      </c>
      <c r="D1654" s="102" t="s">
        <v>6</v>
      </c>
      <c r="E1654" s="121" t="s">
        <v>531</v>
      </c>
      <c r="F1654" s="125">
        <v>10858</v>
      </c>
      <c r="G1654" s="103">
        <v>10751</v>
      </c>
      <c r="H1654" s="104">
        <v>0.99014551482777602</v>
      </c>
      <c r="I1654" s="103">
        <v>107</v>
      </c>
      <c r="J1654" s="130">
        <v>9.8544851722232405E-3</v>
      </c>
      <c r="K1654" s="125">
        <v>2033</v>
      </c>
      <c r="L1654" s="125">
        <v>23</v>
      </c>
      <c r="M1654" s="104">
        <v>1.13133300541072E-2</v>
      </c>
      <c r="N1654" s="103">
        <v>60</v>
      </c>
      <c r="O1654" s="130">
        <v>5.5258795358261101E-3</v>
      </c>
      <c r="P1654" s="125">
        <v>8</v>
      </c>
      <c r="Q1654" s="104">
        <v>3.9350713231677296E-3</v>
      </c>
      <c r="R1654" s="103">
        <v>22</v>
      </c>
      <c r="S1654" s="130">
        <v>2.0261558298029099E-3</v>
      </c>
      <c r="T1654" s="125">
        <v>169</v>
      </c>
      <c r="U1654" s="104">
        <v>8.3128381701918302E-2</v>
      </c>
      <c r="V1654" s="103">
        <v>857</v>
      </c>
      <c r="W1654" s="130">
        <v>7.8927979370049695E-2</v>
      </c>
      <c r="X1654" s="125">
        <v>175</v>
      </c>
      <c r="Y1654" s="104">
        <v>8.6079685194294098E-2</v>
      </c>
      <c r="Z1654" s="103">
        <v>871</v>
      </c>
      <c r="AA1654" s="130">
        <v>8.0217351261742398E-2</v>
      </c>
    </row>
    <row r="1655" spans="1:27" x14ac:dyDescent="0.25">
      <c r="A1655" s="116" t="s">
        <v>611</v>
      </c>
      <c r="B1655" s="201" t="s">
        <v>559</v>
      </c>
      <c r="C1655" s="105" t="s">
        <v>560</v>
      </c>
      <c r="D1655" s="106" t="s">
        <v>3</v>
      </c>
      <c r="E1655" s="122" t="s">
        <v>533</v>
      </c>
      <c r="F1655" s="126">
        <v>10763</v>
      </c>
      <c r="G1655" s="107">
        <v>10614</v>
      </c>
      <c r="H1655" s="108">
        <v>0.98615627613118995</v>
      </c>
      <c r="I1655" s="107">
        <v>149</v>
      </c>
      <c r="J1655" s="131">
        <v>1.3843723868809801E-2</v>
      </c>
      <c r="K1655" s="126">
        <v>2603</v>
      </c>
      <c r="L1655" s="126">
        <v>45</v>
      </c>
      <c r="M1655" s="108">
        <v>1.7287744909719498E-2</v>
      </c>
      <c r="N1655" s="107">
        <v>112</v>
      </c>
      <c r="O1655" s="131">
        <v>1.0406020626219399E-2</v>
      </c>
      <c r="P1655" s="126">
        <v>18</v>
      </c>
      <c r="Q1655" s="108">
        <v>6.9150979638878196E-3</v>
      </c>
      <c r="R1655" s="107">
        <v>38</v>
      </c>
      <c r="S1655" s="131">
        <v>3.5306141410387402E-3</v>
      </c>
      <c r="T1655" s="126">
        <v>251</v>
      </c>
      <c r="U1655" s="108">
        <v>9.6427199385324597E-2</v>
      </c>
      <c r="V1655" s="107">
        <v>904</v>
      </c>
      <c r="W1655" s="131">
        <v>8.3991452197342706E-2</v>
      </c>
      <c r="X1655" s="126">
        <v>261</v>
      </c>
      <c r="Y1655" s="108">
        <v>0.10026892047637299</v>
      </c>
      <c r="Z1655" s="107">
        <v>925</v>
      </c>
      <c r="AA1655" s="131">
        <v>8.59425810647588E-2</v>
      </c>
    </row>
    <row r="1656" spans="1:27" x14ac:dyDescent="0.25">
      <c r="A1656" s="115" t="s">
        <v>611</v>
      </c>
      <c r="B1656" s="200" t="s">
        <v>98</v>
      </c>
      <c r="C1656" s="101" t="s">
        <v>99</v>
      </c>
      <c r="D1656" s="102" t="s">
        <v>5</v>
      </c>
      <c r="E1656" s="121" t="s">
        <v>535</v>
      </c>
      <c r="F1656" s="125">
        <v>9054</v>
      </c>
      <c r="G1656" s="103">
        <v>8932</v>
      </c>
      <c r="H1656" s="104">
        <v>0.98652529268831401</v>
      </c>
      <c r="I1656" s="103">
        <v>122</v>
      </c>
      <c r="J1656" s="130">
        <v>1.34747073116854E-2</v>
      </c>
      <c r="K1656" s="125">
        <v>2515</v>
      </c>
      <c r="L1656" s="125">
        <v>36</v>
      </c>
      <c r="M1656" s="104">
        <v>1.4314115308151E-2</v>
      </c>
      <c r="N1656" s="103">
        <v>90</v>
      </c>
      <c r="O1656" s="130">
        <v>9.9403578528827006E-3</v>
      </c>
      <c r="P1656" s="125">
        <v>21</v>
      </c>
      <c r="Q1656" s="104">
        <v>8.3499005964214699E-3</v>
      </c>
      <c r="R1656" s="103">
        <v>51</v>
      </c>
      <c r="S1656" s="130">
        <v>5.6328694499668602E-3</v>
      </c>
      <c r="T1656" s="125">
        <v>295</v>
      </c>
      <c r="U1656" s="104">
        <v>0.117296222664015</v>
      </c>
      <c r="V1656" s="103">
        <v>1176</v>
      </c>
      <c r="W1656" s="130">
        <v>0.12988734261099999</v>
      </c>
      <c r="X1656" s="125">
        <v>313</v>
      </c>
      <c r="Y1656" s="104">
        <v>0.124453280318091</v>
      </c>
      <c r="Z1656" s="103">
        <v>1222</v>
      </c>
      <c r="AA1656" s="130">
        <v>0.13496796995802901</v>
      </c>
    </row>
    <row r="1657" spans="1:27" ht="24" x14ac:dyDescent="0.25">
      <c r="A1657" s="116" t="s">
        <v>611</v>
      </c>
      <c r="B1657" s="201" t="s">
        <v>110</v>
      </c>
      <c r="C1657" s="105" t="s">
        <v>111</v>
      </c>
      <c r="D1657" s="106" t="s">
        <v>6</v>
      </c>
      <c r="E1657" s="122" t="s">
        <v>531</v>
      </c>
      <c r="F1657" s="126">
        <v>3895</v>
      </c>
      <c r="G1657" s="107">
        <v>3867</v>
      </c>
      <c r="H1657" s="108">
        <v>0.99281129653401701</v>
      </c>
      <c r="I1657" s="107">
        <v>28</v>
      </c>
      <c r="J1657" s="131">
        <v>7.1887034659820197E-3</v>
      </c>
      <c r="K1657" s="126">
        <v>805</v>
      </c>
      <c r="L1657" s="126">
        <v>12</v>
      </c>
      <c r="M1657" s="108">
        <v>1.4906832298136601E-2</v>
      </c>
      <c r="N1657" s="107">
        <v>29</v>
      </c>
      <c r="O1657" s="131">
        <v>7.4454428754813801E-3</v>
      </c>
      <c r="P1657" s="126">
        <v>4</v>
      </c>
      <c r="Q1657" s="108">
        <v>4.9689440993788796E-3</v>
      </c>
      <c r="R1657" s="107">
        <v>9</v>
      </c>
      <c r="S1657" s="131">
        <v>2.3106546854942201E-3</v>
      </c>
      <c r="T1657" s="126">
        <v>72</v>
      </c>
      <c r="U1657" s="108">
        <v>8.9440993788819798E-2</v>
      </c>
      <c r="V1657" s="107">
        <v>353</v>
      </c>
      <c r="W1657" s="131">
        <v>9.0629011553273395E-2</v>
      </c>
      <c r="X1657" s="126">
        <v>76</v>
      </c>
      <c r="Y1657" s="108">
        <v>9.4409937888198694E-2</v>
      </c>
      <c r="Z1657" s="107">
        <v>362</v>
      </c>
      <c r="AA1657" s="131">
        <v>9.2939666238767593E-2</v>
      </c>
    </row>
    <row r="1658" spans="1:27" ht="24" x14ac:dyDescent="0.25">
      <c r="A1658" s="115" t="s">
        <v>611</v>
      </c>
      <c r="B1658" s="200" t="s">
        <v>259</v>
      </c>
      <c r="C1658" s="101" t="s">
        <v>260</v>
      </c>
      <c r="D1658" s="102" t="s">
        <v>16</v>
      </c>
      <c r="E1658" s="121" t="s">
        <v>541</v>
      </c>
      <c r="F1658" s="125">
        <v>2164</v>
      </c>
      <c r="G1658" s="103">
        <v>2116</v>
      </c>
      <c r="H1658" s="104">
        <v>0.97781885397412105</v>
      </c>
      <c r="I1658" s="103">
        <v>48</v>
      </c>
      <c r="J1658" s="130">
        <v>2.2181146025878E-2</v>
      </c>
      <c r="K1658" s="125">
        <v>548</v>
      </c>
      <c r="L1658" s="125">
        <v>11</v>
      </c>
      <c r="M1658" s="104">
        <v>2.0072992700729899E-2</v>
      </c>
      <c r="N1658" s="103">
        <v>27</v>
      </c>
      <c r="O1658" s="130">
        <v>1.2476894639556301E-2</v>
      </c>
      <c r="P1658" s="125">
        <v>4</v>
      </c>
      <c r="Q1658" s="104">
        <v>7.2992700729926996E-3</v>
      </c>
      <c r="R1658" s="103">
        <v>12</v>
      </c>
      <c r="S1658" s="130">
        <v>5.5452865064695E-3</v>
      </c>
      <c r="T1658" s="125">
        <v>59</v>
      </c>
      <c r="U1658" s="104">
        <v>0.107664233576642</v>
      </c>
      <c r="V1658" s="103">
        <v>171</v>
      </c>
      <c r="W1658" s="130">
        <v>7.9020332717190306E-2</v>
      </c>
      <c r="X1658" s="125">
        <v>60</v>
      </c>
      <c r="Y1658" s="104">
        <v>0.10948905109489</v>
      </c>
      <c r="Z1658" s="103">
        <v>174</v>
      </c>
      <c r="AA1658" s="130">
        <v>8.0406654343807699E-2</v>
      </c>
    </row>
    <row r="1659" spans="1:27" ht="24" x14ac:dyDescent="0.25">
      <c r="A1659" s="116" t="s">
        <v>611</v>
      </c>
      <c r="B1659" s="201" t="s">
        <v>443</v>
      </c>
      <c r="C1659" s="105" t="s">
        <v>228</v>
      </c>
      <c r="D1659" s="106" t="s">
        <v>14</v>
      </c>
      <c r="E1659" s="122" t="s">
        <v>548</v>
      </c>
      <c r="F1659" s="126">
        <v>2847</v>
      </c>
      <c r="G1659" s="107">
        <v>2805</v>
      </c>
      <c r="H1659" s="108">
        <v>0.98524762908324504</v>
      </c>
      <c r="I1659" s="107">
        <v>42</v>
      </c>
      <c r="J1659" s="131">
        <v>1.4752370916754401E-2</v>
      </c>
      <c r="K1659" s="126">
        <v>961</v>
      </c>
      <c r="L1659" s="126">
        <v>22</v>
      </c>
      <c r="M1659" s="108">
        <v>2.2892819979188302E-2</v>
      </c>
      <c r="N1659" s="107">
        <v>65</v>
      </c>
      <c r="O1659" s="131">
        <v>2.2831050228310501E-2</v>
      </c>
      <c r="P1659" s="126">
        <v>9</v>
      </c>
      <c r="Q1659" s="108">
        <v>9.3652445369406794E-3</v>
      </c>
      <c r="R1659" s="107">
        <v>22</v>
      </c>
      <c r="S1659" s="131">
        <v>7.72743238496663E-3</v>
      </c>
      <c r="T1659" s="126">
        <v>95</v>
      </c>
      <c r="U1659" s="108">
        <v>9.8855359001040505E-2</v>
      </c>
      <c r="V1659" s="107">
        <v>311</v>
      </c>
      <c r="W1659" s="131">
        <v>0.109237794169301</v>
      </c>
      <c r="X1659" s="126">
        <v>101</v>
      </c>
      <c r="Y1659" s="108">
        <v>0.105098855359001</v>
      </c>
      <c r="Z1659" s="107">
        <v>327</v>
      </c>
      <c r="AA1659" s="131">
        <v>0.114857744994731</v>
      </c>
    </row>
    <row r="1660" spans="1:27" ht="24" x14ac:dyDescent="0.25">
      <c r="A1660" s="115" t="s">
        <v>611</v>
      </c>
      <c r="B1660" s="200" t="s">
        <v>229</v>
      </c>
      <c r="C1660" s="101" t="s">
        <v>230</v>
      </c>
      <c r="D1660" s="102" t="s">
        <v>14</v>
      </c>
      <c r="E1660" s="121" t="s">
        <v>548</v>
      </c>
      <c r="F1660" s="125">
        <v>1905</v>
      </c>
      <c r="G1660" s="103">
        <v>1852</v>
      </c>
      <c r="H1660" s="104">
        <v>0.97217847769028798</v>
      </c>
      <c r="I1660" s="103">
        <v>53</v>
      </c>
      <c r="J1660" s="130">
        <v>2.7821522309711199E-2</v>
      </c>
      <c r="K1660" s="125">
        <v>670</v>
      </c>
      <c r="L1660" s="125">
        <v>16</v>
      </c>
      <c r="M1660" s="104">
        <v>2.3880597014925301E-2</v>
      </c>
      <c r="N1660" s="103">
        <v>34</v>
      </c>
      <c r="O1660" s="130">
        <v>1.7847769028871301E-2</v>
      </c>
      <c r="P1660" s="125">
        <v>8</v>
      </c>
      <c r="Q1660" s="104">
        <v>1.19402985074626E-2</v>
      </c>
      <c r="R1660" s="103">
        <v>27</v>
      </c>
      <c r="S1660" s="130">
        <v>1.4173228346456601E-2</v>
      </c>
      <c r="T1660" s="125">
        <v>63</v>
      </c>
      <c r="U1660" s="104">
        <v>9.4029850746268601E-2</v>
      </c>
      <c r="V1660" s="103">
        <v>146</v>
      </c>
      <c r="W1660" s="130">
        <v>7.6640419947506505E-2</v>
      </c>
      <c r="X1660" s="125">
        <v>67</v>
      </c>
      <c r="Y1660" s="104">
        <v>0.1</v>
      </c>
      <c r="Z1660" s="103">
        <v>159</v>
      </c>
      <c r="AA1660" s="130">
        <v>8.3464566929133802E-2</v>
      </c>
    </row>
    <row r="1661" spans="1:27" x14ac:dyDescent="0.25">
      <c r="A1661" s="116" t="s">
        <v>611</v>
      </c>
      <c r="B1661" s="201" t="s">
        <v>231</v>
      </c>
      <c r="C1661" s="105" t="s">
        <v>232</v>
      </c>
      <c r="D1661" s="106" t="s">
        <v>14</v>
      </c>
      <c r="E1661" s="122" t="s">
        <v>548</v>
      </c>
      <c r="F1661" s="126">
        <v>1995</v>
      </c>
      <c r="G1661" s="107">
        <v>1950</v>
      </c>
      <c r="H1661" s="108">
        <v>0.977443609022556</v>
      </c>
      <c r="I1661" s="107">
        <v>45</v>
      </c>
      <c r="J1661" s="131">
        <v>2.2556390977443601E-2</v>
      </c>
      <c r="K1661" s="126">
        <v>714</v>
      </c>
      <c r="L1661" s="126">
        <v>10</v>
      </c>
      <c r="M1661" s="108">
        <v>1.40056022408963E-2</v>
      </c>
      <c r="N1661" s="107">
        <v>24</v>
      </c>
      <c r="O1661" s="131">
        <v>1.20300751879699E-2</v>
      </c>
      <c r="P1661" s="126">
        <v>7</v>
      </c>
      <c r="Q1661" s="108">
        <v>9.8039215686274508E-3</v>
      </c>
      <c r="R1661" s="107">
        <v>14</v>
      </c>
      <c r="S1661" s="131">
        <v>7.0175438596491203E-3</v>
      </c>
      <c r="T1661" s="126">
        <v>62</v>
      </c>
      <c r="U1661" s="108">
        <v>8.6834733893557406E-2</v>
      </c>
      <c r="V1661" s="107">
        <v>143</v>
      </c>
      <c r="W1661" s="131">
        <v>7.1679197994987398E-2</v>
      </c>
      <c r="X1661" s="126">
        <v>67</v>
      </c>
      <c r="Y1661" s="108">
        <v>9.3837535014005602E-2</v>
      </c>
      <c r="Z1661" s="107">
        <v>154</v>
      </c>
      <c r="AA1661" s="131">
        <v>7.7192982456140299E-2</v>
      </c>
    </row>
    <row r="1662" spans="1:27" x14ac:dyDescent="0.25">
      <c r="A1662" s="115" t="s">
        <v>611</v>
      </c>
      <c r="B1662" s="200" t="s">
        <v>395</v>
      </c>
      <c r="C1662" s="101" t="s">
        <v>396</v>
      </c>
      <c r="D1662" s="102" t="s">
        <v>25</v>
      </c>
      <c r="E1662" s="121" t="s">
        <v>553</v>
      </c>
      <c r="F1662" s="125">
        <v>2477</v>
      </c>
      <c r="G1662" s="103">
        <v>2445</v>
      </c>
      <c r="H1662" s="104">
        <v>0.98708114654824297</v>
      </c>
      <c r="I1662" s="103">
        <v>32</v>
      </c>
      <c r="J1662" s="130">
        <v>1.2918853451756101E-2</v>
      </c>
      <c r="K1662" s="125">
        <v>819</v>
      </c>
      <c r="L1662" s="125">
        <v>11</v>
      </c>
      <c r="M1662" s="104">
        <v>1.3431013431013401E-2</v>
      </c>
      <c r="N1662" s="103">
        <v>25</v>
      </c>
      <c r="O1662" s="130">
        <v>1.00928542591844E-2</v>
      </c>
      <c r="P1662" s="125">
        <v>11</v>
      </c>
      <c r="Q1662" s="104">
        <v>1.3431013431013401E-2</v>
      </c>
      <c r="R1662" s="103">
        <v>25</v>
      </c>
      <c r="S1662" s="130">
        <v>1.00928542591844E-2</v>
      </c>
      <c r="T1662" s="125">
        <v>62</v>
      </c>
      <c r="U1662" s="104">
        <v>7.5702075702075697E-2</v>
      </c>
      <c r="V1662" s="103">
        <v>178</v>
      </c>
      <c r="W1662" s="130">
        <v>7.18611223253936E-2</v>
      </c>
      <c r="X1662" s="125">
        <v>69</v>
      </c>
      <c r="Y1662" s="104">
        <v>8.42490842490842E-2</v>
      </c>
      <c r="Z1662" s="103">
        <v>198</v>
      </c>
      <c r="AA1662" s="130">
        <v>7.9935405732741202E-2</v>
      </c>
    </row>
    <row r="1663" spans="1:27" x14ac:dyDescent="0.25">
      <c r="A1663" s="116" t="s">
        <v>611</v>
      </c>
      <c r="B1663" s="201" t="s">
        <v>373</v>
      </c>
      <c r="C1663" s="105" t="s">
        <v>374</v>
      </c>
      <c r="D1663" s="106" t="s">
        <v>24</v>
      </c>
      <c r="E1663" s="122" t="s">
        <v>552</v>
      </c>
      <c r="F1663" s="126">
        <v>5690</v>
      </c>
      <c r="G1663" s="107">
        <v>5576</v>
      </c>
      <c r="H1663" s="108">
        <v>0.97996485061511396</v>
      </c>
      <c r="I1663" s="107">
        <v>114</v>
      </c>
      <c r="J1663" s="131">
        <v>2.0035149384885698E-2</v>
      </c>
      <c r="K1663" s="126">
        <v>1521</v>
      </c>
      <c r="L1663" s="126">
        <v>20</v>
      </c>
      <c r="M1663" s="108">
        <v>1.31492439184746E-2</v>
      </c>
      <c r="N1663" s="107">
        <v>56</v>
      </c>
      <c r="O1663" s="131">
        <v>9.8418277680140508E-3</v>
      </c>
      <c r="P1663" s="126">
        <v>10</v>
      </c>
      <c r="Q1663" s="108">
        <v>6.5746219592373398E-3</v>
      </c>
      <c r="R1663" s="107">
        <v>26</v>
      </c>
      <c r="S1663" s="131">
        <v>4.5694200351493802E-3</v>
      </c>
      <c r="T1663" s="126">
        <v>134</v>
      </c>
      <c r="U1663" s="108">
        <v>8.8099934253780404E-2</v>
      </c>
      <c r="V1663" s="107">
        <v>425</v>
      </c>
      <c r="W1663" s="131">
        <v>7.4692442882249493E-2</v>
      </c>
      <c r="X1663" s="126">
        <v>141</v>
      </c>
      <c r="Y1663" s="108">
        <v>9.2702169625246494E-2</v>
      </c>
      <c r="Z1663" s="107">
        <v>443</v>
      </c>
      <c r="AA1663" s="131">
        <v>7.7855887521968301E-2</v>
      </c>
    </row>
    <row r="1664" spans="1:27" ht="24" x14ac:dyDescent="0.25">
      <c r="A1664" s="115" t="s">
        <v>611</v>
      </c>
      <c r="B1664" s="200" t="s">
        <v>397</v>
      </c>
      <c r="C1664" s="101" t="s">
        <v>398</v>
      </c>
      <c r="D1664" s="102" t="s">
        <v>25</v>
      </c>
      <c r="E1664" s="121" t="s">
        <v>553</v>
      </c>
      <c r="F1664" s="125">
        <v>1828</v>
      </c>
      <c r="G1664" s="103">
        <v>1786</v>
      </c>
      <c r="H1664" s="104">
        <v>0.97702407002188096</v>
      </c>
      <c r="I1664" s="103">
        <v>42</v>
      </c>
      <c r="J1664" s="130">
        <v>2.29759299781181E-2</v>
      </c>
      <c r="K1664" s="125">
        <v>544</v>
      </c>
      <c r="L1664" s="125">
        <v>8</v>
      </c>
      <c r="M1664" s="104">
        <v>1.47058823529411E-2</v>
      </c>
      <c r="N1664" s="103">
        <v>20</v>
      </c>
      <c r="O1664" s="130">
        <v>1.09409190371991E-2</v>
      </c>
      <c r="P1664" s="125">
        <v>7</v>
      </c>
      <c r="Q1664" s="104">
        <v>1.2867647058823499E-2</v>
      </c>
      <c r="R1664" s="103">
        <v>15</v>
      </c>
      <c r="S1664" s="130">
        <v>8.2056892778993393E-3</v>
      </c>
      <c r="T1664" s="125">
        <v>48</v>
      </c>
      <c r="U1664" s="104">
        <v>8.8235294117646995E-2</v>
      </c>
      <c r="V1664" s="103">
        <v>159</v>
      </c>
      <c r="W1664" s="130">
        <v>8.6980306345733005E-2</v>
      </c>
      <c r="X1664" s="125">
        <v>55</v>
      </c>
      <c r="Y1664" s="104">
        <v>0.10110294117646999</v>
      </c>
      <c r="Z1664" s="103">
        <v>173</v>
      </c>
      <c r="AA1664" s="130">
        <v>9.4638949671772402E-2</v>
      </c>
    </row>
    <row r="1665" spans="1:27" ht="24" x14ac:dyDescent="0.25">
      <c r="A1665" s="116" t="s">
        <v>611</v>
      </c>
      <c r="B1665" s="201" t="s">
        <v>435</v>
      </c>
      <c r="C1665" s="105" t="s">
        <v>436</v>
      </c>
      <c r="D1665" s="106" t="s">
        <v>27</v>
      </c>
      <c r="E1665" s="122" t="s">
        <v>555</v>
      </c>
      <c r="F1665" s="126">
        <v>2102</v>
      </c>
      <c r="G1665" s="107">
        <v>2076</v>
      </c>
      <c r="H1665" s="108">
        <v>0.98763082778306299</v>
      </c>
      <c r="I1665" s="107">
        <v>26</v>
      </c>
      <c r="J1665" s="131">
        <v>1.2369172216936199E-2</v>
      </c>
      <c r="K1665" s="126">
        <v>618</v>
      </c>
      <c r="L1665" s="126">
        <v>18</v>
      </c>
      <c r="M1665" s="108">
        <v>2.9126213592233E-2</v>
      </c>
      <c r="N1665" s="107">
        <v>45</v>
      </c>
      <c r="O1665" s="131">
        <v>2.1408182683158802E-2</v>
      </c>
      <c r="P1665" s="126">
        <v>9</v>
      </c>
      <c r="Q1665" s="108">
        <v>1.45631067961165E-2</v>
      </c>
      <c r="R1665" s="107">
        <v>24</v>
      </c>
      <c r="S1665" s="131">
        <v>1.1417697431018E-2</v>
      </c>
      <c r="T1665" s="126">
        <v>59</v>
      </c>
      <c r="U1665" s="108">
        <v>9.5469255663430397E-2</v>
      </c>
      <c r="V1665" s="107">
        <v>225</v>
      </c>
      <c r="W1665" s="131">
        <v>0.107040913415794</v>
      </c>
      <c r="X1665" s="126">
        <v>61</v>
      </c>
      <c r="Y1665" s="108">
        <v>9.8705501618122901E-2</v>
      </c>
      <c r="Z1665" s="107">
        <v>235</v>
      </c>
      <c r="AA1665" s="131">
        <v>0.11179828734538499</v>
      </c>
    </row>
    <row r="1666" spans="1:27" ht="24" x14ac:dyDescent="0.25">
      <c r="A1666" s="115" t="s">
        <v>611</v>
      </c>
      <c r="B1666" s="200" t="s">
        <v>345</v>
      </c>
      <c r="C1666" s="101" t="s">
        <v>346</v>
      </c>
      <c r="D1666" s="102" t="s">
        <v>21</v>
      </c>
      <c r="E1666" s="121" t="s">
        <v>556</v>
      </c>
      <c r="F1666" s="125">
        <v>5105</v>
      </c>
      <c r="G1666" s="103">
        <v>5025</v>
      </c>
      <c r="H1666" s="104">
        <v>0.98432908912830497</v>
      </c>
      <c r="I1666" s="103">
        <v>80</v>
      </c>
      <c r="J1666" s="130">
        <v>1.56709108716944E-2</v>
      </c>
      <c r="K1666" s="125">
        <v>1652</v>
      </c>
      <c r="L1666" s="125">
        <v>39</v>
      </c>
      <c r="M1666" s="104">
        <v>2.3607748184019301E-2</v>
      </c>
      <c r="N1666" s="103">
        <v>93</v>
      </c>
      <c r="O1666" s="130">
        <v>1.8217433888344702E-2</v>
      </c>
      <c r="P1666" s="125">
        <v>11</v>
      </c>
      <c r="Q1666" s="104">
        <v>6.6585956416464797E-3</v>
      </c>
      <c r="R1666" s="103">
        <v>24</v>
      </c>
      <c r="S1666" s="130">
        <v>4.7012732615083199E-3</v>
      </c>
      <c r="T1666" s="125">
        <v>148</v>
      </c>
      <c r="U1666" s="104">
        <v>8.9588377723970894E-2</v>
      </c>
      <c r="V1666" s="103">
        <v>448</v>
      </c>
      <c r="W1666" s="130">
        <v>8.7757100881488706E-2</v>
      </c>
      <c r="X1666" s="125">
        <v>154</v>
      </c>
      <c r="Y1666" s="104">
        <v>9.3220338983050793E-2</v>
      </c>
      <c r="Z1666" s="103">
        <v>463</v>
      </c>
      <c r="AA1666" s="130">
        <v>9.06953966699314E-2</v>
      </c>
    </row>
    <row r="1667" spans="1:27" ht="24" x14ac:dyDescent="0.25">
      <c r="A1667" s="116" t="s">
        <v>611</v>
      </c>
      <c r="B1667" s="201" t="s">
        <v>357</v>
      </c>
      <c r="C1667" s="105" t="s">
        <v>358</v>
      </c>
      <c r="D1667" s="106" t="s">
        <v>23</v>
      </c>
      <c r="E1667" s="122" t="s">
        <v>558</v>
      </c>
      <c r="F1667" s="126">
        <v>14757</v>
      </c>
      <c r="G1667" s="107">
        <v>14351</v>
      </c>
      <c r="H1667" s="108">
        <v>0.972487632987734</v>
      </c>
      <c r="I1667" s="107">
        <v>406</v>
      </c>
      <c r="J1667" s="131">
        <v>2.7512367012265299E-2</v>
      </c>
      <c r="K1667" s="126">
        <v>4027</v>
      </c>
      <c r="L1667" s="126">
        <v>40</v>
      </c>
      <c r="M1667" s="108">
        <v>9.9329525701514695E-3</v>
      </c>
      <c r="N1667" s="107">
        <v>112</v>
      </c>
      <c r="O1667" s="131">
        <v>7.5896184861421597E-3</v>
      </c>
      <c r="P1667" s="126">
        <v>23</v>
      </c>
      <c r="Q1667" s="108">
        <v>5.7114477278370898E-3</v>
      </c>
      <c r="R1667" s="107">
        <v>59</v>
      </c>
      <c r="S1667" s="131">
        <v>3.99810259537846E-3</v>
      </c>
      <c r="T1667" s="126">
        <v>360</v>
      </c>
      <c r="U1667" s="108">
        <v>8.9396573131363205E-2</v>
      </c>
      <c r="V1667" s="107">
        <v>1168</v>
      </c>
      <c r="W1667" s="131">
        <v>7.9148878498339695E-2</v>
      </c>
      <c r="X1667" s="126">
        <v>375</v>
      </c>
      <c r="Y1667" s="108">
        <v>9.3121430345170106E-2</v>
      </c>
      <c r="Z1667" s="107">
        <v>1207</v>
      </c>
      <c r="AA1667" s="131">
        <v>8.1791692078335698E-2</v>
      </c>
    </row>
    <row r="1668" spans="1:27" ht="24" x14ac:dyDescent="0.25">
      <c r="A1668" s="115" t="s">
        <v>611</v>
      </c>
      <c r="B1668" s="200" t="s">
        <v>359</v>
      </c>
      <c r="C1668" s="101" t="s">
        <v>360</v>
      </c>
      <c r="D1668" s="102" t="s">
        <v>23</v>
      </c>
      <c r="E1668" s="121" t="s">
        <v>558</v>
      </c>
      <c r="F1668" s="125">
        <v>4136</v>
      </c>
      <c r="G1668" s="103">
        <v>4096</v>
      </c>
      <c r="H1668" s="104">
        <v>0.99032882011605405</v>
      </c>
      <c r="I1668" s="103">
        <v>40</v>
      </c>
      <c r="J1668" s="130">
        <v>9.6711798839458404E-3</v>
      </c>
      <c r="K1668" s="125">
        <v>1322</v>
      </c>
      <c r="L1668" s="125">
        <v>21</v>
      </c>
      <c r="M1668" s="104">
        <v>1.5885022692889501E-2</v>
      </c>
      <c r="N1668" s="103">
        <v>49</v>
      </c>
      <c r="O1668" s="130">
        <v>1.1847195357833599E-2</v>
      </c>
      <c r="P1668" s="125">
        <v>7</v>
      </c>
      <c r="Q1668" s="104">
        <v>5.2950075642965201E-3</v>
      </c>
      <c r="R1668" s="103">
        <v>16</v>
      </c>
      <c r="S1668" s="130">
        <v>3.8684719535783301E-3</v>
      </c>
      <c r="T1668" s="125">
        <v>139</v>
      </c>
      <c r="U1668" s="104">
        <v>0.10514372163388799</v>
      </c>
      <c r="V1668" s="103">
        <v>418</v>
      </c>
      <c r="W1668" s="130">
        <v>0.10106382978723399</v>
      </c>
      <c r="X1668" s="125">
        <v>142</v>
      </c>
      <c r="Y1668" s="104">
        <v>0.107413010590015</v>
      </c>
      <c r="Z1668" s="103">
        <v>426</v>
      </c>
      <c r="AA1668" s="130">
        <v>0.102998065764023</v>
      </c>
    </row>
    <row r="1669" spans="1:27" ht="24" x14ac:dyDescent="0.25">
      <c r="A1669" s="116" t="s">
        <v>613</v>
      </c>
      <c r="B1669" s="201" t="s">
        <v>39</v>
      </c>
      <c r="C1669" s="105" t="s">
        <v>40</v>
      </c>
      <c r="D1669" s="106" t="s">
        <v>2</v>
      </c>
      <c r="E1669" s="122" t="s">
        <v>530</v>
      </c>
      <c r="F1669" s="126">
        <v>2057</v>
      </c>
      <c r="G1669" s="107">
        <v>2036</v>
      </c>
      <c r="H1669" s="108">
        <v>0.98979095770539605</v>
      </c>
      <c r="I1669" s="107">
        <v>21</v>
      </c>
      <c r="J1669" s="131">
        <v>1.0209042294603701E-2</v>
      </c>
      <c r="K1669" s="126">
        <v>441</v>
      </c>
      <c r="L1669" s="126">
        <v>7</v>
      </c>
      <c r="M1669" s="108">
        <v>1.5873015873015799E-2</v>
      </c>
      <c r="N1669" s="107">
        <v>18</v>
      </c>
      <c r="O1669" s="131">
        <v>8.7506076810889601E-3</v>
      </c>
      <c r="P1669" s="126">
        <v>2</v>
      </c>
      <c r="Q1669" s="108">
        <v>4.53514739229024E-3</v>
      </c>
      <c r="R1669" s="107">
        <v>4</v>
      </c>
      <c r="S1669" s="131">
        <v>1.94457948468643E-3</v>
      </c>
      <c r="T1669" s="126">
        <v>46</v>
      </c>
      <c r="U1669" s="108">
        <v>0.104308390022675</v>
      </c>
      <c r="V1669" s="107">
        <v>253</v>
      </c>
      <c r="W1669" s="131">
        <v>0.12299465240641699</v>
      </c>
      <c r="X1669" s="126">
        <v>46</v>
      </c>
      <c r="Y1669" s="108">
        <v>0.104308390022675</v>
      </c>
      <c r="Z1669" s="107">
        <v>254</v>
      </c>
      <c r="AA1669" s="131">
        <v>0.123480797277588</v>
      </c>
    </row>
    <row r="1670" spans="1:27" ht="24" x14ac:dyDescent="0.25">
      <c r="A1670" s="115" t="s">
        <v>613</v>
      </c>
      <c r="B1670" s="200" t="s">
        <v>41</v>
      </c>
      <c r="C1670" s="101" t="s">
        <v>42</v>
      </c>
      <c r="D1670" s="102" t="s">
        <v>2</v>
      </c>
      <c r="E1670" s="121" t="s">
        <v>530</v>
      </c>
      <c r="F1670" s="125">
        <v>6696</v>
      </c>
      <c r="G1670" s="103">
        <v>6646</v>
      </c>
      <c r="H1670" s="104">
        <v>0.99253285543608105</v>
      </c>
      <c r="I1670" s="103">
        <v>50</v>
      </c>
      <c r="J1670" s="130">
        <v>7.4671445639187496E-3</v>
      </c>
      <c r="K1670" s="125">
        <v>1391</v>
      </c>
      <c r="L1670" s="125">
        <v>23</v>
      </c>
      <c r="M1670" s="104">
        <v>1.65348670021567E-2</v>
      </c>
      <c r="N1670" s="103">
        <v>55</v>
      </c>
      <c r="O1670" s="130">
        <v>8.2138590203106304E-3</v>
      </c>
      <c r="P1670" s="125">
        <v>14</v>
      </c>
      <c r="Q1670" s="104">
        <v>1.0064701653486699E-2</v>
      </c>
      <c r="R1670" s="103">
        <v>33</v>
      </c>
      <c r="S1670" s="130">
        <v>4.9283154121863701E-3</v>
      </c>
      <c r="T1670" s="125">
        <v>136</v>
      </c>
      <c r="U1670" s="104">
        <v>9.7771387491013606E-2</v>
      </c>
      <c r="V1670" s="103">
        <v>657</v>
      </c>
      <c r="W1670" s="130">
        <v>9.81182795698924E-2</v>
      </c>
      <c r="X1670" s="125">
        <v>144</v>
      </c>
      <c r="Y1670" s="104">
        <v>0.10352264557872</v>
      </c>
      <c r="Z1670" s="103">
        <v>674</v>
      </c>
      <c r="AA1670" s="130">
        <v>0.10065710872162401</v>
      </c>
    </row>
    <row r="1671" spans="1:27" ht="24" x14ac:dyDescent="0.25">
      <c r="A1671" s="116" t="s">
        <v>613</v>
      </c>
      <c r="B1671" s="201" t="s">
        <v>43</v>
      </c>
      <c r="C1671" s="105" t="s">
        <v>44</v>
      </c>
      <c r="D1671" s="106" t="s">
        <v>2</v>
      </c>
      <c r="E1671" s="122" t="s">
        <v>530</v>
      </c>
      <c r="F1671" s="126">
        <v>4345</v>
      </c>
      <c r="G1671" s="107">
        <v>4314</v>
      </c>
      <c r="H1671" s="108">
        <v>0.99286536248561497</v>
      </c>
      <c r="I1671" s="107">
        <v>31</v>
      </c>
      <c r="J1671" s="131">
        <v>7.1346375143843399E-3</v>
      </c>
      <c r="K1671" s="126">
        <v>950</v>
      </c>
      <c r="L1671" s="126">
        <v>21</v>
      </c>
      <c r="M1671" s="108">
        <v>2.2105263157894701E-2</v>
      </c>
      <c r="N1671" s="107">
        <v>52</v>
      </c>
      <c r="O1671" s="131">
        <v>1.19677790563866E-2</v>
      </c>
      <c r="P1671" s="126">
        <v>3</v>
      </c>
      <c r="Q1671" s="108">
        <v>3.1578947368421E-3</v>
      </c>
      <c r="R1671" s="107">
        <v>7</v>
      </c>
      <c r="S1671" s="131">
        <v>1.61104718066743E-3</v>
      </c>
      <c r="T1671" s="126">
        <v>99</v>
      </c>
      <c r="U1671" s="108">
        <v>0.104210526315789</v>
      </c>
      <c r="V1671" s="107">
        <v>397</v>
      </c>
      <c r="W1671" s="131">
        <v>9.1369390103567302E-2</v>
      </c>
      <c r="X1671" s="126">
        <v>100</v>
      </c>
      <c r="Y1671" s="108">
        <v>0.105263157894736</v>
      </c>
      <c r="Z1671" s="107">
        <v>399</v>
      </c>
      <c r="AA1671" s="131">
        <v>9.1829689298043707E-2</v>
      </c>
    </row>
    <row r="1672" spans="1:27" ht="24" x14ac:dyDescent="0.25">
      <c r="A1672" s="115" t="s">
        <v>613</v>
      </c>
      <c r="B1672" s="200" t="s">
        <v>45</v>
      </c>
      <c r="C1672" s="101" t="s">
        <v>46</v>
      </c>
      <c r="D1672" s="102" t="s">
        <v>2</v>
      </c>
      <c r="E1672" s="121" t="s">
        <v>530</v>
      </c>
      <c r="F1672" s="125">
        <v>3641</v>
      </c>
      <c r="G1672" s="103">
        <v>3615</v>
      </c>
      <c r="H1672" s="104">
        <v>0.992859104641581</v>
      </c>
      <c r="I1672" s="103">
        <v>26</v>
      </c>
      <c r="J1672" s="130">
        <v>7.1408953584180101E-3</v>
      </c>
      <c r="K1672" s="125">
        <v>1100</v>
      </c>
      <c r="L1672" s="125">
        <v>17</v>
      </c>
      <c r="M1672" s="104">
        <v>1.54545454545454E-2</v>
      </c>
      <c r="N1672" s="103">
        <v>43</v>
      </c>
      <c r="O1672" s="130">
        <v>1.18099423235374E-2</v>
      </c>
      <c r="P1672" s="125">
        <v>9</v>
      </c>
      <c r="Q1672" s="104">
        <v>8.1818181818181807E-3</v>
      </c>
      <c r="R1672" s="103">
        <v>30</v>
      </c>
      <c r="S1672" s="130">
        <v>8.2394946443284794E-3</v>
      </c>
      <c r="T1672" s="125">
        <v>94</v>
      </c>
      <c r="U1672" s="104">
        <v>8.5454545454545394E-2</v>
      </c>
      <c r="V1672" s="103">
        <v>302</v>
      </c>
      <c r="W1672" s="130">
        <v>8.2944246086240001E-2</v>
      </c>
      <c r="X1672" s="125">
        <v>102</v>
      </c>
      <c r="Y1672" s="104">
        <v>9.27272727272727E-2</v>
      </c>
      <c r="Z1672" s="103">
        <v>327</v>
      </c>
      <c r="AA1672" s="130">
        <v>8.9810491623180402E-2</v>
      </c>
    </row>
    <row r="1673" spans="1:27" ht="24" x14ac:dyDescent="0.25">
      <c r="A1673" s="116" t="s">
        <v>613</v>
      </c>
      <c r="B1673" s="201" t="s">
        <v>100</v>
      </c>
      <c r="C1673" s="105" t="s">
        <v>101</v>
      </c>
      <c r="D1673" s="106" t="s">
        <v>6</v>
      </c>
      <c r="E1673" s="122" t="s">
        <v>531</v>
      </c>
      <c r="F1673" s="126">
        <v>5585</v>
      </c>
      <c r="G1673" s="107">
        <v>5493</v>
      </c>
      <c r="H1673" s="108">
        <v>0.98352730528200505</v>
      </c>
      <c r="I1673" s="107">
        <v>92</v>
      </c>
      <c r="J1673" s="131">
        <v>1.6472694717994601E-2</v>
      </c>
      <c r="K1673" s="126">
        <v>1254</v>
      </c>
      <c r="L1673" s="126">
        <v>13</v>
      </c>
      <c r="M1673" s="108">
        <v>1.03668261562998E-2</v>
      </c>
      <c r="N1673" s="107">
        <v>37</v>
      </c>
      <c r="O1673" s="131">
        <v>6.6248880931065301E-3</v>
      </c>
      <c r="P1673" s="126">
        <v>14</v>
      </c>
      <c r="Q1673" s="108">
        <v>1.1164274322169E-2</v>
      </c>
      <c r="R1673" s="107">
        <v>34</v>
      </c>
      <c r="S1673" s="131">
        <v>6.0877350044762704E-3</v>
      </c>
      <c r="T1673" s="126">
        <v>126</v>
      </c>
      <c r="U1673" s="108">
        <v>0.100478468899521</v>
      </c>
      <c r="V1673" s="107">
        <v>531</v>
      </c>
      <c r="W1673" s="131">
        <v>9.50760966875559E-2</v>
      </c>
      <c r="X1673" s="126">
        <v>134</v>
      </c>
      <c r="Y1673" s="108">
        <v>0.106858054226475</v>
      </c>
      <c r="Z1673" s="107">
        <v>550</v>
      </c>
      <c r="AA1673" s="131">
        <v>9.8478066248880905E-2</v>
      </c>
    </row>
    <row r="1674" spans="1:27" ht="24" x14ac:dyDescent="0.25">
      <c r="A1674" s="115" t="s">
        <v>613</v>
      </c>
      <c r="B1674" s="200" t="s">
        <v>47</v>
      </c>
      <c r="C1674" s="101" t="s">
        <v>48</v>
      </c>
      <c r="D1674" s="102" t="s">
        <v>2</v>
      </c>
      <c r="E1674" s="121" t="s">
        <v>530</v>
      </c>
      <c r="F1674" s="125">
        <v>5328</v>
      </c>
      <c r="G1674" s="103">
        <v>5227</v>
      </c>
      <c r="H1674" s="104">
        <v>0.98104354354354295</v>
      </c>
      <c r="I1674" s="103">
        <v>101</v>
      </c>
      <c r="J1674" s="130">
        <v>1.89564564564564E-2</v>
      </c>
      <c r="K1674" s="125">
        <v>1298</v>
      </c>
      <c r="L1674" s="125">
        <v>19</v>
      </c>
      <c r="M1674" s="104">
        <v>1.4637904468412901E-2</v>
      </c>
      <c r="N1674" s="103">
        <v>51</v>
      </c>
      <c r="O1674" s="130">
        <v>9.5720720720720697E-3</v>
      </c>
      <c r="P1674" s="125">
        <v>19</v>
      </c>
      <c r="Q1674" s="104">
        <v>1.4637904468412901E-2</v>
      </c>
      <c r="R1674" s="103">
        <v>52</v>
      </c>
      <c r="S1674" s="130">
        <v>9.7597597597597497E-3</v>
      </c>
      <c r="T1674" s="125">
        <v>138</v>
      </c>
      <c r="U1674" s="104">
        <v>0.106317411402157</v>
      </c>
      <c r="V1674" s="103">
        <v>511</v>
      </c>
      <c r="W1674" s="130">
        <v>9.5908408408408405E-2</v>
      </c>
      <c r="X1674" s="125">
        <v>149</v>
      </c>
      <c r="Y1674" s="104">
        <v>0.114791987673343</v>
      </c>
      <c r="Z1674" s="103">
        <v>546</v>
      </c>
      <c r="AA1674" s="130">
        <v>0.102477477477477</v>
      </c>
    </row>
    <row r="1675" spans="1:27" ht="24" x14ac:dyDescent="0.25">
      <c r="A1675" s="116" t="s">
        <v>613</v>
      </c>
      <c r="B1675" s="201" t="s">
        <v>102</v>
      </c>
      <c r="C1675" s="105" t="s">
        <v>103</v>
      </c>
      <c r="D1675" s="106" t="s">
        <v>6</v>
      </c>
      <c r="E1675" s="122" t="s">
        <v>531</v>
      </c>
      <c r="F1675" s="126">
        <v>3564</v>
      </c>
      <c r="G1675" s="107">
        <v>3553</v>
      </c>
      <c r="H1675" s="108">
        <v>0.99691358024691301</v>
      </c>
      <c r="I1675" s="107">
        <v>11</v>
      </c>
      <c r="J1675" s="131">
        <v>3.08641975308641E-3</v>
      </c>
      <c r="K1675" s="126">
        <v>751</v>
      </c>
      <c r="L1675" s="126">
        <v>10</v>
      </c>
      <c r="M1675" s="108">
        <v>1.3315579227696399E-2</v>
      </c>
      <c r="N1675" s="107">
        <v>33</v>
      </c>
      <c r="O1675" s="131">
        <v>9.2592592592592501E-3</v>
      </c>
      <c r="P1675" s="126">
        <v>4</v>
      </c>
      <c r="Q1675" s="108">
        <v>5.3262316910785597E-3</v>
      </c>
      <c r="R1675" s="107">
        <v>9</v>
      </c>
      <c r="S1675" s="131">
        <v>2.5252525252525198E-3</v>
      </c>
      <c r="T1675" s="126">
        <v>69</v>
      </c>
      <c r="U1675" s="108">
        <v>9.1877496671105105E-2</v>
      </c>
      <c r="V1675" s="107">
        <v>266</v>
      </c>
      <c r="W1675" s="131">
        <v>7.4635241301907906E-2</v>
      </c>
      <c r="X1675" s="126">
        <v>71</v>
      </c>
      <c r="Y1675" s="108">
        <v>9.4540612516644404E-2</v>
      </c>
      <c r="Z1675" s="107">
        <v>271</v>
      </c>
      <c r="AA1675" s="131">
        <v>7.6038159371492706E-2</v>
      </c>
    </row>
    <row r="1676" spans="1:27" ht="24" x14ac:dyDescent="0.25">
      <c r="A1676" s="115" t="s">
        <v>613</v>
      </c>
      <c r="B1676" s="200" t="s">
        <v>104</v>
      </c>
      <c r="C1676" s="101" t="s">
        <v>105</v>
      </c>
      <c r="D1676" s="102" t="s">
        <v>6</v>
      </c>
      <c r="E1676" s="121" t="s">
        <v>531</v>
      </c>
      <c r="F1676" s="125">
        <v>7324</v>
      </c>
      <c r="G1676" s="103">
        <v>7278</v>
      </c>
      <c r="H1676" s="104">
        <v>0.99371927908246804</v>
      </c>
      <c r="I1676" s="103">
        <v>46</v>
      </c>
      <c r="J1676" s="130">
        <v>6.2807209175313999E-3</v>
      </c>
      <c r="K1676" s="125">
        <v>1391</v>
      </c>
      <c r="L1676" s="125">
        <v>22</v>
      </c>
      <c r="M1676" s="104">
        <v>1.5815959741193299E-2</v>
      </c>
      <c r="N1676" s="103">
        <v>54</v>
      </c>
      <c r="O1676" s="130">
        <v>7.3730202075368602E-3</v>
      </c>
      <c r="P1676" s="125">
        <v>6</v>
      </c>
      <c r="Q1676" s="104">
        <v>4.3134435657800098E-3</v>
      </c>
      <c r="R1676" s="103">
        <v>23</v>
      </c>
      <c r="S1676" s="130">
        <v>3.1403604587656999E-3</v>
      </c>
      <c r="T1676" s="125">
        <v>118</v>
      </c>
      <c r="U1676" s="104">
        <v>8.4831056793673601E-2</v>
      </c>
      <c r="V1676" s="103">
        <v>621</v>
      </c>
      <c r="W1676" s="130">
        <v>8.4789732386673894E-2</v>
      </c>
      <c r="X1676" s="125">
        <v>121</v>
      </c>
      <c r="Y1676" s="104">
        <v>8.6987778576563604E-2</v>
      </c>
      <c r="Z1676" s="103">
        <v>636</v>
      </c>
      <c r="AA1676" s="130">
        <v>8.6837793555434098E-2</v>
      </c>
    </row>
    <row r="1677" spans="1:27" ht="24" x14ac:dyDescent="0.25">
      <c r="A1677" s="116" t="s">
        <v>613</v>
      </c>
      <c r="B1677" s="201" t="s">
        <v>73</v>
      </c>
      <c r="C1677" s="105" t="s">
        <v>74</v>
      </c>
      <c r="D1677" s="106" t="s">
        <v>4</v>
      </c>
      <c r="E1677" s="122" t="s">
        <v>532</v>
      </c>
      <c r="F1677" s="126">
        <v>2356</v>
      </c>
      <c r="G1677" s="107">
        <v>2316</v>
      </c>
      <c r="H1677" s="108">
        <v>0.98302207130730002</v>
      </c>
      <c r="I1677" s="107">
        <v>40</v>
      </c>
      <c r="J1677" s="131">
        <v>1.6977928692699401E-2</v>
      </c>
      <c r="K1677" s="126">
        <v>765</v>
      </c>
      <c r="L1677" s="126">
        <v>13</v>
      </c>
      <c r="M1677" s="108">
        <v>1.6993464052287501E-2</v>
      </c>
      <c r="N1677" s="107">
        <v>32</v>
      </c>
      <c r="O1677" s="131">
        <v>1.35823429541595E-2</v>
      </c>
      <c r="P1677" s="126">
        <v>6</v>
      </c>
      <c r="Q1677" s="108">
        <v>7.8431372549019607E-3</v>
      </c>
      <c r="R1677" s="107">
        <v>13</v>
      </c>
      <c r="S1677" s="131">
        <v>5.5178268251273302E-3</v>
      </c>
      <c r="T1677" s="126">
        <v>70</v>
      </c>
      <c r="U1677" s="108">
        <v>9.1503267973856203E-2</v>
      </c>
      <c r="V1677" s="107">
        <v>198</v>
      </c>
      <c r="W1677" s="131">
        <v>8.4040747028862398E-2</v>
      </c>
      <c r="X1677" s="126">
        <v>74</v>
      </c>
      <c r="Y1677" s="108">
        <v>9.6732026143790797E-2</v>
      </c>
      <c r="Z1677" s="107">
        <v>208</v>
      </c>
      <c r="AA1677" s="131">
        <v>8.8285229202037296E-2</v>
      </c>
    </row>
    <row r="1678" spans="1:27" x14ac:dyDescent="0.25">
      <c r="A1678" s="115" t="s">
        <v>613</v>
      </c>
      <c r="B1678" s="200" t="s">
        <v>75</v>
      </c>
      <c r="C1678" s="101" t="s">
        <v>76</v>
      </c>
      <c r="D1678" s="102" t="s">
        <v>4</v>
      </c>
      <c r="E1678" s="121" t="s">
        <v>532</v>
      </c>
      <c r="F1678" s="125">
        <v>4165</v>
      </c>
      <c r="G1678" s="103">
        <v>4111</v>
      </c>
      <c r="H1678" s="104">
        <v>0.98703481392557002</v>
      </c>
      <c r="I1678" s="103">
        <v>54</v>
      </c>
      <c r="J1678" s="130">
        <v>1.29651860744297E-2</v>
      </c>
      <c r="K1678" s="125">
        <v>1046</v>
      </c>
      <c r="L1678" s="125">
        <v>13</v>
      </c>
      <c r="M1678" s="104">
        <v>1.24282982791586E-2</v>
      </c>
      <c r="N1678" s="103">
        <v>28</v>
      </c>
      <c r="O1678" s="130">
        <v>6.7226890756302499E-3</v>
      </c>
      <c r="P1678" s="125">
        <v>4</v>
      </c>
      <c r="Q1678" s="104">
        <v>3.8240917782026698E-3</v>
      </c>
      <c r="R1678" s="103">
        <v>9</v>
      </c>
      <c r="S1678" s="130">
        <v>2.1608643457382902E-3</v>
      </c>
      <c r="T1678" s="125">
        <v>102</v>
      </c>
      <c r="U1678" s="104">
        <v>9.7514340344168199E-2</v>
      </c>
      <c r="V1678" s="103">
        <v>437</v>
      </c>
      <c r="W1678" s="130">
        <v>0.104921968787515</v>
      </c>
      <c r="X1678" s="125">
        <v>104</v>
      </c>
      <c r="Y1678" s="104">
        <v>9.9426386233269506E-2</v>
      </c>
      <c r="Z1678" s="103">
        <v>442</v>
      </c>
      <c r="AA1678" s="130">
        <v>0.106122448979591</v>
      </c>
    </row>
    <row r="1679" spans="1:27" x14ac:dyDescent="0.25">
      <c r="A1679" s="116" t="s">
        <v>613</v>
      </c>
      <c r="B1679" s="201" t="s">
        <v>49</v>
      </c>
      <c r="C1679" s="105" t="s">
        <v>50</v>
      </c>
      <c r="D1679" s="106" t="s">
        <v>3</v>
      </c>
      <c r="E1679" s="122" t="s">
        <v>533</v>
      </c>
      <c r="F1679" s="126">
        <v>3929</v>
      </c>
      <c r="G1679" s="107">
        <v>3868</v>
      </c>
      <c r="H1679" s="108">
        <v>0.98447442097225701</v>
      </c>
      <c r="I1679" s="107">
        <v>61</v>
      </c>
      <c r="J1679" s="131">
        <v>1.55255790277424E-2</v>
      </c>
      <c r="K1679" s="126">
        <v>1135</v>
      </c>
      <c r="L1679" s="126">
        <v>26</v>
      </c>
      <c r="M1679" s="108">
        <v>2.2907488986784099E-2</v>
      </c>
      <c r="N1679" s="107">
        <v>76</v>
      </c>
      <c r="O1679" s="131">
        <v>1.9343344362433099E-2</v>
      </c>
      <c r="P1679" s="126">
        <v>15</v>
      </c>
      <c r="Q1679" s="108">
        <v>1.3215859030837E-2</v>
      </c>
      <c r="R1679" s="107">
        <v>29</v>
      </c>
      <c r="S1679" s="131">
        <v>7.3810129804021303E-3</v>
      </c>
      <c r="T1679" s="126">
        <v>102</v>
      </c>
      <c r="U1679" s="108">
        <v>8.9867841409691604E-2</v>
      </c>
      <c r="V1679" s="107">
        <v>347</v>
      </c>
      <c r="W1679" s="131">
        <v>8.8317638075846194E-2</v>
      </c>
      <c r="X1679" s="126">
        <v>110</v>
      </c>
      <c r="Y1679" s="108">
        <v>9.69162995594713E-2</v>
      </c>
      <c r="Z1679" s="107">
        <v>364</v>
      </c>
      <c r="AA1679" s="131">
        <v>9.2644438788495806E-2</v>
      </c>
    </row>
    <row r="1680" spans="1:27" x14ac:dyDescent="0.25">
      <c r="A1680" s="115" t="s">
        <v>613</v>
      </c>
      <c r="B1680" s="200" t="s">
        <v>51</v>
      </c>
      <c r="C1680" s="101" t="s">
        <v>52</v>
      </c>
      <c r="D1680" s="102" t="s">
        <v>3</v>
      </c>
      <c r="E1680" s="121" t="s">
        <v>533</v>
      </c>
      <c r="F1680" s="125">
        <v>2984</v>
      </c>
      <c r="G1680" s="103">
        <v>2957</v>
      </c>
      <c r="H1680" s="104">
        <v>0.99095174262734498</v>
      </c>
      <c r="I1680" s="103">
        <v>27</v>
      </c>
      <c r="J1680" s="130">
        <v>9.0482573726541494E-3</v>
      </c>
      <c r="K1680" s="125">
        <v>1002</v>
      </c>
      <c r="L1680" s="125">
        <v>16</v>
      </c>
      <c r="M1680" s="104">
        <v>1.5968063872255401E-2</v>
      </c>
      <c r="N1680" s="103">
        <v>48</v>
      </c>
      <c r="O1680" s="130">
        <v>1.6085790884718398E-2</v>
      </c>
      <c r="P1680" s="125">
        <v>7</v>
      </c>
      <c r="Q1680" s="104">
        <v>6.9860279441117702E-3</v>
      </c>
      <c r="R1680" s="103">
        <v>15</v>
      </c>
      <c r="S1680" s="130">
        <v>5.0268096514745298E-3</v>
      </c>
      <c r="T1680" s="125">
        <v>94</v>
      </c>
      <c r="U1680" s="104">
        <v>9.3812375249500896E-2</v>
      </c>
      <c r="V1680" s="103">
        <v>296</v>
      </c>
      <c r="W1680" s="130">
        <v>9.9195710455764002E-2</v>
      </c>
      <c r="X1680" s="125">
        <v>100</v>
      </c>
      <c r="Y1680" s="104">
        <v>9.9800399201596807E-2</v>
      </c>
      <c r="Z1680" s="103">
        <v>310</v>
      </c>
      <c r="AA1680" s="130">
        <v>0.103887399463806</v>
      </c>
    </row>
    <row r="1681" spans="1:27" ht="24" x14ac:dyDescent="0.25">
      <c r="A1681" s="116" t="s">
        <v>613</v>
      </c>
      <c r="B1681" s="201" t="s">
        <v>77</v>
      </c>
      <c r="C1681" s="105" t="s">
        <v>78</v>
      </c>
      <c r="D1681" s="106" t="s">
        <v>4</v>
      </c>
      <c r="E1681" s="122" t="s">
        <v>532</v>
      </c>
      <c r="F1681" s="126">
        <v>1854</v>
      </c>
      <c r="G1681" s="107">
        <v>1835</v>
      </c>
      <c r="H1681" s="108">
        <v>0.98975188781014001</v>
      </c>
      <c r="I1681" s="107">
        <v>19</v>
      </c>
      <c r="J1681" s="131">
        <v>1.0248112189859699E-2</v>
      </c>
      <c r="K1681" s="126">
        <v>642</v>
      </c>
      <c r="L1681" s="126">
        <v>11</v>
      </c>
      <c r="M1681" s="108">
        <v>1.7133956386292799E-2</v>
      </c>
      <c r="N1681" s="107">
        <v>36</v>
      </c>
      <c r="O1681" s="131">
        <v>1.94174757281553E-2</v>
      </c>
      <c r="P1681" s="126">
        <v>11</v>
      </c>
      <c r="Q1681" s="108">
        <v>1.7133956386292799E-2</v>
      </c>
      <c r="R1681" s="107">
        <v>27</v>
      </c>
      <c r="S1681" s="131">
        <v>1.45631067961165E-2</v>
      </c>
      <c r="T1681" s="126">
        <v>60</v>
      </c>
      <c r="U1681" s="108">
        <v>9.34579439252336E-2</v>
      </c>
      <c r="V1681" s="107">
        <v>165</v>
      </c>
      <c r="W1681" s="131">
        <v>8.8996763754045305E-2</v>
      </c>
      <c r="X1681" s="126">
        <v>67</v>
      </c>
      <c r="Y1681" s="108">
        <v>0.10436137071651</v>
      </c>
      <c r="Z1681" s="107">
        <v>181</v>
      </c>
      <c r="AA1681" s="131">
        <v>9.7626752966558705E-2</v>
      </c>
    </row>
    <row r="1682" spans="1:27" x14ac:dyDescent="0.25">
      <c r="A1682" s="115" t="s">
        <v>613</v>
      </c>
      <c r="B1682" s="200" t="s">
        <v>55</v>
      </c>
      <c r="C1682" s="101" t="s">
        <v>56</v>
      </c>
      <c r="D1682" s="102" t="s">
        <v>3</v>
      </c>
      <c r="E1682" s="121" t="s">
        <v>533</v>
      </c>
      <c r="F1682" s="125">
        <v>4567</v>
      </c>
      <c r="G1682" s="103">
        <v>4532</v>
      </c>
      <c r="H1682" s="104">
        <v>0.99233632581563302</v>
      </c>
      <c r="I1682" s="103">
        <v>35</v>
      </c>
      <c r="J1682" s="130">
        <v>7.6636741843661002E-3</v>
      </c>
      <c r="K1682" s="125">
        <v>1344</v>
      </c>
      <c r="L1682" s="125">
        <v>26</v>
      </c>
      <c r="M1682" s="104">
        <v>1.9345238095237999E-2</v>
      </c>
      <c r="N1682" s="103">
        <v>57</v>
      </c>
      <c r="O1682" s="130">
        <v>1.2480840814539E-2</v>
      </c>
      <c r="P1682" s="125">
        <v>8</v>
      </c>
      <c r="Q1682" s="104">
        <v>5.9523809523809503E-3</v>
      </c>
      <c r="R1682" s="103">
        <v>21</v>
      </c>
      <c r="S1682" s="130">
        <v>4.5982045106196601E-3</v>
      </c>
      <c r="T1682" s="125">
        <v>109</v>
      </c>
      <c r="U1682" s="104">
        <v>8.1101190476190396E-2</v>
      </c>
      <c r="V1682" s="103">
        <v>401</v>
      </c>
      <c r="W1682" s="130">
        <v>8.7803809940880204E-2</v>
      </c>
      <c r="X1682" s="125">
        <v>114</v>
      </c>
      <c r="Y1682" s="104">
        <v>8.4821428571428506E-2</v>
      </c>
      <c r="Z1682" s="103">
        <v>416</v>
      </c>
      <c r="AA1682" s="130">
        <v>9.1088241734179898E-2</v>
      </c>
    </row>
    <row r="1683" spans="1:27" x14ac:dyDescent="0.25">
      <c r="A1683" s="116" t="s">
        <v>613</v>
      </c>
      <c r="B1683" s="201" t="s">
        <v>79</v>
      </c>
      <c r="C1683" s="105" t="s">
        <v>80</v>
      </c>
      <c r="D1683" s="106" t="s">
        <v>4</v>
      </c>
      <c r="E1683" s="122" t="s">
        <v>532</v>
      </c>
      <c r="F1683" s="126">
        <v>5849</v>
      </c>
      <c r="G1683" s="107">
        <v>5784</v>
      </c>
      <c r="H1683" s="108">
        <v>0.98888698922892804</v>
      </c>
      <c r="I1683" s="107">
        <v>65</v>
      </c>
      <c r="J1683" s="131">
        <v>1.11130107710719E-2</v>
      </c>
      <c r="K1683" s="126">
        <v>1813</v>
      </c>
      <c r="L1683" s="126">
        <v>36</v>
      </c>
      <c r="M1683" s="108">
        <v>1.9856591285162699E-2</v>
      </c>
      <c r="N1683" s="107">
        <v>91</v>
      </c>
      <c r="O1683" s="131">
        <v>1.55582150795007E-2</v>
      </c>
      <c r="P1683" s="126">
        <v>10</v>
      </c>
      <c r="Q1683" s="108">
        <v>5.5157198014340802E-3</v>
      </c>
      <c r="R1683" s="107">
        <v>27</v>
      </c>
      <c r="S1683" s="131">
        <v>4.6161737049068199E-3</v>
      </c>
      <c r="T1683" s="126">
        <v>160</v>
      </c>
      <c r="U1683" s="108">
        <v>8.8251516822945297E-2</v>
      </c>
      <c r="V1683" s="107">
        <v>493</v>
      </c>
      <c r="W1683" s="131">
        <v>8.4287912463668999E-2</v>
      </c>
      <c r="X1683" s="126">
        <v>166</v>
      </c>
      <c r="Y1683" s="108">
        <v>9.1560948703805795E-2</v>
      </c>
      <c r="Z1683" s="107">
        <v>509</v>
      </c>
      <c r="AA1683" s="131">
        <v>8.7023422807317397E-2</v>
      </c>
    </row>
    <row r="1684" spans="1:27" ht="24" x14ac:dyDescent="0.25">
      <c r="A1684" s="115" t="s">
        <v>613</v>
      </c>
      <c r="B1684" s="200" t="s">
        <v>28</v>
      </c>
      <c r="C1684" s="101" t="s">
        <v>29</v>
      </c>
      <c r="D1684" s="102" t="s">
        <v>1</v>
      </c>
      <c r="E1684" s="121" t="s">
        <v>534</v>
      </c>
      <c r="F1684" s="125">
        <v>2844</v>
      </c>
      <c r="G1684" s="103">
        <v>2795</v>
      </c>
      <c r="H1684" s="104">
        <v>0.98277074542897302</v>
      </c>
      <c r="I1684" s="103">
        <v>49</v>
      </c>
      <c r="J1684" s="130">
        <v>1.7229254571026701E-2</v>
      </c>
      <c r="K1684" s="125">
        <v>777</v>
      </c>
      <c r="L1684" s="125">
        <v>12</v>
      </c>
      <c r="M1684" s="104">
        <v>1.5444015444015399E-2</v>
      </c>
      <c r="N1684" s="103">
        <v>33</v>
      </c>
      <c r="O1684" s="130">
        <v>1.16033755274261E-2</v>
      </c>
      <c r="P1684" s="125">
        <v>6</v>
      </c>
      <c r="Q1684" s="104">
        <v>7.7220077220077196E-3</v>
      </c>
      <c r="R1684" s="103">
        <v>15</v>
      </c>
      <c r="S1684" s="130">
        <v>5.2742616033755203E-3</v>
      </c>
      <c r="T1684" s="125">
        <v>59</v>
      </c>
      <c r="U1684" s="104">
        <v>7.5933075933075897E-2</v>
      </c>
      <c r="V1684" s="103">
        <v>216</v>
      </c>
      <c r="W1684" s="130">
        <v>7.59493670886075E-2</v>
      </c>
      <c r="X1684" s="125">
        <v>62</v>
      </c>
      <c r="Y1684" s="104">
        <v>7.9794079794079695E-2</v>
      </c>
      <c r="Z1684" s="103">
        <v>225</v>
      </c>
      <c r="AA1684" s="130">
        <v>7.9113924050632903E-2</v>
      </c>
    </row>
    <row r="1685" spans="1:27" ht="24" x14ac:dyDescent="0.25">
      <c r="A1685" s="116" t="s">
        <v>613</v>
      </c>
      <c r="B1685" s="201" t="s">
        <v>57</v>
      </c>
      <c r="C1685" s="105" t="s">
        <v>58</v>
      </c>
      <c r="D1685" s="106" t="s">
        <v>3</v>
      </c>
      <c r="E1685" s="122" t="s">
        <v>533</v>
      </c>
      <c r="F1685" s="126">
        <v>3749</v>
      </c>
      <c r="G1685" s="107">
        <v>3691</v>
      </c>
      <c r="H1685" s="108">
        <v>0.98452920778874298</v>
      </c>
      <c r="I1685" s="107">
        <v>58</v>
      </c>
      <c r="J1685" s="131">
        <v>1.5470792211256299E-2</v>
      </c>
      <c r="K1685" s="126">
        <v>1158</v>
      </c>
      <c r="L1685" s="126">
        <v>17</v>
      </c>
      <c r="M1685" s="108">
        <v>1.46804835924006E-2</v>
      </c>
      <c r="N1685" s="107">
        <v>57</v>
      </c>
      <c r="O1685" s="131">
        <v>1.52040544145105E-2</v>
      </c>
      <c r="P1685" s="126">
        <v>11</v>
      </c>
      <c r="Q1685" s="108">
        <v>9.4991364421416202E-3</v>
      </c>
      <c r="R1685" s="107">
        <v>28</v>
      </c>
      <c r="S1685" s="131">
        <v>7.4686583088823602E-3</v>
      </c>
      <c r="T1685" s="126">
        <v>115</v>
      </c>
      <c r="U1685" s="108">
        <v>9.9309153713298695E-2</v>
      </c>
      <c r="V1685" s="107">
        <v>410</v>
      </c>
      <c r="W1685" s="131">
        <v>0.10936249666577701</v>
      </c>
      <c r="X1685" s="126">
        <v>123</v>
      </c>
      <c r="Y1685" s="108">
        <v>0.10621761658031</v>
      </c>
      <c r="Z1685" s="107">
        <v>433</v>
      </c>
      <c r="AA1685" s="131">
        <v>0.11549746599093</v>
      </c>
    </row>
    <row r="1686" spans="1:27" x14ac:dyDescent="0.25">
      <c r="A1686" s="115" t="s">
        <v>613</v>
      </c>
      <c r="B1686" s="200" t="s">
        <v>438</v>
      </c>
      <c r="C1686" s="101" t="s">
        <v>81</v>
      </c>
      <c r="D1686" s="102" t="s">
        <v>4</v>
      </c>
      <c r="E1686" s="121" t="s">
        <v>532</v>
      </c>
      <c r="F1686" s="125">
        <v>2839</v>
      </c>
      <c r="G1686" s="103">
        <v>2806</v>
      </c>
      <c r="H1686" s="104">
        <v>0.98837618879887201</v>
      </c>
      <c r="I1686" s="103">
        <v>33</v>
      </c>
      <c r="J1686" s="130">
        <v>1.1623811201127101E-2</v>
      </c>
      <c r="K1686" s="125">
        <v>818</v>
      </c>
      <c r="L1686" s="125">
        <v>11</v>
      </c>
      <c r="M1686" s="104">
        <v>1.34474327628361E-2</v>
      </c>
      <c r="N1686" s="103">
        <v>32</v>
      </c>
      <c r="O1686" s="130">
        <v>1.1271574498062599E-2</v>
      </c>
      <c r="P1686" s="125">
        <v>10</v>
      </c>
      <c r="Q1686" s="104">
        <v>1.22249388753056E-2</v>
      </c>
      <c r="R1686" s="103">
        <v>22</v>
      </c>
      <c r="S1686" s="130">
        <v>7.7492074674181E-3</v>
      </c>
      <c r="T1686" s="125">
        <v>82</v>
      </c>
      <c r="U1686" s="104">
        <v>0.10024449877750601</v>
      </c>
      <c r="V1686" s="103">
        <v>244</v>
      </c>
      <c r="W1686" s="130">
        <v>8.5945755547728001E-2</v>
      </c>
      <c r="X1686" s="125">
        <v>87</v>
      </c>
      <c r="Y1686" s="104">
        <v>0.106356968215158</v>
      </c>
      <c r="Z1686" s="103">
        <v>256</v>
      </c>
      <c r="AA1686" s="130">
        <v>9.0172595984501502E-2</v>
      </c>
    </row>
    <row r="1687" spans="1:27" x14ac:dyDescent="0.25">
      <c r="A1687" s="116" t="s">
        <v>613</v>
      </c>
      <c r="B1687" s="201" t="s">
        <v>88</v>
      </c>
      <c r="C1687" s="105" t="s">
        <v>89</v>
      </c>
      <c r="D1687" s="106" t="s">
        <v>5</v>
      </c>
      <c r="E1687" s="122" t="s">
        <v>535</v>
      </c>
      <c r="F1687" s="126">
        <v>1911</v>
      </c>
      <c r="G1687" s="107">
        <v>1894</v>
      </c>
      <c r="H1687" s="108">
        <v>0.99110413396127595</v>
      </c>
      <c r="I1687" s="107">
        <v>17</v>
      </c>
      <c r="J1687" s="131">
        <v>8.8958660387231797E-3</v>
      </c>
      <c r="K1687" s="126">
        <v>596</v>
      </c>
      <c r="L1687" s="126">
        <v>9</v>
      </c>
      <c r="M1687" s="108">
        <v>1.5100671140939499E-2</v>
      </c>
      <c r="N1687" s="107">
        <v>24</v>
      </c>
      <c r="O1687" s="131">
        <v>1.25588697017268E-2</v>
      </c>
      <c r="P1687" s="126">
        <v>6</v>
      </c>
      <c r="Q1687" s="108">
        <v>1.00671140939597E-2</v>
      </c>
      <c r="R1687" s="107">
        <v>13</v>
      </c>
      <c r="S1687" s="131">
        <v>6.8027210884353704E-3</v>
      </c>
      <c r="T1687" s="126">
        <v>70</v>
      </c>
      <c r="U1687" s="108">
        <v>0.11744966442953</v>
      </c>
      <c r="V1687" s="107">
        <v>218</v>
      </c>
      <c r="W1687" s="131">
        <v>0.114076399790685</v>
      </c>
      <c r="X1687" s="126">
        <v>74</v>
      </c>
      <c r="Y1687" s="108">
        <v>0.124161073825503</v>
      </c>
      <c r="Z1687" s="107">
        <v>227</v>
      </c>
      <c r="AA1687" s="131">
        <v>0.118785975928833</v>
      </c>
    </row>
    <row r="1688" spans="1:27" x14ac:dyDescent="0.25">
      <c r="A1688" s="115" t="s">
        <v>613</v>
      </c>
      <c r="B1688" s="200" t="s">
        <v>59</v>
      </c>
      <c r="C1688" s="101" t="s">
        <v>60</v>
      </c>
      <c r="D1688" s="102" t="s">
        <v>3</v>
      </c>
      <c r="E1688" s="121" t="s">
        <v>533</v>
      </c>
      <c r="F1688" s="125">
        <v>4560</v>
      </c>
      <c r="G1688" s="103">
        <v>4465</v>
      </c>
      <c r="H1688" s="104">
        <v>0.97916666666666596</v>
      </c>
      <c r="I1688" s="103">
        <v>95</v>
      </c>
      <c r="J1688" s="130">
        <v>2.0833333333333301E-2</v>
      </c>
      <c r="K1688" s="125">
        <v>991</v>
      </c>
      <c r="L1688" s="125">
        <v>17</v>
      </c>
      <c r="M1688" s="104">
        <v>1.71543895055499E-2</v>
      </c>
      <c r="N1688" s="103">
        <v>47</v>
      </c>
      <c r="O1688" s="130">
        <v>1.03070175438596E-2</v>
      </c>
      <c r="P1688" s="125">
        <v>7</v>
      </c>
      <c r="Q1688" s="104">
        <v>7.0635721493440898E-3</v>
      </c>
      <c r="R1688" s="103">
        <v>17</v>
      </c>
      <c r="S1688" s="130">
        <v>3.7280701754385899E-3</v>
      </c>
      <c r="T1688" s="125">
        <v>98</v>
      </c>
      <c r="U1688" s="104">
        <v>9.8890010090817299E-2</v>
      </c>
      <c r="V1688" s="103">
        <v>414</v>
      </c>
      <c r="W1688" s="130">
        <v>9.0789473684210503E-2</v>
      </c>
      <c r="X1688" s="125">
        <v>100</v>
      </c>
      <c r="Y1688" s="104">
        <v>0.100908173562058</v>
      </c>
      <c r="Z1688" s="103">
        <v>417</v>
      </c>
      <c r="AA1688" s="130">
        <v>9.1447368421052597E-2</v>
      </c>
    </row>
    <row r="1689" spans="1:27" ht="24" x14ac:dyDescent="0.25">
      <c r="A1689" s="116" t="s">
        <v>613</v>
      </c>
      <c r="B1689" s="201" t="s">
        <v>106</v>
      </c>
      <c r="C1689" s="105" t="s">
        <v>536</v>
      </c>
      <c r="D1689" s="106" t="s">
        <v>6</v>
      </c>
      <c r="E1689" s="122" t="s">
        <v>531</v>
      </c>
      <c r="F1689" s="126">
        <v>5076</v>
      </c>
      <c r="G1689" s="107">
        <v>5036</v>
      </c>
      <c r="H1689" s="108">
        <v>0.99211977935382101</v>
      </c>
      <c r="I1689" s="107">
        <v>40</v>
      </c>
      <c r="J1689" s="131">
        <v>7.8802206461780905E-3</v>
      </c>
      <c r="K1689" s="126">
        <v>1488</v>
      </c>
      <c r="L1689" s="126">
        <v>21</v>
      </c>
      <c r="M1689" s="108">
        <v>1.4112903225806399E-2</v>
      </c>
      <c r="N1689" s="107">
        <v>58</v>
      </c>
      <c r="O1689" s="131">
        <v>1.1426319936958199E-2</v>
      </c>
      <c r="P1689" s="126">
        <v>11</v>
      </c>
      <c r="Q1689" s="108">
        <v>7.3924731182795599E-3</v>
      </c>
      <c r="R1689" s="107">
        <v>30</v>
      </c>
      <c r="S1689" s="131">
        <v>5.9101654846335601E-3</v>
      </c>
      <c r="T1689" s="126">
        <v>157</v>
      </c>
      <c r="U1689" s="108">
        <v>0.105510752688172</v>
      </c>
      <c r="V1689" s="107">
        <v>513</v>
      </c>
      <c r="W1689" s="131">
        <v>0.10106382978723399</v>
      </c>
      <c r="X1689" s="126">
        <v>163</v>
      </c>
      <c r="Y1689" s="108">
        <v>0.10954301075268801</v>
      </c>
      <c r="Z1689" s="107">
        <v>531</v>
      </c>
      <c r="AA1689" s="131">
        <v>0.104609929078014</v>
      </c>
    </row>
    <row r="1690" spans="1:27" x14ac:dyDescent="0.25">
      <c r="A1690" s="115" t="s">
        <v>613</v>
      </c>
      <c r="B1690" s="200" t="s">
        <v>90</v>
      </c>
      <c r="C1690" s="101" t="s">
        <v>91</v>
      </c>
      <c r="D1690" s="102" t="s">
        <v>5</v>
      </c>
      <c r="E1690" s="121" t="s">
        <v>535</v>
      </c>
      <c r="F1690" s="125">
        <v>2785</v>
      </c>
      <c r="G1690" s="103">
        <v>2763</v>
      </c>
      <c r="H1690" s="104">
        <v>0.99210053859963998</v>
      </c>
      <c r="I1690" s="103">
        <v>22</v>
      </c>
      <c r="J1690" s="130">
        <v>7.8994614003590601E-3</v>
      </c>
      <c r="K1690" s="125">
        <v>806</v>
      </c>
      <c r="L1690" s="125">
        <v>10</v>
      </c>
      <c r="M1690" s="104">
        <v>1.24069478908188E-2</v>
      </c>
      <c r="N1690" s="103">
        <v>24</v>
      </c>
      <c r="O1690" s="130">
        <v>8.6175942549371592E-3</v>
      </c>
      <c r="P1690" s="125">
        <v>10</v>
      </c>
      <c r="Q1690" s="104">
        <v>1.24069478908188E-2</v>
      </c>
      <c r="R1690" s="103">
        <v>27</v>
      </c>
      <c r="S1690" s="130">
        <v>9.6947935368043008E-3</v>
      </c>
      <c r="T1690" s="125">
        <v>89</v>
      </c>
      <c r="U1690" s="104">
        <v>0.110421836228287</v>
      </c>
      <c r="V1690" s="103">
        <v>256</v>
      </c>
      <c r="W1690" s="130">
        <v>9.1921005385996402E-2</v>
      </c>
      <c r="X1690" s="125">
        <v>95</v>
      </c>
      <c r="Y1690" s="104">
        <v>0.11786600496277901</v>
      </c>
      <c r="Z1690" s="103">
        <v>272</v>
      </c>
      <c r="AA1690" s="130">
        <v>9.7666068222621097E-2</v>
      </c>
    </row>
    <row r="1691" spans="1:27" x14ac:dyDescent="0.25">
      <c r="A1691" s="116" t="s">
        <v>613</v>
      </c>
      <c r="B1691" s="201" t="s">
        <v>82</v>
      </c>
      <c r="C1691" s="105" t="s">
        <v>537</v>
      </c>
      <c r="D1691" s="106" t="s">
        <v>4</v>
      </c>
      <c r="E1691" s="122" t="s">
        <v>532</v>
      </c>
      <c r="F1691" s="126">
        <v>5171</v>
      </c>
      <c r="G1691" s="107">
        <v>5101</v>
      </c>
      <c r="H1691" s="108">
        <v>0.98646296654418797</v>
      </c>
      <c r="I1691" s="107">
        <v>70</v>
      </c>
      <c r="J1691" s="131">
        <v>1.35370334558112E-2</v>
      </c>
      <c r="K1691" s="126">
        <v>1452</v>
      </c>
      <c r="L1691" s="126">
        <v>25</v>
      </c>
      <c r="M1691" s="108">
        <v>1.7217630853994401E-2</v>
      </c>
      <c r="N1691" s="107">
        <v>61</v>
      </c>
      <c r="O1691" s="131">
        <v>1.1796557725778299E-2</v>
      </c>
      <c r="P1691" s="126">
        <v>12</v>
      </c>
      <c r="Q1691" s="108">
        <v>8.2644628099173504E-3</v>
      </c>
      <c r="R1691" s="107">
        <v>29</v>
      </c>
      <c r="S1691" s="131">
        <v>5.6081995745503703E-3</v>
      </c>
      <c r="T1691" s="126">
        <v>132</v>
      </c>
      <c r="U1691" s="108">
        <v>9.0909090909090898E-2</v>
      </c>
      <c r="V1691" s="107">
        <v>567</v>
      </c>
      <c r="W1691" s="131">
        <v>0.10964997099207099</v>
      </c>
      <c r="X1691" s="126">
        <v>139</v>
      </c>
      <c r="Y1691" s="108">
        <v>9.5730027548209307E-2</v>
      </c>
      <c r="Z1691" s="107">
        <v>584</v>
      </c>
      <c r="AA1691" s="131">
        <v>0.112937536259911</v>
      </c>
    </row>
    <row r="1692" spans="1:27" ht="24" x14ac:dyDescent="0.25">
      <c r="A1692" s="115" t="s">
        <v>613</v>
      </c>
      <c r="B1692" s="200" t="s">
        <v>30</v>
      </c>
      <c r="C1692" s="101" t="s">
        <v>31</v>
      </c>
      <c r="D1692" s="102" t="s">
        <v>1</v>
      </c>
      <c r="E1692" s="121" t="s">
        <v>534</v>
      </c>
      <c r="F1692" s="125">
        <v>2257</v>
      </c>
      <c r="G1692" s="103">
        <v>2243</v>
      </c>
      <c r="H1692" s="104">
        <v>0.993797075764288</v>
      </c>
      <c r="I1692" s="103">
        <v>14</v>
      </c>
      <c r="J1692" s="130">
        <v>6.2029242357111202E-3</v>
      </c>
      <c r="K1692" s="125">
        <v>691</v>
      </c>
      <c r="L1692" s="125">
        <v>12</v>
      </c>
      <c r="M1692" s="104">
        <v>1.7366136034732201E-2</v>
      </c>
      <c r="N1692" s="103">
        <v>31</v>
      </c>
      <c r="O1692" s="130">
        <v>1.37350465219317E-2</v>
      </c>
      <c r="P1692" s="125">
        <v>2</v>
      </c>
      <c r="Q1692" s="104">
        <v>2.8943560057887101E-3</v>
      </c>
      <c r="R1692" s="103">
        <v>5</v>
      </c>
      <c r="S1692" s="130">
        <v>2.21533008418254E-3</v>
      </c>
      <c r="T1692" s="125">
        <v>66</v>
      </c>
      <c r="U1692" s="104">
        <v>9.5513748191027398E-2</v>
      </c>
      <c r="V1692" s="103">
        <v>247</v>
      </c>
      <c r="W1692" s="130">
        <v>0.10943730615861701</v>
      </c>
      <c r="X1692" s="125">
        <v>67</v>
      </c>
      <c r="Y1692" s="104">
        <v>9.6960926193921798E-2</v>
      </c>
      <c r="Z1692" s="103">
        <v>251</v>
      </c>
      <c r="AA1692" s="130">
        <v>0.11120957022596301</v>
      </c>
    </row>
    <row r="1693" spans="1:27" x14ac:dyDescent="0.25">
      <c r="A1693" s="116" t="s">
        <v>613</v>
      </c>
      <c r="B1693" s="201" t="s">
        <v>92</v>
      </c>
      <c r="C1693" s="105" t="s">
        <v>93</v>
      </c>
      <c r="D1693" s="106" t="s">
        <v>5</v>
      </c>
      <c r="E1693" s="122" t="s">
        <v>535</v>
      </c>
      <c r="F1693" s="126">
        <v>2407</v>
      </c>
      <c r="G1693" s="107">
        <v>2377</v>
      </c>
      <c r="H1693" s="108">
        <v>0.98753635230577397</v>
      </c>
      <c r="I1693" s="107">
        <v>30</v>
      </c>
      <c r="J1693" s="131">
        <v>1.2463647694225101E-2</v>
      </c>
      <c r="K1693" s="126">
        <v>692</v>
      </c>
      <c r="L1693" s="126">
        <v>3</v>
      </c>
      <c r="M1693" s="108">
        <v>4.3352601156069299E-3</v>
      </c>
      <c r="N1693" s="107">
        <v>9</v>
      </c>
      <c r="O1693" s="131">
        <v>3.73909430826755E-3</v>
      </c>
      <c r="P1693" s="126">
        <v>5</v>
      </c>
      <c r="Q1693" s="108">
        <v>7.2254335260115597E-3</v>
      </c>
      <c r="R1693" s="107">
        <v>21</v>
      </c>
      <c r="S1693" s="131">
        <v>8.7245533859576195E-3</v>
      </c>
      <c r="T1693" s="126">
        <v>78</v>
      </c>
      <c r="U1693" s="108">
        <v>0.11271676300578</v>
      </c>
      <c r="V1693" s="107">
        <v>329</v>
      </c>
      <c r="W1693" s="131">
        <v>0.13668466971333601</v>
      </c>
      <c r="X1693" s="126">
        <v>82</v>
      </c>
      <c r="Y1693" s="108">
        <v>0.11849710982658899</v>
      </c>
      <c r="Z1693" s="107">
        <v>345</v>
      </c>
      <c r="AA1693" s="131">
        <v>0.14333194848358899</v>
      </c>
    </row>
    <row r="1694" spans="1:27" x14ac:dyDescent="0.25">
      <c r="A1694" s="115" t="s">
        <v>613</v>
      </c>
      <c r="B1694" s="200" t="s">
        <v>94</v>
      </c>
      <c r="C1694" s="101" t="s">
        <v>95</v>
      </c>
      <c r="D1694" s="102" t="s">
        <v>5</v>
      </c>
      <c r="E1694" s="121" t="s">
        <v>535</v>
      </c>
      <c r="F1694" s="125">
        <v>2057</v>
      </c>
      <c r="G1694" s="103">
        <v>2047</v>
      </c>
      <c r="H1694" s="104">
        <v>0.99513855128828299</v>
      </c>
      <c r="I1694" s="103">
        <v>10</v>
      </c>
      <c r="J1694" s="130">
        <v>4.8614487117160897E-3</v>
      </c>
      <c r="K1694" s="125">
        <v>521</v>
      </c>
      <c r="L1694" s="125">
        <v>10</v>
      </c>
      <c r="M1694" s="104">
        <v>1.9193857965450999E-2</v>
      </c>
      <c r="N1694" s="103">
        <v>24</v>
      </c>
      <c r="O1694" s="130">
        <v>1.1667476908118601E-2</v>
      </c>
      <c r="P1694" s="125">
        <v>8</v>
      </c>
      <c r="Q1694" s="104">
        <v>1.5355086372360801E-2</v>
      </c>
      <c r="R1694" s="103">
        <v>18</v>
      </c>
      <c r="S1694" s="130">
        <v>8.7506076810889601E-3</v>
      </c>
      <c r="T1694" s="125">
        <v>52</v>
      </c>
      <c r="U1694" s="104">
        <v>9.9808061420345401E-2</v>
      </c>
      <c r="V1694" s="103">
        <v>229</v>
      </c>
      <c r="W1694" s="130">
        <v>0.111327175498298</v>
      </c>
      <c r="X1694" s="125">
        <v>56</v>
      </c>
      <c r="Y1694" s="104">
        <v>0.107485604606525</v>
      </c>
      <c r="Z1694" s="103">
        <v>239</v>
      </c>
      <c r="AA1694" s="130">
        <v>0.116188624210014</v>
      </c>
    </row>
    <row r="1695" spans="1:27" x14ac:dyDescent="0.25">
      <c r="A1695" s="116" t="s">
        <v>613</v>
      </c>
      <c r="B1695" s="201" t="s">
        <v>65</v>
      </c>
      <c r="C1695" s="105" t="s">
        <v>66</v>
      </c>
      <c r="D1695" s="106" t="s">
        <v>3</v>
      </c>
      <c r="E1695" s="122" t="s">
        <v>533</v>
      </c>
      <c r="F1695" s="126">
        <v>5364</v>
      </c>
      <c r="G1695" s="107">
        <v>5305</v>
      </c>
      <c r="H1695" s="108">
        <v>0.98900074571215502</v>
      </c>
      <c r="I1695" s="107">
        <v>59</v>
      </c>
      <c r="J1695" s="131">
        <v>1.09992542878448E-2</v>
      </c>
      <c r="K1695" s="126">
        <v>1480</v>
      </c>
      <c r="L1695" s="126">
        <v>25</v>
      </c>
      <c r="M1695" s="108">
        <v>1.6891891891891799E-2</v>
      </c>
      <c r="N1695" s="107">
        <v>67</v>
      </c>
      <c r="O1695" s="131">
        <v>1.24906785980611E-2</v>
      </c>
      <c r="P1695" s="126">
        <v>18</v>
      </c>
      <c r="Q1695" s="108">
        <v>1.21621621621621E-2</v>
      </c>
      <c r="R1695" s="107">
        <v>42</v>
      </c>
      <c r="S1695" s="131">
        <v>7.8299776286353401E-3</v>
      </c>
      <c r="T1695" s="126">
        <v>124</v>
      </c>
      <c r="U1695" s="108">
        <v>8.3783783783783705E-2</v>
      </c>
      <c r="V1695" s="107">
        <v>421</v>
      </c>
      <c r="W1695" s="131">
        <v>7.8486204325130399E-2</v>
      </c>
      <c r="X1695" s="126">
        <v>132</v>
      </c>
      <c r="Y1695" s="108">
        <v>8.9189189189189097E-2</v>
      </c>
      <c r="Z1695" s="107">
        <v>445</v>
      </c>
      <c r="AA1695" s="131">
        <v>8.2960477255779194E-2</v>
      </c>
    </row>
    <row r="1696" spans="1:27" x14ac:dyDescent="0.25">
      <c r="A1696" s="115" t="s">
        <v>613</v>
      </c>
      <c r="B1696" s="200" t="s">
        <v>96</v>
      </c>
      <c r="C1696" s="101" t="s">
        <v>97</v>
      </c>
      <c r="D1696" s="102" t="s">
        <v>5</v>
      </c>
      <c r="E1696" s="121" t="s">
        <v>535</v>
      </c>
      <c r="F1696" s="125">
        <v>3118</v>
      </c>
      <c r="G1696" s="103">
        <v>3088</v>
      </c>
      <c r="H1696" s="104">
        <v>0.99037844772289896</v>
      </c>
      <c r="I1696" s="103">
        <v>30</v>
      </c>
      <c r="J1696" s="130">
        <v>9.6215522771007003E-3</v>
      </c>
      <c r="K1696" s="125">
        <v>948</v>
      </c>
      <c r="L1696" s="125">
        <v>11</v>
      </c>
      <c r="M1696" s="104">
        <v>1.16033755274261E-2</v>
      </c>
      <c r="N1696" s="103">
        <v>36</v>
      </c>
      <c r="O1696" s="130">
        <v>1.15458627325208E-2</v>
      </c>
      <c r="P1696" s="125">
        <v>6</v>
      </c>
      <c r="Q1696" s="104">
        <v>6.3291139240506302E-3</v>
      </c>
      <c r="R1696" s="103">
        <v>19</v>
      </c>
      <c r="S1696" s="130">
        <v>6.0936497754971097E-3</v>
      </c>
      <c r="T1696" s="125">
        <v>108</v>
      </c>
      <c r="U1696" s="104">
        <v>0.113924050632911</v>
      </c>
      <c r="V1696" s="103">
        <v>343</v>
      </c>
      <c r="W1696" s="130">
        <v>0.11000641436818399</v>
      </c>
      <c r="X1696" s="125">
        <v>112</v>
      </c>
      <c r="Y1696" s="104">
        <v>0.118143459915611</v>
      </c>
      <c r="Z1696" s="103">
        <v>356</v>
      </c>
      <c r="AA1696" s="130">
        <v>0.11417575368826099</v>
      </c>
    </row>
    <row r="1697" spans="1:27" x14ac:dyDescent="0.25">
      <c r="A1697" s="116" t="s">
        <v>613</v>
      </c>
      <c r="B1697" s="201" t="s">
        <v>67</v>
      </c>
      <c r="C1697" s="105" t="s">
        <v>68</v>
      </c>
      <c r="D1697" s="106" t="s">
        <v>3</v>
      </c>
      <c r="E1697" s="122" t="s">
        <v>533</v>
      </c>
      <c r="F1697" s="126">
        <v>4921</v>
      </c>
      <c r="G1697" s="107">
        <v>4871</v>
      </c>
      <c r="H1697" s="108">
        <v>0.98983946352367402</v>
      </c>
      <c r="I1697" s="107">
        <v>50</v>
      </c>
      <c r="J1697" s="131">
        <v>1.01605364763259E-2</v>
      </c>
      <c r="K1697" s="126">
        <v>1399</v>
      </c>
      <c r="L1697" s="126">
        <v>17</v>
      </c>
      <c r="M1697" s="108">
        <v>1.21515368120085E-2</v>
      </c>
      <c r="N1697" s="107">
        <v>36</v>
      </c>
      <c r="O1697" s="131">
        <v>7.3155862629546804E-3</v>
      </c>
      <c r="P1697" s="126">
        <v>13</v>
      </c>
      <c r="Q1697" s="108">
        <v>9.2923516797712592E-3</v>
      </c>
      <c r="R1697" s="107">
        <v>29</v>
      </c>
      <c r="S1697" s="131">
        <v>5.8931111562690501E-3</v>
      </c>
      <c r="T1697" s="126">
        <v>112</v>
      </c>
      <c r="U1697" s="108">
        <v>8.0057183702644696E-2</v>
      </c>
      <c r="V1697" s="107">
        <v>391</v>
      </c>
      <c r="W1697" s="131">
        <v>7.9455395244868901E-2</v>
      </c>
      <c r="X1697" s="126">
        <v>120</v>
      </c>
      <c r="Y1697" s="108">
        <v>8.5775553967119306E-2</v>
      </c>
      <c r="Z1697" s="107">
        <v>409</v>
      </c>
      <c r="AA1697" s="131">
        <v>8.3113188376346195E-2</v>
      </c>
    </row>
    <row r="1698" spans="1:27" x14ac:dyDescent="0.25">
      <c r="A1698" s="115" t="s">
        <v>613</v>
      </c>
      <c r="B1698" s="200" t="s">
        <v>69</v>
      </c>
      <c r="C1698" s="101" t="s">
        <v>70</v>
      </c>
      <c r="D1698" s="102" t="s">
        <v>3</v>
      </c>
      <c r="E1698" s="121" t="s">
        <v>533</v>
      </c>
      <c r="F1698" s="125">
        <v>3896</v>
      </c>
      <c r="G1698" s="103">
        <v>3880</v>
      </c>
      <c r="H1698" s="104">
        <v>0.99589322381930101</v>
      </c>
      <c r="I1698" s="103">
        <v>16</v>
      </c>
      <c r="J1698" s="130">
        <v>4.1067761806981504E-3</v>
      </c>
      <c r="K1698" s="125">
        <v>866</v>
      </c>
      <c r="L1698" s="125">
        <v>15</v>
      </c>
      <c r="M1698" s="104">
        <v>1.7321016166281698E-2</v>
      </c>
      <c r="N1698" s="103">
        <v>38</v>
      </c>
      <c r="O1698" s="130">
        <v>9.7535934291581097E-3</v>
      </c>
      <c r="P1698" s="125">
        <v>7</v>
      </c>
      <c r="Q1698" s="104">
        <v>8.0831408775981495E-3</v>
      </c>
      <c r="R1698" s="103">
        <v>15</v>
      </c>
      <c r="S1698" s="130">
        <v>3.8501026694045099E-3</v>
      </c>
      <c r="T1698" s="125">
        <v>74</v>
      </c>
      <c r="U1698" s="104">
        <v>8.54503464203233E-2</v>
      </c>
      <c r="V1698" s="103">
        <v>338</v>
      </c>
      <c r="W1698" s="130">
        <v>8.67556468172484E-2</v>
      </c>
      <c r="X1698" s="125">
        <v>78</v>
      </c>
      <c r="Y1698" s="104">
        <v>9.0069284064665106E-2</v>
      </c>
      <c r="Z1698" s="103">
        <v>347</v>
      </c>
      <c r="AA1698" s="130">
        <v>8.9065708418891096E-2</v>
      </c>
    </row>
    <row r="1699" spans="1:27" ht="24" x14ac:dyDescent="0.25">
      <c r="A1699" s="116" t="s">
        <v>613</v>
      </c>
      <c r="B1699" s="201" t="s">
        <v>32</v>
      </c>
      <c r="C1699" s="105" t="s">
        <v>33</v>
      </c>
      <c r="D1699" s="106" t="s">
        <v>1</v>
      </c>
      <c r="E1699" s="122" t="s">
        <v>534</v>
      </c>
      <c r="F1699" s="126">
        <v>1729</v>
      </c>
      <c r="G1699" s="107">
        <v>1725</v>
      </c>
      <c r="H1699" s="108">
        <v>0.99768652400231295</v>
      </c>
      <c r="I1699" s="107">
        <v>4</v>
      </c>
      <c r="J1699" s="131">
        <v>2.3134759976865199E-3</v>
      </c>
      <c r="K1699" s="126">
        <v>449</v>
      </c>
      <c r="L1699" s="126">
        <v>7</v>
      </c>
      <c r="M1699" s="108">
        <v>1.55902004454342E-2</v>
      </c>
      <c r="N1699" s="107">
        <v>13</v>
      </c>
      <c r="O1699" s="131">
        <v>7.5187969924812E-3</v>
      </c>
      <c r="P1699" s="126">
        <v>2</v>
      </c>
      <c r="Q1699" s="108">
        <v>4.4543429844097898E-3</v>
      </c>
      <c r="R1699" s="107">
        <v>2</v>
      </c>
      <c r="S1699" s="131">
        <v>1.15673799884326E-3</v>
      </c>
      <c r="T1699" s="126">
        <v>36</v>
      </c>
      <c r="U1699" s="108">
        <v>8.01781737193763E-2</v>
      </c>
      <c r="V1699" s="107">
        <v>136</v>
      </c>
      <c r="W1699" s="131">
        <v>7.8658183921341801E-2</v>
      </c>
      <c r="X1699" s="126">
        <v>36</v>
      </c>
      <c r="Y1699" s="108">
        <v>8.01781737193763E-2</v>
      </c>
      <c r="Z1699" s="107">
        <v>136</v>
      </c>
      <c r="AA1699" s="131">
        <v>7.8658183921341801E-2</v>
      </c>
    </row>
    <row r="1700" spans="1:27" ht="24" x14ac:dyDescent="0.25">
      <c r="A1700" s="115" t="s">
        <v>613</v>
      </c>
      <c r="B1700" s="200" t="s">
        <v>437</v>
      </c>
      <c r="C1700" s="101" t="s">
        <v>34</v>
      </c>
      <c r="D1700" s="102" t="s">
        <v>1</v>
      </c>
      <c r="E1700" s="121" t="s">
        <v>534</v>
      </c>
      <c r="F1700" s="125">
        <v>2321</v>
      </c>
      <c r="G1700" s="103">
        <v>2301</v>
      </c>
      <c r="H1700" s="104">
        <v>0.99138302455838001</v>
      </c>
      <c r="I1700" s="103">
        <v>20</v>
      </c>
      <c r="J1700" s="130">
        <v>8.6169754416199895E-3</v>
      </c>
      <c r="K1700" s="125">
        <v>765</v>
      </c>
      <c r="L1700" s="125">
        <v>19</v>
      </c>
      <c r="M1700" s="104">
        <v>2.4836601307189499E-2</v>
      </c>
      <c r="N1700" s="103">
        <v>59</v>
      </c>
      <c r="O1700" s="130">
        <v>2.5420077552778898E-2</v>
      </c>
      <c r="P1700" s="125">
        <v>5</v>
      </c>
      <c r="Q1700" s="104">
        <v>6.5359477124183E-3</v>
      </c>
      <c r="R1700" s="103">
        <v>14</v>
      </c>
      <c r="S1700" s="130">
        <v>6.0318828091339904E-3</v>
      </c>
      <c r="T1700" s="125">
        <v>79</v>
      </c>
      <c r="U1700" s="104">
        <v>0.10326797385620901</v>
      </c>
      <c r="V1700" s="103">
        <v>244</v>
      </c>
      <c r="W1700" s="130">
        <v>0.105127100387763</v>
      </c>
      <c r="X1700" s="125">
        <v>83</v>
      </c>
      <c r="Y1700" s="104">
        <v>0.108496732026143</v>
      </c>
      <c r="Z1700" s="103">
        <v>256</v>
      </c>
      <c r="AA1700" s="130">
        <v>0.110297285652735</v>
      </c>
    </row>
    <row r="1701" spans="1:27" ht="24" x14ac:dyDescent="0.25">
      <c r="A1701" s="116" t="s">
        <v>613</v>
      </c>
      <c r="B1701" s="201" t="s">
        <v>35</v>
      </c>
      <c r="C1701" s="105" t="s">
        <v>36</v>
      </c>
      <c r="D1701" s="106" t="s">
        <v>1</v>
      </c>
      <c r="E1701" s="122" t="s">
        <v>534</v>
      </c>
      <c r="F1701" s="126">
        <v>2590</v>
      </c>
      <c r="G1701" s="107">
        <v>2481</v>
      </c>
      <c r="H1701" s="108">
        <v>0.95791505791505704</v>
      </c>
      <c r="I1701" s="107">
        <v>109</v>
      </c>
      <c r="J1701" s="131">
        <v>4.2084942084941998E-2</v>
      </c>
      <c r="K1701" s="126">
        <v>801</v>
      </c>
      <c r="L1701" s="126">
        <v>5</v>
      </c>
      <c r="M1701" s="108">
        <v>6.2421972534332003E-3</v>
      </c>
      <c r="N1701" s="107">
        <v>15</v>
      </c>
      <c r="O1701" s="131">
        <v>5.7915057915057903E-3</v>
      </c>
      <c r="P1701" s="126">
        <v>3</v>
      </c>
      <c r="Q1701" s="108">
        <v>3.7453183520599199E-3</v>
      </c>
      <c r="R1701" s="107">
        <v>9</v>
      </c>
      <c r="S1701" s="131">
        <v>3.47490347490347E-3</v>
      </c>
      <c r="T1701" s="126">
        <v>68</v>
      </c>
      <c r="U1701" s="108">
        <v>8.4893882646691607E-2</v>
      </c>
      <c r="V1701" s="107">
        <v>237</v>
      </c>
      <c r="W1701" s="131">
        <v>9.1505791505791495E-2</v>
      </c>
      <c r="X1701" s="126">
        <v>70</v>
      </c>
      <c r="Y1701" s="108">
        <v>8.7390761548064896E-2</v>
      </c>
      <c r="Z1701" s="107">
        <v>242</v>
      </c>
      <c r="AA1701" s="131">
        <v>9.3436293436293394E-2</v>
      </c>
    </row>
    <row r="1702" spans="1:27" x14ac:dyDescent="0.25">
      <c r="A1702" s="115" t="s">
        <v>613</v>
      </c>
      <c r="B1702" s="200" t="s">
        <v>84</v>
      </c>
      <c r="C1702" s="101" t="s">
        <v>85</v>
      </c>
      <c r="D1702" s="102" t="s">
        <v>4</v>
      </c>
      <c r="E1702" s="121" t="s">
        <v>532</v>
      </c>
      <c r="F1702" s="125">
        <v>1379</v>
      </c>
      <c r="G1702" s="103">
        <v>1376</v>
      </c>
      <c r="H1702" s="104">
        <v>0.99782451051486498</v>
      </c>
      <c r="I1702" s="103">
        <v>3</v>
      </c>
      <c r="J1702" s="130">
        <v>2.1754894851341499E-3</v>
      </c>
      <c r="K1702" s="125">
        <v>427</v>
      </c>
      <c r="L1702" s="125">
        <v>6</v>
      </c>
      <c r="M1702" s="104">
        <v>1.4051522248243501E-2</v>
      </c>
      <c r="N1702" s="103">
        <v>12</v>
      </c>
      <c r="O1702" s="130">
        <v>8.7019579405366206E-3</v>
      </c>
      <c r="P1702" s="125">
        <v>5</v>
      </c>
      <c r="Q1702" s="104">
        <v>1.17096018735362E-2</v>
      </c>
      <c r="R1702" s="103">
        <v>15</v>
      </c>
      <c r="S1702" s="130">
        <v>1.08774474256707E-2</v>
      </c>
      <c r="T1702" s="125">
        <v>31</v>
      </c>
      <c r="U1702" s="104">
        <v>7.2599531615925E-2</v>
      </c>
      <c r="V1702" s="103">
        <v>100</v>
      </c>
      <c r="W1702" s="130">
        <v>7.2516316171138503E-2</v>
      </c>
      <c r="X1702" s="125">
        <v>34</v>
      </c>
      <c r="Y1702" s="104">
        <v>7.9625292740046802E-2</v>
      </c>
      <c r="Z1702" s="103">
        <v>109</v>
      </c>
      <c r="AA1702" s="130">
        <v>7.9042784626540893E-2</v>
      </c>
    </row>
    <row r="1703" spans="1:27" x14ac:dyDescent="0.25">
      <c r="A1703" s="116" t="s">
        <v>613</v>
      </c>
      <c r="B1703" s="201" t="s">
        <v>71</v>
      </c>
      <c r="C1703" s="105" t="s">
        <v>72</v>
      </c>
      <c r="D1703" s="106" t="s">
        <v>3</v>
      </c>
      <c r="E1703" s="122" t="s">
        <v>533</v>
      </c>
      <c r="F1703" s="126">
        <v>4108</v>
      </c>
      <c r="G1703" s="107">
        <v>4037</v>
      </c>
      <c r="H1703" s="108">
        <v>0.98271665043816903</v>
      </c>
      <c r="I1703" s="107">
        <v>71</v>
      </c>
      <c r="J1703" s="131">
        <v>1.7283349561830499E-2</v>
      </c>
      <c r="K1703" s="126">
        <v>1424</v>
      </c>
      <c r="L1703" s="126">
        <v>20</v>
      </c>
      <c r="M1703" s="108">
        <v>1.40449438202247E-2</v>
      </c>
      <c r="N1703" s="107">
        <v>62</v>
      </c>
      <c r="O1703" s="131">
        <v>1.5092502434274501E-2</v>
      </c>
      <c r="P1703" s="126">
        <v>12</v>
      </c>
      <c r="Q1703" s="108">
        <v>8.4269662921348295E-3</v>
      </c>
      <c r="R1703" s="107">
        <v>27</v>
      </c>
      <c r="S1703" s="131">
        <v>6.5725413826679601E-3</v>
      </c>
      <c r="T1703" s="126">
        <v>136</v>
      </c>
      <c r="U1703" s="108">
        <v>9.5505617977528004E-2</v>
      </c>
      <c r="V1703" s="107">
        <v>367</v>
      </c>
      <c r="W1703" s="131">
        <v>8.9337877312560807E-2</v>
      </c>
      <c r="X1703" s="126">
        <v>143</v>
      </c>
      <c r="Y1703" s="108">
        <v>0.100421348314606</v>
      </c>
      <c r="Z1703" s="107">
        <v>379</v>
      </c>
      <c r="AA1703" s="131">
        <v>9.2259006815968797E-2</v>
      </c>
    </row>
    <row r="1704" spans="1:27" x14ac:dyDescent="0.25">
      <c r="A1704" s="115" t="s">
        <v>613</v>
      </c>
      <c r="B1704" s="200" t="s">
        <v>86</v>
      </c>
      <c r="C1704" s="101" t="s">
        <v>87</v>
      </c>
      <c r="D1704" s="102" t="s">
        <v>4</v>
      </c>
      <c r="E1704" s="121" t="s">
        <v>532</v>
      </c>
      <c r="F1704" s="125">
        <v>2459</v>
      </c>
      <c r="G1704" s="103">
        <v>2453</v>
      </c>
      <c r="H1704" s="104">
        <v>0.99755998373322396</v>
      </c>
      <c r="I1704" s="103">
        <v>6</v>
      </c>
      <c r="J1704" s="130">
        <v>2.44001626677511E-3</v>
      </c>
      <c r="K1704" s="125">
        <v>712</v>
      </c>
      <c r="L1704" s="125">
        <v>5</v>
      </c>
      <c r="M1704" s="104">
        <v>7.0224719101123498E-3</v>
      </c>
      <c r="N1704" s="103">
        <v>13</v>
      </c>
      <c r="O1704" s="130">
        <v>5.2867019113460702E-3</v>
      </c>
      <c r="P1704" s="125">
        <v>4</v>
      </c>
      <c r="Q1704" s="104">
        <v>5.6179775280898797E-3</v>
      </c>
      <c r="R1704" s="103">
        <v>10</v>
      </c>
      <c r="S1704" s="130">
        <v>4.0666937779585098E-3</v>
      </c>
      <c r="T1704" s="125">
        <v>53</v>
      </c>
      <c r="U1704" s="104">
        <v>7.4438202247190999E-2</v>
      </c>
      <c r="V1704" s="103">
        <v>193</v>
      </c>
      <c r="W1704" s="130">
        <v>7.8487189914599395E-2</v>
      </c>
      <c r="X1704" s="125">
        <v>56</v>
      </c>
      <c r="Y1704" s="104">
        <v>7.8651685393258397E-2</v>
      </c>
      <c r="Z1704" s="103">
        <v>201</v>
      </c>
      <c r="AA1704" s="130">
        <v>8.1740544936966197E-2</v>
      </c>
    </row>
    <row r="1705" spans="1:27" ht="24" x14ac:dyDescent="0.25">
      <c r="A1705" s="116" t="s">
        <v>613</v>
      </c>
      <c r="B1705" s="201" t="s">
        <v>137</v>
      </c>
      <c r="C1705" s="105" t="s">
        <v>138</v>
      </c>
      <c r="D1705" s="106" t="s">
        <v>9</v>
      </c>
      <c r="E1705" s="122" t="s">
        <v>538</v>
      </c>
      <c r="F1705" s="126">
        <v>2141</v>
      </c>
      <c r="G1705" s="107">
        <v>2117</v>
      </c>
      <c r="H1705" s="108">
        <v>0.988790284913591</v>
      </c>
      <c r="I1705" s="107">
        <v>24</v>
      </c>
      <c r="J1705" s="131">
        <v>1.12097150864082E-2</v>
      </c>
      <c r="K1705" s="126">
        <v>596</v>
      </c>
      <c r="L1705" s="126">
        <v>13</v>
      </c>
      <c r="M1705" s="108">
        <v>2.1812080536912699E-2</v>
      </c>
      <c r="N1705" s="107">
        <v>22</v>
      </c>
      <c r="O1705" s="131">
        <v>1.02755721625408E-2</v>
      </c>
      <c r="P1705" s="126">
        <v>4</v>
      </c>
      <c r="Q1705" s="108">
        <v>6.7114093959731499E-3</v>
      </c>
      <c r="R1705" s="107">
        <v>8</v>
      </c>
      <c r="S1705" s="131">
        <v>3.7365716954694001E-3</v>
      </c>
      <c r="T1705" s="126">
        <v>54</v>
      </c>
      <c r="U1705" s="108">
        <v>9.0604026845637495E-2</v>
      </c>
      <c r="V1705" s="107">
        <v>204</v>
      </c>
      <c r="W1705" s="131">
        <v>9.5282578234469797E-2</v>
      </c>
      <c r="X1705" s="126">
        <v>57</v>
      </c>
      <c r="Y1705" s="108">
        <v>9.5637583892617395E-2</v>
      </c>
      <c r="Z1705" s="107">
        <v>212</v>
      </c>
      <c r="AA1705" s="131">
        <v>9.9019149929939196E-2</v>
      </c>
    </row>
    <row r="1706" spans="1:27" ht="24" x14ac:dyDescent="0.25">
      <c r="A1706" s="115" t="s">
        <v>613</v>
      </c>
      <c r="B1706" s="200" t="s">
        <v>127</v>
      </c>
      <c r="C1706" s="101" t="s">
        <v>128</v>
      </c>
      <c r="D1706" s="102" t="s">
        <v>8</v>
      </c>
      <c r="E1706" s="121" t="s">
        <v>539</v>
      </c>
      <c r="F1706" s="125">
        <v>2949</v>
      </c>
      <c r="G1706" s="103">
        <v>2886</v>
      </c>
      <c r="H1706" s="104">
        <v>0.97863682604272595</v>
      </c>
      <c r="I1706" s="103">
        <v>63</v>
      </c>
      <c r="J1706" s="130">
        <v>2.13631739572736E-2</v>
      </c>
      <c r="K1706" s="125">
        <v>719</v>
      </c>
      <c r="L1706" s="125">
        <v>13</v>
      </c>
      <c r="M1706" s="104">
        <v>1.8080667593880301E-2</v>
      </c>
      <c r="N1706" s="103">
        <v>37</v>
      </c>
      <c r="O1706" s="130">
        <v>1.2546625974906699E-2</v>
      </c>
      <c r="P1706" s="125">
        <v>3</v>
      </c>
      <c r="Q1706" s="104">
        <v>4.17246175243393E-3</v>
      </c>
      <c r="R1706" s="103">
        <v>9</v>
      </c>
      <c r="S1706" s="130">
        <v>3.0518819938962299E-3</v>
      </c>
      <c r="T1706" s="125">
        <v>78</v>
      </c>
      <c r="U1706" s="104">
        <v>0.108484005563282</v>
      </c>
      <c r="V1706" s="103">
        <v>326</v>
      </c>
      <c r="W1706" s="130">
        <v>0.110545947778908</v>
      </c>
      <c r="X1706" s="125">
        <v>80</v>
      </c>
      <c r="Y1706" s="104">
        <v>0.11126564673157099</v>
      </c>
      <c r="Z1706" s="103">
        <v>332</v>
      </c>
      <c r="AA1706" s="130">
        <v>0.11258053577483799</v>
      </c>
    </row>
    <row r="1707" spans="1:27" ht="24" x14ac:dyDescent="0.25">
      <c r="A1707" s="116" t="s">
        <v>613</v>
      </c>
      <c r="B1707" s="201" t="s">
        <v>129</v>
      </c>
      <c r="C1707" s="105" t="s">
        <v>130</v>
      </c>
      <c r="D1707" s="106" t="s">
        <v>8</v>
      </c>
      <c r="E1707" s="122" t="s">
        <v>539</v>
      </c>
      <c r="F1707" s="126">
        <v>1378</v>
      </c>
      <c r="G1707" s="107">
        <v>1365</v>
      </c>
      <c r="H1707" s="108">
        <v>0.99056603773584895</v>
      </c>
      <c r="I1707" s="107">
        <v>13</v>
      </c>
      <c r="J1707" s="131">
        <v>9.4339622641509396E-3</v>
      </c>
      <c r="K1707" s="126">
        <v>424</v>
      </c>
      <c r="L1707" s="126">
        <v>14</v>
      </c>
      <c r="M1707" s="108">
        <v>3.3018867924528301E-2</v>
      </c>
      <c r="N1707" s="107">
        <v>36</v>
      </c>
      <c r="O1707" s="131">
        <v>2.6124818577648701E-2</v>
      </c>
      <c r="P1707" s="126">
        <v>6</v>
      </c>
      <c r="Q1707" s="108">
        <v>1.41509433962264E-2</v>
      </c>
      <c r="R1707" s="107">
        <v>15</v>
      </c>
      <c r="S1707" s="131">
        <v>1.08853410740203E-2</v>
      </c>
      <c r="T1707" s="126">
        <v>44</v>
      </c>
      <c r="U1707" s="108">
        <v>0.10377358490565999</v>
      </c>
      <c r="V1707" s="107">
        <v>182</v>
      </c>
      <c r="W1707" s="131">
        <v>0.13207547169811301</v>
      </c>
      <c r="X1707" s="126">
        <v>46</v>
      </c>
      <c r="Y1707" s="108">
        <v>0.10849056603773501</v>
      </c>
      <c r="Z1707" s="107">
        <v>186</v>
      </c>
      <c r="AA1707" s="131">
        <v>0.134978229317851</v>
      </c>
    </row>
    <row r="1708" spans="1:27" x14ac:dyDescent="0.25">
      <c r="A1708" s="115" t="s">
        <v>613</v>
      </c>
      <c r="B1708" s="200" t="s">
        <v>139</v>
      </c>
      <c r="C1708" s="101" t="s">
        <v>140</v>
      </c>
      <c r="D1708" s="102" t="s">
        <v>9</v>
      </c>
      <c r="E1708" s="121" t="s">
        <v>538</v>
      </c>
      <c r="F1708" s="125">
        <v>6180</v>
      </c>
      <c r="G1708" s="103">
        <v>5994</v>
      </c>
      <c r="H1708" s="104">
        <v>0.96990291262135897</v>
      </c>
      <c r="I1708" s="103">
        <v>186</v>
      </c>
      <c r="J1708" s="130">
        <v>3.00970873786407E-2</v>
      </c>
      <c r="K1708" s="125">
        <v>1465</v>
      </c>
      <c r="L1708" s="125">
        <v>35</v>
      </c>
      <c r="M1708" s="104">
        <v>2.38907849829351E-2</v>
      </c>
      <c r="N1708" s="103">
        <v>95</v>
      </c>
      <c r="O1708" s="130">
        <v>1.53721682847896E-2</v>
      </c>
      <c r="P1708" s="125">
        <v>17</v>
      </c>
      <c r="Q1708" s="104">
        <v>1.1604095563139899E-2</v>
      </c>
      <c r="R1708" s="103">
        <v>42</v>
      </c>
      <c r="S1708" s="130">
        <v>6.7961165048543602E-3</v>
      </c>
      <c r="T1708" s="125">
        <v>124</v>
      </c>
      <c r="U1708" s="104">
        <v>8.4641638225255902E-2</v>
      </c>
      <c r="V1708" s="103">
        <v>492</v>
      </c>
      <c r="W1708" s="130">
        <v>7.9611650485436794E-2</v>
      </c>
      <c r="X1708" s="125">
        <v>134</v>
      </c>
      <c r="Y1708" s="104">
        <v>9.1467576791808794E-2</v>
      </c>
      <c r="Z1708" s="103">
        <v>519</v>
      </c>
      <c r="AA1708" s="130">
        <v>8.3980582524271805E-2</v>
      </c>
    </row>
    <row r="1709" spans="1:27" x14ac:dyDescent="0.25">
      <c r="A1709" s="116" t="s">
        <v>613</v>
      </c>
      <c r="B1709" s="201" t="s">
        <v>141</v>
      </c>
      <c r="C1709" s="105" t="s">
        <v>142</v>
      </c>
      <c r="D1709" s="106" t="s">
        <v>9</v>
      </c>
      <c r="E1709" s="122" t="s">
        <v>538</v>
      </c>
      <c r="F1709" s="126">
        <v>3514</v>
      </c>
      <c r="G1709" s="107">
        <v>3459</v>
      </c>
      <c r="H1709" s="108">
        <v>0.98434832100170699</v>
      </c>
      <c r="I1709" s="107">
        <v>55</v>
      </c>
      <c r="J1709" s="131">
        <v>1.5651678998292499E-2</v>
      </c>
      <c r="K1709" s="126">
        <v>925</v>
      </c>
      <c r="L1709" s="126">
        <v>17</v>
      </c>
      <c r="M1709" s="108">
        <v>1.8378378378378302E-2</v>
      </c>
      <c r="N1709" s="107">
        <v>40</v>
      </c>
      <c r="O1709" s="131">
        <v>1.1383039271485399E-2</v>
      </c>
      <c r="P1709" s="126">
        <v>9</v>
      </c>
      <c r="Q1709" s="108">
        <v>9.7297297297297206E-3</v>
      </c>
      <c r="R1709" s="107">
        <v>21</v>
      </c>
      <c r="S1709" s="131">
        <v>5.9760956175298804E-3</v>
      </c>
      <c r="T1709" s="126">
        <v>85</v>
      </c>
      <c r="U1709" s="108">
        <v>9.18918918918918E-2</v>
      </c>
      <c r="V1709" s="107">
        <v>320</v>
      </c>
      <c r="W1709" s="131">
        <v>9.1064314171883806E-2</v>
      </c>
      <c r="X1709" s="126">
        <v>87</v>
      </c>
      <c r="Y1709" s="108">
        <v>9.4054054054053995E-2</v>
      </c>
      <c r="Z1709" s="107">
        <v>326</v>
      </c>
      <c r="AA1709" s="131">
        <v>9.2771770062606701E-2</v>
      </c>
    </row>
    <row r="1710" spans="1:27" x14ac:dyDescent="0.25">
      <c r="A1710" s="115" t="s">
        <v>613</v>
      </c>
      <c r="B1710" s="200" t="s">
        <v>143</v>
      </c>
      <c r="C1710" s="101" t="s">
        <v>144</v>
      </c>
      <c r="D1710" s="102" t="s">
        <v>9</v>
      </c>
      <c r="E1710" s="121" t="s">
        <v>538</v>
      </c>
      <c r="F1710" s="125">
        <v>2455</v>
      </c>
      <c r="G1710" s="103">
        <v>2426</v>
      </c>
      <c r="H1710" s="104">
        <v>0.98818737270875701</v>
      </c>
      <c r="I1710" s="103">
        <v>29</v>
      </c>
      <c r="J1710" s="130">
        <v>1.18126272912423E-2</v>
      </c>
      <c r="K1710" s="125">
        <v>604</v>
      </c>
      <c r="L1710" s="125">
        <v>13</v>
      </c>
      <c r="M1710" s="104">
        <v>2.1523178807947001E-2</v>
      </c>
      <c r="N1710" s="103">
        <v>29</v>
      </c>
      <c r="O1710" s="130">
        <v>1.18126272912423E-2</v>
      </c>
      <c r="P1710" s="125">
        <v>5</v>
      </c>
      <c r="Q1710" s="104">
        <v>8.2781456953642304E-3</v>
      </c>
      <c r="R1710" s="103">
        <v>9</v>
      </c>
      <c r="S1710" s="130">
        <v>3.6659877800407298E-3</v>
      </c>
      <c r="T1710" s="125">
        <v>58</v>
      </c>
      <c r="U1710" s="104">
        <v>9.6026490066225101E-2</v>
      </c>
      <c r="V1710" s="103">
        <v>250</v>
      </c>
      <c r="W1710" s="130">
        <v>0.10183299389002</v>
      </c>
      <c r="X1710" s="125">
        <v>62</v>
      </c>
      <c r="Y1710" s="104">
        <v>0.102649006622516</v>
      </c>
      <c r="Z1710" s="103">
        <v>258</v>
      </c>
      <c r="AA1710" s="130">
        <v>0.10509164969450099</v>
      </c>
    </row>
    <row r="1711" spans="1:27" x14ac:dyDescent="0.25">
      <c r="A1711" s="116" t="s">
        <v>613</v>
      </c>
      <c r="B1711" s="201" t="s">
        <v>145</v>
      </c>
      <c r="C1711" s="105" t="s">
        <v>146</v>
      </c>
      <c r="D1711" s="106" t="s">
        <v>9</v>
      </c>
      <c r="E1711" s="122" t="s">
        <v>538</v>
      </c>
      <c r="F1711" s="126">
        <v>1755</v>
      </c>
      <c r="G1711" s="107">
        <v>1724</v>
      </c>
      <c r="H1711" s="108">
        <v>0.98233618233618203</v>
      </c>
      <c r="I1711" s="107">
        <v>31</v>
      </c>
      <c r="J1711" s="131">
        <v>1.76638176638176E-2</v>
      </c>
      <c r="K1711" s="126">
        <v>446</v>
      </c>
      <c r="L1711" s="126">
        <v>20</v>
      </c>
      <c r="M1711" s="108">
        <v>4.4843049327354202E-2</v>
      </c>
      <c r="N1711" s="107">
        <v>53</v>
      </c>
      <c r="O1711" s="131">
        <v>3.01994301994301E-2</v>
      </c>
      <c r="P1711" s="126">
        <v>13</v>
      </c>
      <c r="Q1711" s="108">
        <v>2.9147982062780201E-2</v>
      </c>
      <c r="R1711" s="107">
        <v>34</v>
      </c>
      <c r="S1711" s="131">
        <v>1.93732193732193E-2</v>
      </c>
      <c r="T1711" s="126">
        <v>49</v>
      </c>
      <c r="U1711" s="108">
        <v>0.10986547085201701</v>
      </c>
      <c r="V1711" s="107">
        <v>167</v>
      </c>
      <c r="W1711" s="131">
        <v>9.5156695156695101E-2</v>
      </c>
      <c r="X1711" s="126">
        <v>54</v>
      </c>
      <c r="Y1711" s="108">
        <v>0.12107623318385601</v>
      </c>
      <c r="Z1711" s="107">
        <v>182</v>
      </c>
      <c r="AA1711" s="131">
        <v>0.10370370370370301</v>
      </c>
    </row>
    <row r="1712" spans="1:27" ht="24" x14ac:dyDescent="0.25">
      <c r="A1712" s="115" t="s">
        <v>613</v>
      </c>
      <c r="B1712" s="200" t="s">
        <v>131</v>
      </c>
      <c r="C1712" s="101" t="s">
        <v>132</v>
      </c>
      <c r="D1712" s="102" t="s">
        <v>8</v>
      </c>
      <c r="E1712" s="121" t="s">
        <v>539</v>
      </c>
      <c r="F1712" s="125">
        <v>2981</v>
      </c>
      <c r="G1712" s="103">
        <v>2929</v>
      </c>
      <c r="H1712" s="104">
        <v>0.98255618919825505</v>
      </c>
      <c r="I1712" s="103">
        <v>52</v>
      </c>
      <c r="J1712" s="130">
        <v>1.74438108017443E-2</v>
      </c>
      <c r="K1712" s="125">
        <v>946</v>
      </c>
      <c r="L1712" s="125">
        <v>19</v>
      </c>
      <c r="M1712" s="104">
        <v>2.0084566596194502E-2</v>
      </c>
      <c r="N1712" s="103">
        <v>46</v>
      </c>
      <c r="O1712" s="130">
        <v>1.5431063401543099E-2</v>
      </c>
      <c r="P1712" s="125">
        <v>5</v>
      </c>
      <c r="Q1712" s="104">
        <v>5.2854122621564404E-3</v>
      </c>
      <c r="R1712" s="103">
        <v>16</v>
      </c>
      <c r="S1712" s="130">
        <v>5.36732640053673E-3</v>
      </c>
      <c r="T1712" s="125">
        <v>92</v>
      </c>
      <c r="U1712" s="104">
        <v>9.7251585623678596E-2</v>
      </c>
      <c r="V1712" s="103">
        <v>261</v>
      </c>
      <c r="W1712" s="130">
        <v>8.7554511908755406E-2</v>
      </c>
      <c r="X1712" s="125">
        <v>94</v>
      </c>
      <c r="Y1712" s="104">
        <v>9.93657505285412E-2</v>
      </c>
      <c r="Z1712" s="103">
        <v>267</v>
      </c>
      <c r="AA1712" s="130">
        <v>8.9567259308956704E-2</v>
      </c>
    </row>
    <row r="1713" spans="1:27" ht="24" x14ac:dyDescent="0.25">
      <c r="A1713" s="116" t="s">
        <v>613</v>
      </c>
      <c r="B1713" s="201" t="s">
        <v>112</v>
      </c>
      <c r="C1713" s="105" t="s">
        <v>113</v>
      </c>
      <c r="D1713" s="106" t="s">
        <v>7</v>
      </c>
      <c r="E1713" s="122" t="s">
        <v>540</v>
      </c>
      <c r="F1713" s="126">
        <v>3477</v>
      </c>
      <c r="G1713" s="107">
        <v>3420</v>
      </c>
      <c r="H1713" s="108">
        <v>0.98360655737704905</v>
      </c>
      <c r="I1713" s="107">
        <v>57</v>
      </c>
      <c r="J1713" s="131">
        <v>1.63934426229508E-2</v>
      </c>
      <c r="K1713" s="126">
        <v>1079</v>
      </c>
      <c r="L1713" s="126">
        <v>17</v>
      </c>
      <c r="M1713" s="108">
        <v>1.5755329008341E-2</v>
      </c>
      <c r="N1713" s="107">
        <v>58</v>
      </c>
      <c r="O1713" s="131">
        <v>1.6681046879493799E-2</v>
      </c>
      <c r="P1713" s="126">
        <v>4</v>
      </c>
      <c r="Q1713" s="108">
        <v>3.7071362372567101E-3</v>
      </c>
      <c r="R1713" s="107">
        <v>8</v>
      </c>
      <c r="S1713" s="131">
        <v>2.3008340523439702E-3</v>
      </c>
      <c r="T1713" s="126">
        <v>80</v>
      </c>
      <c r="U1713" s="108">
        <v>7.4142724745134295E-2</v>
      </c>
      <c r="V1713" s="107">
        <v>236</v>
      </c>
      <c r="W1713" s="131">
        <v>6.7874604544147205E-2</v>
      </c>
      <c r="X1713" s="126">
        <v>81</v>
      </c>
      <c r="Y1713" s="108">
        <v>7.5069508804448501E-2</v>
      </c>
      <c r="Z1713" s="107">
        <v>240</v>
      </c>
      <c r="AA1713" s="131">
        <v>6.90250215703192E-2</v>
      </c>
    </row>
    <row r="1714" spans="1:27" x14ac:dyDescent="0.25">
      <c r="A1714" s="115" t="s">
        <v>613</v>
      </c>
      <c r="B1714" s="200" t="s">
        <v>147</v>
      </c>
      <c r="C1714" s="101" t="s">
        <v>148</v>
      </c>
      <c r="D1714" s="102" t="s">
        <v>9</v>
      </c>
      <c r="E1714" s="121" t="s">
        <v>538</v>
      </c>
      <c r="F1714" s="125">
        <v>3944</v>
      </c>
      <c r="G1714" s="103">
        <v>3919</v>
      </c>
      <c r="H1714" s="104">
        <v>0.99366125760649004</v>
      </c>
      <c r="I1714" s="103">
        <v>25</v>
      </c>
      <c r="J1714" s="130">
        <v>6.3387423935091199E-3</v>
      </c>
      <c r="K1714" s="125">
        <v>886</v>
      </c>
      <c r="L1714" s="125">
        <v>11</v>
      </c>
      <c r="M1714" s="104">
        <v>1.24153498871331E-2</v>
      </c>
      <c r="N1714" s="103">
        <v>29</v>
      </c>
      <c r="O1714" s="130">
        <v>7.3529411764705803E-3</v>
      </c>
      <c r="P1714" s="125">
        <v>8</v>
      </c>
      <c r="Q1714" s="104">
        <v>9.0293453724604907E-3</v>
      </c>
      <c r="R1714" s="103">
        <v>21</v>
      </c>
      <c r="S1714" s="130">
        <v>5.3245436105476603E-3</v>
      </c>
      <c r="T1714" s="125">
        <v>88</v>
      </c>
      <c r="U1714" s="104">
        <v>9.9322799097065401E-2</v>
      </c>
      <c r="V1714" s="103">
        <v>478</v>
      </c>
      <c r="W1714" s="130">
        <v>0.121196754563894</v>
      </c>
      <c r="X1714" s="125">
        <v>90</v>
      </c>
      <c r="Y1714" s="104">
        <v>0.10158013544018001</v>
      </c>
      <c r="Z1714" s="103">
        <v>484</v>
      </c>
      <c r="AA1714" s="130">
        <v>0.122718052738336</v>
      </c>
    </row>
    <row r="1715" spans="1:27" x14ac:dyDescent="0.25">
      <c r="A1715" s="116" t="s">
        <v>613</v>
      </c>
      <c r="B1715" s="201" t="s">
        <v>149</v>
      </c>
      <c r="C1715" s="105" t="s">
        <v>150</v>
      </c>
      <c r="D1715" s="106" t="s">
        <v>9</v>
      </c>
      <c r="E1715" s="122" t="s">
        <v>538</v>
      </c>
      <c r="F1715" s="126">
        <v>4051</v>
      </c>
      <c r="G1715" s="107">
        <v>4014</v>
      </c>
      <c r="H1715" s="108">
        <v>0.990866452727721</v>
      </c>
      <c r="I1715" s="107">
        <v>37</v>
      </c>
      <c r="J1715" s="131">
        <v>9.1335472722784399E-3</v>
      </c>
      <c r="K1715" s="126">
        <v>1036</v>
      </c>
      <c r="L1715" s="126">
        <v>19</v>
      </c>
      <c r="M1715" s="108">
        <v>1.83397683397683E-2</v>
      </c>
      <c r="N1715" s="107">
        <v>45</v>
      </c>
      <c r="O1715" s="131">
        <v>1.11083683041224E-2</v>
      </c>
      <c r="P1715" s="126">
        <v>9</v>
      </c>
      <c r="Q1715" s="108">
        <v>8.6872586872586803E-3</v>
      </c>
      <c r="R1715" s="107">
        <v>20</v>
      </c>
      <c r="S1715" s="131">
        <v>4.9370525796099702E-3</v>
      </c>
      <c r="T1715" s="126">
        <v>115</v>
      </c>
      <c r="U1715" s="108">
        <v>0.111003861003861</v>
      </c>
      <c r="V1715" s="107">
        <v>496</v>
      </c>
      <c r="W1715" s="131">
        <v>0.122438903974327</v>
      </c>
      <c r="X1715" s="126">
        <v>124</v>
      </c>
      <c r="Y1715" s="108">
        <v>0.11969111969111899</v>
      </c>
      <c r="Z1715" s="107">
        <v>515</v>
      </c>
      <c r="AA1715" s="131">
        <v>0.12712910392495599</v>
      </c>
    </row>
    <row r="1716" spans="1:27" ht="24" x14ac:dyDescent="0.25">
      <c r="A1716" s="115" t="s">
        <v>613</v>
      </c>
      <c r="B1716" s="200" t="s">
        <v>114</v>
      </c>
      <c r="C1716" s="101" t="s">
        <v>115</v>
      </c>
      <c r="D1716" s="102" t="s">
        <v>7</v>
      </c>
      <c r="E1716" s="121" t="s">
        <v>540</v>
      </c>
      <c r="F1716" s="125">
        <v>1185</v>
      </c>
      <c r="G1716" s="103">
        <v>1158</v>
      </c>
      <c r="H1716" s="104">
        <v>0.97721518987341704</v>
      </c>
      <c r="I1716" s="103">
        <v>27</v>
      </c>
      <c r="J1716" s="130">
        <v>2.2784810126582199E-2</v>
      </c>
      <c r="K1716" s="125">
        <v>410</v>
      </c>
      <c r="L1716" s="125">
        <v>9</v>
      </c>
      <c r="M1716" s="104">
        <v>2.19512195121951E-2</v>
      </c>
      <c r="N1716" s="103">
        <v>24</v>
      </c>
      <c r="O1716" s="130">
        <v>2.0253164556962001E-2</v>
      </c>
      <c r="P1716" s="125">
        <v>4</v>
      </c>
      <c r="Q1716" s="104">
        <v>9.7560975609755993E-3</v>
      </c>
      <c r="R1716" s="103">
        <v>12</v>
      </c>
      <c r="S1716" s="130">
        <v>1.0126582278481001E-2</v>
      </c>
      <c r="T1716" s="125">
        <v>42</v>
      </c>
      <c r="U1716" s="104">
        <v>0.10243902439024299</v>
      </c>
      <c r="V1716" s="103">
        <v>118</v>
      </c>
      <c r="W1716" s="130">
        <v>9.9578059071729896E-2</v>
      </c>
      <c r="X1716" s="125">
        <v>46</v>
      </c>
      <c r="Y1716" s="104">
        <v>0.112195121951219</v>
      </c>
      <c r="Z1716" s="103">
        <v>130</v>
      </c>
      <c r="AA1716" s="130">
        <v>0.10970464135021001</v>
      </c>
    </row>
    <row r="1717" spans="1:27" ht="24" x14ac:dyDescent="0.25">
      <c r="A1717" s="116" t="s">
        <v>613</v>
      </c>
      <c r="B1717" s="201" t="s">
        <v>439</v>
      </c>
      <c r="C1717" s="105" t="s">
        <v>116</v>
      </c>
      <c r="D1717" s="106" t="s">
        <v>7</v>
      </c>
      <c r="E1717" s="122" t="s">
        <v>540</v>
      </c>
      <c r="F1717" s="126">
        <v>1348</v>
      </c>
      <c r="G1717" s="107">
        <v>1302</v>
      </c>
      <c r="H1717" s="108">
        <v>0.96587537091988096</v>
      </c>
      <c r="I1717" s="107">
        <v>46</v>
      </c>
      <c r="J1717" s="131">
        <v>3.4124629080118603E-2</v>
      </c>
      <c r="K1717" s="126">
        <v>466</v>
      </c>
      <c r="L1717" s="126">
        <v>7</v>
      </c>
      <c r="M1717" s="108">
        <v>1.5021459227467801E-2</v>
      </c>
      <c r="N1717" s="107">
        <v>20</v>
      </c>
      <c r="O1717" s="131">
        <v>1.4836795252225501E-2</v>
      </c>
      <c r="P1717" s="126">
        <v>1</v>
      </c>
      <c r="Q1717" s="108">
        <v>2.1459227467811098E-3</v>
      </c>
      <c r="R1717" s="107">
        <v>1</v>
      </c>
      <c r="S1717" s="131">
        <v>7.4183976261127502E-4</v>
      </c>
      <c r="T1717" s="126">
        <v>40</v>
      </c>
      <c r="U1717" s="108">
        <v>8.5836909871244593E-2</v>
      </c>
      <c r="V1717" s="107">
        <v>125</v>
      </c>
      <c r="W1717" s="131">
        <v>9.2729970326409394E-2</v>
      </c>
      <c r="X1717" s="126">
        <v>41</v>
      </c>
      <c r="Y1717" s="108">
        <v>8.7982832618025697E-2</v>
      </c>
      <c r="Z1717" s="107">
        <v>126</v>
      </c>
      <c r="AA1717" s="131">
        <v>9.3471810089020696E-2</v>
      </c>
    </row>
    <row r="1718" spans="1:27" ht="24" x14ac:dyDescent="0.25">
      <c r="A1718" s="115" t="s">
        <v>613</v>
      </c>
      <c r="B1718" s="200" t="s">
        <v>117</v>
      </c>
      <c r="C1718" s="101" t="s">
        <v>118</v>
      </c>
      <c r="D1718" s="102" t="s">
        <v>7</v>
      </c>
      <c r="E1718" s="121" t="s">
        <v>540</v>
      </c>
      <c r="F1718" s="125">
        <v>5207</v>
      </c>
      <c r="G1718" s="103">
        <v>5093</v>
      </c>
      <c r="H1718" s="104">
        <v>0.97810639523718002</v>
      </c>
      <c r="I1718" s="103">
        <v>114</v>
      </c>
      <c r="J1718" s="130">
        <v>2.1893604762819201E-2</v>
      </c>
      <c r="K1718" s="125">
        <v>1261</v>
      </c>
      <c r="L1718" s="125">
        <v>25</v>
      </c>
      <c r="M1718" s="104">
        <v>1.98255352894528E-2</v>
      </c>
      <c r="N1718" s="103">
        <v>66</v>
      </c>
      <c r="O1718" s="130">
        <v>1.2675244862684801E-2</v>
      </c>
      <c r="P1718" s="125">
        <v>11</v>
      </c>
      <c r="Q1718" s="104">
        <v>8.7232355273592303E-3</v>
      </c>
      <c r="R1718" s="103">
        <v>28</v>
      </c>
      <c r="S1718" s="130">
        <v>5.3773766084117504E-3</v>
      </c>
      <c r="T1718" s="125">
        <v>127</v>
      </c>
      <c r="U1718" s="104">
        <v>0.10071371927042</v>
      </c>
      <c r="V1718" s="103">
        <v>501</v>
      </c>
      <c r="W1718" s="130">
        <v>9.6216631457653107E-2</v>
      </c>
      <c r="X1718" s="125">
        <v>133</v>
      </c>
      <c r="Y1718" s="104">
        <v>0.10547184773988801</v>
      </c>
      <c r="Z1718" s="103">
        <v>519</v>
      </c>
      <c r="AA1718" s="130">
        <v>9.9673516420203501E-2</v>
      </c>
    </row>
    <row r="1719" spans="1:27" x14ac:dyDescent="0.25">
      <c r="A1719" s="116" t="s">
        <v>613</v>
      </c>
      <c r="B1719" s="201" t="s">
        <v>151</v>
      </c>
      <c r="C1719" s="105" t="s">
        <v>152</v>
      </c>
      <c r="D1719" s="106" t="s">
        <v>9</v>
      </c>
      <c r="E1719" s="122" t="s">
        <v>538</v>
      </c>
      <c r="F1719" s="126">
        <v>3683</v>
      </c>
      <c r="G1719" s="107">
        <v>3653</v>
      </c>
      <c r="H1719" s="108">
        <v>0.99185446646755304</v>
      </c>
      <c r="I1719" s="107">
        <v>30</v>
      </c>
      <c r="J1719" s="131">
        <v>8.1455335324463699E-3</v>
      </c>
      <c r="K1719" s="126">
        <v>971</v>
      </c>
      <c r="L1719" s="126">
        <v>19</v>
      </c>
      <c r="M1719" s="108">
        <v>1.9567456230689999E-2</v>
      </c>
      <c r="N1719" s="107">
        <v>43</v>
      </c>
      <c r="O1719" s="131">
        <v>1.1675264729839799E-2</v>
      </c>
      <c r="P1719" s="126">
        <v>4</v>
      </c>
      <c r="Q1719" s="108">
        <v>4.1194644696189399E-3</v>
      </c>
      <c r="R1719" s="107">
        <v>9</v>
      </c>
      <c r="S1719" s="131">
        <v>2.4436600597339099E-3</v>
      </c>
      <c r="T1719" s="126">
        <v>72</v>
      </c>
      <c r="U1719" s="108">
        <v>7.4150360453140995E-2</v>
      </c>
      <c r="V1719" s="107">
        <v>269</v>
      </c>
      <c r="W1719" s="131">
        <v>7.30382840076024E-2</v>
      </c>
      <c r="X1719" s="126">
        <v>75</v>
      </c>
      <c r="Y1719" s="108">
        <v>7.7239958805355294E-2</v>
      </c>
      <c r="Z1719" s="107">
        <v>276</v>
      </c>
      <c r="AA1719" s="131">
        <v>7.4938908498506596E-2</v>
      </c>
    </row>
    <row r="1720" spans="1:27" ht="24" x14ac:dyDescent="0.25">
      <c r="A1720" s="115" t="s">
        <v>613</v>
      </c>
      <c r="B1720" s="200" t="s">
        <v>119</v>
      </c>
      <c r="C1720" s="101" t="s">
        <v>120</v>
      </c>
      <c r="D1720" s="102" t="s">
        <v>7</v>
      </c>
      <c r="E1720" s="121" t="s">
        <v>540</v>
      </c>
      <c r="F1720" s="125">
        <v>3053</v>
      </c>
      <c r="G1720" s="103">
        <v>2999</v>
      </c>
      <c r="H1720" s="104">
        <v>0.98231247952833201</v>
      </c>
      <c r="I1720" s="103">
        <v>54</v>
      </c>
      <c r="J1720" s="130">
        <v>1.76875204716672E-2</v>
      </c>
      <c r="K1720" s="125">
        <v>851</v>
      </c>
      <c r="L1720" s="125">
        <v>11</v>
      </c>
      <c r="M1720" s="104">
        <v>1.2925969447708499E-2</v>
      </c>
      <c r="N1720" s="103">
        <v>22</v>
      </c>
      <c r="O1720" s="130">
        <v>7.2060268588273798E-3</v>
      </c>
      <c r="P1720" s="125">
        <v>3</v>
      </c>
      <c r="Q1720" s="104">
        <v>3.5252643948296102E-3</v>
      </c>
      <c r="R1720" s="103">
        <v>8</v>
      </c>
      <c r="S1720" s="130">
        <v>2.6203734032099499E-3</v>
      </c>
      <c r="T1720" s="125">
        <v>99</v>
      </c>
      <c r="U1720" s="104">
        <v>0.116333725029377</v>
      </c>
      <c r="V1720" s="103">
        <v>347</v>
      </c>
      <c r="W1720" s="130">
        <v>0.113658696364231</v>
      </c>
      <c r="X1720" s="125">
        <v>100</v>
      </c>
      <c r="Y1720" s="104">
        <v>0.11750881316098701</v>
      </c>
      <c r="Z1720" s="103">
        <v>350</v>
      </c>
      <c r="AA1720" s="130">
        <v>0.114641336390435</v>
      </c>
    </row>
    <row r="1721" spans="1:27" x14ac:dyDescent="0.25">
      <c r="A1721" s="116" t="s">
        <v>613</v>
      </c>
      <c r="B1721" s="201" t="s">
        <v>153</v>
      </c>
      <c r="C1721" s="105" t="s">
        <v>154</v>
      </c>
      <c r="D1721" s="106" t="s">
        <v>9</v>
      </c>
      <c r="E1721" s="122" t="s">
        <v>538</v>
      </c>
      <c r="F1721" s="126">
        <v>2815</v>
      </c>
      <c r="G1721" s="107">
        <v>2792</v>
      </c>
      <c r="H1721" s="108">
        <v>0.99182948490230904</v>
      </c>
      <c r="I1721" s="107">
        <v>23</v>
      </c>
      <c r="J1721" s="131">
        <v>8.1705150976909401E-3</v>
      </c>
      <c r="K1721" s="126">
        <v>748</v>
      </c>
      <c r="L1721" s="126">
        <v>23</v>
      </c>
      <c r="M1721" s="108">
        <v>3.07486631016042E-2</v>
      </c>
      <c r="N1721" s="107">
        <v>56</v>
      </c>
      <c r="O1721" s="131">
        <v>1.9893428063943099E-2</v>
      </c>
      <c r="P1721" s="126">
        <v>15</v>
      </c>
      <c r="Q1721" s="108">
        <v>2.0053475935828801E-2</v>
      </c>
      <c r="R1721" s="107">
        <v>31</v>
      </c>
      <c r="S1721" s="131">
        <v>1.10124333925399E-2</v>
      </c>
      <c r="T1721" s="126">
        <v>77</v>
      </c>
      <c r="U1721" s="108">
        <v>0.10294117647058799</v>
      </c>
      <c r="V1721" s="107">
        <v>274</v>
      </c>
      <c r="W1721" s="131">
        <v>9.7335701598579003E-2</v>
      </c>
      <c r="X1721" s="126">
        <v>85</v>
      </c>
      <c r="Y1721" s="108">
        <v>0.11363636363636299</v>
      </c>
      <c r="Z1721" s="107">
        <v>290</v>
      </c>
      <c r="AA1721" s="131">
        <v>0.103019538188277</v>
      </c>
    </row>
    <row r="1722" spans="1:27" ht="24" x14ac:dyDescent="0.25">
      <c r="A1722" s="115" t="s">
        <v>613</v>
      </c>
      <c r="B1722" s="200" t="s">
        <v>121</v>
      </c>
      <c r="C1722" s="101" t="s">
        <v>122</v>
      </c>
      <c r="D1722" s="102" t="s">
        <v>7</v>
      </c>
      <c r="E1722" s="121" t="s">
        <v>540</v>
      </c>
      <c r="F1722" s="125">
        <v>2278</v>
      </c>
      <c r="G1722" s="103">
        <v>2186</v>
      </c>
      <c r="H1722" s="104">
        <v>0.95961369622475801</v>
      </c>
      <c r="I1722" s="103">
        <v>92</v>
      </c>
      <c r="J1722" s="130">
        <v>4.0386303775241397E-2</v>
      </c>
      <c r="K1722" s="125">
        <v>684</v>
      </c>
      <c r="L1722" s="125">
        <v>12</v>
      </c>
      <c r="M1722" s="104">
        <v>1.7543859649122799E-2</v>
      </c>
      <c r="N1722" s="103">
        <v>32</v>
      </c>
      <c r="O1722" s="130">
        <v>1.40474100087796E-2</v>
      </c>
      <c r="P1722" s="125">
        <v>6</v>
      </c>
      <c r="Q1722" s="104">
        <v>8.7719298245613996E-3</v>
      </c>
      <c r="R1722" s="103">
        <v>17</v>
      </c>
      <c r="S1722" s="130">
        <v>7.4626865671641703E-3</v>
      </c>
      <c r="T1722" s="125">
        <v>70</v>
      </c>
      <c r="U1722" s="104">
        <v>0.10233918128654899</v>
      </c>
      <c r="V1722" s="103">
        <v>203</v>
      </c>
      <c r="W1722" s="130">
        <v>8.9113257243195701E-2</v>
      </c>
      <c r="X1722" s="125">
        <v>75</v>
      </c>
      <c r="Y1722" s="104">
        <v>0.109649122807017</v>
      </c>
      <c r="Z1722" s="103">
        <v>217</v>
      </c>
      <c r="AA1722" s="130">
        <v>9.5258999122036794E-2</v>
      </c>
    </row>
    <row r="1723" spans="1:27" ht="24" x14ac:dyDescent="0.25">
      <c r="A1723" s="116" t="s">
        <v>613</v>
      </c>
      <c r="B1723" s="201" t="s">
        <v>133</v>
      </c>
      <c r="C1723" s="105" t="s">
        <v>134</v>
      </c>
      <c r="D1723" s="106" t="s">
        <v>8</v>
      </c>
      <c r="E1723" s="122" t="s">
        <v>539</v>
      </c>
      <c r="F1723" s="126">
        <v>2884</v>
      </c>
      <c r="G1723" s="107">
        <v>2849</v>
      </c>
      <c r="H1723" s="108">
        <v>0.98786407766990203</v>
      </c>
      <c r="I1723" s="107">
        <v>35</v>
      </c>
      <c r="J1723" s="131">
        <v>1.2135922330097E-2</v>
      </c>
      <c r="K1723" s="126">
        <v>922</v>
      </c>
      <c r="L1723" s="126">
        <v>17</v>
      </c>
      <c r="M1723" s="108">
        <v>1.8438177874186501E-2</v>
      </c>
      <c r="N1723" s="107">
        <v>50</v>
      </c>
      <c r="O1723" s="131">
        <v>1.7337031900138598E-2</v>
      </c>
      <c r="P1723" s="126">
        <v>13</v>
      </c>
      <c r="Q1723" s="108">
        <v>1.40997830802603E-2</v>
      </c>
      <c r="R1723" s="107">
        <v>35</v>
      </c>
      <c r="S1723" s="131">
        <v>1.2135922330097E-2</v>
      </c>
      <c r="T1723" s="126">
        <v>105</v>
      </c>
      <c r="U1723" s="108">
        <v>0.113882863340563</v>
      </c>
      <c r="V1723" s="107">
        <v>355</v>
      </c>
      <c r="W1723" s="131">
        <v>0.12309292649098399</v>
      </c>
      <c r="X1723" s="126">
        <v>111</v>
      </c>
      <c r="Y1723" s="108">
        <v>0.120390455531453</v>
      </c>
      <c r="Z1723" s="107">
        <v>371</v>
      </c>
      <c r="AA1723" s="131">
        <v>0.12864077669902901</v>
      </c>
    </row>
    <row r="1724" spans="1:27" ht="24" x14ac:dyDescent="0.25">
      <c r="A1724" s="115" t="s">
        <v>613</v>
      </c>
      <c r="B1724" s="200" t="s">
        <v>123</v>
      </c>
      <c r="C1724" s="101" t="s">
        <v>124</v>
      </c>
      <c r="D1724" s="102" t="s">
        <v>7</v>
      </c>
      <c r="E1724" s="121" t="s">
        <v>540</v>
      </c>
      <c r="F1724" s="125">
        <v>1516</v>
      </c>
      <c r="G1724" s="103">
        <v>1489</v>
      </c>
      <c r="H1724" s="104">
        <v>0.982189973614775</v>
      </c>
      <c r="I1724" s="103">
        <v>27</v>
      </c>
      <c r="J1724" s="130">
        <v>1.7810026385224199E-2</v>
      </c>
      <c r="K1724" s="125">
        <v>437</v>
      </c>
      <c r="L1724" s="125">
        <v>6</v>
      </c>
      <c r="M1724" s="104">
        <v>1.3729977116704799E-2</v>
      </c>
      <c r="N1724" s="103">
        <v>18</v>
      </c>
      <c r="O1724" s="130">
        <v>1.18733509234828E-2</v>
      </c>
      <c r="P1724" s="125">
        <v>3</v>
      </c>
      <c r="Q1724" s="104">
        <v>6.8649885583523997E-3</v>
      </c>
      <c r="R1724" s="103">
        <v>7</v>
      </c>
      <c r="S1724" s="130">
        <v>4.6174142480211004E-3</v>
      </c>
      <c r="T1724" s="125">
        <v>40</v>
      </c>
      <c r="U1724" s="104">
        <v>9.1533180778032006E-2</v>
      </c>
      <c r="V1724" s="103">
        <v>146</v>
      </c>
      <c r="W1724" s="130">
        <v>9.6306068601583097E-2</v>
      </c>
      <c r="X1724" s="125">
        <v>43</v>
      </c>
      <c r="Y1724" s="104">
        <v>9.83981693363844E-2</v>
      </c>
      <c r="Z1724" s="103">
        <v>153</v>
      </c>
      <c r="AA1724" s="130">
        <v>0.10092348284960399</v>
      </c>
    </row>
    <row r="1725" spans="1:27" ht="24" x14ac:dyDescent="0.25">
      <c r="A1725" s="116" t="s">
        <v>613</v>
      </c>
      <c r="B1725" s="201" t="s">
        <v>135</v>
      </c>
      <c r="C1725" s="105" t="s">
        <v>136</v>
      </c>
      <c r="D1725" s="106" t="s">
        <v>8</v>
      </c>
      <c r="E1725" s="122" t="s">
        <v>539</v>
      </c>
      <c r="F1725" s="126">
        <v>5146</v>
      </c>
      <c r="G1725" s="107">
        <v>5007</v>
      </c>
      <c r="H1725" s="108">
        <v>0.97298872910998802</v>
      </c>
      <c r="I1725" s="107">
        <v>139</v>
      </c>
      <c r="J1725" s="131">
        <v>2.70112708900116E-2</v>
      </c>
      <c r="K1725" s="126">
        <v>1389</v>
      </c>
      <c r="L1725" s="126">
        <v>28</v>
      </c>
      <c r="M1725" s="108">
        <v>2.0158387329013601E-2</v>
      </c>
      <c r="N1725" s="107">
        <v>68</v>
      </c>
      <c r="O1725" s="131">
        <v>1.32141469102215E-2</v>
      </c>
      <c r="P1725" s="126">
        <v>15</v>
      </c>
      <c r="Q1725" s="108">
        <v>1.0799136069114401E-2</v>
      </c>
      <c r="R1725" s="107">
        <v>39</v>
      </c>
      <c r="S1725" s="131">
        <v>7.5787019043917596E-3</v>
      </c>
      <c r="T1725" s="126">
        <v>161</v>
      </c>
      <c r="U1725" s="108">
        <v>0.115910727141828</v>
      </c>
      <c r="V1725" s="107">
        <v>545</v>
      </c>
      <c r="W1725" s="131">
        <v>0.105907500971628</v>
      </c>
      <c r="X1725" s="126">
        <v>171</v>
      </c>
      <c r="Y1725" s="108">
        <v>0.123110151187904</v>
      </c>
      <c r="Z1725" s="107">
        <v>570</v>
      </c>
      <c r="AA1725" s="131">
        <v>0.11076564321803301</v>
      </c>
    </row>
    <row r="1726" spans="1:27" ht="24" x14ac:dyDescent="0.25">
      <c r="A1726" s="115" t="s">
        <v>613</v>
      </c>
      <c r="B1726" s="200" t="s">
        <v>125</v>
      </c>
      <c r="C1726" s="101" t="s">
        <v>126</v>
      </c>
      <c r="D1726" s="102" t="s">
        <v>7</v>
      </c>
      <c r="E1726" s="121" t="s">
        <v>540</v>
      </c>
      <c r="F1726" s="125">
        <v>2995</v>
      </c>
      <c r="G1726" s="103">
        <v>2921</v>
      </c>
      <c r="H1726" s="104">
        <v>0.97529215358931498</v>
      </c>
      <c r="I1726" s="103">
        <v>74</v>
      </c>
      <c r="J1726" s="130">
        <v>2.4707846410684398E-2</v>
      </c>
      <c r="K1726" s="125">
        <v>969</v>
      </c>
      <c r="L1726" s="125">
        <v>16</v>
      </c>
      <c r="M1726" s="104">
        <v>1.6511867905056699E-2</v>
      </c>
      <c r="N1726" s="103">
        <v>44</v>
      </c>
      <c r="O1726" s="130">
        <v>1.46911519198664E-2</v>
      </c>
      <c r="P1726" s="125">
        <v>10</v>
      </c>
      <c r="Q1726" s="104">
        <v>1.03199174406604E-2</v>
      </c>
      <c r="R1726" s="103">
        <v>22</v>
      </c>
      <c r="S1726" s="130">
        <v>7.3455759599332197E-3</v>
      </c>
      <c r="T1726" s="125">
        <v>76</v>
      </c>
      <c r="U1726" s="104">
        <v>7.8431372549019607E-2</v>
      </c>
      <c r="V1726" s="103">
        <v>200</v>
      </c>
      <c r="W1726" s="130">
        <v>6.6777963272120197E-2</v>
      </c>
      <c r="X1726" s="125">
        <v>82</v>
      </c>
      <c r="Y1726" s="104">
        <v>8.4623323013415797E-2</v>
      </c>
      <c r="Z1726" s="103">
        <v>214</v>
      </c>
      <c r="AA1726" s="130">
        <v>7.1452420701168598E-2</v>
      </c>
    </row>
    <row r="1727" spans="1:27" x14ac:dyDescent="0.25">
      <c r="A1727" s="116" t="s">
        <v>613</v>
      </c>
      <c r="B1727" s="201" t="s">
        <v>155</v>
      </c>
      <c r="C1727" s="105" t="s">
        <v>156</v>
      </c>
      <c r="D1727" s="106" t="s">
        <v>9</v>
      </c>
      <c r="E1727" s="122" t="s">
        <v>538</v>
      </c>
      <c r="F1727" s="126">
        <v>4405</v>
      </c>
      <c r="G1727" s="107">
        <v>4309</v>
      </c>
      <c r="H1727" s="108">
        <v>0.97820658342792199</v>
      </c>
      <c r="I1727" s="107">
        <v>96</v>
      </c>
      <c r="J1727" s="131">
        <v>2.17934165720771E-2</v>
      </c>
      <c r="K1727" s="126">
        <v>1412</v>
      </c>
      <c r="L1727" s="126">
        <v>19</v>
      </c>
      <c r="M1727" s="108">
        <v>1.3456090651558001E-2</v>
      </c>
      <c r="N1727" s="107">
        <v>56</v>
      </c>
      <c r="O1727" s="131">
        <v>1.27128263337116E-2</v>
      </c>
      <c r="P1727" s="126">
        <v>8</v>
      </c>
      <c r="Q1727" s="108">
        <v>5.6657223796033902E-3</v>
      </c>
      <c r="R1727" s="107">
        <v>16</v>
      </c>
      <c r="S1727" s="131">
        <v>3.6322360953461902E-3</v>
      </c>
      <c r="T1727" s="126">
        <v>136</v>
      </c>
      <c r="U1727" s="108">
        <v>9.63172804532577E-2</v>
      </c>
      <c r="V1727" s="107">
        <v>424</v>
      </c>
      <c r="W1727" s="131">
        <v>9.6254256526674201E-2</v>
      </c>
      <c r="X1727" s="126">
        <v>143</v>
      </c>
      <c r="Y1727" s="108">
        <v>0.10127478753541</v>
      </c>
      <c r="Z1727" s="107">
        <v>438</v>
      </c>
      <c r="AA1727" s="131">
        <v>9.9432463110102107E-2</v>
      </c>
    </row>
    <row r="1728" spans="1:27" ht="24" x14ac:dyDescent="0.25">
      <c r="A1728" s="115" t="s">
        <v>613</v>
      </c>
      <c r="B1728" s="200" t="s">
        <v>247</v>
      </c>
      <c r="C1728" s="101" t="s">
        <v>248</v>
      </c>
      <c r="D1728" s="102" t="s">
        <v>16</v>
      </c>
      <c r="E1728" s="121" t="s">
        <v>541</v>
      </c>
      <c r="F1728" s="125">
        <v>3913</v>
      </c>
      <c r="G1728" s="103">
        <v>3795</v>
      </c>
      <c r="H1728" s="104">
        <v>0.96984410937899301</v>
      </c>
      <c r="I1728" s="103">
        <v>118</v>
      </c>
      <c r="J1728" s="130">
        <v>3.01558906210069E-2</v>
      </c>
      <c r="K1728" s="125">
        <v>1078</v>
      </c>
      <c r="L1728" s="125">
        <v>20</v>
      </c>
      <c r="M1728" s="104">
        <v>1.8552875695732801E-2</v>
      </c>
      <c r="N1728" s="103">
        <v>52</v>
      </c>
      <c r="O1728" s="130">
        <v>1.32890365448504E-2</v>
      </c>
      <c r="P1728" s="125">
        <v>9</v>
      </c>
      <c r="Q1728" s="104">
        <v>8.3487940630797702E-3</v>
      </c>
      <c r="R1728" s="103">
        <v>26</v>
      </c>
      <c r="S1728" s="130">
        <v>6.6445182724252398E-3</v>
      </c>
      <c r="T1728" s="125">
        <v>93</v>
      </c>
      <c r="U1728" s="104">
        <v>8.6270871985157593E-2</v>
      </c>
      <c r="V1728" s="103">
        <v>297</v>
      </c>
      <c r="W1728" s="130">
        <v>7.5900843342703805E-2</v>
      </c>
      <c r="X1728" s="125">
        <v>100</v>
      </c>
      <c r="Y1728" s="104">
        <v>9.2764378478664103E-2</v>
      </c>
      <c r="Z1728" s="103">
        <v>319</v>
      </c>
      <c r="AA1728" s="130">
        <v>8.1523128034755907E-2</v>
      </c>
    </row>
    <row r="1729" spans="1:27" ht="24" x14ac:dyDescent="0.25">
      <c r="A1729" s="116" t="s">
        <v>613</v>
      </c>
      <c r="B1729" s="201" t="s">
        <v>233</v>
      </c>
      <c r="C1729" s="105" t="s">
        <v>234</v>
      </c>
      <c r="D1729" s="106" t="s">
        <v>15</v>
      </c>
      <c r="E1729" s="122" t="s">
        <v>542</v>
      </c>
      <c r="F1729" s="126">
        <v>889</v>
      </c>
      <c r="G1729" s="107">
        <v>882</v>
      </c>
      <c r="H1729" s="108">
        <v>0.99212598425196796</v>
      </c>
      <c r="I1729" s="107">
        <v>7</v>
      </c>
      <c r="J1729" s="131">
        <v>7.8740157480314907E-3</v>
      </c>
      <c r="K1729" s="126">
        <v>296</v>
      </c>
      <c r="L1729" s="126">
        <v>6</v>
      </c>
      <c r="M1729" s="108">
        <v>2.0270270270270199E-2</v>
      </c>
      <c r="N1729" s="107">
        <v>19</v>
      </c>
      <c r="O1729" s="131">
        <v>2.1372328458942599E-2</v>
      </c>
      <c r="P1729" s="126">
        <v>4</v>
      </c>
      <c r="Q1729" s="108">
        <v>1.35135135135135E-2</v>
      </c>
      <c r="R1729" s="107">
        <v>8</v>
      </c>
      <c r="S1729" s="131">
        <v>8.9988751406074197E-3</v>
      </c>
      <c r="T1729" s="126">
        <v>35</v>
      </c>
      <c r="U1729" s="108">
        <v>0.11824324324324299</v>
      </c>
      <c r="V1729" s="107">
        <v>92</v>
      </c>
      <c r="W1729" s="131">
        <v>0.10348706411698499</v>
      </c>
      <c r="X1729" s="126">
        <v>39</v>
      </c>
      <c r="Y1729" s="108">
        <v>0.13175675675675599</v>
      </c>
      <c r="Z1729" s="107">
        <v>100</v>
      </c>
      <c r="AA1729" s="131">
        <v>0.112485939257592</v>
      </c>
    </row>
    <row r="1730" spans="1:27" ht="24" x14ac:dyDescent="0.25">
      <c r="A1730" s="115" t="s">
        <v>613</v>
      </c>
      <c r="B1730" s="200" t="s">
        <v>249</v>
      </c>
      <c r="C1730" s="101" t="s">
        <v>250</v>
      </c>
      <c r="D1730" s="102" t="s">
        <v>16</v>
      </c>
      <c r="E1730" s="121" t="s">
        <v>541</v>
      </c>
      <c r="F1730" s="125">
        <v>2983</v>
      </c>
      <c r="G1730" s="103">
        <v>2897</v>
      </c>
      <c r="H1730" s="104">
        <v>0.97116996312437098</v>
      </c>
      <c r="I1730" s="103">
        <v>86</v>
      </c>
      <c r="J1730" s="130">
        <v>2.88300368756285E-2</v>
      </c>
      <c r="K1730" s="125">
        <v>961</v>
      </c>
      <c r="L1730" s="125">
        <v>16</v>
      </c>
      <c r="M1730" s="104">
        <v>1.6649323621227799E-2</v>
      </c>
      <c r="N1730" s="103">
        <v>46</v>
      </c>
      <c r="O1730" s="130">
        <v>1.5420717398592E-2</v>
      </c>
      <c r="P1730" s="125">
        <v>6</v>
      </c>
      <c r="Q1730" s="104">
        <v>6.2434963579604498E-3</v>
      </c>
      <c r="R1730" s="103">
        <v>15</v>
      </c>
      <c r="S1730" s="130">
        <v>5.0284948038887001E-3</v>
      </c>
      <c r="T1730" s="125">
        <v>64</v>
      </c>
      <c r="U1730" s="104">
        <v>6.6597294484911501E-2</v>
      </c>
      <c r="V1730" s="103">
        <v>342</v>
      </c>
      <c r="W1730" s="130">
        <v>0.11464968152866201</v>
      </c>
      <c r="X1730" s="125">
        <v>67</v>
      </c>
      <c r="Y1730" s="104">
        <v>6.97190426638917E-2</v>
      </c>
      <c r="Z1730" s="103">
        <v>350</v>
      </c>
      <c r="AA1730" s="130">
        <v>0.117331545424069</v>
      </c>
    </row>
    <row r="1731" spans="1:27" ht="24" x14ac:dyDescent="0.25">
      <c r="A1731" s="116" t="s">
        <v>613</v>
      </c>
      <c r="B1731" s="201" t="s">
        <v>185</v>
      </c>
      <c r="C1731" s="105" t="s">
        <v>186</v>
      </c>
      <c r="D1731" s="106" t="s">
        <v>12</v>
      </c>
      <c r="E1731" s="122" t="s">
        <v>543</v>
      </c>
      <c r="F1731" s="126">
        <v>847</v>
      </c>
      <c r="G1731" s="107">
        <v>839</v>
      </c>
      <c r="H1731" s="108">
        <v>0.99055489964580801</v>
      </c>
      <c r="I1731" s="107">
        <v>8</v>
      </c>
      <c r="J1731" s="131">
        <v>9.4451003541912593E-3</v>
      </c>
      <c r="K1731" s="126">
        <v>334</v>
      </c>
      <c r="L1731" s="126">
        <v>7</v>
      </c>
      <c r="M1731" s="108">
        <v>2.09580838323353E-2</v>
      </c>
      <c r="N1731" s="107">
        <v>22</v>
      </c>
      <c r="O1731" s="131">
        <v>2.5974025974025899E-2</v>
      </c>
      <c r="P1731" s="126">
        <v>2</v>
      </c>
      <c r="Q1731" s="108">
        <v>5.9880239520958001E-3</v>
      </c>
      <c r="R1731" s="107">
        <v>5</v>
      </c>
      <c r="S1731" s="131">
        <v>5.9031877213695299E-3</v>
      </c>
      <c r="T1731" s="126">
        <v>36</v>
      </c>
      <c r="U1731" s="108">
        <v>0.107784431137724</v>
      </c>
      <c r="V1731" s="107">
        <v>86</v>
      </c>
      <c r="W1731" s="131">
        <v>0.101534828807556</v>
      </c>
      <c r="X1731" s="126">
        <v>38</v>
      </c>
      <c r="Y1731" s="108">
        <v>0.11377245508981999</v>
      </c>
      <c r="Z1731" s="107">
        <v>91</v>
      </c>
      <c r="AA1731" s="131">
        <v>0.107438016528925</v>
      </c>
    </row>
    <row r="1732" spans="1:27" ht="24" x14ac:dyDescent="0.25">
      <c r="A1732" s="115" t="s">
        <v>613</v>
      </c>
      <c r="B1732" s="200" t="s">
        <v>187</v>
      </c>
      <c r="C1732" s="101" t="s">
        <v>188</v>
      </c>
      <c r="D1732" s="102" t="s">
        <v>12</v>
      </c>
      <c r="E1732" s="121" t="s">
        <v>543</v>
      </c>
      <c r="F1732" s="125">
        <v>1447</v>
      </c>
      <c r="G1732" s="103">
        <v>1374</v>
      </c>
      <c r="H1732" s="104">
        <v>0.94955079474775295</v>
      </c>
      <c r="I1732" s="103">
        <v>73</v>
      </c>
      <c r="J1732" s="130">
        <v>5.0449205252245999E-2</v>
      </c>
      <c r="K1732" s="125">
        <v>378</v>
      </c>
      <c r="L1732" s="125">
        <v>4</v>
      </c>
      <c r="M1732" s="104">
        <v>1.05820105820105E-2</v>
      </c>
      <c r="N1732" s="103">
        <v>10</v>
      </c>
      <c r="O1732" s="130">
        <v>6.9108500345542497E-3</v>
      </c>
      <c r="P1732" s="125">
        <v>3</v>
      </c>
      <c r="Q1732" s="104">
        <v>7.9365079365079309E-3</v>
      </c>
      <c r="R1732" s="103">
        <v>7</v>
      </c>
      <c r="S1732" s="130">
        <v>4.8375950241879703E-3</v>
      </c>
      <c r="T1732" s="125">
        <v>39</v>
      </c>
      <c r="U1732" s="104">
        <v>0.103174603174603</v>
      </c>
      <c r="V1732" s="103">
        <v>149</v>
      </c>
      <c r="W1732" s="130">
        <v>0.10297166551485799</v>
      </c>
      <c r="X1732" s="125">
        <v>40</v>
      </c>
      <c r="Y1732" s="104">
        <v>0.105820105820105</v>
      </c>
      <c r="Z1732" s="103">
        <v>150</v>
      </c>
      <c r="AA1732" s="130">
        <v>0.103662750518313</v>
      </c>
    </row>
    <row r="1733" spans="1:27" ht="24" x14ac:dyDescent="0.25">
      <c r="A1733" s="116" t="s">
        <v>613</v>
      </c>
      <c r="B1733" s="201" t="s">
        <v>251</v>
      </c>
      <c r="C1733" s="105" t="s">
        <v>252</v>
      </c>
      <c r="D1733" s="106" t="s">
        <v>16</v>
      </c>
      <c r="E1733" s="122" t="s">
        <v>541</v>
      </c>
      <c r="F1733" s="126">
        <v>4278</v>
      </c>
      <c r="G1733" s="107">
        <v>4143</v>
      </c>
      <c r="H1733" s="108">
        <v>0.96844319775595999</v>
      </c>
      <c r="I1733" s="107">
        <v>135</v>
      </c>
      <c r="J1733" s="131">
        <v>3.15568022440392E-2</v>
      </c>
      <c r="K1733" s="126">
        <v>1326</v>
      </c>
      <c r="L1733" s="126">
        <v>33</v>
      </c>
      <c r="M1733" s="108">
        <v>2.48868778280542E-2</v>
      </c>
      <c r="N1733" s="107">
        <v>78</v>
      </c>
      <c r="O1733" s="131">
        <v>1.82328190743338E-2</v>
      </c>
      <c r="P1733" s="126">
        <v>15</v>
      </c>
      <c r="Q1733" s="108">
        <v>1.1312217194570101E-2</v>
      </c>
      <c r="R1733" s="107">
        <v>35</v>
      </c>
      <c r="S1733" s="131">
        <v>8.1813931743805503E-3</v>
      </c>
      <c r="T1733" s="126">
        <v>114</v>
      </c>
      <c r="U1733" s="108">
        <v>8.5972850678733004E-2</v>
      </c>
      <c r="V1733" s="107">
        <v>343</v>
      </c>
      <c r="W1733" s="131">
        <v>8.0177653108929395E-2</v>
      </c>
      <c r="X1733" s="126">
        <v>122</v>
      </c>
      <c r="Y1733" s="108">
        <v>9.2006033182503694E-2</v>
      </c>
      <c r="Z1733" s="107">
        <v>361</v>
      </c>
      <c r="AA1733" s="131">
        <v>8.4385226741467895E-2</v>
      </c>
    </row>
    <row r="1734" spans="1:27" ht="24" x14ac:dyDescent="0.25">
      <c r="A1734" s="115" t="s">
        <v>613</v>
      </c>
      <c r="B1734" s="200" t="s">
        <v>253</v>
      </c>
      <c r="C1734" s="101" t="s">
        <v>254</v>
      </c>
      <c r="D1734" s="102" t="s">
        <v>16</v>
      </c>
      <c r="E1734" s="121" t="s">
        <v>541</v>
      </c>
      <c r="F1734" s="125">
        <v>3176</v>
      </c>
      <c r="G1734" s="103">
        <v>3137</v>
      </c>
      <c r="H1734" s="104">
        <v>0.98772040302266995</v>
      </c>
      <c r="I1734" s="103">
        <v>39</v>
      </c>
      <c r="J1734" s="130">
        <v>1.22795969773299E-2</v>
      </c>
      <c r="K1734" s="125">
        <v>797</v>
      </c>
      <c r="L1734" s="125">
        <v>17</v>
      </c>
      <c r="M1734" s="104">
        <v>2.13299874529485E-2</v>
      </c>
      <c r="N1734" s="103">
        <v>38</v>
      </c>
      <c r="O1734" s="130">
        <v>1.19647355163727E-2</v>
      </c>
      <c r="P1734" s="125">
        <v>6</v>
      </c>
      <c r="Q1734" s="104">
        <v>7.5282308657465399E-3</v>
      </c>
      <c r="R1734" s="103">
        <v>14</v>
      </c>
      <c r="S1734" s="130">
        <v>4.4080604534005004E-3</v>
      </c>
      <c r="T1734" s="125">
        <v>84</v>
      </c>
      <c r="U1734" s="104">
        <v>0.105395232120451</v>
      </c>
      <c r="V1734" s="103">
        <v>364</v>
      </c>
      <c r="W1734" s="130">
        <v>0.11460957178841299</v>
      </c>
      <c r="X1734" s="125">
        <v>88</v>
      </c>
      <c r="Y1734" s="104">
        <v>0.11041405269761601</v>
      </c>
      <c r="Z1734" s="103">
        <v>372</v>
      </c>
      <c r="AA1734" s="130">
        <v>0.11712846347607</v>
      </c>
    </row>
    <row r="1735" spans="1:27" ht="24" x14ac:dyDescent="0.25">
      <c r="A1735" s="116" t="s">
        <v>613</v>
      </c>
      <c r="B1735" s="201" t="s">
        <v>440</v>
      </c>
      <c r="C1735" s="105" t="s">
        <v>189</v>
      </c>
      <c r="D1735" s="106" t="s">
        <v>12</v>
      </c>
      <c r="E1735" s="122" t="s">
        <v>543</v>
      </c>
      <c r="F1735" s="126">
        <v>2972</v>
      </c>
      <c r="G1735" s="107">
        <v>2900</v>
      </c>
      <c r="H1735" s="108">
        <v>0.97577388963660805</v>
      </c>
      <c r="I1735" s="107">
        <v>72</v>
      </c>
      <c r="J1735" s="131">
        <v>2.42261103633916E-2</v>
      </c>
      <c r="K1735" s="126">
        <v>907</v>
      </c>
      <c r="L1735" s="126">
        <v>9</v>
      </c>
      <c r="M1735" s="108">
        <v>9.9228224917309801E-3</v>
      </c>
      <c r="N1735" s="107">
        <v>27</v>
      </c>
      <c r="O1735" s="131">
        <v>9.0847913862718704E-3</v>
      </c>
      <c r="P1735" s="126">
        <v>4</v>
      </c>
      <c r="Q1735" s="108">
        <v>4.4101433296582096E-3</v>
      </c>
      <c r="R1735" s="107">
        <v>7</v>
      </c>
      <c r="S1735" s="131">
        <v>2.35531628532974E-3</v>
      </c>
      <c r="T1735" s="126">
        <v>93</v>
      </c>
      <c r="U1735" s="108">
        <v>0.102535832414553</v>
      </c>
      <c r="V1735" s="107">
        <v>274</v>
      </c>
      <c r="W1735" s="131">
        <v>9.2193808882907097E-2</v>
      </c>
      <c r="X1735" s="126">
        <v>96</v>
      </c>
      <c r="Y1735" s="108">
        <v>0.105843439911797</v>
      </c>
      <c r="Z1735" s="107">
        <v>279</v>
      </c>
      <c r="AA1735" s="131">
        <v>9.3876177658142601E-2</v>
      </c>
    </row>
    <row r="1736" spans="1:27" ht="24" x14ac:dyDescent="0.25">
      <c r="A1736" s="115" t="s">
        <v>613</v>
      </c>
      <c r="B1736" s="200" t="s">
        <v>235</v>
      </c>
      <c r="C1736" s="101" t="s">
        <v>236</v>
      </c>
      <c r="D1736" s="102" t="s">
        <v>15</v>
      </c>
      <c r="E1736" s="121" t="s">
        <v>542</v>
      </c>
      <c r="F1736" s="125">
        <v>1840</v>
      </c>
      <c r="G1736" s="103">
        <v>1799</v>
      </c>
      <c r="H1736" s="104">
        <v>0.97771739130434698</v>
      </c>
      <c r="I1736" s="103">
        <v>41</v>
      </c>
      <c r="J1736" s="130">
        <v>2.2282608695652101E-2</v>
      </c>
      <c r="K1736" s="125">
        <v>656</v>
      </c>
      <c r="L1736" s="125">
        <v>19</v>
      </c>
      <c r="M1736" s="104">
        <v>2.8963414634146301E-2</v>
      </c>
      <c r="N1736" s="103">
        <v>39</v>
      </c>
      <c r="O1736" s="130">
        <v>2.1195652173913001E-2</v>
      </c>
      <c r="P1736" s="125">
        <v>10</v>
      </c>
      <c r="Q1736" s="104">
        <v>1.52439024390243E-2</v>
      </c>
      <c r="R1736" s="103">
        <v>24</v>
      </c>
      <c r="S1736" s="130">
        <v>1.30434782608695E-2</v>
      </c>
      <c r="T1736" s="125">
        <v>75</v>
      </c>
      <c r="U1736" s="104">
        <v>0.114329268292682</v>
      </c>
      <c r="V1736" s="103">
        <v>214</v>
      </c>
      <c r="W1736" s="130">
        <v>0.11630434782608599</v>
      </c>
      <c r="X1736" s="125">
        <v>81</v>
      </c>
      <c r="Y1736" s="104">
        <v>0.123475609756097</v>
      </c>
      <c r="Z1736" s="103">
        <v>229</v>
      </c>
      <c r="AA1736" s="130">
        <v>0.12445652173912999</v>
      </c>
    </row>
    <row r="1737" spans="1:27" ht="24" x14ac:dyDescent="0.25">
      <c r="A1737" s="116" t="s">
        <v>613</v>
      </c>
      <c r="B1737" s="201" t="s">
        <v>237</v>
      </c>
      <c r="C1737" s="105" t="s">
        <v>238</v>
      </c>
      <c r="D1737" s="106" t="s">
        <v>15</v>
      </c>
      <c r="E1737" s="122" t="s">
        <v>542</v>
      </c>
      <c r="F1737" s="126">
        <v>9426</v>
      </c>
      <c r="G1737" s="107">
        <v>9291</v>
      </c>
      <c r="H1737" s="108">
        <v>0.98567791215786105</v>
      </c>
      <c r="I1737" s="107">
        <v>135</v>
      </c>
      <c r="J1737" s="131">
        <v>1.43220878421387E-2</v>
      </c>
      <c r="K1737" s="126">
        <v>2635</v>
      </c>
      <c r="L1737" s="126">
        <v>33</v>
      </c>
      <c r="M1737" s="108">
        <v>1.25237191650853E-2</v>
      </c>
      <c r="N1737" s="107">
        <v>85</v>
      </c>
      <c r="O1737" s="131">
        <v>9.0176108635688507E-3</v>
      </c>
      <c r="P1737" s="126">
        <v>17</v>
      </c>
      <c r="Q1737" s="108">
        <v>6.4516129032258004E-3</v>
      </c>
      <c r="R1737" s="107">
        <v>46</v>
      </c>
      <c r="S1737" s="131">
        <v>4.8801188202843102E-3</v>
      </c>
      <c r="T1737" s="126">
        <v>227</v>
      </c>
      <c r="U1737" s="108">
        <v>8.6148007590132802E-2</v>
      </c>
      <c r="V1737" s="107">
        <v>849</v>
      </c>
      <c r="W1737" s="131">
        <v>9.0070019096117102E-2</v>
      </c>
      <c r="X1737" s="126">
        <v>239</v>
      </c>
      <c r="Y1737" s="108">
        <v>9.0702087286527497E-2</v>
      </c>
      <c r="Z1737" s="107">
        <v>882</v>
      </c>
      <c r="AA1737" s="131">
        <v>9.3570973901973206E-2</v>
      </c>
    </row>
    <row r="1738" spans="1:27" ht="24" x14ac:dyDescent="0.25">
      <c r="A1738" s="115" t="s">
        <v>613</v>
      </c>
      <c r="B1738" s="200" t="s">
        <v>190</v>
      </c>
      <c r="C1738" s="101" t="s">
        <v>191</v>
      </c>
      <c r="D1738" s="102" t="s">
        <v>12</v>
      </c>
      <c r="E1738" s="121" t="s">
        <v>543</v>
      </c>
      <c r="F1738" s="125">
        <v>1589</v>
      </c>
      <c r="G1738" s="103">
        <v>1581</v>
      </c>
      <c r="H1738" s="104">
        <v>0.99496538703587101</v>
      </c>
      <c r="I1738" s="103">
        <v>8</v>
      </c>
      <c r="J1738" s="130">
        <v>5.0346129641283804E-3</v>
      </c>
      <c r="K1738" s="125">
        <v>567</v>
      </c>
      <c r="L1738" s="125">
        <v>7</v>
      </c>
      <c r="M1738" s="104">
        <v>1.23456790123456E-2</v>
      </c>
      <c r="N1738" s="103">
        <v>22</v>
      </c>
      <c r="O1738" s="130">
        <v>1.3845185651353E-2</v>
      </c>
      <c r="P1738" s="125">
        <v>7</v>
      </c>
      <c r="Q1738" s="104">
        <v>1.23456790123456E-2</v>
      </c>
      <c r="R1738" s="103">
        <v>14</v>
      </c>
      <c r="S1738" s="130">
        <v>8.81057268722466E-3</v>
      </c>
      <c r="T1738" s="125">
        <v>63</v>
      </c>
      <c r="U1738" s="104">
        <v>0.11111111111111099</v>
      </c>
      <c r="V1738" s="103">
        <v>166</v>
      </c>
      <c r="W1738" s="130">
        <v>0.104468219005663</v>
      </c>
      <c r="X1738" s="125">
        <v>67</v>
      </c>
      <c r="Y1738" s="104">
        <v>0.11816578483245101</v>
      </c>
      <c r="Z1738" s="103">
        <v>172</v>
      </c>
      <c r="AA1738" s="130">
        <v>0.10824417872875999</v>
      </c>
    </row>
    <row r="1739" spans="1:27" ht="24" x14ac:dyDescent="0.25">
      <c r="A1739" s="116" t="s">
        <v>613</v>
      </c>
      <c r="B1739" s="201" t="s">
        <v>192</v>
      </c>
      <c r="C1739" s="105" t="s">
        <v>193</v>
      </c>
      <c r="D1739" s="106" t="s">
        <v>12</v>
      </c>
      <c r="E1739" s="122" t="s">
        <v>543</v>
      </c>
      <c r="F1739" s="126">
        <v>3292</v>
      </c>
      <c r="G1739" s="107">
        <v>3225</v>
      </c>
      <c r="H1739" s="108">
        <v>0.97964763061968396</v>
      </c>
      <c r="I1739" s="107">
        <v>67</v>
      </c>
      <c r="J1739" s="131">
        <v>2.0352369380315899E-2</v>
      </c>
      <c r="K1739" s="126">
        <v>974</v>
      </c>
      <c r="L1739" s="126">
        <v>13</v>
      </c>
      <c r="M1739" s="108">
        <v>1.33470225872689E-2</v>
      </c>
      <c r="N1739" s="107">
        <v>35</v>
      </c>
      <c r="O1739" s="131">
        <v>1.06318347509113E-2</v>
      </c>
      <c r="P1739" s="126">
        <v>6</v>
      </c>
      <c r="Q1739" s="108">
        <v>6.1601642710472203E-3</v>
      </c>
      <c r="R1739" s="107">
        <v>17</v>
      </c>
      <c r="S1739" s="131">
        <v>5.1640340218711998E-3</v>
      </c>
      <c r="T1739" s="126">
        <v>94</v>
      </c>
      <c r="U1739" s="108">
        <v>9.6509240246406502E-2</v>
      </c>
      <c r="V1739" s="107">
        <v>305</v>
      </c>
      <c r="W1739" s="131">
        <v>9.2648845686512701E-2</v>
      </c>
      <c r="X1739" s="126">
        <v>98</v>
      </c>
      <c r="Y1739" s="108">
        <v>0.10061601642710399</v>
      </c>
      <c r="Z1739" s="107">
        <v>316</v>
      </c>
      <c r="AA1739" s="131">
        <v>9.5990279465370504E-2</v>
      </c>
    </row>
    <row r="1740" spans="1:27" ht="24" x14ac:dyDescent="0.25">
      <c r="A1740" s="115" t="s">
        <v>613</v>
      </c>
      <c r="B1740" s="200" t="s">
        <v>194</v>
      </c>
      <c r="C1740" s="101" t="s">
        <v>195</v>
      </c>
      <c r="D1740" s="102" t="s">
        <v>12</v>
      </c>
      <c r="E1740" s="121" t="s">
        <v>543</v>
      </c>
      <c r="F1740" s="125">
        <v>3280</v>
      </c>
      <c r="G1740" s="103">
        <v>3191</v>
      </c>
      <c r="H1740" s="104">
        <v>0.97286585365853595</v>
      </c>
      <c r="I1740" s="103">
        <v>89</v>
      </c>
      <c r="J1740" s="130">
        <v>2.7134146341463401E-2</v>
      </c>
      <c r="K1740" s="125">
        <v>1112</v>
      </c>
      <c r="L1740" s="125">
        <v>27</v>
      </c>
      <c r="M1740" s="104">
        <v>2.4280575539568298E-2</v>
      </c>
      <c r="N1740" s="103">
        <v>61</v>
      </c>
      <c r="O1740" s="130">
        <v>1.85975609756097E-2</v>
      </c>
      <c r="P1740" s="125">
        <v>15</v>
      </c>
      <c r="Q1740" s="104">
        <v>1.34892086330935E-2</v>
      </c>
      <c r="R1740" s="103">
        <v>39</v>
      </c>
      <c r="S1740" s="130">
        <v>1.1890243902439E-2</v>
      </c>
      <c r="T1740" s="125">
        <v>111</v>
      </c>
      <c r="U1740" s="104">
        <v>9.9820143884891993E-2</v>
      </c>
      <c r="V1740" s="103">
        <v>292</v>
      </c>
      <c r="W1740" s="130">
        <v>8.9024390243902393E-2</v>
      </c>
      <c r="X1740" s="125">
        <v>119</v>
      </c>
      <c r="Y1740" s="104">
        <v>0.107014388489208</v>
      </c>
      <c r="Z1740" s="103">
        <v>320</v>
      </c>
      <c r="AA1740" s="130">
        <v>9.7560975609756004E-2</v>
      </c>
    </row>
    <row r="1741" spans="1:27" ht="24" x14ac:dyDescent="0.25">
      <c r="A1741" s="116" t="s">
        <v>613</v>
      </c>
      <c r="B1741" s="201" t="s">
        <v>196</v>
      </c>
      <c r="C1741" s="105" t="s">
        <v>197</v>
      </c>
      <c r="D1741" s="106" t="s">
        <v>12</v>
      </c>
      <c r="E1741" s="122" t="s">
        <v>543</v>
      </c>
      <c r="F1741" s="126">
        <v>1424</v>
      </c>
      <c r="G1741" s="107">
        <v>1393</v>
      </c>
      <c r="H1741" s="108">
        <v>0.97823033707865104</v>
      </c>
      <c r="I1741" s="107">
        <v>31</v>
      </c>
      <c r="J1741" s="131">
        <v>2.1769662921348298E-2</v>
      </c>
      <c r="K1741" s="126">
        <v>497</v>
      </c>
      <c r="L1741" s="126">
        <v>10</v>
      </c>
      <c r="M1741" s="108">
        <v>2.01207243460764E-2</v>
      </c>
      <c r="N1741" s="107">
        <v>27</v>
      </c>
      <c r="O1741" s="131">
        <v>1.8960674157303299E-2</v>
      </c>
      <c r="P1741" s="126">
        <v>2</v>
      </c>
      <c r="Q1741" s="108">
        <v>4.0241448692152904E-3</v>
      </c>
      <c r="R1741" s="107">
        <v>7</v>
      </c>
      <c r="S1741" s="131">
        <v>4.9157303370786498E-3</v>
      </c>
      <c r="T1741" s="126">
        <v>54</v>
      </c>
      <c r="U1741" s="108">
        <v>0.10865191146881201</v>
      </c>
      <c r="V1741" s="107">
        <v>157</v>
      </c>
      <c r="W1741" s="131">
        <v>0.110252808988764</v>
      </c>
      <c r="X1741" s="126">
        <v>55</v>
      </c>
      <c r="Y1741" s="108">
        <v>0.11066398390342</v>
      </c>
      <c r="Z1741" s="107">
        <v>161</v>
      </c>
      <c r="AA1741" s="131">
        <v>0.113061797752808</v>
      </c>
    </row>
    <row r="1742" spans="1:27" ht="24" x14ac:dyDescent="0.25">
      <c r="A1742" s="115" t="s">
        <v>613</v>
      </c>
      <c r="B1742" s="200" t="s">
        <v>198</v>
      </c>
      <c r="C1742" s="101" t="s">
        <v>199</v>
      </c>
      <c r="D1742" s="102" t="s">
        <v>12</v>
      </c>
      <c r="E1742" s="121" t="s">
        <v>543</v>
      </c>
      <c r="F1742" s="125">
        <v>829</v>
      </c>
      <c r="G1742" s="103">
        <v>822</v>
      </c>
      <c r="H1742" s="104">
        <v>0.99155609167671799</v>
      </c>
      <c r="I1742" s="103">
        <v>7</v>
      </c>
      <c r="J1742" s="130">
        <v>8.4439083232810599E-3</v>
      </c>
      <c r="K1742" s="125">
        <v>281</v>
      </c>
      <c r="L1742" s="125">
        <v>2</v>
      </c>
      <c r="M1742" s="104">
        <v>7.1174377224199198E-3</v>
      </c>
      <c r="N1742" s="103">
        <v>7</v>
      </c>
      <c r="O1742" s="130">
        <v>8.4439083232810599E-3</v>
      </c>
      <c r="P1742" s="125">
        <v>2</v>
      </c>
      <c r="Q1742" s="104">
        <v>7.1174377224199198E-3</v>
      </c>
      <c r="R1742" s="103">
        <v>5</v>
      </c>
      <c r="S1742" s="130">
        <v>6.0313630880579E-3</v>
      </c>
      <c r="T1742" s="125">
        <v>24</v>
      </c>
      <c r="U1742" s="104">
        <v>8.5409252669039107E-2</v>
      </c>
      <c r="V1742" s="103">
        <v>71</v>
      </c>
      <c r="W1742" s="130">
        <v>8.56453558504221E-2</v>
      </c>
      <c r="X1742" s="125">
        <v>25</v>
      </c>
      <c r="Y1742" s="104">
        <v>8.8967971530249101E-2</v>
      </c>
      <c r="Z1742" s="103">
        <v>72</v>
      </c>
      <c r="AA1742" s="130">
        <v>8.6851628468033695E-2</v>
      </c>
    </row>
    <row r="1743" spans="1:27" ht="24" x14ac:dyDescent="0.25">
      <c r="A1743" s="116" t="s">
        <v>613</v>
      </c>
      <c r="B1743" s="201" t="s">
        <v>200</v>
      </c>
      <c r="C1743" s="105" t="s">
        <v>201</v>
      </c>
      <c r="D1743" s="106" t="s">
        <v>12</v>
      </c>
      <c r="E1743" s="122" t="s">
        <v>543</v>
      </c>
      <c r="F1743" s="126">
        <v>898</v>
      </c>
      <c r="G1743" s="107">
        <v>861</v>
      </c>
      <c r="H1743" s="108">
        <v>0.95879732739420898</v>
      </c>
      <c r="I1743" s="107">
        <v>37</v>
      </c>
      <c r="J1743" s="131">
        <v>4.1202672605790601E-2</v>
      </c>
      <c r="K1743" s="126">
        <v>300</v>
      </c>
      <c r="L1743" s="126">
        <v>5</v>
      </c>
      <c r="M1743" s="108">
        <v>1.6666666666666601E-2</v>
      </c>
      <c r="N1743" s="107">
        <v>8</v>
      </c>
      <c r="O1743" s="131">
        <v>8.90868596881959E-3</v>
      </c>
      <c r="P1743" s="126">
        <v>5</v>
      </c>
      <c r="Q1743" s="108">
        <v>1.6666666666666601E-2</v>
      </c>
      <c r="R1743" s="107">
        <v>8</v>
      </c>
      <c r="S1743" s="131">
        <v>8.90868596881959E-3</v>
      </c>
      <c r="T1743" s="126">
        <v>32</v>
      </c>
      <c r="U1743" s="108">
        <v>0.10666666666666599</v>
      </c>
      <c r="V1743" s="107">
        <v>121</v>
      </c>
      <c r="W1743" s="131">
        <v>0.13474387527839601</v>
      </c>
      <c r="X1743" s="126">
        <v>36</v>
      </c>
      <c r="Y1743" s="108">
        <v>0.12</v>
      </c>
      <c r="Z1743" s="107">
        <v>128</v>
      </c>
      <c r="AA1743" s="131">
        <v>0.142538975501113</v>
      </c>
    </row>
    <row r="1744" spans="1:27" ht="24" x14ac:dyDescent="0.25">
      <c r="A1744" s="115" t="s">
        <v>613</v>
      </c>
      <c r="B1744" s="200" t="s">
        <v>255</v>
      </c>
      <c r="C1744" s="101" t="s">
        <v>256</v>
      </c>
      <c r="D1744" s="102" t="s">
        <v>16</v>
      </c>
      <c r="E1744" s="121" t="s">
        <v>541</v>
      </c>
      <c r="F1744" s="125">
        <v>1487</v>
      </c>
      <c r="G1744" s="103">
        <v>1437</v>
      </c>
      <c r="H1744" s="104">
        <v>0.96637525218560805</v>
      </c>
      <c r="I1744" s="103">
        <v>50</v>
      </c>
      <c r="J1744" s="130">
        <v>3.3624747814391301E-2</v>
      </c>
      <c r="K1744" s="125">
        <v>469</v>
      </c>
      <c r="L1744" s="125">
        <v>8</v>
      </c>
      <c r="M1744" s="104">
        <v>1.70575692963752E-2</v>
      </c>
      <c r="N1744" s="103">
        <v>22</v>
      </c>
      <c r="O1744" s="130">
        <v>1.4794889038332201E-2</v>
      </c>
      <c r="P1744" s="125">
        <v>4</v>
      </c>
      <c r="Q1744" s="104">
        <v>8.5287846481876296E-3</v>
      </c>
      <c r="R1744" s="103">
        <v>18</v>
      </c>
      <c r="S1744" s="130">
        <v>1.2104909213180901E-2</v>
      </c>
      <c r="T1744" s="125">
        <v>56</v>
      </c>
      <c r="U1744" s="104">
        <v>0.119402985074626</v>
      </c>
      <c r="V1744" s="103">
        <v>165</v>
      </c>
      <c r="W1744" s="130">
        <v>0.110961667787491</v>
      </c>
      <c r="X1744" s="125">
        <v>58</v>
      </c>
      <c r="Y1744" s="104">
        <v>0.12366737739872</v>
      </c>
      <c r="Z1744" s="103">
        <v>173</v>
      </c>
      <c r="AA1744" s="130">
        <v>0.116341627437794</v>
      </c>
    </row>
    <row r="1745" spans="1:27" ht="24" x14ac:dyDescent="0.25">
      <c r="A1745" s="116" t="s">
        <v>613</v>
      </c>
      <c r="B1745" s="201" t="s">
        <v>202</v>
      </c>
      <c r="C1745" s="105" t="s">
        <v>203</v>
      </c>
      <c r="D1745" s="106" t="s">
        <v>12</v>
      </c>
      <c r="E1745" s="122" t="s">
        <v>543</v>
      </c>
      <c r="F1745" s="126">
        <v>4861</v>
      </c>
      <c r="G1745" s="107">
        <v>4779</v>
      </c>
      <c r="H1745" s="108">
        <v>0.98313104299526799</v>
      </c>
      <c r="I1745" s="107">
        <v>82</v>
      </c>
      <c r="J1745" s="131">
        <v>1.68689570047315E-2</v>
      </c>
      <c r="K1745" s="126">
        <v>1654</v>
      </c>
      <c r="L1745" s="126">
        <v>55</v>
      </c>
      <c r="M1745" s="108">
        <v>3.3252720677146297E-2</v>
      </c>
      <c r="N1745" s="107">
        <v>143</v>
      </c>
      <c r="O1745" s="131">
        <v>2.94178152643488E-2</v>
      </c>
      <c r="P1745" s="126">
        <v>15</v>
      </c>
      <c r="Q1745" s="108">
        <v>9.0689238210399006E-3</v>
      </c>
      <c r="R1745" s="107">
        <v>34</v>
      </c>
      <c r="S1745" s="131">
        <v>6.9944455873277101E-3</v>
      </c>
      <c r="T1745" s="126">
        <v>175</v>
      </c>
      <c r="U1745" s="108">
        <v>0.105804111245465</v>
      </c>
      <c r="V1745" s="107">
        <v>515</v>
      </c>
      <c r="W1745" s="131">
        <v>0.105945278749228</v>
      </c>
      <c r="X1745" s="126">
        <v>183</v>
      </c>
      <c r="Y1745" s="108">
        <v>0.110640870616686</v>
      </c>
      <c r="Z1745" s="107">
        <v>538</v>
      </c>
      <c r="AA1745" s="131">
        <v>0.110676815470067</v>
      </c>
    </row>
    <row r="1746" spans="1:27" ht="24" x14ac:dyDescent="0.25">
      <c r="A1746" s="115" t="s">
        <v>613</v>
      </c>
      <c r="B1746" s="200" t="s">
        <v>257</v>
      </c>
      <c r="C1746" s="101" t="s">
        <v>258</v>
      </c>
      <c r="D1746" s="102" t="s">
        <v>16</v>
      </c>
      <c r="E1746" s="121" t="s">
        <v>541</v>
      </c>
      <c r="F1746" s="125">
        <v>4091</v>
      </c>
      <c r="G1746" s="103">
        <v>3995</v>
      </c>
      <c r="H1746" s="104">
        <v>0.97653385480322596</v>
      </c>
      <c r="I1746" s="103">
        <v>96</v>
      </c>
      <c r="J1746" s="130">
        <v>2.34661451967734E-2</v>
      </c>
      <c r="K1746" s="125">
        <v>1320</v>
      </c>
      <c r="L1746" s="125">
        <v>21</v>
      </c>
      <c r="M1746" s="104">
        <v>1.5909090909090901E-2</v>
      </c>
      <c r="N1746" s="103">
        <v>53</v>
      </c>
      <c r="O1746" s="130">
        <v>1.2955267660718601E-2</v>
      </c>
      <c r="P1746" s="125">
        <v>8</v>
      </c>
      <c r="Q1746" s="104">
        <v>6.0606060606060597E-3</v>
      </c>
      <c r="R1746" s="103">
        <v>18</v>
      </c>
      <c r="S1746" s="130">
        <v>4.3999022243950102E-3</v>
      </c>
      <c r="T1746" s="125">
        <v>126</v>
      </c>
      <c r="U1746" s="104">
        <v>9.5454545454545403E-2</v>
      </c>
      <c r="V1746" s="103">
        <v>363</v>
      </c>
      <c r="W1746" s="130">
        <v>8.8731361525299396E-2</v>
      </c>
      <c r="X1746" s="125">
        <v>128</v>
      </c>
      <c r="Y1746" s="104">
        <v>9.69696969696969E-2</v>
      </c>
      <c r="Z1746" s="103">
        <v>367</v>
      </c>
      <c r="AA1746" s="130">
        <v>8.9709117575164907E-2</v>
      </c>
    </row>
    <row r="1747" spans="1:27" ht="24" x14ac:dyDescent="0.25">
      <c r="A1747" s="116" t="s">
        <v>613</v>
      </c>
      <c r="B1747" s="201" t="s">
        <v>171</v>
      </c>
      <c r="C1747" s="105" t="s">
        <v>172</v>
      </c>
      <c r="D1747" s="106" t="s">
        <v>11</v>
      </c>
      <c r="E1747" s="122" t="s">
        <v>544</v>
      </c>
      <c r="F1747" s="126">
        <v>3068</v>
      </c>
      <c r="G1747" s="107">
        <v>2966</v>
      </c>
      <c r="H1747" s="108">
        <v>0.96675358539765299</v>
      </c>
      <c r="I1747" s="107">
        <v>102</v>
      </c>
      <c r="J1747" s="131">
        <v>3.3246414602346799E-2</v>
      </c>
      <c r="K1747" s="126">
        <v>1095</v>
      </c>
      <c r="L1747" s="126">
        <v>26</v>
      </c>
      <c r="M1747" s="108">
        <v>2.3744292237442899E-2</v>
      </c>
      <c r="N1747" s="107">
        <v>58</v>
      </c>
      <c r="O1747" s="131">
        <v>1.8904823989569702E-2</v>
      </c>
      <c r="P1747" s="126">
        <v>18</v>
      </c>
      <c r="Q1747" s="108">
        <v>1.6438356164383501E-2</v>
      </c>
      <c r="R1747" s="107">
        <v>43</v>
      </c>
      <c r="S1747" s="131">
        <v>1.40156453715775E-2</v>
      </c>
      <c r="T1747" s="126">
        <v>115</v>
      </c>
      <c r="U1747" s="108">
        <v>0.105022831050228</v>
      </c>
      <c r="V1747" s="107">
        <v>307</v>
      </c>
      <c r="W1747" s="131">
        <v>0.10006518904823899</v>
      </c>
      <c r="X1747" s="126">
        <v>127</v>
      </c>
      <c r="Y1747" s="108">
        <v>0.115981735159817</v>
      </c>
      <c r="Z1747" s="107">
        <v>333</v>
      </c>
      <c r="AA1747" s="131">
        <v>0.108539765319426</v>
      </c>
    </row>
    <row r="1748" spans="1:27" ht="24" x14ac:dyDescent="0.25">
      <c r="A1748" s="115" t="s">
        <v>613</v>
      </c>
      <c r="B1748" s="200" t="s">
        <v>261</v>
      </c>
      <c r="C1748" s="101" t="s">
        <v>262</v>
      </c>
      <c r="D1748" s="102" t="s">
        <v>17</v>
      </c>
      <c r="E1748" s="121" t="s">
        <v>545</v>
      </c>
      <c r="F1748" s="125">
        <v>1515</v>
      </c>
      <c r="G1748" s="103">
        <v>1493</v>
      </c>
      <c r="H1748" s="104">
        <v>0.98547854785478495</v>
      </c>
      <c r="I1748" s="103">
        <v>22</v>
      </c>
      <c r="J1748" s="130">
        <v>1.4521452145214501E-2</v>
      </c>
      <c r="K1748" s="125">
        <v>490</v>
      </c>
      <c r="L1748" s="125">
        <v>9</v>
      </c>
      <c r="M1748" s="104">
        <v>1.8367346938775501E-2</v>
      </c>
      <c r="N1748" s="103">
        <v>26</v>
      </c>
      <c r="O1748" s="130">
        <v>1.7161716171617099E-2</v>
      </c>
      <c r="P1748" s="125">
        <v>6</v>
      </c>
      <c r="Q1748" s="104">
        <v>1.22448979591836E-2</v>
      </c>
      <c r="R1748" s="103">
        <v>14</v>
      </c>
      <c r="S1748" s="130">
        <v>9.2409240924092393E-3</v>
      </c>
      <c r="T1748" s="125">
        <v>50</v>
      </c>
      <c r="U1748" s="104">
        <v>0.10204081632653</v>
      </c>
      <c r="V1748" s="103">
        <v>135</v>
      </c>
      <c r="W1748" s="130">
        <v>8.9108910891089105E-2</v>
      </c>
      <c r="X1748" s="125">
        <v>53</v>
      </c>
      <c r="Y1748" s="104">
        <v>0.108163265306122</v>
      </c>
      <c r="Z1748" s="103">
        <v>144</v>
      </c>
      <c r="AA1748" s="130">
        <v>9.5049504950494995E-2</v>
      </c>
    </row>
    <row r="1749" spans="1:27" ht="24" x14ac:dyDescent="0.25">
      <c r="A1749" s="116" t="s">
        <v>613</v>
      </c>
      <c r="B1749" s="201" t="s">
        <v>157</v>
      </c>
      <c r="C1749" s="105" t="s">
        <v>158</v>
      </c>
      <c r="D1749" s="106" t="s">
        <v>10</v>
      </c>
      <c r="E1749" s="122" t="s">
        <v>546</v>
      </c>
      <c r="F1749" s="126">
        <v>5228</v>
      </c>
      <c r="G1749" s="107">
        <v>5167</v>
      </c>
      <c r="H1749" s="108">
        <v>0.98833205814843095</v>
      </c>
      <c r="I1749" s="107">
        <v>61</v>
      </c>
      <c r="J1749" s="131">
        <v>1.16679418515684E-2</v>
      </c>
      <c r="K1749" s="126">
        <v>1593</v>
      </c>
      <c r="L1749" s="126">
        <v>42</v>
      </c>
      <c r="M1749" s="108">
        <v>2.6365348399246698E-2</v>
      </c>
      <c r="N1749" s="107">
        <v>117</v>
      </c>
      <c r="O1749" s="131">
        <v>2.2379495026778801E-2</v>
      </c>
      <c r="P1749" s="126">
        <v>10</v>
      </c>
      <c r="Q1749" s="108">
        <v>6.2774639045825396E-3</v>
      </c>
      <c r="R1749" s="107">
        <v>22</v>
      </c>
      <c r="S1749" s="131">
        <v>4.2081101759755104E-3</v>
      </c>
      <c r="T1749" s="126">
        <v>144</v>
      </c>
      <c r="U1749" s="108">
        <v>9.03954802259887E-2</v>
      </c>
      <c r="V1749" s="107">
        <v>449</v>
      </c>
      <c r="W1749" s="131">
        <v>8.58837031369548E-2</v>
      </c>
      <c r="X1749" s="126">
        <v>152</v>
      </c>
      <c r="Y1749" s="108">
        <v>9.5417451349654694E-2</v>
      </c>
      <c r="Z1749" s="107">
        <v>466</v>
      </c>
      <c r="AA1749" s="131">
        <v>8.91354246365723E-2</v>
      </c>
    </row>
    <row r="1750" spans="1:27" ht="24" x14ac:dyDescent="0.25">
      <c r="A1750" s="115" t="s">
        <v>613</v>
      </c>
      <c r="B1750" s="200" t="s">
        <v>173</v>
      </c>
      <c r="C1750" s="101" t="s">
        <v>174</v>
      </c>
      <c r="D1750" s="102" t="s">
        <v>11</v>
      </c>
      <c r="E1750" s="121" t="s">
        <v>544</v>
      </c>
      <c r="F1750" s="125">
        <v>3685</v>
      </c>
      <c r="G1750" s="103">
        <v>3657</v>
      </c>
      <c r="H1750" s="104">
        <v>0.99240162822252298</v>
      </c>
      <c r="I1750" s="103">
        <v>28</v>
      </c>
      <c r="J1750" s="130">
        <v>7.5983717774762496E-3</v>
      </c>
      <c r="K1750" s="125">
        <v>1303</v>
      </c>
      <c r="L1750" s="125">
        <v>19</v>
      </c>
      <c r="M1750" s="104">
        <v>1.45817344589409E-2</v>
      </c>
      <c r="N1750" s="103">
        <v>52</v>
      </c>
      <c r="O1750" s="130">
        <v>1.4111261872455899E-2</v>
      </c>
      <c r="P1750" s="125">
        <v>7</v>
      </c>
      <c r="Q1750" s="104">
        <v>5.3722179585571697E-3</v>
      </c>
      <c r="R1750" s="103">
        <v>18</v>
      </c>
      <c r="S1750" s="130">
        <v>4.8846675712347302E-3</v>
      </c>
      <c r="T1750" s="125">
        <v>119</v>
      </c>
      <c r="U1750" s="104">
        <v>9.1327705295471906E-2</v>
      </c>
      <c r="V1750" s="103">
        <v>336</v>
      </c>
      <c r="W1750" s="130">
        <v>9.1180461329714996E-2</v>
      </c>
      <c r="X1750" s="125">
        <v>124</v>
      </c>
      <c r="Y1750" s="104">
        <v>9.5165003837298506E-2</v>
      </c>
      <c r="Z1750" s="103">
        <v>350</v>
      </c>
      <c r="AA1750" s="130">
        <v>9.4979647218453103E-2</v>
      </c>
    </row>
    <row r="1751" spans="1:27" ht="24" x14ac:dyDescent="0.25">
      <c r="A1751" s="116" t="s">
        <v>613</v>
      </c>
      <c r="B1751" s="201" t="s">
        <v>263</v>
      </c>
      <c r="C1751" s="105" t="s">
        <v>264</v>
      </c>
      <c r="D1751" s="106" t="s">
        <v>17</v>
      </c>
      <c r="E1751" s="122" t="s">
        <v>545</v>
      </c>
      <c r="F1751" s="126">
        <v>1330</v>
      </c>
      <c r="G1751" s="107">
        <v>1290</v>
      </c>
      <c r="H1751" s="108">
        <v>0.96992481203007497</v>
      </c>
      <c r="I1751" s="107">
        <v>40</v>
      </c>
      <c r="J1751" s="131">
        <v>3.00751879699248E-2</v>
      </c>
      <c r="K1751" s="126">
        <v>411</v>
      </c>
      <c r="L1751" s="126">
        <v>7</v>
      </c>
      <c r="M1751" s="108">
        <v>1.7031630170316302E-2</v>
      </c>
      <c r="N1751" s="107">
        <v>19</v>
      </c>
      <c r="O1751" s="131">
        <v>1.42857142857142E-2</v>
      </c>
      <c r="P1751" s="126">
        <v>4</v>
      </c>
      <c r="Q1751" s="108">
        <v>9.7323600973235995E-3</v>
      </c>
      <c r="R1751" s="107">
        <v>12</v>
      </c>
      <c r="S1751" s="131">
        <v>9.0225563909774407E-3</v>
      </c>
      <c r="T1751" s="126">
        <v>40</v>
      </c>
      <c r="U1751" s="108">
        <v>9.7323600973236002E-2</v>
      </c>
      <c r="V1751" s="107">
        <v>126</v>
      </c>
      <c r="W1751" s="131">
        <v>9.4736842105263105E-2</v>
      </c>
      <c r="X1751" s="126">
        <v>42</v>
      </c>
      <c r="Y1751" s="108">
        <v>0.10218978102189701</v>
      </c>
      <c r="Z1751" s="107">
        <v>132</v>
      </c>
      <c r="AA1751" s="131">
        <v>9.9248120300751794E-2</v>
      </c>
    </row>
    <row r="1752" spans="1:27" ht="24" x14ac:dyDescent="0.25">
      <c r="A1752" s="115" t="s">
        <v>613</v>
      </c>
      <c r="B1752" s="200" t="s">
        <v>159</v>
      </c>
      <c r="C1752" s="101" t="s">
        <v>160</v>
      </c>
      <c r="D1752" s="102" t="s">
        <v>10</v>
      </c>
      <c r="E1752" s="121" t="s">
        <v>546</v>
      </c>
      <c r="F1752" s="125">
        <v>2576</v>
      </c>
      <c r="G1752" s="103">
        <v>2484</v>
      </c>
      <c r="H1752" s="104">
        <v>0.96428571428571397</v>
      </c>
      <c r="I1752" s="103">
        <v>92</v>
      </c>
      <c r="J1752" s="130">
        <v>3.5714285714285698E-2</v>
      </c>
      <c r="K1752" s="125">
        <v>682</v>
      </c>
      <c r="L1752" s="125">
        <v>14</v>
      </c>
      <c r="M1752" s="104">
        <v>2.05278592375366E-2</v>
      </c>
      <c r="N1752" s="103">
        <v>45</v>
      </c>
      <c r="O1752" s="130">
        <v>1.74689440993788E-2</v>
      </c>
      <c r="P1752" s="125">
        <v>5</v>
      </c>
      <c r="Q1752" s="104">
        <v>7.3313782991202298E-3</v>
      </c>
      <c r="R1752" s="103">
        <v>14</v>
      </c>
      <c r="S1752" s="130">
        <v>5.4347826086956503E-3</v>
      </c>
      <c r="T1752" s="125">
        <v>56</v>
      </c>
      <c r="U1752" s="104">
        <v>8.2111436950146596E-2</v>
      </c>
      <c r="V1752" s="103">
        <v>186</v>
      </c>
      <c r="W1752" s="130">
        <v>7.2204968944099293E-2</v>
      </c>
      <c r="X1752" s="125">
        <v>60</v>
      </c>
      <c r="Y1752" s="104">
        <v>8.7976539589442806E-2</v>
      </c>
      <c r="Z1752" s="103">
        <v>197</v>
      </c>
      <c r="AA1752" s="130">
        <v>7.6475155279503104E-2</v>
      </c>
    </row>
    <row r="1753" spans="1:27" ht="24" x14ac:dyDescent="0.25">
      <c r="A1753" s="116" t="s">
        <v>613</v>
      </c>
      <c r="B1753" s="201" t="s">
        <v>265</v>
      </c>
      <c r="C1753" s="105" t="s">
        <v>266</v>
      </c>
      <c r="D1753" s="106" t="s">
        <v>17</v>
      </c>
      <c r="E1753" s="122" t="s">
        <v>545</v>
      </c>
      <c r="F1753" s="126">
        <v>2235</v>
      </c>
      <c r="G1753" s="107">
        <v>2217</v>
      </c>
      <c r="H1753" s="108">
        <v>0.99194630872483203</v>
      </c>
      <c r="I1753" s="107">
        <v>18</v>
      </c>
      <c r="J1753" s="131">
        <v>8.0536912751677792E-3</v>
      </c>
      <c r="K1753" s="126">
        <v>775</v>
      </c>
      <c r="L1753" s="126">
        <v>16</v>
      </c>
      <c r="M1753" s="108">
        <v>2.0645161290322501E-2</v>
      </c>
      <c r="N1753" s="107">
        <v>39</v>
      </c>
      <c r="O1753" s="131">
        <v>1.74496644295302E-2</v>
      </c>
      <c r="P1753" s="126">
        <v>4</v>
      </c>
      <c r="Q1753" s="108">
        <v>5.16129032258064E-3</v>
      </c>
      <c r="R1753" s="107">
        <v>7</v>
      </c>
      <c r="S1753" s="131">
        <v>3.1319910514541298E-3</v>
      </c>
      <c r="T1753" s="126">
        <v>54</v>
      </c>
      <c r="U1753" s="108">
        <v>6.9677419354838704E-2</v>
      </c>
      <c r="V1753" s="107">
        <v>161</v>
      </c>
      <c r="W1753" s="131">
        <v>7.2035794183445107E-2</v>
      </c>
      <c r="X1753" s="126">
        <v>55</v>
      </c>
      <c r="Y1753" s="108">
        <v>7.0967741935483802E-2</v>
      </c>
      <c r="Z1753" s="107">
        <v>163</v>
      </c>
      <c r="AA1753" s="131">
        <v>7.2930648769574904E-2</v>
      </c>
    </row>
    <row r="1754" spans="1:27" ht="24" x14ac:dyDescent="0.25">
      <c r="A1754" s="115" t="s">
        <v>613</v>
      </c>
      <c r="B1754" s="200" t="s">
        <v>161</v>
      </c>
      <c r="C1754" s="101" t="s">
        <v>162</v>
      </c>
      <c r="D1754" s="102" t="s">
        <v>10</v>
      </c>
      <c r="E1754" s="121" t="s">
        <v>546</v>
      </c>
      <c r="F1754" s="125">
        <v>2575</v>
      </c>
      <c r="G1754" s="103">
        <v>2480</v>
      </c>
      <c r="H1754" s="104">
        <v>0.96310679611650396</v>
      </c>
      <c r="I1754" s="103">
        <v>95</v>
      </c>
      <c r="J1754" s="130">
        <v>3.6893203883495103E-2</v>
      </c>
      <c r="K1754" s="125">
        <v>811</v>
      </c>
      <c r="L1754" s="125">
        <v>13</v>
      </c>
      <c r="M1754" s="104">
        <v>1.6029593094944498E-2</v>
      </c>
      <c r="N1754" s="103">
        <v>35</v>
      </c>
      <c r="O1754" s="130">
        <v>1.35922330097087E-2</v>
      </c>
      <c r="P1754" s="125">
        <v>10</v>
      </c>
      <c r="Q1754" s="104">
        <v>1.2330456226880299E-2</v>
      </c>
      <c r="R1754" s="103">
        <v>27</v>
      </c>
      <c r="S1754" s="130">
        <v>1.04854368932038E-2</v>
      </c>
      <c r="T1754" s="125">
        <v>75</v>
      </c>
      <c r="U1754" s="104">
        <v>9.2478421701602906E-2</v>
      </c>
      <c r="V1754" s="103">
        <v>260</v>
      </c>
      <c r="W1754" s="130">
        <v>0.100970873786407</v>
      </c>
      <c r="X1754" s="125">
        <v>82</v>
      </c>
      <c r="Y1754" s="104">
        <v>0.10110974106041901</v>
      </c>
      <c r="Z1754" s="103">
        <v>280</v>
      </c>
      <c r="AA1754" s="130">
        <v>0.108737864077669</v>
      </c>
    </row>
    <row r="1755" spans="1:27" ht="24" x14ac:dyDescent="0.25">
      <c r="A1755" s="116" t="s">
        <v>613</v>
      </c>
      <c r="B1755" s="201" t="s">
        <v>163</v>
      </c>
      <c r="C1755" s="105" t="s">
        <v>164</v>
      </c>
      <c r="D1755" s="106" t="s">
        <v>10</v>
      </c>
      <c r="E1755" s="122" t="s">
        <v>546</v>
      </c>
      <c r="F1755" s="126">
        <v>1586</v>
      </c>
      <c r="G1755" s="107">
        <v>1542</v>
      </c>
      <c r="H1755" s="108">
        <v>0.97225725094577498</v>
      </c>
      <c r="I1755" s="107">
        <v>44</v>
      </c>
      <c r="J1755" s="131">
        <v>2.77427490542244E-2</v>
      </c>
      <c r="K1755" s="126">
        <v>591</v>
      </c>
      <c r="L1755" s="126">
        <v>9</v>
      </c>
      <c r="M1755" s="108">
        <v>1.5228426395939E-2</v>
      </c>
      <c r="N1755" s="107">
        <v>17</v>
      </c>
      <c r="O1755" s="131">
        <v>1.0718789407313901E-2</v>
      </c>
      <c r="P1755" s="126">
        <v>3</v>
      </c>
      <c r="Q1755" s="108">
        <v>5.0761421319796898E-3</v>
      </c>
      <c r="R1755" s="107">
        <v>6</v>
      </c>
      <c r="S1755" s="131">
        <v>3.7831021437578802E-3</v>
      </c>
      <c r="T1755" s="126">
        <v>65</v>
      </c>
      <c r="U1755" s="108">
        <v>0.109983079526226</v>
      </c>
      <c r="V1755" s="107">
        <v>169</v>
      </c>
      <c r="W1755" s="131">
        <v>0.10655737704918</v>
      </c>
      <c r="X1755" s="126">
        <v>67</v>
      </c>
      <c r="Y1755" s="108">
        <v>0.113367174280879</v>
      </c>
      <c r="Z1755" s="107">
        <v>175</v>
      </c>
      <c r="AA1755" s="131">
        <v>0.110340479192938</v>
      </c>
    </row>
    <row r="1756" spans="1:27" ht="24" x14ac:dyDescent="0.25">
      <c r="A1756" s="115" t="s">
        <v>613</v>
      </c>
      <c r="B1756" s="200" t="s">
        <v>175</v>
      </c>
      <c r="C1756" s="101" t="s">
        <v>176</v>
      </c>
      <c r="D1756" s="102" t="s">
        <v>11</v>
      </c>
      <c r="E1756" s="121" t="s">
        <v>544</v>
      </c>
      <c r="F1756" s="125">
        <v>6377</v>
      </c>
      <c r="G1756" s="103">
        <v>6263</v>
      </c>
      <c r="H1756" s="104">
        <v>0.98212325544927004</v>
      </c>
      <c r="I1756" s="103">
        <v>114</v>
      </c>
      <c r="J1756" s="130">
        <v>1.7876744550729101E-2</v>
      </c>
      <c r="K1756" s="125">
        <v>2086</v>
      </c>
      <c r="L1756" s="125">
        <v>30</v>
      </c>
      <c r="M1756" s="104">
        <v>1.4381591562799599E-2</v>
      </c>
      <c r="N1756" s="103">
        <v>77</v>
      </c>
      <c r="O1756" s="130">
        <v>1.20746432491767E-2</v>
      </c>
      <c r="P1756" s="125">
        <v>10</v>
      </c>
      <c r="Q1756" s="104">
        <v>4.7938638542665297E-3</v>
      </c>
      <c r="R1756" s="103">
        <v>27</v>
      </c>
      <c r="S1756" s="130">
        <v>4.23396581464638E-3</v>
      </c>
      <c r="T1756" s="125">
        <v>226</v>
      </c>
      <c r="U1756" s="104">
        <v>0.108341323106423</v>
      </c>
      <c r="V1756" s="103">
        <v>616</v>
      </c>
      <c r="W1756" s="130">
        <v>9.6597145993413805E-2</v>
      </c>
      <c r="X1756" s="125">
        <v>230</v>
      </c>
      <c r="Y1756" s="104">
        <v>0.11025886864813</v>
      </c>
      <c r="Z1756" s="103">
        <v>626</v>
      </c>
      <c r="AA1756" s="130">
        <v>9.8165281480319805E-2</v>
      </c>
    </row>
    <row r="1757" spans="1:27" ht="24" x14ac:dyDescent="0.25">
      <c r="A1757" s="116" t="s">
        <v>613</v>
      </c>
      <c r="B1757" s="201" t="s">
        <v>267</v>
      </c>
      <c r="C1757" s="105" t="s">
        <v>268</v>
      </c>
      <c r="D1757" s="106" t="s">
        <v>17</v>
      </c>
      <c r="E1757" s="122" t="s">
        <v>545</v>
      </c>
      <c r="F1757" s="126">
        <v>3161</v>
      </c>
      <c r="G1757" s="107">
        <v>3102</v>
      </c>
      <c r="H1757" s="108">
        <v>0.98133502056311195</v>
      </c>
      <c r="I1757" s="107">
        <v>59</v>
      </c>
      <c r="J1757" s="131">
        <v>1.8664979436887E-2</v>
      </c>
      <c r="K1757" s="126">
        <v>1008</v>
      </c>
      <c r="L1757" s="126">
        <v>17</v>
      </c>
      <c r="M1757" s="108">
        <v>1.6865079365079302E-2</v>
      </c>
      <c r="N1757" s="107">
        <v>46</v>
      </c>
      <c r="O1757" s="131">
        <v>1.4552356849098299E-2</v>
      </c>
      <c r="P1757" s="126">
        <v>8</v>
      </c>
      <c r="Q1757" s="108">
        <v>7.9365079365079309E-3</v>
      </c>
      <c r="R1757" s="107">
        <v>13</v>
      </c>
      <c r="S1757" s="131">
        <v>4.11262258778867E-3</v>
      </c>
      <c r="T1757" s="126">
        <v>77</v>
      </c>
      <c r="U1757" s="108">
        <v>7.6388888888888798E-2</v>
      </c>
      <c r="V1757" s="107">
        <v>226</v>
      </c>
      <c r="W1757" s="131">
        <v>7.1496361910787704E-2</v>
      </c>
      <c r="X1757" s="126">
        <v>81</v>
      </c>
      <c r="Y1757" s="108">
        <v>8.0357142857142794E-2</v>
      </c>
      <c r="Z1757" s="107">
        <v>232</v>
      </c>
      <c r="AA1757" s="131">
        <v>7.3394495412843999E-2</v>
      </c>
    </row>
    <row r="1758" spans="1:27" ht="24" x14ac:dyDescent="0.25">
      <c r="A1758" s="115" t="s">
        <v>613</v>
      </c>
      <c r="B1758" s="200" t="s">
        <v>177</v>
      </c>
      <c r="C1758" s="101" t="s">
        <v>178</v>
      </c>
      <c r="D1758" s="102" t="s">
        <v>11</v>
      </c>
      <c r="E1758" s="121" t="s">
        <v>544</v>
      </c>
      <c r="F1758" s="125">
        <v>2460</v>
      </c>
      <c r="G1758" s="103">
        <v>2397</v>
      </c>
      <c r="H1758" s="104">
        <v>0.974390243902439</v>
      </c>
      <c r="I1758" s="103">
        <v>63</v>
      </c>
      <c r="J1758" s="130">
        <v>2.5609756097560901E-2</v>
      </c>
      <c r="K1758" s="125">
        <v>911</v>
      </c>
      <c r="L1758" s="125">
        <v>16</v>
      </c>
      <c r="M1758" s="104">
        <v>1.7563117453347901E-2</v>
      </c>
      <c r="N1758" s="103">
        <v>35</v>
      </c>
      <c r="O1758" s="130">
        <v>1.4227642276422699E-2</v>
      </c>
      <c r="P1758" s="125">
        <v>5</v>
      </c>
      <c r="Q1758" s="104">
        <v>5.4884742041712399E-3</v>
      </c>
      <c r="R1758" s="103">
        <v>8</v>
      </c>
      <c r="S1758" s="130">
        <v>3.2520325203252002E-3</v>
      </c>
      <c r="T1758" s="125">
        <v>78</v>
      </c>
      <c r="U1758" s="104">
        <v>8.5620197585071306E-2</v>
      </c>
      <c r="V1758" s="103">
        <v>195</v>
      </c>
      <c r="W1758" s="130">
        <v>7.9268292682926803E-2</v>
      </c>
      <c r="X1758" s="125">
        <v>82</v>
      </c>
      <c r="Y1758" s="104">
        <v>9.0010976948408303E-2</v>
      </c>
      <c r="Z1758" s="103">
        <v>202</v>
      </c>
      <c r="AA1758" s="130">
        <v>8.2113821138211293E-2</v>
      </c>
    </row>
    <row r="1759" spans="1:27" ht="24" x14ac:dyDescent="0.25">
      <c r="A1759" s="116" t="s">
        <v>613</v>
      </c>
      <c r="B1759" s="201" t="s">
        <v>269</v>
      </c>
      <c r="C1759" s="105" t="s">
        <v>270</v>
      </c>
      <c r="D1759" s="106" t="s">
        <v>17</v>
      </c>
      <c r="E1759" s="122" t="s">
        <v>545</v>
      </c>
      <c r="F1759" s="126">
        <v>2910</v>
      </c>
      <c r="G1759" s="107">
        <v>2896</v>
      </c>
      <c r="H1759" s="108">
        <v>0.99518900343642602</v>
      </c>
      <c r="I1759" s="107">
        <v>14</v>
      </c>
      <c r="J1759" s="131">
        <v>4.8109965635738799E-3</v>
      </c>
      <c r="K1759" s="126">
        <v>799</v>
      </c>
      <c r="L1759" s="126">
        <v>13</v>
      </c>
      <c r="M1759" s="108">
        <v>1.6270337922403001E-2</v>
      </c>
      <c r="N1759" s="107">
        <v>41</v>
      </c>
      <c r="O1759" s="131">
        <v>1.4089347079037799E-2</v>
      </c>
      <c r="P1759" s="126">
        <v>7</v>
      </c>
      <c r="Q1759" s="108">
        <v>8.7609511889862306E-3</v>
      </c>
      <c r="R1759" s="107">
        <v>16</v>
      </c>
      <c r="S1759" s="131">
        <v>5.4982817869415803E-3</v>
      </c>
      <c r="T1759" s="126">
        <v>80</v>
      </c>
      <c r="U1759" s="108">
        <v>0.100125156445556</v>
      </c>
      <c r="V1759" s="107">
        <v>269</v>
      </c>
      <c r="W1759" s="131">
        <v>9.2439862542955303E-2</v>
      </c>
      <c r="X1759" s="126">
        <v>85</v>
      </c>
      <c r="Y1759" s="108">
        <v>0.10638297872340401</v>
      </c>
      <c r="Z1759" s="107">
        <v>280</v>
      </c>
      <c r="AA1759" s="131">
        <v>9.6219931271477599E-2</v>
      </c>
    </row>
    <row r="1760" spans="1:27" ht="24" x14ac:dyDescent="0.25">
      <c r="A1760" s="115" t="s">
        <v>613</v>
      </c>
      <c r="B1760" s="200" t="s">
        <v>165</v>
      </c>
      <c r="C1760" s="101" t="s">
        <v>166</v>
      </c>
      <c r="D1760" s="102" t="s">
        <v>10</v>
      </c>
      <c r="E1760" s="121" t="s">
        <v>546</v>
      </c>
      <c r="F1760" s="125">
        <v>2982</v>
      </c>
      <c r="G1760" s="103">
        <v>2922</v>
      </c>
      <c r="H1760" s="104">
        <v>0.97987927565392297</v>
      </c>
      <c r="I1760" s="103">
        <v>60</v>
      </c>
      <c r="J1760" s="130">
        <v>2.01207243460764E-2</v>
      </c>
      <c r="K1760" s="125">
        <v>876</v>
      </c>
      <c r="L1760" s="125">
        <v>14</v>
      </c>
      <c r="M1760" s="104">
        <v>1.5981735159817299E-2</v>
      </c>
      <c r="N1760" s="103">
        <v>37</v>
      </c>
      <c r="O1760" s="130">
        <v>1.24077800134138E-2</v>
      </c>
      <c r="P1760" s="125">
        <v>4</v>
      </c>
      <c r="Q1760" s="104">
        <v>4.5662100456621002E-3</v>
      </c>
      <c r="R1760" s="103">
        <v>13</v>
      </c>
      <c r="S1760" s="130">
        <v>4.3594902749832303E-3</v>
      </c>
      <c r="T1760" s="125">
        <v>53</v>
      </c>
      <c r="U1760" s="104">
        <v>6.05022831050228E-2</v>
      </c>
      <c r="V1760" s="103">
        <v>143</v>
      </c>
      <c r="W1760" s="130">
        <v>4.7954393024815502E-2</v>
      </c>
      <c r="X1760" s="125">
        <v>56</v>
      </c>
      <c r="Y1760" s="104">
        <v>6.3926940639269403E-2</v>
      </c>
      <c r="Z1760" s="103">
        <v>153</v>
      </c>
      <c r="AA1760" s="130">
        <v>5.1307847082494903E-2</v>
      </c>
    </row>
    <row r="1761" spans="1:27" ht="24" x14ac:dyDescent="0.25">
      <c r="A1761" s="116" t="s">
        <v>613</v>
      </c>
      <c r="B1761" s="201" t="s">
        <v>167</v>
      </c>
      <c r="C1761" s="105" t="s">
        <v>168</v>
      </c>
      <c r="D1761" s="106" t="s">
        <v>10</v>
      </c>
      <c r="E1761" s="122" t="s">
        <v>546</v>
      </c>
      <c r="F1761" s="126">
        <v>4456</v>
      </c>
      <c r="G1761" s="107">
        <v>4320</v>
      </c>
      <c r="H1761" s="108">
        <v>0.96947935368043003</v>
      </c>
      <c r="I1761" s="107">
        <v>136</v>
      </c>
      <c r="J1761" s="131">
        <v>3.0520646319569099E-2</v>
      </c>
      <c r="K1761" s="126">
        <v>1122</v>
      </c>
      <c r="L1761" s="126">
        <v>22</v>
      </c>
      <c r="M1761" s="108">
        <v>1.9607843137254902E-2</v>
      </c>
      <c r="N1761" s="107">
        <v>44</v>
      </c>
      <c r="O1761" s="131">
        <v>9.8743267504488308E-3</v>
      </c>
      <c r="P1761" s="126">
        <v>6</v>
      </c>
      <c r="Q1761" s="108">
        <v>5.3475935828877002E-3</v>
      </c>
      <c r="R1761" s="107">
        <v>12</v>
      </c>
      <c r="S1761" s="131">
        <v>2.6929982046678602E-3</v>
      </c>
      <c r="T1761" s="126">
        <v>96</v>
      </c>
      <c r="U1761" s="108">
        <v>8.5561497326203204E-2</v>
      </c>
      <c r="V1761" s="107">
        <v>347</v>
      </c>
      <c r="W1761" s="131">
        <v>7.7872531418312296E-2</v>
      </c>
      <c r="X1761" s="126">
        <v>99</v>
      </c>
      <c r="Y1761" s="108">
        <v>8.8235294117646995E-2</v>
      </c>
      <c r="Z1761" s="107">
        <v>354</v>
      </c>
      <c r="AA1761" s="131">
        <v>7.9443447037701898E-2</v>
      </c>
    </row>
    <row r="1762" spans="1:27" ht="24" x14ac:dyDescent="0.25">
      <c r="A1762" s="115" t="s">
        <v>613</v>
      </c>
      <c r="B1762" s="200" t="s">
        <v>271</v>
      </c>
      <c r="C1762" s="101" t="s">
        <v>272</v>
      </c>
      <c r="D1762" s="102" t="s">
        <v>17</v>
      </c>
      <c r="E1762" s="121" t="s">
        <v>545</v>
      </c>
      <c r="F1762" s="125">
        <v>1479</v>
      </c>
      <c r="G1762" s="103">
        <v>1465</v>
      </c>
      <c r="H1762" s="104">
        <v>0.99053414469235901</v>
      </c>
      <c r="I1762" s="103">
        <v>14</v>
      </c>
      <c r="J1762" s="130">
        <v>9.4658553076402904E-3</v>
      </c>
      <c r="K1762" s="125">
        <v>501</v>
      </c>
      <c r="L1762" s="125">
        <v>13</v>
      </c>
      <c r="M1762" s="104">
        <v>2.5948103792415099E-2</v>
      </c>
      <c r="N1762" s="103">
        <v>43</v>
      </c>
      <c r="O1762" s="130">
        <v>2.9073698444895098E-2</v>
      </c>
      <c r="P1762" s="125">
        <v>5</v>
      </c>
      <c r="Q1762" s="104">
        <v>9.9800399201596807E-3</v>
      </c>
      <c r="R1762" s="103">
        <v>13</v>
      </c>
      <c r="S1762" s="130">
        <v>8.7897227856659904E-3</v>
      </c>
      <c r="T1762" s="125">
        <v>49</v>
      </c>
      <c r="U1762" s="104">
        <v>9.7804391217564804E-2</v>
      </c>
      <c r="V1762" s="103">
        <v>144</v>
      </c>
      <c r="W1762" s="130">
        <v>9.7363083164300201E-2</v>
      </c>
      <c r="X1762" s="125">
        <v>54</v>
      </c>
      <c r="Y1762" s="104">
        <v>0.107784431137724</v>
      </c>
      <c r="Z1762" s="103">
        <v>157</v>
      </c>
      <c r="AA1762" s="130">
        <v>0.106152805949966</v>
      </c>
    </row>
    <row r="1763" spans="1:27" ht="24" x14ac:dyDescent="0.25">
      <c r="A1763" s="116" t="s">
        <v>613</v>
      </c>
      <c r="B1763" s="201" t="s">
        <v>273</v>
      </c>
      <c r="C1763" s="105" t="s">
        <v>274</v>
      </c>
      <c r="D1763" s="106" t="s">
        <v>17</v>
      </c>
      <c r="E1763" s="122" t="s">
        <v>545</v>
      </c>
      <c r="F1763" s="126">
        <v>3462</v>
      </c>
      <c r="G1763" s="107">
        <v>3445</v>
      </c>
      <c r="H1763" s="108">
        <v>0.995089543616406</v>
      </c>
      <c r="I1763" s="107">
        <v>17</v>
      </c>
      <c r="J1763" s="131">
        <v>4.9104563835932896E-3</v>
      </c>
      <c r="K1763" s="126">
        <v>1078</v>
      </c>
      <c r="L1763" s="126">
        <v>18</v>
      </c>
      <c r="M1763" s="108">
        <v>1.6697588126159499E-2</v>
      </c>
      <c r="N1763" s="107">
        <v>50</v>
      </c>
      <c r="O1763" s="131">
        <v>1.44425187752744E-2</v>
      </c>
      <c r="P1763" s="126">
        <v>6</v>
      </c>
      <c r="Q1763" s="108">
        <v>5.5658627087198497E-3</v>
      </c>
      <c r="R1763" s="107">
        <v>21</v>
      </c>
      <c r="S1763" s="131">
        <v>6.0658578856152504E-3</v>
      </c>
      <c r="T1763" s="126">
        <v>98</v>
      </c>
      <c r="U1763" s="108">
        <v>9.0909090909090898E-2</v>
      </c>
      <c r="V1763" s="107">
        <v>364</v>
      </c>
      <c r="W1763" s="131">
        <v>0.10514153668399701</v>
      </c>
      <c r="X1763" s="126">
        <v>102</v>
      </c>
      <c r="Y1763" s="108">
        <v>9.4619666048237405E-2</v>
      </c>
      <c r="Z1763" s="107">
        <v>374</v>
      </c>
      <c r="AA1763" s="131">
        <v>0.108030040439052</v>
      </c>
    </row>
    <row r="1764" spans="1:27" ht="24" x14ac:dyDescent="0.25">
      <c r="A1764" s="115" t="s">
        <v>613</v>
      </c>
      <c r="B1764" s="200" t="s">
        <v>275</v>
      </c>
      <c r="C1764" s="101" t="s">
        <v>276</v>
      </c>
      <c r="D1764" s="102" t="s">
        <v>17</v>
      </c>
      <c r="E1764" s="121" t="s">
        <v>545</v>
      </c>
      <c r="F1764" s="125">
        <v>1878</v>
      </c>
      <c r="G1764" s="103">
        <v>1853</v>
      </c>
      <c r="H1764" s="104">
        <v>0.98668796592119201</v>
      </c>
      <c r="I1764" s="103">
        <v>25</v>
      </c>
      <c r="J1764" s="130">
        <v>1.3312034078807201E-2</v>
      </c>
      <c r="K1764" s="125">
        <v>623</v>
      </c>
      <c r="L1764" s="125">
        <v>10</v>
      </c>
      <c r="M1764" s="104">
        <v>1.6051364365971099E-2</v>
      </c>
      <c r="N1764" s="103">
        <v>25</v>
      </c>
      <c r="O1764" s="130">
        <v>1.3312034078807201E-2</v>
      </c>
      <c r="P1764" s="125">
        <v>5</v>
      </c>
      <c r="Q1764" s="104">
        <v>8.0256821829855496E-3</v>
      </c>
      <c r="R1764" s="103">
        <v>13</v>
      </c>
      <c r="S1764" s="130">
        <v>6.9222577209797596E-3</v>
      </c>
      <c r="T1764" s="125">
        <v>65</v>
      </c>
      <c r="U1764" s="104">
        <v>0.10433386837881201</v>
      </c>
      <c r="V1764" s="103">
        <v>284</v>
      </c>
      <c r="W1764" s="130">
        <v>0.15122470713524999</v>
      </c>
      <c r="X1764" s="125">
        <v>70</v>
      </c>
      <c r="Y1764" s="104">
        <v>0.112359550561797</v>
      </c>
      <c r="Z1764" s="103">
        <v>297</v>
      </c>
      <c r="AA1764" s="130">
        <v>0.15814696485623</v>
      </c>
    </row>
    <row r="1765" spans="1:27" ht="24" x14ac:dyDescent="0.25">
      <c r="A1765" s="116" t="s">
        <v>613</v>
      </c>
      <c r="B1765" s="201" t="s">
        <v>179</v>
      </c>
      <c r="C1765" s="105" t="s">
        <v>180</v>
      </c>
      <c r="D1765" s="106" t="s">
        <v>11</v>
      </c>
      <c r="E1765" s="122" t="s">
        <v>544</v>
      </c>
      <c r="F1765" s="126">
        <v>4104</v>
      </c>
      <c r="G1765" s="107">
        <v>4070</v>
      </c>
      <c r="H1765" s="108">
        <v>0.99171539961013599</v>
      </c>
      <c r="I1765" s="107">
        <v>34</v>
      </c>
      <c r="J1765" s="131">
        <v>8.2846003898635404E-3</v>
      </c>
      <c r="K1765" s="126">
        <v>1340</v>
      </c>
      <c r="L1765" s="126">
        <v>18</v>
      </c>
      <c r="M1765" s="108">
        <v>1.34328358208955E-2</v>
      </c>
      <c r="N1765" s="107">
        <v>46</v>
      </c>
      <c r="O1765" s="131">
        <v>1.12085769980506E-2</v>
      </c>
      <c r="P1765" s="126">
        <v>10</v>
      </c>
      <c r="Q1765" s="108">
        <v>7.4626865671641703E-3</v>
      </c>
      <c r="R1765" s="107">
        <v>24</v>
      </c>
      <c r="S1765" s="131">
        <v>5.84795321637426E-3</v>
      </c>
      <c r="T1765" s="126">
        <v>128</v>
      </c>
      <c r="U1765" s="108">
        <v>9.5522388059701396E-2</v>
      </c>
      <c r="V1765" s="107">
        <v>409</v>
      </c>
      <c r="W1765" s="131">
        <v>9.9658869395711502E-2</v>
      </c>
      <c r="X1765" s="126">
        <v>137</v>
      </c>
      <c r="Y1765" s="108">
        <v>0.102238805970149</v>
      </c>
      <c r="Z1765" s="107">
        <v>431</v>
      </c>
      <c r="AA1765" s="131">
        <v>0.105019493177387</v>
      </c>
    </row>
    <row r="1766" spans="1:27" ht="24" x14ac:dyDescent="0.25">
      <c r="A1766" s="115" t="s">
        <v>613</v>
      </c>
      <c r="B1766" s="200" t="s">
        <v>181</v>
      </c>
      <c r="C1766" s="101" t="s">
        <v>182</v>
      </c>
      <c r="D1766" s="102" t="s">
        <v>11</v>
      </c>
      <c r="E1766" s="121" t="s">
        <v>544</v>
      </c>
      <c r="F1766" s="125">
        <v>4983</v>
      </c>
      <c r="G1766" s="103">
        <v>4930</v>
      </c>
      <c r="H1766" s="104">
        <v>0.98936383704595598</v>
      </c>
      <c r="I1766" s="103">
        <v>53</v>
      </c>
      <c r="J1766" s="130">
        <v>1.0636162954043699E-2</v>
      </c>
      <c r="K1766" s="125">
        <v>1278</v>
      </c>
      <c r="L1766" s="125">
        <v>30</v>
      </c>
      <c r="M1766" s="104">
        <v>2.3474178403755801E-2</v>
      </c>
      <c r="N1766" s="103">
        <v>72</v>
      </c>
      <c r="O1766" s="130">
        <v>1.44491270319084E-2</v>
      </c>
      <c r="P1766" s="125">
        <v>15</v>
      </c>
      <c r="Q1766" s="104">
        <v>1.1737089201877901E-2</v>
      </c>
      <c r="R1766" s="103">
        <v>37</v>
      </c>
      <c r="S1766" s="130">
        <v>7.4252458358418597E-3</v>
      </c>
      <c r="T1766" s="125">
        <v>117</v>
      </c>
      <c r="U1766" s="104">
        <v>9.1549295774647793E-2</v>
      </c>
      <c r="V1766" s="103">
        <v>451</v>
      </c>
      <c r="W1766" s="130">
        <v>9.0507726269315594E-2</v>
      </c>
      <c r="X1766" s="125">
        <v>123</v>
      </c>
      <c r="Y1766" s="104">
        <v>9.6244131455399007E-2</v>
      </c>
      <c r="Z1766" s="103">
        <v>469</v>
      </c>
      <c r="AA1766" s="130">
        <v>9.4120008027292701E-2</v>
      </c>
    </row>
    <row r="1767" spans="1:27" ht="24" x14ac:dyDescent="0.25">
      <c r="A1767" s="116" t="s">
        <v>613</v>
      </c>
      <c r="B1767" s="201" t="s">
        <v>169</v>
      </c>
      <c r="C1767" s="105" t="s">
        <v>170</v>
      </c>
      <c r="D1767" s="106" t="s">
        <v>10</v>
      </c>
      <c r="E1767" s="122" t="s">
        <v>546</v>
      </c>
      <c r="F1767" s="126">
        <v>1447</v>
      </c>
      <c r="G1767" s="107">
        <v>1432</v>
      </c>
      <c r="H1767" s="108">
        <v>0.98963372494816804</v>
      </c>
      <c r="I1767" s="107">
        <v>15</v>
      </c>
      <c r="J1767" s="131">
        <v>1.0366275051831301E-2</v>
      </c>
      <c r="K1767" s="126">
        <v>481</v>
      </c>
      <c r="L1767" s="126">
        <v>7</v>
      </c>
      <c r="M1767" s="108">
        <v>1.45530145530145E-2</v>
      </c>
      <c r="N1767" s="107">
        <v>18</v>
      </c>
      <c r="O1767" s="131">
        <v>1.24395300621976E-2</v>
      </c>
      <c r="P1767" s="126">
        <v>3</v>
      </c>
      <c r="Q1767" s="108">
        <v>6.2370062370062304E-3</v>
      </c>
      <c r="R1767" s="107">
        <v>11</v>
      </c>
      <c r="S1767" s="131">
        <v>7.6019350380096698E-3</v>
      </c>
      <c r="T1767" s="126">
        <v>48</v>
      </c>
      <c r="U1767" s="108">
        <v>9.97920997920997E-2</v>
      </c>
      <c r="V1767" s="107">
        <v>172</v>
      </c>
      <c r="W1767" s="131">
        <v>0.11886662059433301</v>
      </c>
      <c r="X1767" s="126">
        <v>49</v>
      </c>
      <c r="Y1767" s="108">
        <v>0.101871101871101</v>
      </c>
      <c r="Z1767" s="107">
        <v>177</v>
      </c>
      <c r="AA1767" s="131">
        <v>0.12232204561161</v>
      </c>
    </row>
    <row r="1768" spans="1:27" ht="24" x14ac:dyDescent="0.25">
      <c r="A1768" s="115" t="s">
        <v>613</v>
      </c>
      <c r="B1768" s="200" t="s">
        <v>239</v>
      </c>
      <c r="C1768" s="101" t="s">
        <v>240</v>
      </c>
      <c r="D1768" s="102" t="s">
        <v>15</v>
      </c>
      <c r="E1768" s="121" t="s">
        <v>542</v>
      </c>
      <c r="F1768" s="125">
        <v>4803</v>
      </c>
      <c r="G1768" s="103">
        <v>4714</v>
      </c>
      <c r="H1768" s="104">
        <v>0.98146991463668498</v>
      </c>
      <c r="I1768" s="103">
        <v>89</v>
      </c>
      <c r="J1768" s="130">
        <v>1.8530085363314502E-2</v>
      </c>
      <c r="K1768" s="125">
        <v>1537</v>
      </c>
      <c r="L1768" s="125">
        <v>28</v>
      </c>
      <c r="M1768" s="104">
        <v>1.8217306441119002E-2</v>
      </c>
      <c r="N1768" s="103">
        <v>79</v>
      </c>
      <c r="O1768" s="130">
        <v>1.6448053300020801E-2</v>
      </c>
      <c r="P1768" s="125">
        <v>8</v>
      </c>
      <c r="Q1768" s="104">
        <v>5.2049446974625803E-3</v>
      </c>
      <c r="R1768" s="103">
        <v>22</v>
      </c>
      <c r="S1768" s="130">
        <v>4.5804705392463001E-3</v>
      </c>
      <c r="T1768" s="125">
        <v>166</v>
      </c>
      <c r="U1768" s="104">
        <v>0.108002602472348</v>
      </c>
      <c r="V1768" s="103">
        <v>513</v>
      </c>
      <c r="W1768" s="130">
        <v>0.10680824484697</v>
      </c>
      <c r="X1768" s="125">
        <v>171</v>
      </c>
      <c r="Y1768" s="104">
        <v>0.111255692908262</v>
      </c>
      <c r="Z1768" s="103">
        <v>527</v>
      </c>
      <c r="AA1768" s="130">
        <v>0.10972308973558099</v>
      </c>
    </row>
    <row r="1769" spans="1:27" ht="24" x14ac:dyDescent="0.25">
      <c r="A1769" s="116" t="s">
        <v>613</v>
      </c>
      <c r="B1769" s="201" t="s">
        <v>204</v>
      </c>
      <c r="C1769" s="105" t="s">
        <v>205</v>
      </c>
      <c r="D1769" s="106" t="s">
        <v>13</v>
      </c>
      <c r="E1769" s="122" t="s">
        <v>547</v>
      </c>
      <c r="F1769" s="126">
        <v>8593</v>
      </c>
      <c r="G1769" s="107">
        <v>8326</v>
      </c>
      <c r="H1769" s="108">
        <v>0.96892819736995195</v>
      </c>
      <c r="I1769" s="107">
        <v>267</v>
      </c>
      <c r="J1769" s="131">
        <v>3.1071802630047701E-2</v>
      </c>
      <c r="K1769" s="126">
        <v>2532</v>
      </c>
      <c r="L1769" s="126">
        <v>44</v>
      </c>
      <c r="M1769" s="108">
        <v>1.7377567140600299E-2</v>
      </c>
      <c r="N1769" s="107">
        <v>126</v>
      </c>
      <c r="O1769" s="131">
        <v>1.46630978703595E-2</v>
      </c>
      <c r="P1769" s="126">
        <v>22</v>
      </c>
      <c r="Q1769" s="108">
        <v>8.6887835703001494E-3</v>
      </c>
      <c r="R1769" s="107">
        <v>62</v>
      </c>
      <c r="S1769" s="131">
        <v>7.2151751425578899E-3</v>
      </c>
      <c r="T1769" s="126">
        <v>292</v>
      </c>
      <c r="U1769" s="108">
        <v>0.115323854660347</v>
      </c>
      <c r="V1769" s="107">
        <v>966</v>
      </c>
      <c r="W1769" s="131">
        <v>0.112417083672756</v>
      </c>
      <c r="X1769" s="126">
        <v>299</v>
      </c>
      <c r="Y1769" s="108">
        <v>0.118088467614533</v>
      </c>
      <c r="Z1769" s="107">
        <v>989</v>
      </c>
      <c r="AA1769" s="131">
        <v>0.11509368090306001</v>
      </c>
    </row>
    <row r="1770" spans="1:27" ht="24" x14ac:dyDescent="0.25">
      <c r="A1770" s="115" t="s">
        <v>613</v>
      </c>
      <c r="B1770" s="200" t="s">
        <v>241</v>
      </c>
      <c r="C1770" s="101" t="s">
        <v>242</v>
      </c>
      <c r="D1770" s="102" t="s">
        <v>15</v>
      </c>
      <c r="E1770" s="121" t="s">
        <v>542</v>
      </c>
      <c r="F1770" s="125">
        <v>7267</v>
      </c>
      <c r="G1770" s="103">
        <v>7170</v>
      </c>
      <c r="H1770" s="104">
        <v>0.98665198844089697</v>
      </c>
      <c r="I1770" s="103">
        <v>97</v>
      </c>
      <c r="J1770" s="130">
        <v>1.33480115591027E-2</v>
      </c>
      <c r="K1770" s="125">
        <v>1954</v>
      </c>
      <c r="L1770" s="125">
        <v>37</v>
      </c>
      <c r="M1770" s="104">
        <v>1.8935516888433899E-2</v>
      </c>
      <c r="N1770" s="103">
        <v>94</v>
      </c>
      <c r="O1770" s="130">
        <v>1.29351864593367E-2</v>
      </c>
      <c r="P1770" s="125">
        <v>18</v>
      </c>
      <c r="Q1770" s="104">
        <v>9.2118730808597692E-3</v>
      </c>
      <c r="R1770" s="103">
        <v>50</v>
      </c>
      <c r="S1770" s="130">
        <v>6.88041832943442E-3</v>
      </c>
      <c r="T1770" s="125">
        <v>229</v>
      </c>
      <c r="U1770" s="104">
        <v>0.117195496417604</v>
      </c>
      <c r="V1770" s="103">
        <v>773</v>
      </c>
      <c r="W1770" s="130">
        <v>0.10637126737305599</v>
      </c>
      <c r="X1770" s="125">
        <v>240</v>
      </c>
      <c r="Y1770" s="104">
        <v>0.12282497441146301</v>
      </c>
      <c r="Z1770" s="103">
        <v>812</v>
      </c>
      <c r="AA1770" s="130">
        <v>0.111737993670015</v>
      </c>
    </row>
    <row r="1771" spans="1:27" ht="24" x14ac:dyDescent="0.25">
      <c r="A1771" s="116" t="s">
        <v>613</v>
      </c>
      <c r="B1771" s="201" t="s">
        <v>206</v>
      </c>
      <c r="C1771" s="105" t="s">
        <v>207</v>
      </c>
      <c r="D1771" s="106" t="s">
        <v>13</v>
      </c>
      <c r="E1771" s="122" t="s">
        <v>547</v>
      </c>
      <c r="F1771" s="126">
        <v>4355</v>
      </c>
      <c r="G1771" s="107">
        <v>4308</v>
      </c>
      <c r="H1771" s="108">
        <v>0.98920780711825396</v>
      </c>
      <c r="I1771" s="107">
        <v>47</v>
      </c>
      <c r="J1771" s="131">
        <v>1.07921928817451E-2</v>
      </c>
      <c r="K1771" s="126">
        <v>1377</v>
      </c>
      <c r="L1771" s="126">
        <v>18</v>
      </c>
      <c r="M1771" s="108">
        <v>1.30718954248366E-2</v>
      </c>
      <c r="N1771" s="107">
        <v>47</v>
      </c>
      <c r="O1771" s="131">
        <v>1.07921928817451E-2</v>
      </c>
      <c r="P1771" s="126">
        <v>10</v>
      </c>
      <c r="Q1771" s="108">
        <v>7.2621641249092199E-3</v>
      </c>
      <c r="R1771" s="107">
        <v>23</v>
      </c>
      <c r="S1771" s="131">
        <v>5.2812858783008003E-3</v>
      </c>
      <c r="T1771" s="126">
        <v>140</v>
      </c>
      <c r="U1771" s="108">
        <v>0.101670297748729</v>
      </c>
      <c r="V1771" s="107">
        <v>386</v>
      </c>
      <c r="W1771" s="131">
        <v>8.8633754305395995E-2</v>
      </c>
      <c r="X1771" s="126">
        <v>148</v>
      </c>
      <c r="Y1771" s="108">
        <v>0.107480029048656</v>
      </c>
      <c r="Z1771" s="107">
        <v>404</v>
      </c>
      <c r="AA1771" s="131">
        <v>9.2766934557979297E-2</v>
      </c>
    </row>
    <row r="1772" spans="1:27" ht="24" x14ac:dyDescent="0.25">
      <c r="A1772" s="115" t="s">
        <v>613</v>
      </c>
      <c r="B1772" s="200" t="s">
        <v>208</v>
      </c>
      <c r="C1772" s="101" t="s">
        <v>209</v>
      </c>
      <c r="D1772" s="102" t="s">
        <v>13</v>
      </c>
      <c r="E1772" s="121" t="s">
        <v>547</v>
      </c>
      <c r="F1772" s="125">
        <v>3428</v>
      </c>
      <c r="G1772" s="103">
        <v>3386</v>
      </c>
      <c r="H1772" s="104">
        <v>0.98774795799299797</v>
      </c>
      <c r="I1772" s="103">
        <v>42</v>
      </c>
      <c r="J1772" s="130">
        <v>1.2252042007001101E-2</v>
      </c>
      <c r="K1772" s="125">
        <v>1094</v>
      </c>
      <c r="L1772" s="125">
        <v>7</v>
      </c>
      <c r="M1772" s="104">
        <v>6.3985374771480799E-3</v>
      </c>
      <c r="N1772" s="103">
        <v>17</v>
      </c>
      <c r="O1772" s="130">
        <v>4.9591598599766596E-3</v>
      </c>
      <c r="P1772" s="125">
        <v>10</v>
      </c>
      <c r="Q1772" s="104">
        <v>9.1407678244972493E-3</v>
      </c>
      <c r="R1772" s="103">
        <v>26</v>
      </c>
      <c r="S1772" s="130">
        <v>7.5845974329054799E-3</v>
      </c>
      <c r="T1772" s="125">
        <v>111</v>
      </c>
      <c r="U1772" s="104">
        <v>0.10146252285191899</v>
      </c>
      <c r="V1772" s="103">
        <v>375</v>
      </c>
      <c r="W1772" s="130">
        <v>0.10939323220536699</v>
      </c>
      <c r="X1772" s="125">
        <v>120</v>
      </c>
      <c r="Y1772" s="104">
        <v>0.10968921389396701</v>
      </c>
      <c r="Z1772" s="103">
        <v>399</v>
      </c>
      <c r="AA1772" s="130">
        <v>0.116394399066511</v>
      </c>
    </row>
    <row r="1773" spans="1:27" ht="24" x14ac:dyDescent="0.25">
      <c r="A1773" s="116" t="s">
        <v>613</v>
      </c>
      <c r="B1773" s="201" t="s">
        <v>243</v>
      </c>
      <c r="C1773" s="105" t="s">
        <v>244</v>
      </c>
      <c r="D1773" s="106" t="s">
        <v>15</v>
      </c>
      <c r="E1773" s="122" t="s">
        <v>542</v>
      </c>
      <c r="F1773" s="126">
        <v>5938</v>
      </c>
      <c r="G1773" s="107">
        <v>5906</v>
      </c>
      <c r="H1773" s="108">
        <v>0.99461098012798899</v>
      </c>
      <c r="I1773" s="107">
        <v>32</v>
      </c>
      <c r="J1773" s="131">
        <v>5.3890198720107701E-3</v>
      </c>
      <c r="K1773" s="126">
        <v>1689</v>
      </c>
      <c r="L1773" s="126">
        <v>30</v>
      </c>
      <c r="M1773" s="108">
        <v>1.77619893428063E-2</v>
      </c>
      <c r="N1773" s="107">
        <v>85</v>
      </c>
      <c r="O1773" s="131">
        <v>1.43145840350286E-2</v>
      </c>
      <c r="P1773" s="126">
        <v>15</v>
      </c>
      <c r="Q1773" s="108">
        <v>8.8809946714031897E-3</v>
      </c>
      <c r="R1773" s="107">
        <v>48</v>
      </c>
      <c r="S1773" s="131">
        <v>8.0835298080161599E-3</v>
      </c>
      <c r="T1773" s="126">
        <v>183</v>
      </c>
      <c r="U1773" s="108">
        <v>0.10834813499111901</v>
      </c>
      <c r="V1773" s="107">
        <v>576</v>
      </c>
      <c r="W1773" s="131">
        <v>9.7002357696194003E-2</v>
      </c>
      <c r="X1773" s="126">
        <v>195</v>
      </c>
      <c r="Y1773" s="108">
        <v>0.115452930728241</v>
      </c>
      <c r="Z1773" s="107">
        <v>616</v>
      </c>
      <c r="AA1773" s="131">
        <v>0.10373863253620701</v>
      </c>
    </row>
    <row r="1774" spans="1:27" ht="24" x14ac:dyDescent="0.25">
      <c r="A1774" s="115" t="s">
        <v>613</v>
      </c>
      <c r="B1774" s="200" t="s">
        <v>245</v>
      </c>
      <c r="C1774" s="101" t="s">
        <v>246</v>
      </c>
      <c r="D1774" s="102" t="s">
        <v>15</v>
      </c>
      <c r="E1774" s="121" t="s">
        <v>542</v>
      </c>
      <c r="F1774" s="125">
        <v>1965</v>
      </c>
      <c r="G1774" s="103">
        <v>1934</v>
      </c>
      <c r="H1774" s="104">
        <v>0.98422391857506297</v>
      </c>
      <c r="I1774" s="103">
        <v>31</v>
      </c>
      <c r="J1774" s="130">
        <v>1.5776081424936299E-2</v>
      </c>
      <c r="K1774" s="125">
        <v>731</v>
      </c>
      <c r="L1774" s="125">
        <v>22</v>
      </c>
      <c r="M1774" s="104">
        <v>3.00957592339261E-2</v>
      </c>
      <c r="N1774" s="103">
        <v>61</v>
      </c>
      <c r="O1774" s="130">
        <v>3.1043256997455401E-2</v>
      </c>
      <c r="P1774" s="125">
        <v>11</v>
      </c>
      <c r="Q1774" s="104">
        <v>1.5047879616963E-2</v>
      </c>
      <c r="R1774" s="103">
        <v>24</v>
      </c>
      <c r="S1774" s="130">
        <v>1.2213740458015199E-2</v>
      </c>
      <c r="T1774" s="125">
        <v>90</v>
      </c>
      <c r="U1774" s="104">
        <v>0.123119015047879</v>
      </c>
      <c r="V1774" s="103">
        <v>213</v>
      </c>
      <c r="W1774" s="130">
        <v>0.10839694656488499</v>
      </c>
      <c r="X1774" s="125">
        <v>96</v>
      </c>
      <c r="Y1774" s="104">
        <v>0.13132694938440401</v>
      </c>
      <c r="Z1774" s="103">
        <v>229</v>
      </c>
      <c r="AA1774" s="130">
        <v>0.11653944020356199</v>
      </c>
    </row>
    <row r="1775" spans="1:27" x14ac:dyDescent="0.25">
      <c r="A1775" s="116" t="s">
        <v>613</v>
      </c>
      <c r="B1775" s="201" t="s">
        <v>220</v>
      </c>
      <c r="C1775" s="105" t="s">
        <v>221</v>
      </c>
      <c r="D1775" s="106" t="s">
        <v>14</v>
      </c>
      <c r="E1775" s="122" t="s">
        <v>548</v>
      </c>
      <c r="F1775" s="126">
        <v>4029</v>
      </c>
      <c r="G1775" s="107">
        <v>3987</v>
      </c>
      <c r="H1775" s="108">
        <v>0.98957557706626897</v>
      </c>
      <c r="I1775" s="107">
        <v>42</v>
      </c>
      <c r="J1775" s="131">
        <v>1.0424422933730399E-2</v>
      </c>
      <c r="K1775" s="126">
        <v>1207</v>
      </c>
      <c r="L1775" s="126">
        <v>21</v>
      </c>
      <c r="M1775" s="108">
        <v>1.73985086992543E-2</v>
      </c>
      <c r="N1775" s="107">
        <v>51</v>
      </c>
      <c r="O1775" s="131">
        <v>1.26582278481012E-2</v>
      </c>
      <c r="P1775" s="126">
        <v>8</v>
      </c>
      <c r="Q1775" s="108">
        <v>6.6280033140016497E-3</v>
      </c>
      <c r="R1775" s="107">
        <v>15</v>
      </c>
      <c r="S1775" s="131">
        <v>3.72300819061801E-3</v>
      </c>
      <c r="T1775" s="126">
        <v>121</v>
      </c>
      <c r="U1775" s="108">
        <v>0.100248550124275</v>
      </c>
      <c r="V1775" s="107">
        <v>443</v>
      </c>
      <c r="W1775" s="131">
        <v>0.109952841896252</v>
      </c>
      <c r="X1775" s="126">
        <v>127</v>
      </c>
      <c r="Y1775" s="108">
        <v>0.105219552609776</v>
      </c>
      <c r="Z1775" s="107">
        <v>454</v>
      </c>
      <c r="AA1775" s="131">
        <v>0.112683047902705</v>
      </c>
    </row>
    <row r="1776" spans="1:27" x14ac:dyDescent="0.25">
      <c r="A1776" s="115" t="s">
        <v>613</v>
      </c>
      <c r="B1776" s="200" t="s">
        <v>222</v>
      </c>
      <c r="C1776" s="101" t="s">
        <v>223</v>
      </c>
      <c r="D1776" s="102" t="s">
        <v>14</v>
      </c>
      <c r="E1776" s="121" t="s">
        <v>548</v>
      </c>
      <c r="F1776" s="125">
        <v>5182</v>
      </c>
      <c r="G1776" s="103">
        <v>5069</v>
      </c>
      <c r="H1776" s="104">
        <v>0.97819374758780298</v>
      </c>
      <c r="I1776" s="103">
        <v>113</v>
      </c>
      <c r="J1776" s="130">
        <v>2.1806252412196001E-2</v>
      </c>
      <c r="K1776" s="125">
        <v>1564</v>
      </c>
      <c r="L1776" s="125">
        <v>20</v>
      </c>
      <c r="M1776" s="104">
        <v>1.27877237851662E-2</v>
      </c>
      <c r="N1776" s="103">
        <v>48</v>
      </c>
      <c r="O1776" s="130">
        <v>9.2628328830567305E-3</v>
      </c>
      <c r="P1776" s="125">
        <v>8</v>
      </c>
      <c r="Q1776" s="104">
        <v>5.1150895140664896E-3</v>
      </c>
      <c r="R1776" s="103">
        <v>24</v>
      </c>
      <c r="S1776" s="130">
        <v>4.6314164415283601E-3</v>
      </c>
      <c r="T1776" s="125">
        <v>169</v>
      </c>
      <c r="U1776" s="104">
        <v>0.108056265984654</v>
      </c>
      <c r="V1776" s="103">
        <v>565</v>
      </c>
      <c r="W1776" s="130">
        <v>0.10903126206098</v>
      </c>
      <c r="X1776" s="125">
        <v>172</v>
      </c>
      <c r="Y1776" s="104">
        <v>0.10997442455242901</v>
      </c>
      <c r="Z1776" s="103">
        <v>574</v>
      </c>
      <c r="AA1776" s="130">
        <v>0.110768043226553</v>
      </c>
    </row>
    <row r="1777" spans="1:27" x14ac:dyDescent="0.25">
      <c r="A1777" s="116" t="s">
        <v>613</v>
      </c>
      <c r="B1777" s="201" t="s">
        <v>210</v>
      </c>
      <c r="C1777" s="105" t="s">
        <v>211</v>
      </c>
      <c r="D1777" s="106" t="s">
        <v>13</v>
      </c>
      <c r="E1777" s="122" t="s">
        <v>547</v>
      </c>
      <c r="F1777" s="126">
        <v>2795</v>
      </c>
      <c r="G1777" s="107">
        <v>2726</v>
      </c>
      <c r="H1777" s="108">
        <v>0.97531305903398902</v>
      </c>
      <c r="I1777" s="107">
        <v>69</v>
      </c>
      <c r="J1777" s="131">
        <v>2.4686940966010699E-2</v>
      </c>
      <c r="K1777" s="126">
        <v>762</v>
      </c>
      <c r="L1777" s="126">
        <v>15</v>
      </c>
      <c r="M1777" s="108">
        <v>1.9685039370078702E-2</v>
      </c>
      <c r="N1777" s="107">
        <v>36</v>
      </c>
      <c r="O1777" s="131">
        <v>1.2880143112701199E-2</v>
      </c>
      <c r="P1777" s="126">
        <v>11</v>
      </c>
      <c r="Q1777" s="108">
        <v>1.4435695538057699E-2</v>
      </c>
      <c r="R1777" s="107">
        <v>36</v>
      </c>
      <c r="S1777" s="131">
        <v>1.2880143112701199E-2</v>
      </c>
      <c r="T1777" s="126">
        <v>65</v>
      </c>
      <c r="U1777" s="108">
        <v>8.5301837270341199E-2</v>
      </c>
      <c r="V1777" s="107">
        <v>225</v>
      </c>
      <c r="W1777" s="131">
        <v>8.0500894454382799E-2</v>
      </c>
      <c r="X1777" s="126">
        <v>70</v>
      </c>
      <c r="Y1777" s="108">
        <v>9.1863517060367397E-2</v>
      </c>
      <c r="Z1777" s="107">
        <v>243</v>
      </c>
      <c r="AA1777" s="131">
        <v>8.6940966010733395E-2</v>
      </c>
    </row>
    <row r="1778" spans="1:27" x14ac:dyDescent="0.25">
      <c r="A1778" s="115" t="s">
        <v>613</v>
      </c>
      <c r="B1778" s="200" t="s">
        <v>212</v>
      </c>
      <c r="C1778" s="101" t="s">
        <v>213</v>
      </c>
      <c r="D1778" s="102" t="s">
        <v>13</v>
      </c>
      <c r="E1778" s="121" t="s">
        <v>547</v>
      </c>
      <c r="F1778" s="125">
        <v>3493</v>
      </c>
      <c r="G1778" s="103">
        <v>3453</v>
      </c>
      <c r="H1778" s="104">
        <v>0.98854852562267304</v>
      </c>
      <c r="I1778" s="103">
        <v>40</v>
      </c>
      <c r="J1778" s="130">
        <v>1.1451474377326E-2</v>
      </c>
      <c r="K1778" s="125">
        <v>941</v>
      </c>
      <c r="L1778" s="125">
        <v>21</v>
      </c>
      <c r="M1778" s="104">
        <v>2.2316684378320899E-2</v>
      </c>
      <c r="N1778" s="103">
        <v>47</v>
      </c>
      <c r="O1778" s="130">
        <v>1.3455482393358101E-2</v>
      </c>
      <c r="P1778" s="125">
        <v>5</v>
      </c>
      <c r="Q1778" s="104">
        <v>5.3134962805526003E-3</v>
      </c>
      <c r="R1778" s="103">
        <v>12</v>
      </c>
      <c r="S1778" s="130">
        <v>3.43544231319782E-3</v>
      </c>
      <c r="T1778" s="125">
        <v>104</v>
      </c>
      <c r="U1778" s="104">
        <v>0.11052072263549401</v>
      </c>
      <c r="V1778" s="103">
        <v>353</v>
      </c>
      <c r="W1778" s="130">
        <v>0.101059261379902</v>
      </c>
      <c r="X1778" s="125">
        <v>108</v>
      </c>
      <c r="Y1778" s="104">
        <v>0.114771519659936</v>
      </c>
      <c r="Z1778" s="103">
        <v>364</v>
      </c>
      <c r="AA1778" s="130">
        <v>0.10420841683366699</v>
      </c>
    </row>
    <row r="1779" spans="1:27" x14ac:dyDescent="0.25">
      <c r="A1779" s="116" t="s">
        <v>613</v>
      </c>
      <c r="B1779" s="201" t="s">
        <v>214</v>
      </c>
      <c r="C1779" s="105" t="s">
        <v>215</v>
      </c>
      <c r="D1779" s="106" t="s">
        <v>13</v>
      </c>
      <c r="E1779" s="122" t="s">
        <v>547</v>
      </c>
      <c r="F1779" s="126">
        <v>2844</v>
      </c>
      <c r="G1779" s="107">
        <v>2824</v>
      </c>
      <c r="H1779" s="108">
        <v>0.99296765119549901</v>
      </c>
      <c r="I1779" s="107">
        <v>20</v>
      </c>
      <c r="J1779" s="131">
        <v>7.0323488045007003E-3</v>
      </c>
      <c r="K1779" s="126">
        <v>816</v>
      </c>
      <c r="L1779" s="126">
        <v>13</v>
      </c>
      <c r="M1779" s="108">
        <v>1.59313725490196E-2</v>
      </c>
      <c r="N1779" s="107">
        <v>33</v>
      </c>
      <c r="O1779" s="131">
        <v>1.16033755274261E-2</v>
      </c>
      <c r="P1779" s="126">
        <v>11</v>
      </c>
      <c r="Q1779" s="108">
        <v>1.3480392156862701E-2</v>
      </c>
      <c r="R1779" s="107">
        <v>28</v>
      </c>
      <c r="S1779" s="131">
        <v>9.8452883263009799E-3</v>
      </c>
      <c r="T1779" s="126">
        <v>85</v>
      </c>
      <c r="U1779" s="108">
        <v>0.10416666666666601</v>
      </c>
      <c r="V1779" s="107">
        <v>258</v>
      </c>
      <c r="W1779" s="131">
        <v>9.0717299578059005E-2</v>
      </c>
      <c r="X1779" s="126">
        <v>92</v>
      </c>
      <c r="Y1779" s="108">
        <v>0.11274509803921499</v>
      </c>
      <c r="Z1779" s="107">
        <v>272</v>
      </c>
      <c r="AA1779" s="131">
        <v>9.5639943741209502E-2</v>
      </c>
    </row>
    <row r="1780" spans="1:27" x14ac:dyDescent="0.25">
      <c r="A1780" s="115" t="s">
        <v>613</v>
      </c>
      <c r="B1780" s="200" t="s">
        <v>224</v>
      </c>
      <c r="C1780" s="101" t="s">
        <v>225</v>
      </c>
      <c r="D1780" s="102" t="s">
        <v>14</v>
      </c>
      <c r="E1780" s="121" t="s">
        <v>548</v>
      </c>
      <c r="F1780" s="125">
        <v>1953</v>
      </c>
      <c r="G1780" s="103">
        <v>1885</v>
      </c>
      <c r="H1780" s="104">
        <v>0.96518177163338403</v>
      </c>
      <c r="I1780" s="103">
        <v>68</v>
      </c>
      <c r="J1780" s="130">
        <v>3.4818228366615397E-2</v>
      </c>
      <c r="K1780" s="125">
        <v>563</v>
      </c>
      <c r="L1780" s="125">
        <v>9</v>
      </c>
      <c r="M1780" s="104">
        <v>1.5985790408525699E-2</v>
      </c>
      <c r="N1780" s="103">
        <v>22</v>
      </c>
      <c r="O1780" s="130">
        <v>1.12647209421402E-2</v>
      </c>
      <c r="P1780" s="125">
        <v>4</v>
      </c>
      <c r="Q1780" s="104">
        <v>7.1047957371225502E-3</v>
      </c>
      <c r="R1780" s="103">
        <v>7</v>
      </c>
      <c r="S1780" s="130">
        <v>3.5842293906810001E-3</v>
      </c>
      <c r="T1780" s="125">
        <v>72</v>
      </c>
      <c r="U1780" s="104">
        <v>0.12788632326820601</v>
      </c>
      <c r="V1780" s="103">
        <v>228</v>
      </c>
      <c r="W1780" s="130">
        <v>0.116743471582181</v>
      </c>
      <c r="X1780" s="125">
        <v>76</v>
      </c>
      <c r="Y1780" s="104">
        <v>0.13499111900532801</v>
      </c>
      <c r="Z1780" s="103">
        <v>235</v>
      </c>
      <c r="AA1780" s="130">
        <v>0.120327700972862</v>
      </c>
    </row>
    <row r="1781" spans="1:27" x14ac:dyDescent="0.25">
      <c r="A1781" s="116" t="s">
        <v>613</v>
      </c>
      <c r="B1781" s="201" t="s">
        <v>226</v>
      </c>
      <c r="C1781" s="105" t="s">
        <v>227</v>
      </c>
      <c r="D1781" s="106" t="s">
        <v>14</v>
      </c>
      <c r="E1781" s="122" t="s">
        <v>548</v>
      </c>
      <c r="F1781" s="126">
        <v>2786</v>
      </c>
      <c r="G1781" s="107">
        <v>2717</v>
      </c>
      <c r="H1781" s="108">
        <v>0.97523330940416297</v>
      </c>
      <c r="I1781" s="107">
        <v>69</v>
      </c>
      <c r="J1781" s="131">
        <v>2.4766690595836301E-2</v>
      </c>
      <c r="K1781" s="126">
        <v>869</v>
      </c>
      <c r="L1781" s="126">
        <v>15</v>
      </c>
      <c r="M1781" s="108">
        <v>1.7261219792865299E-2</v>
      </c>
      <c r="N1781" s="107">
        <v>46</v>
      </c>
      <c r="O1781" s="131">
        <v>1.6511127063890799E-2</v>
      </c>
      <c r="P1781" s="126">
        <v>5</v>
      </c>
      <c r="Q1781" s="108">
        <v>5.7537399309551202E-3</v>
      </c>
      <c r="R1781" s="107">
        <v>15</v>
      </c>
      <c r="S1781" s="131">
        <v>5.3840631730078898E-3</v>
      </c>
      <c r="T1781" s="126">
        <v>84</v>
      </c>
      <c r="U1781" s="108">
        <v>9.6662830840045996E-2</v>
      </c>
      <c r="V1781" s="107">
        <v>217</v>
      </c>
      <c r="W1781" s="131">
        <v>7.7889447236180895E-2</v>
      </c>
      <c r="X1781" s="126">
        <v>86</v>
      </c>
      <c r="Y1781" s="108">
        <v>9.8964326812428005E-2</v>
      </c>
      <c r="Z1781" s="107">
        <v>221</v>
      </c>
      <c r="AA1781" s="131">
        <v>7.9325197415649598E-2</v>
      </c>
    </row>
    <row r="1782" spans="1:27" x14ac:dyDescent="0.25">
      <c r="A1782" s="115" t="s">
        <v>613</v>
      </c>
      <c r="B1782" s="200" t="s">
        <v>216</v>
      </c>
      <c r="C1782" s="101" t="s">
        <v>217</v>
      </c>
      <c r="D1782" s="102" t="s">
        <v>13</v>
      </c>
      <c r="E1782" s="121" t="s">
        <v>547</v>
      </c>
      <c r="F1782" s="125">
        <v>1840</v>
      </c>
      <c r="G1782" s="103">
        <v>1800</v>
      </c>
      <c r="H1782" s="104">
        <v>0.97826086956521696</v>
      </c>
      <c r="I1782" s="103">
        <v>40</v>
      </c>
      <c r="J1782" s="130">
        <v>2.1739130434782601E-2</v>
      </c>
      <c r="K1782" s="125">
        <v>528</v>
      </c>
      <c r="L1782" s="125">
        <v>3</v>
      </c>
      <c r="M1782" s="104">
        <v>5.6818181818181802E-3</v>
      </c>
      <c r="N1782" s="103">
        <v>5</v>
      </c>
      <c r="O1782" s="130">
        <v>2.7173913043478199E-3</v>
      </c>
      <c r="P1782" s="125">
        <v>3</v>
      </c>
      <c r="Q1782" s="104">
        <v>5.6818181818181802E-3</v>
      </c>
      <c r="R1782" s="103">
        <v>7</v>
      </c>
      <c r="S1782" s="130">
        <v>3.8043478260869502E-3</v>
      </c>
      <c r="T1782" s="125">
        <v>56</v>
      </c>
      <c r="U1782" s="104">
        <v>0.10606060606060599</v>
      </c>
      <c r="V1782" s="103">
        <v>183</v>
      </c>
      <c r="W1782" s="130">
        <v>9.9456521739130402E-2</v>
      </c>
      <c r="X1782" s="125">
        <v>58</v>
      </c>
      <c r="Y1782" s="104">
        <v>0.109848484848484</v>
      </c>
      <c r="Z1782" s="103">
        <v>190</v>
      </c>
      <c r="AA1782" s="130">
        <v>0.103260869565217</v>
      </c>
    </row>
    <row r="1783" spans="1:27" x14ac:dyDescent="0.25">
      <c r="A1783" s="116" t="s">
        <v>613</v>
      </c>
      <c r="B1783" s="201" t="s">
        <v>218</v>
      </c>
      <c r="C1783" s="105" t="s">
        <v>219</v>
      </c>
      <c r="D1783" s="106" t="s">
        <v>13</v>
      </c>
      <c r="E1783" s="122" t="s">
        <v>547</v>
      </c>
      <c r="F1783" s="126">
        <v>2396</v>
      </c>
      <c r="G1783" s="107">
        <v>2368</v>
      </c>
      <c r="H1783" s="108">
        <v>0.98831385642737801</v>
      </c>
      <c r="I1783" s="107">
        <v>28</v>
      </c>
      <c r="J1783" s="131">
        <v>1.1686143572621E-2</v>
      </c>
      <c r="K1783" s="126">
        <v>748</v>
      </c>
      <c r="L1783" s="126">
        <v>15</v>
      </c>
      <c r="M1783" s="108">
        <v>2.0053475935828801E-2</v>
      </c>
      <c r="N1783" s="107">
        <v>38</v>
      </c>
      <c r="O1783" s="131">
        <v>1.5859766277128502E-2</v>
      </c>
      <c r="P1783" s="126">
        <v>9</v>
      </c>
      <c r="Q1783" s="108">
        <v>1.20320855614973E-2</v>
      </c>
      <c r="R1783" s="107">
        <v>19</v>
      </c>
      <c r="S1783" s="131">
        <v>7.9298831385642699E-3</v>
      </c>
      <c r="T1783" s="126">
        <v>65</v>
      </c>
      <c r="U1783" s="108">
        <v>8.6898395721925106E-2</v>
      </c>
      <c r="V1783" s="107">
        <v>200</v>
      </c>
      <c r="W1783" s="131">
        <v>8.3472454090150194E-2</v>
      </c>
      <c r="X1783" s="126">
        <v>71</v>
      </c>
      <c r="Y1783" s="108">
        <v>9.4919786096256606E-2</v>
      </c>
      <c r="Z1783" s="107">
        <v>215</v>
      </c>
      <c r="AA1783" s="131">
        <v>8.9732888146911494E-2</v>
      </c>
    </row>
    <row r="1784" spans="1:27" x14ac:dyDescent="0.25">
      <c r="A1784" s="115" t="s">
        <v>613</v>
      </c>
      <c r="B1784" s="200" t="s">
        <v>277</v>
      </c>
      <c r="C1784" s="101" t="s">
        <v>278</v>
      </c>
      <c r="D1784" s="102" t="s">
        <v>18</v>
      </c>
      <c r="E1784" s="121" t="s">
        <v>549</v>
      </c>
      <c r="F1784" s="125">
        <v>2439</v>
      </c>
      <c r="G1784" s="103">
        <v>2402</v>
      </c>
      <c r="H1784" s="104">
        <v>0.98482984829848197</v>
      </c>
      <c r="I1784" s="103">
        <v>37</v>
      </c>
      <c r="J1784" s="130">
        <v>1.5170151701517001E-2</v>
      </c>
      <c r="K1784" s="125">
        <v>583</v>
      </c>
      <c r="L1784" s="125">
        <v>25</v>
      </c>
      <c r="M1784" s="104">
        <v>4.2881646655231503E-2</v>
      </c>
      <c r="N1784" s="103">
        <v>52</v>
      </c>
      <c r="O1784" s="130">
        <v>2.1320213202132E-2</v>
      </c>
      <c r="P1784" s="125">
        <v>8</v>
      </c>
      <c r="Q1784" s="104">
        <v>1.3722126929674E-2</v>
      </c>
      <c r="R1784" s="103">
        <v>27</v>
      </c>
      <c r="S1784" s="130">
        <v>1.1070110701107E-2</v>
      </c>
      <c r="T1784" s="125">
        <v>78</v>
      </c>
      <c r="U1784" s="104">
        <v>0.133790737564322</v>
      </c>
      <c r="V1784" s="103">
        <v>349</v>
      </c>
      <c r="W1784" s="130">
        <v>0.14309143091430901</v>
      </c>
      <c r="X1784" s="125">
        <v>82</v>
      </c>
      <c r="Y1784" s="104">
        <v>0.140651801029159</v>
      </c>
      <c r="Z1784" s="103">
        <v>363</v>
      </c>
      <c r="AA1784" s="130">
        <v>0.14883148831488299</v>
      </c>
    </row>
    <row r="1785" spans="1:27" x14ac:dyDescent="0.25">
      <c r="A1785" s="116" t="s">
        <v>613</v>
      </c>
      <c r="B1785" s="201" t="s">
        <v>279</v>
      </c>
      <c r="C1785" s="105" t="s">
        <v>280</v>
      </c>
      <c r="D1785" s="106" t="s">
        <v>18</v>
      </c>
      <c r="E1785" s="122" t="s">
        <v>549</v>
      </c>
      <c r="F1785" s="126">
        <v>3799</v>
      </c>
      <c r="G1785" s="107">
        <v>3747</v>
      </c>
      <c r="H1785" s="108">
        <v>0.98631218741774096</v>
      </c>
      <c r="I1785" s="107">
        <v>52</v>
      </c>
      <c r="J1785" s="131">
        <v>1.36878125822584E-2</v>
      </c>
      <c r="K1785" s="126">
        <v>1140</v>
      </c>
      <c r="L1785" s="126">
        <v>23</v>
      </c>
      <c r="M1785" s="108">
        <v>2.0175438596491201E-2</v>
      </c>
      <c r="N1785" s="107">
        <v>60</v>
      </c>
      <c r="O1785" s="131">
        <v>1.57936299026059E-2</v>
      </c>
      <c r="P1785" s="126">
        <v>10</v>
      </c>
      <c r="Q1785" s="108">
        <v>8.7719298245613996E-3</v>
      </c>
      <c r="R1785" s="107">
        <v>20</v>
      </c>
      <c r="S1785" s="131">
        <v>5.2645433008686399E-3</v>
      </c>
      <c r="T1785" s="126">
        <v>121</v>
      </c>
      <c r="U1785" s="108">
        <v>0.10614035087719199</v>
      </c>
      <c r="V1785" s="107">
        <v>391</v>
      </c>
      <c r="W1785" s="131">
        <v>0.102921821531982</v>
      </c>
      <c r="X1785" s="126">
        <v>127</v>
      </c>
      <c r="Y1785" s="108">
        <v>0.11140350877192901</v>
      </c>
      <c r="Z1785" s="107">
        <v>404</v>
      </c>
      <c r="AA1785" s="131">
        <v>0.10634377467754599</v>
      </c>
    </row>
    <row r="1786" spans="1:27" x14ac:dyDescent="0.25">
      <c r="A1786" s="115" t="s">
        <v>613</v>
      </c>
      <c r="B1786" s="200" t="s">
        <v>316</v>
      </c>
      <c r="C1786" s="101" t="s">
        <v>317</v>
      </c>
      <c r="D1786" s="102" t="s">
        <v>20</v>
      </c>
      <c r="E1786" s="121" t="s">
        <v>550</v>
      </c>
      <c r="F1786" s="125">
        <v>2253</v>
      </c>
      <c r="G1786" s="103">
        <v>2230</v>
      </c>
      <c r="H1786" s="104">
        <v>0.98979138925876597</v>
      </c>
      <c r="I1786" s="103">
        <v>23</v>
      </c>
      <c r="J1786" s="130">
        <v>1.0208610741233901E-2</v>
      </c>
      <c r="K1786" s="125">
        <v>628</v>
      </c>
      <c r="L1786" s="125">
        <v>12</v>
      </c>
      <c r="M1786" s="104">
        <v>1.9108280254777E-2</v>
      </c>
      <c r="N1786" s="103">
        <v>33</v>
      </c>
      <c r="O1786" s="130">
        <v>1.4647137150466E-2</v>
      </c>
      <c r="P1786" s="125">
        <v>6</v>
      </c>
      <c r="Q1786" s="104">
        <v>9.5541401273885294E-3</v>
      </c>
      <c r="R1786" s="103">
        <v>12</v>
      </c>
      <c r="S1786" s="130">
        <v>5.3262316910785597E-3</v>
      </c>
      <c r="T1786" s="125">
        <v>60</v>
      </c>
      <c r="U1786" s="104">
        <v>9.5541401273885301E-2</v>
      </c>
      <c r="V1786" s="103">
        <v>156</v>
      </c>
      <c r="W1786" s="130">
        <v>6.92410119840213E-2</v>
      </c>
      <c r="X1786" s="125">
        <v>62</v>
      </c>
      <c r="Y1786" s="104">
        <v>9.8726114649681507E-2</v>
      </c>
      <c r="Z1786" s="103">
        <v>159</v>
      </c>
      <c r="AA1786" s="130">
        <v>7.0572569906790894E-2</v>
      </c>
    </row>
    <row r="1787" spans="1:27" x14ac:dyDescent="0.25">
      <c r="A1787" s="116" t="s">
        <v>613</v>
      </c>
      <c r="B1787" s="201" t="s">
        <v>301</v>
      </c>
      <c r="C1787" s="105" t="s">
        <v>302</v>
      </c>
      <c r="D1787" s="106" t="s">
        <v>19</v>
      </c>
      <c r="E1787" s="122" t="s">
        <v>551</v>
      </c>
      <c r="F1787" s="126">
        <v>4172</v>
      </c>
      <c r="G1787" s="107">
        <v>4124</v>
      </c>
      <c r="H1787" s="108">
        <v>0.98849472674976002</v>
      </c>
      <c r="I1787" s="107">
        <v>48</v>
      </c>
      <c r="J1787" s="131">
        <v>1.15052732502396E-2</v>
      </c>
      <c r="K1787" s="126">
        <v>1037</v>
      </c>
      <c r="L1787" s="126">
        <v>22</v>
      </c>
      <c r="M1787" s="108">
        <v>2.1215043394406899E-2</v>
      </c>
      <c r="N1787" s="107">
        <v>56</v>
      </c>
      <c r="O1787" s="131">
        <v>1.34228187919463E-2</v>
      </c>
      <c r="P1787" s="126">
        <v>9</v>
      </c>
      <c r="Q1787" s="108">
        <v>8.6788813886210202E-3</v>
      </c>
      <c r="R1787" s="107">
        <v>21</v>
      </c>
      <c r="S1787" s="131">
        <v>5.0335570469798602E-3</v>
      </c>
      <c r="T1787" s="126">
        <v>92</v>
      </c>
      <c r="U1787" s="108">
        <v>8.87174541947926E-2</v>
      </c>
      <c r="V1787" s="107">
        <v>291</v>
      </c>
      <c r="W1787" s="131">
        <v>6.9750719079578097E-2</v>
      </c>
      <c r="X1787" s="126">
        <v>96</v>
      </c>
      <c r="Y1787" s="108">
        <v>9.2574734811957493E-2</v>
      </c>
      <c r="Z1787" s="107">
        <v>302</v>
      </c>
      <c r="AA1787" s="131">
        <v>7.2387344199424705E-2</v>
      </c>
    </row>
    <row r="1788" spans="1:27" x14ac:dyDescent="0.25">
      <c r="A1788" s="115" t="s">
        <v>613</v>
      </c>
      <c r="B1788" s="200" t="s">
        <v>318</v>
      </c>
      <c r="C1788" s="101" t="s">
        <v>319</v>
      </c>
      <c r="D1788" s="102" t="s">
        <v>20</v>
      </c>
      <c r="E1788" s="121" t="s">
        <v>550</v>
      </c>
      <c r="F1788" s="125">
        <v>2382</v>
      </c>
      <c r="G1788" s="103">
        <v>2348</v>
      </c>
      <c r="H1788" s="104">
        <v>0.98572628043660704</v>
      </c>
      <c r="I1788" s="103">
        <v>34</v>
      </c>
      <c r="J1788" s="130">
        <v>1.4273719563392099E-2</v>
      </c>
      <c r="K1788" s="125">
        <v>923</v>
      </c>
      <c r="L1788" s="125">
        <v>25</v>
      </c>
      <c r="M1788" s="104">
        <v>2.7085590465872101E-2</v>
      </c>
      <c r="N1788" s="103">
        <v>50</v>
      </c>
      <c r="O1788" s="130">
        <v>2.0990764063811899E-2</v>
      </c>
      <c r="P1788" s="125">
        <v>8</v>
      </c>
      <c r="Q1788" s="104">
        <v>8.6673889490790808E-3</v>
      </c>
      <c r="R1788" s="103">
        <v>15</v>
      </c>
      <c r="S1788" s="130">
        <v>6.2972292191435702E-3</v>
      </c>
      <c r="T1788" s="125">
        <v>83</v>
      </c>
      <c r="U1788" s="104">
        <v>8.9924160346695495E-2</v>
      </c>
      <c r="V1788" s="103">
        <v>209</v>
      </c>
      <c r="W1788" s="130">
        <v>8.7741393786733804E-2</v>
      </c>
      <c r="X1788" s="125">
        <v>89</v>
      </c>
      <c r="Y1788" s="104">
        <v>9.6424702058504799E-2</v>
      </c>
      <c r="Z1788" s="103">
        <v>221</v>
      </c>
      <c r="AA1788" s="130">
        <v>9.2779177162048601E-2</v>
      </c>
    </row>
    <row r="1789" spans="1:27" x14ac:dyDescent="0.25">
      <c r="A1789" s="116" t="s">
        <v>613</v>
      </c>
      <c r="B1789" s="201" t="s">
        <v>281</v>
      </c>
      <c r="C1789" s="105" t="s">
        <v>282</v>
      </c>
      <c r="D1789" s="106" t="s">
        <v>18</v>
      </c>
      <c r="E1789" s="122" t="s">
        <v>549</v>
      </c>
      <c r="F1789" s="126">
        <v>1668</v>
      </c>
      <c r="G1789" s="107">
        <v>1651</v>
      </c>
      <c r="H1789" s="108">
        <v>0.98980815347721796</v>
      </c>
      <c r="I1789" s="107">
        <v>17</v>
      </c>
      <c r="J1789" s="131">
        <v>1.0191846522781701E-2</v>
      </c>
      <c r="K1789" s="126">
        <v>569</v>
      </c>
      <c r="L1789" s="126">
        <v>6</v>
      </c>
      <c r="M1789" s="108">
        <v>1.05448154657293E-2</v>
      </c>
      <c r="N1789" s="107">
        <v>18</v>
      </c>
      <c r="O1789" s="131">
        <v>1.07913669064748E-2</v>
      </c>
      <c r="P1789" s="126">
        <v>3</v>
      </c>
      <c r="Q1789" s="108">
        <v>5.2724077328646698E-3</v>
      </c>
      <c r="R1789" s="107">
        <v>7</v>
      </c>
      <c r="S1789" s="131">
        <v>4.1966426858513102E-3</v>
      </c>
      <c r="T1789" s="126">
        <v>63</v>
      </c>
      <c r="U1789" s="108">
        <v>0.110720562390158</v>
      </c>
      <c r="V1789" s="107">
        <v>137</v>
      </c>
      <c r="W1789" s="131">
        <v>8.2134292565947203E-2</v>
      </c>
      <c r="X1789" s="126">
        <v>65</v>
      </c>
      <c r="Y1789" s="108">
        <v>0.11423550087873401</v>
      </c>
      <c r="Z1789" s="107">
        <v>144</v>
      </c>
      <c r="AA1789" s="131">
        <v>8.6330935251798496E-2</v>
      </c>
    </row>
    <row r="1790" spans="1:27" x14ac:dyDescent="0.25">
      <c r="A1790" s="115" t="s">
        <v>613</v>
      </c>
      <c r="B1790" s="200" t="s">
        <v>283</v>
      </c>
      <c r="C1790" s="101" t="s">
        <v>284</v>
      </c>
      <c r="D1790" s="102" t="s">
        <v>18</v>
      </c>
      <c r="E1790" s="121" t="s">
        <v>549</v>
      </c>
      <c r="F1790" s="125">
        <v>1961</v>
      </c>
      <c r="G1790" s="103">
        <v>1942</v>
      </c>
      <c r="H1790" s="104">
        <v>0.99031106578276296</v>
      </c>
      <c r="I1790" s="103">
        <v>19</v>
      </c>
      <c r="J1790" s="130">
        <v>9.6889342172361004E-3</v>
      </c>
      <c r="K1790" s="125">
        <v>641</v>
      </c>
      <c r="L1790" s="125">
        <v>17</v>
      </c>
      <c r="M1790" s="104">
        <v>2.6521060842433601E-2</v>
      </c>
      <c r="N1790" s="103">
        <v>32</v>
      </c>
      <c r="O1790" s="130">
        <v>1.6318204997450202E-2</v>
      </c>
      <c r="P1790" s="125">
        <v>3</v>
      </c>
      <c r="Q1790" s="104">
        <v>4.6801872074882902E-3</v>
      </c>
      <c r="R1790" s="103">
        <v>9</v>
      </c>
      <c r="S1790" s="130">
        <v>4.5894951555328902E-3</v>
      </c>
      <c r="T1790" s="125">
        <v>52</v>
      </c>
      <c r="U1790" s="104">
        <v>8.1123244929797098E-2</v>
      </c>
      <c r="V1790" s="103">
        <v>122</v>
      </c>
      <c r="W1790" s="130">
        <v>6.2213156552779099E-2</v>
      </c>
      <c r="X1790" s="125">
        <v>55</v>
      </c>
      <c r="Y1790" s="104">
        <v>8.5803432137285404E-2</v>
      </c>
      <c r="Z1790" s="103">
        <v>131</v>
      </c>
      <c r="AA1790" s="130">
        <v>6.6802651708311997E-2</v>
      </c>
    </row>
    <row r="1791" spans="1:27" x14ac:dyDescent="0.25">
      <c r="A1791" s="116" t="s">
        <v>613</v>
      </c>
      <c r="B1791" s="201" t="s">
        <v>320</v>
      </c>
      <c r="C1791" s="105" t="s">
        <v>321</v>
      </c>
      <c r="D1791" s="106" t="s">
        <v>20</v>
      </c>
      <c r="E1791" s="122" t="s">
        <v>550</v>
      </c>
      <c r="F1791" s="126">
        <v>4366</v>
      </c>
      <c r="G1791" s="107">
        <v>4288</v>
      </c>
      <c r="H1791" s="108">
        <v>0.98213467704993096</v>
      </c>
      <c r="I1791" s="107">
        <v>78</v>
      </c>
      <c r="J1791" s="131">
        <v>1.78653229500687E-2</v>
      </c>
      <c r="K1791" s="126">
        <v>1202</v>
      </c>
      <c r="L1791" s="126">
        <v>23</v>
      </c>
      <c r="M1791" s="108">
        <v>1.9134775374375999E-2</v>
      </c>
      <c r="N1791" s="107">
        <v>54</v>
      </c>
      <c r="O1791" s="131">
        <v>1.23683005038937E-2</v>
      </c>
      <c r="P1791" s="126">
        <v>7</v>
      </c>
      <c r="Q1791" s="108">
        <v>5.8236272878535696E-3</v>
      </c>
      <c r="R1791" s="107">
        <v>17</v>
      </c>
      <c r="S1791" s="131">
        <v>3.89372423270728E-3</v>
      </c>
      <c r="T1791" s="126">
        <v>127</v>
      </c>
      <c r="U1791" s="108">
        <v>0.10565723793677199</v>
      </c>
      <c r="V1791" s="107">
        <v>330</v>
      </c>
      <c r="W1791" s="131">
        <v>7.5584058634905998E-2</v>
      </c>
      <c r="X1791" s="126">
        <v>130</v>
      </c>
      <c r="Y1791" s="108">
        <v>0.108153078202995</v>
      </c>
      <c r="Z1791" s="107">
        <v>338</v>
      </c>
      <c r="AA1791" s="131">
        <v>7.7416399450297699E-2</v>
      </c>
    </row>
    <row r="1792" spans="1:27" x14ac:dyDescent="0.25">
      <c r="A1792" s="115" t="s">
        <v>613</v>
      </c>
      <c r="B1792" s="200" t="s">
        <v>303</v>
      </c>
      <c r="C1792" s="101" t="s">
        <v>304</v>
      </c>
      <c r="D1792" s="102" t="s">
        <v>19</v>
      </c>
      <c r="E1792" s="121" t="s">
        <v>551</v>
      </c>
      <c r="F1792" s="125">
        <v>5096</v>
      </c>
      <c r="G1792" s="103">
        <v>5044</v>
      </c>
      <c r="H1792" s="104">
        <v>0.98979591836734604</v>
      </c>
      <c r="I1792" s="103">
        <v>52</v>
      </c>
      <c r="J1792" s="130">
        <v>1.0204081632653E-2</v>
      </c>
      <c r="K1792" s="125">
        <v>1129</v>
      </c>
      <c r="L1792" s="125">
        <v>35</v>
      </c>
      <c r="M1792" s="104">
        <v>3.1000885739592501E-2</v>
      </c>
      <c r="N1792" s="103">
        <v>87</v>
      </c>
      <c r="O1792" s="130">
        <v>1.7072213500784899E-2</v>
      </c>
      <c r="P1792" s="125">
        <v>10</v>
      </c>
      <c r="Q1792" s="104">
        <v>8.8573959255978697E-3</v>
      </c>
      <c r="R1792" s="103">
        <v>44</v>
      </c>
      <c r="S1792" s="130">
        <v>8.6342229199371998E-3</v>
      </c>
      <c r="T1792" s="125">
        <v>104</v>
      </c>
      <c r="U1792" s="104">
        <v>9.2116917626217806E-2</v>
      </c>
      <c r="V1792" s="103">
        <v>396</v>
      </c>
      <c r="W1792" s="130">
        <v>7.7708006279434805E-2</v>
      </c>
      <c r="X1792" s="125">
        <v>112</v>
      </c>
      <c r="Y1792" s="104">
        <v>9.9202834366696094E-2</v>
      </c>
      <c r="Z1792" s="103">
        <v>434</v>
      </c>
      <c r="AA1792" s="130">
        <v>8.5164835164835098E-2</v>
      </c>
    </row>
    <row r="1793" spans="1:27" x14ac:dyDescent="0.25">
      <c r="A1793" s="116" t="s">
        <v>613</v>
      </c>
      <c r="B1793" s="201" t="s">
        <v>285</v>
      </c>
      <c r="C1793" s="105" t="s">
        <v>286</v>
      </c>
      <c r="D1793" s="106" t="s">
        <v>18</v>
      </c>
      <c r="E1793" s="122" t="s">
        <v>549</v>
      </c>
      <c r="F1793" s="126">
        <v>3381</v>
      </c>
      <c r="G1793" s="107">
        <v>3340</v>
      </c>
      <c r="H1793" s="108">
        <v>0.98787341023365804</v>
      </c>
      <c r="I1793" s="107">
        <v>41</v>
      </c>
      <c r="J1793" s="131">
        <v>1.21265897663413E-2</v>
      </c>
      <c r="K1793" s="126">
        <v>908</v>
      </c>
      <c r="L1793" s="126">
        <v>24</v>
      </c>
      <c r="M1793" s="108">
        <v>2.6431718061673999E-2</v>
      </c>
      <c r="N1793" s="107">
        <v>57</v>
      </c>
      <c r="O1793" s="131">
        <v>1.6858917480035401E-2</v>
      </c>
      <c r="P1793" s="126">
        <v>10</v>
      </c>
      <c r="Q1793" s="108">
        <v>1.1013215859030799E-2</v>
      </c>
      <c r="R1793" s="107">
        <v>16</v>
      </c>
      <c r="S1793" s="131">
        <v>4.7323277136941703E-3</v>
      </c>
      <c r="T1793" s="126">
        <v>84</v>
      </c>
      <c r="U1793" s="108">
        <v>9.2511013215859E-2</v>
      </c>
      <c r="V1793" s="107">
        <v>290</v>
      </c>
      <c r="W1793" s="131">
        <v>8.57734398107068E-2</v>
      </c>
      <c r="X1793" s="126">
        <v>90</v>
      </c>
      <c r="Y1793" s="108">
        <v>9.9118942731277498E-2</v>
      </c>
      <c r="Z1793" s="107">
        <v>301</v>
      </c>
      <c r="AA1793" s="131">
        <v>8.9026915113871605E-2</v>
      </c>
    </row>
    <row r="1794" spans="1:27" x14ac:dyDescent="0.25">
      <c r="A1794" s="115" t="s">
        <v>613</v>
      </c>
      <c r="B1794" s="200" t="s">
        <v>305</v>
      </c>
      <c r="C1794" s="101" t="s">
        <v>306</v>
      </c>
      <c r="D1794" s="102" t="s">
        <v>19</v>
      </c>
      <c r="E1794" s="121" t="s">
        <v>551</v>
      </c>
      <c r="F1794" s="125">
        <v>3136</v>
      </c>
      <c r="G1794" s="103">
        <v>3099</v>
      </c>
      <c r="H1794" s="104">
        <v>0.98820153061224403</v>
      </c>
      <c r="I1794" s="103">
        <v>37</v>
      </c>
      <c r="J1794" s="130">
        <v>1.17984693877551E-2</v>
      </c>
      <c r="K1794" s="125">
        <v>740</v>
      </c>
      <c r="L1794" s="125">
        <v>13</v>
      </c>
      <c r="M1794" s="104">
        <v>1.7567567567567499E-2</v>
      </c>
      <c r="N1794" s="103">
        <v>31</v>
      </c>
      <c r="O1794" s="130">
        <v>9.8852040816326502E-3</v>
      </c>
      <c r="P1794" s="125">
        <v>13</v>
      </c>
      <c r="Q1794" s="104">
        <v>1.7567567567567499E-2</v>
      </c>
      <c r="R1794" s="103">
        <v>33</v>
      </c>
      <c r="S1794" s="130">
        <v>1.05229591836734E-2</v>
      </c>
      <c r="T1794" s="125">
        <v>95</v>
      </c>
      <c r="U1794" s="104">
        <v>0.12837837837837801</v>
      </c>
      <c r="V1794" s="103">
        <v>408</v>
      </c>
      <c r="W1794" s="130">
        <v>0.13010204081632601</v>
      </c>
      <c r="X1794" s="125">
        <v>105</v>
      </c>
      <c r="Y1794" s="104">
        <v>0.141891891891891</v>
      </c>
      <c r="Z1794" s="103">
        <v>434</v>
      </c>
      <c r="AA1794" s="130">
        <v>0.13839285714285701</v>
      </c>
    </row>
    <row r="1795" spans="1:27" x14ac:dyDescent="0.25">
      <c r="A1795" s="116" t="s">
        <v>613</v>
      </c>
      <c r="B1795" s="201" t="s">
        <v>322</v>
      </c>
      <c r="C1795" s="105" t="s">
        <v>323</v>
      </c>
      <c r="D1795" s="106" t="s">
        <v>20</v>
      </c>
      <c r="E1795" s="122" t="s">
        <v>550</v>
      </c>
      <c r="F1795" s="126">
        <v>2998</v>
      </c>
      <c r="G1795" s="107">
        <v>2967</v>
      </c>
      <c r="H1795" s="108">
        <v>0.98965977318212095</v>
      </c>
      <c r="I1795" s="107">
        <v>31</v>
      </c>
      <c r="J1795" s="131">
        <v>1.03402268178785E-2</v>
      </c>
      <c r="K1795" s="126">
        <v>775</v>
      </c>
      <c r="L1795" s="126">
        <v>22</v>
      </c>
      <c r="M1795" s="108">
        <v>2.8387096774193502E-2</v>
      </c>
      <c r="N1795" s="107">
        <v>57</v>
      </c>
      <c r="O1795" s="131">
        <v>1.9012675116744399E-2</v>
      </c>
      <c r="P1795" s="126">
        <v>13</v>
      </c>
      <c r="Q1795" s="108">
        <v>1.6774193548386999E-2</v>
      </c>
      <c r="R1795" s="107">
        <v>33</v>
      </c>
      <c r="S1795" s="131">
        <v>1.1007338225483601E-2</v>
      </c>
      <c r="T1795" s="126">
        <v>97</v>
      </c>
      <c r="U1795" s="108">
        <v>0.12516129032258</v>
      </c>
      <c r="V1795" s="107">
        <v>383</v>
      </c>
      <c r="W1795" s="131">
        <v>0.12775183455636999</v>
      </c>
      <c r="X1795" s="126">
        <v>104</v>
      </c>
      <c r="Y1795" s="108">
        <v>0.13419354838709599</v>
      </c>
      <c r="Z1795" s="107">
        <v>399</v>
      </c>
      <c r="AA1795" s="131">
        <v>0.13308872581721101</v>
      </c>
    </row>
    <row r="1796" spans="1:27" ht="24" x14ac:dyDescent="0.25">
      <c r="A1796" s="115" t="s">
        <v>613</v>
      </c>
      <c r="B1796" s="200" t="s">
        <v>307</v>
      </c>
      <c r="C1796" s="101" t="s">
        <v>308</v>
      </c>
      <c r="D1796" s="102" t="s">
        <v>19</v>
      </c>
      <c r="E1796" s="121" t="s">
        <v>551</v>
      </c>
      <c r="F1796" s="125">
        <v>2514</v>
      </c>
      <c r="G1796" s="103">
        <v>2501</v>
      </c>
      <c r="H1796" s="104">
        <v>0.99482895783611702</v>
      </c>
      <c r="I1796" s="103">
        <v>13</v>
      </c>
      <c r="J1796" s="130">
        <v>5.1710421638822496E-3</v>
      </c>
      <c r="K1796" s="125">
        <v>535</v>
      </c>
      <c r="L1796" s="125">
        <v>8</v>
      </c>
      <c r="M1796" s="104">
        <v>1.4953271028037301E-2</v>
      </c>
      <c r="N1796" s="103">
        <v>16</v>
      </c>
      <c r="O1796" s="130">
        <v>6.3643595863166202E-3</v>
      </c>
      <c r="P1796" s="125">
        <v>4</v>
      </c>
      <c r="Q1796" s="104">
        <v>7.4766355140186902E-3</v>
      </c>
      <c r="R1796" s="103">
        <v>7</v>
      </c>
      <c r="S1796" s="130">
        <v>2.7844073190135201E-3</v>
      </c>
      <c r="T1796" s="125">
        <v>56</v>
      </c>
      <c r="U1796" s="104">
        <v>0.10467289719626099</v>
      </c>
      <c r="V1796" s="103">
        <v>248</v>
      </c>
      <c r="W1796" s="130">
        <v>9.8647573587907697E-2</v>
      </c>
      <c r="X1796" s="125">
        <v>60</v>
      </c>
      <c r="Y1796" s="104">
        <v>0.11214953271028</v>
      </c>
      <c r="Z1796" s="103">
        <v>255</v>
      </c>
      <c r="AA1796" s="130">
        <v>0.101431980906921</v>
      </c>
    </row>
    <row r="1797" spans="1:27" x14ac:dyDescent="0.25">
      <c r="A1797" s="116" t="s">
        <v>613</v>
      </c>
      <c r="B1797" s="201" t="s">
        <v>287</v>
      </c>
      <c r="C1797" s="105" t="s">
        <v>288</v>
      </c>
      <c r="D1797" s="106" t="s">
        <v>18</v>
      </c>
      <c r="E1797" s="122" t="s">
        <v>549</v>
      </c>
      <c r="F1797" s="126">
        <v>3497</v>
      </c>
      <c r="G1797" s="107">
        <v>3462</v>
      </c>
      <c r="H1797" s="108">
        <v>0.98999142121818695</v>
      </c>
      <c r="I1797" s="107">
        <v>35</v>
      </c>
      <c r="J1797" s="131">
        <v>1.00085787818129E-2</v>
      </c>
      <c r="K1797" s="126">
        <v>789</v>
      </c>
      <c r="L1797" s="126">
        <v>15</v>
      </c>
      <c r="M1797" s="108">
        <v>1.9011406844106401E-2</v>
      </c>
      <c r="N1797" s="107">
        <v>42</v>
      </c>
      <c r="O1797" s="131">
        <v>1.20102945381755E-2</v>
      </c>
      <c r="P1797" s="126">
        <v>6</v>
      </c>
      <c r="Q1797" s="108">
        <v>7.6045627376425803E-3</v>
      </c>
      <c r="R1797" s="107">
        <v>16</v>
      </c>
      <c r="S1797" s="131">
        <v>4.5753503002573604E-3</v>
      </c>
      <c r="T1797" s="126">
        <v>68</v>
      </c>
      <c r="U1797" s="108">
        <v>8.6185044359949295E-2</v>
      </c>
      <c r="V1797" s="107">
        <v>260</v>
      </c>
      <c r="W1797" s="131">
        <v>7.4349442379182104E-2</v>
      </c>
      <c r="X1797" s="126">
        <v>73</v>
      </c>
      <c r="Y1797" s="108">
        <v>9.2522179974651397E-2</v>
      </c>
      <c r="Z1797" s="107">
        <v>276</v>
      </c>
      <c r="AA1797" s="131">
        <v>7.8924792679439498E-2</v>
      </c>
    </row>
    <row r="1798" spans="1:27" x14ac:dyDescent="0.25">
      <c r="A1798" s="115" t="s">
        <v>613</v>
      </c>
      <c r="B1798" s="200" t="s">
        <v>441</v>
      </c>
      <c r="C1798" s="101" t="s">
        <v>309</v>
      </c>
      <c r="D1798" s="102" t="s">
        <v>19</v>
      </c>
      <c r="E1798" s="121" t="s">
        <v>551</v>
      </c>
      <c r="F1798" s="125">
        <v>2152</v>
      </c>
      <c r="G1798" s="103">
        <v>2101</v>
      </c>
      <c r="H1798" s="104">
        <v>0.97630111524163499</v>
      </c>
      <c r="I1798" s="103">
        <v>51</v>
      </c>
      <c r="J1798" s="130">
        <v>2.3698884758364298E-2</v>
      </c>
      <c r="K1798" s="125">
        <v>677</v>
      </c>
      <c r="L1798" s="125">
        <v>17</v>
      </c>
      <c r="M1798" s="104">
        <v>2.5110782865583402E-2</v>
      </c>
      <c r="N1798" s="103">
        <v>38</v>
      </c>
      <c r="O1798" s="130">
        <v>1.7657992565055701E-2</v>
      </c>
      <c r="P1798" s="125">
        <v>6</v>
      </c>
      <c r="Q1798" s="104">
        <v>8.8626292466765094E-3</v>
      </c>
      <c r="R1798" s="103">
        <v>13</v>
      </c>
      <c r="S1798" s="130">
        <v>6.0408921933085497E-3</v>
      </c>
      <c r="T1798" s="125">
        <v>65</v>
      </c>
      <c r="U1798" s="104">
        <v>9.6011816838995498E-2</v>
      </c>
      <c r="V1798" s="103">
        <v>161</v>
      </c>
      <c r="W1798" s="130">
        <v>7.4814126394051994E-2</v>
      </c>
      <c r="X1798" s="125">
        <v>68</v>
      </c>
      <c r="Y1798" s="104">
        <v>0.100443131462333</v>
      </c>
      <c r="Z1798" s="103">
        <v>169</v>
      </c>
      <c r="AA1798" s="130">
        <v>7.85315985130111E-2</v>
      </c>
    </row>
    <row r="1799" spans="1:27" x14ac:dyDescent="0.25">
      <c r="A1799" s="116" t="s">
        <v>613</v>
      </c>
      <c r="B1799" s="201" t="s">
        <v>289</v>
      </c>
      <c r="C1799" s="105" t="s">
        <v>290</v>
      </c>
      <c r="D1799" s="106" t="s">
        <v>18</v>
      </c>
      <c r="E1799" s="122" t="s">
        <v>549</v>
      </c>
      <c r="F1799" s="126">
        <v>2547</v>
      </c>
      <c r="G1799" s="107">
        <v>2487</v>
      </c>
      <c r="H1799" s="108">
        <v>0.97644287396937501</v>
      </c>
      <c r="I1799" s="107">
        <v>60</v>
      </c>
      <c r="J1799" s="131">
        <v>2.3557126030624199E-2</v>
      </c>
      <c r="K1799" s="126">
        <v>762</v>
      </c>
      <c r="L1799" s="126">
        <v>25</v>
      </c>
      <c r="M1799" s="108">
        <v>3.2808398950131198E-2</v>
      </c>
      <c r="N1799" s="107">
        <v>64</v>
      </c>
      <c r="O1799" s="131">
        <v>2.51276010993325E-2</v>
      </c>
      <c r="P1799" s="126">
        <v>15</v>
      </c>
      <c r="Q1799" s="108">
        <v>1.9685039370078702E-2</v>
      </c>
      <c r="R1799" s="107">
        <v>33</v>
      </c>
      <c r="S1799" s="131">
        <v>1.29564193168433E-2</v>
      </c>
      <c r="T1799" s="126">
        <v>77</v>
      </c>
      <c r="U1799" s="108">
        <v>0.101049868766404</v>
      </c>
      <c r="V1799" s="107">
        <v>203</v>
      </c>
      <c r="W1799" s="131">
        <v>7.97016097369454E-2</v>
      </c>
      <c r="X1799" s="126">
        <v>85</v>
      </c>
      <c r="Y1799" s="108">
        <v>0.11154855643044601</v>
      </c>
      <c r="Z1799" s="107">
        <v>219</v>
      </c>
      <c r="AA1799" s="131">
        <v>8.5983510011778494E-2</v>
      </c>
    </row>
    <row r="1800" spans="1:27" x14ac:dyDescent="0.25">
      <c r="A1800" s="115" t="s">
        <v>613</v>
      </c>
      <c r="B1800" s="200" t="s">
        <v>310</v>
      </c>
      <c r="C1800" s="101" t="s">
        <v>311</v>
      </c>
      <c r="D1800" s="102" t="s">
        <v>19</v>
      </c>
      <c r="E1800" s="121" t="s">
        <v>551</v>
      </c>
      <c r="F1800" s="125">
        <v>3206</v>
      </c>
      <c r="G1800" s="103">
        <v>3181</v>
      </c>
      <c r="H1800" s="104">
        <v>0.99220212102308103</v>
      </c>
      <c r="I1800" s="103">
        <v>25</v>
      </c>
      <c r="J1800" s="130">
        <v>7.7978789769182696E-3</v>
      </c>
      <c r="K1800" s="125">
        <v>845</v>
      </c>
      <c r="L1800" s="125">
        <v>17</v>
      </c>
      <c r="M1800" s="104">
        <v>2.0118343195266199E-2</v>
      </c>
      <c r="N1800" s="103">
        <v>42</v>
      </c>
      <c r="O1800" s="130">
        <v>1.31004366812227E-2</v>
      </c>
      <c r="P1800" s="125">
        <v>9</v>
      </c>
      <c r="Q1800" s="104">
        <v>1.06508875739644E-2</v>
      </c>
      <c r="R1800" s="103">
        <v>17</v>
      </c>
      <c r="S1800" s="130">
        <v>5.3025577043044198E-3</v>
      </c>
      <c r="T1800" s="125">
        <v>61</v>
      </c>
      <c r="U1800" s="104">
        <v>7.2189349112425999E-2</v>
      </c>
      <c r="V1800" s="103">
        <v>234</v>
      </c>
      <c r="W1800" s="130">
        <v>7.2988147223954997E-2</v>
      </c>
      <c r="X1800" s="125">
        <v>67</v>
      </c>
      <c r="Y1800" s="104">
        <v>7.9289940828402294E-2</v>
      </c>
      <c r="Z1800" s="103">
        <v>243</v>
      </c>
      <c r="AA1800" s="130">
        <v>7.5795383655645601E-2</v>
      </c>
    </row>
    <row r="1801" spans="1:27" x14ac:dyDescent="0.25">
      <c r="A1801" s="116" t="s">
        <v>613</v>
      </c>
      <c r="B1801" s="201" t="s">
        <v>291</v>
      </c>
      <c r="C1801" s="105" t="s">
        <v>292</v>
      </c>
      <c r="D1801" s="106" t="s">
        <v>18</v>
      </c>
      <c r="E1801" s="122" t="s">
        <v>549</v>
      </c>
      <c r="F1801" s="126">
        <v>1670</v>
      </c>
      <c r="G1801" s="107">
        <v>1645</v>
      </c>
      <c r="H1801" s="108">
        <v>0.98502994011975997</v>
      </c>
      <c r="I1801" s="107">
        <v>25</v>
      </c>
      <c r="J1801" s="131">
        <v>1.49700598802395E-2</v>
      </c>
      <c r="K1801" s="126">
        <v>665</v>
      </c>
      <c r="L1801" s="126">
        <v>17</v>
      </c>
      <c r="M1801" s="108">
        <v>2.5563909774436001E-2</v>
      </c>
      <c r="N1801" s="107">
        <v>40</v>
      </c>
      <c r="O1801" s="131">
        <v>2.39520958083832E-2</v>
      </c>
      <c r="P1801" s="126">
        <v>6</v>
      </c>
      <c r="Q1801" s="108">
        <v>9.0225563909774407E-3</v>
      </c>
      <c r="R1801" s="107">
        <v>13</v>
      </c>
      <c r="S1801" s="131">
        <v>7.7844311377245502E-3</v>
      </c>
      <c r="T1801" s="126">
        <v>57</v>
      </c>
      <c r="U1801" s="108">
        <v>8.5714285714285701E-2</v>
      </c>
      <c r="V1801" s="107">
        <v>130</v>
      </c>
      <c r="W1801" s="131">
        <v>7.7844311377245498E-2</v>
      </c>
      <c r="X1801" s="126">
        <v>59</v>
      </c>
      <c r="Y1801" s="108">
        <v>8.8721804511278105E-2</v>
      </c>
      <c r="Z1801" s="107">
        <v>136</v>
      </c>
      <c r="AA1801" s="131">
        <v>8.1437125748502898E-2</v>
      </c>
    </row>
    <row r="1802" spans="1:27" x14ac:dyDescent="0.25">
      <c r="A1802" s="115" t="s">
        <v>613</v>
      </c>
      <c r="B1802" s="200" t="s">
        <v>324</v>
      </c>
      <c r="C1802" s="101" t="s">
        <v>325</v>
      </c>
      <c r="D1802" s="102" t="s">
        <v>20</v>
      </c>
      <c r="E1802" s="121" t="s">
        <v>550</v>
      </c>
      <c r="F1802" s="125">
        <v>1899</v>
      </c>
      <c r="G1802" s="103">
        <v>1881</v>
      </c>
      <c r="H1802" s="104">
        <v>0.99052132701421802</v>
      </c>
      <c r="I1802" s="103">
        <v>18</v>
      </c>
      <c r="J1802" s="130">
        <v>9.4786729857819895E-3</v>
      </c>
      <c r="K1802" s="125">
        <v>526</v>
      </c>
      <c r="L1802" s="125">
        <v>11</v>
      </c>
      <c r="M1802" s="104">
        <v>2.0912547528517102E-2</v>
      </c>
      <c r="N1802" s="103">
        <v>29</v>
      </c>
      <c r="O1802" s="130">
        <v>1.5271195365981999E-2</v>
      </c>
      <c r="P1802" s="125">
        <v>10</v>
      </c>
      <c r="Q1802" s="104">
        <v>1.9011406844106401E-2</v>
      </c>
      <c r="R1802" s="103">
        <v>28</v>
      </c>
      <c r="S1802" s="130">
        <v>1.47446024223275E-2</v>
      </c>
      <c r="T1802" s="125">
        <v>60</v>
      </c>
      <c r="U1802" s="104">
        <v>0.114068441064638</v>
      </c>
      <c r="V1802" s="103">
        <v>228</v>
      </c>
      <c r="W1802" s="130">
        <v>0.12006319115323801</v>
      </c>
      <c r="X1802" s="125">
        <v>67</v>
      </c>
      <c r="Y1802" s="104">
        <v>0.12737642585551301</v>
      </c>
      <c r="Z1802" s="103">
        <v>246</v>
      </c>
      <c r="AA1802" s="130">
        <v>0.12954186413902</v>
      </c>
    </row>
    <row r="1803" spans="1:27" x14ac:dyDescent="0.25">
      <c r="A1803" s="116" t="s">
        <v>613</v>
      </c>
      <c r="B1803" s="201" t="s">
        <v>326</v>
      </c>
      <c r="C1803" s="105" t="s">
        <v>327</v>
      </c>
      <c r="D1803" s="106" t="s">
        <v>20</v>
      </c>
      <c r="E1803" s="122" t="s">
        <v>550</v>
      </c>
      <c r="F1803" s="126">
        <v>4047</v>
      </c>
      <c r="G1803" s="107">
        <v>4025</v>
      </c>
      <c r="H1803" s="108">
        <v>0.99456387447491901</v>
      </c>
      <c r="I1803" s="107">
        <v>22</v>
      </c>
      <c r="J1803" s="131">
        <v>5.4361255250803004E-3</v>
      </c>
      <c r="K1803" s="126">
        <v>903</v>
      </c>
      <c r="L1803" s="126">
        <v>25</v>
      </c>
      <c r="M1803" s="108">
        <v>2.7685492801771801E-2</v>
      </c>
      <c r="N1803" s="107">
        <v>52</v>
      </c>
      <c r="O1803" s="131">
        <v>1.2849023968371599E-2</v>
      </c>
      <c r="P1803" s="126">
        <v>9</v>
      </c>
      <c r="Q1803" s="108">
        <v>9.9667774086378697E-3</v>
      </c>
      <c r="R1803" s="107">
        <v>18</v>
      </c>
      <c r="S1803" s="131">
        <v>4.4477390659747899E-3</v>
      </c>
      <c r="T1803" s="126">
        <v>99</v>
      </c>
      <c r="U1803" s="108">
        <v>0.109634551495016</v>
      </c>
      <c r="V1803" s="107">
        <v>318</v>
      </c>
      <c r="W1803" s="131">
        <v>7.8576723498888001E-2</v>
      </c>
      <c r="X1803" s="126">
        <v>106</v>
      </c>
      <c r="Y1803" s="108">
        <v>0.117386489479512</v>
      </c>
      <c r="Z1803" s="107">
        <v>329</v>
      </c>
      <c r="AA1803" s="131">
        <v>8.1294786261428206E-2</v>
      </c>
    </row>
    <row r="1804" spans="1:27" x14ac:dyDescent="0.25">
      <c r="A1804" s="115" t="s">
        <v>613</v>
      </c>
      <c r="B1804" s="200" t="s">
        <v>328</v>
      </c>
      <c r="C1804" s="101" t="s">
        <v>329</v>
      </c>
      <c r="D1804" s="102" t="s">
        <v>20</v>
      </c>
      <c r="E1804" s="121" t="s">
        <v>550</v>
      </c>
      <c r="F1804" s="125">
        <v>2192</v>
      </c>
      <c r="G1804" s="103">
        <v>2153</v>
      </c>
      <c r="H1804" s="104">
        <v>0.98220802919707995</v>
      </c>
      <c r="I1804" s="103">
        <v>39</v>
      </c>
      <c r="J1804" s="130">
        <v>1.77919708029197E-2</v>
      </c>
      <c r="K1804" s="125">
        <v>812</v>
      </c>
      <c r="L1804" s="125">
        <v>18</v>
      </c>
      <c r="M1804" s="104">
        <v>2.2167487684728999E-2</v>
      </c>
      <c r="N1804" s="103">
        <v>49</v>
      </c>
      <c r="O1804" s="130">
        <v>2.2354014598540101E-2</v>
      </c>
      <c r="P1804" s="125">
        <v>8</v>
      </c>
      <c r="Q1804" s="104">
        <v>9.8522167487684695E-3</v>
      </c>
      <c r="R1804" s="103">
        <v>24</v>
      </c>
      <c r="S1804" s="130">
        <v>1.0948905109489E-2</v>
      </c>
      <c r="T1804" s="125">
        <v>64</v>
      </c>
      <c r="U1804" s="104">
        <v>7.8817733990147701E-2</v>
      </c>
      <c r="V1804" s="103">
        <v>140</v>
      </c>
      <c r="W1804" s="130">
        <v>6.3868613138686095E-2</v>
      </c>
      <c r="X1804" s="125">
        <v>69</v>
      </c>
      <c r="Y1804" s="104">
        <v>8.4975369458128003E-2</v>
      </c>
      <c r="Z1804" s="103">
        <v>154</v>
      </c>
      <c r="AA1804" s="130">
        <v>7.02554744525547E-2</v>
      </c>
    </row>
    <row r="1805" spans="1:27" x14ac:dyDescent="0.25">
      <c r="A1805" s="116" t="s">
        <v>613</v>
      </c>
      <c r="B1805" s="201" t="s">
        <v>293</v>
      </c>
      <c r="C1805" s="105" t="s">
        <v>294</v>
      </c>
      <c r="D1805" s="106" t="s">
        <v>18</v>
      </c>
      <c r="E1805" s="122" t="s">
        <v>549</v>
      </c>
      <c r="F1805" s="126">
        <v>3844</v>
      </c>
      <c r="G1805" s="107">
        <v>3820</v>
      </c>
      <c r="H1805" s="108">
        <v>0.99375650364203905</v>
      </c>
      <c r="I1805" s="107">
        <v>24</v>
      </c>
      <c r="J1805" s="131">
        <v>6.2434963579604498E-3</v>
      </c>
      <c r="K1805" s="126">
        <v>842</v>
      </c>
      <c r="L1805" s="126">
        <v>32</v>
      </c>
      <c r="M1805" s="108">
        <v>3.8004750593824202E-2</v>
      </c>
      <c r="N1805" s="107">
        <v>86</v>
      </c>
      <c r="O1805" s="131">
        <v>2.23725286160249E-2</v>
      </c>
      <c r="P1805" s="126">
        <v>15</v>
      </c>
      <c r="Q1805" s="108">
        <v>1.78147268408551E-2</v>
      </c>
      <c r="R1805" s="107">
        <v>39</v>
      </c>
      <c r="S1805" s="131">
        <v>1.01456815816857E-2</v>
      </c>
      <c r="T1805" s="126">
        <v>73</v>
      </c>
      <c r="U1805" s="108">
        <v>8.6698337292161504E-2</v>
      </c>
      <c r="V1805" s="107">
        <v>281</v>
      </c>
      <c r="W1805" s="131">
        <v>7.3100936524453597E-2</v>
      </c>
      <c r="X1805" s="126">
        <v>83</v>
      </c>
      <c r="Y1805" s="108">
        <v>9.8574821852731503E-2</v>
      </c>
      <c r="Z1805" s="107">
        <v>311</v>
      </c>
      <c r="AA1805" s="131">
        <v>8.0905306971904206E-2</v>
      </c>
    </row>
    <row r="1806" spans="1:27" x14ac:dyDescent="0.25">
      <c r="A1806" s="115" t="s">
        <v>613</v>
      </c>
      <c r="B1806" s="200" t="s">
        <v>295</v>
      </c>
      <c r="C1806" s="101" t="s">
        <v>296</v>
      </c>
      <c r="D1806" s="102" t="s">
        <v>18</v>
      </c>
      <c r="E1806" s="121" t="s">
        <v>549</v>
      </c>
      <c r="F1806" s="125">
        <v>2661</v>
      </c>
      <c r="G1806" s="103">
        <v>2616</v>
      </c>
      <c r="H1806" s="104">
        <v>0.98308906426155496</v>
      </c>
      <c r="I1806" s="103">
        <v>45</v>
      </c>
      <c r="J1806" s="130">
        <v>1.6910935738444099E-2</v>
      </c>
      <c r="K1806" s="125">
        <v>780</v>
      </c>
      <c r="L1806" s="125">
        <v>12</v>
      </c>
      <c r="M1806" s="104">
        <v>1.53846153846153E-2</v>
      </c>
      <c r="N1806" s="103">
        <v>27</v>
      </c>
      <c r="O1806" s="130">
        <v>1.01465614430665E-2</v>
      </c>
      <c r="P1806" s="125">
        <v>12</v>
      </c>
      <c r="Q1806" s="104">
        <v>1.53846153846153E-2</v>
      </c>
      <c r="R1806" s="103">
        <v>28</v>
      </c>
      <c r="S1806" s="130">
        <v>1.0522360015031901E-2</v>
      </c>
      <c r="T1806" s="125">
        <v>90</v>
      </c>
      <c r="U1806" s="104">
        <v>0.115384615384615</v>
      </c>
      <c r="V1806" s="103">
        <v>298</v>
      </c>
      <c r="W1806" s="130">
        <v>0.111987974445697</v>
      </c>
      <c r="X1806" s="125">
        <v>96</v>
      </c>
      <c r="Y1806" s="104">
        <v>0.123076923076923</v>
      </c>
      <c r="Z1806" s="103">
        <v>312</v>
      </c>
      <c r="AA1806" s="130">
        <v>0.117249154453213</v>
      </c>
    </row>
    <row r="1807" spans="1:27" x14ac:dyDescent="0.25">
      <c r="A1807" s="116" t="s">
        <v>613</v>
      </c>
      <c r="B1807" s="201" t="s">
        <v>330</v>
      </c>
      <c r="C1807" s="105" t="s">
        <v>331</v>
      </c>
      <c r="D1807" s="106" t="s">
        <v>20</v>
      </c>
      <c r="E1807" s="122" t="s">
        <v>550</v>
      </c>
      <c r="F1807" s="126">
        <v>1938</v>
      </c>
      <c r="G1807" s="107">
        <v>1911</v>
      </c>
      <c r="H1807" s="108">
        <v>0.98606811145510798</v>
      </c>
      <c r="I1807" s="107">
        <v>27</v>
      </c>
      <c r="J1807" s="131">
        <v>1.3931888544891601E-2</v>
      </c>
      <c r="K1807" s="126">
        <v>465</v>
      </c>
      <c r="L1807" s="126">
        <v>7</v>
      </c>
      <c r="M1807" s="108">
        <v>1.50537634408602E-2</v>
      </c>
      <c r="N1807" s="107">
        <v>12</v>
      </c>
      <c r="O1807" s="131">
        <v>6.19195046439628E-3</v>
      </c>
      <c r="P1807" s="126">
        <v>4</v>
      </c>
      <c r="Q1807" s="108">
        <v>8.6021505376343999E-3</v>
      </c>
      <c r="R1807" s="107">
        <v>6</v>
      </c>
      <c r="S1807" s="131">
        <v>3.09597523219814E-3</v>
      </c>
      <c r="T1807" s="126">
        <v>31</v>
      </c>
      <c r="U1807" s="108">
        <v>6.6666666666666596E-2</v>
      </c>
      <c r="V1807" s="107">
        <v>95</v>
      </c>
      <c r="W1807" s="131">
        <v>4.9019607843137199E-2</v>
      </c>
      <c r="X1807" s="126">
        <v>33</v>
      </c>
      <c r="Y1807" s="108">
        <v>7.0967741935483802E-2</v>
      </c>
      <c r="Z1807" s="107">
        <v>98</v>
      </c>
      <c r="AA1807" s="131">
        <v>5.0567595459236302E-2</v>
      </c>
    </row>
    <row r="1808" spans="1:27" x14ac:dyDescent="0.25">
      <c r="A1808" s="115" t="s">
        <v>613</v>
      </c>
      <c r="B1808" s="200" t="s">
        <v>332</v>
      </c>
      <c r="C1808" s="101" t="s">
        <v>333</v>
      </c>
      <c r="D1808" s="102" t="s">
        <v>20</v>
      </c>
      <c r="E1808" s="121" t="s">
        <v>550</v>
      </c>
      <c r="F1808" s="125">
        <v>2903</v>
      </c>
      <c r="G1808" s="103">
        <v>2884</v>
      </c>
      <c r="H1808" s="104">
        <v>0.99345504650361605</v>
      </c>
      <c r="I1808" s="103">
        <v>19</v>
      </c>
      <c r="J1808" s="130">
        <v>6.5449534963830502E-3</v>
      </c>
      <c r="K1808" s="125">
        <v>628</v>
      </c>
      <c r="L1808" s="125">
        <v>13</v>
      </c>
      <c r="M1808" s="104">
        <v>2.0700636942675099E-2</v>
      </c>
      <c r="N1808" s="103">
        <v>24</v>
      </c>
      <c r="O1808" s="130">
        <v>8.2673096796417392E-3</v>
      </c>
      <c r="P1808" s="125">
        <v>4</v>
      </c>
      <c r="Q1808" s="104">
        <v>6.3694267515923501E-3</v>
      </c>
      <c r="R1808" s="103">
        <v>12</v>
      </c>
      <c r="S1808" s="130">
        <v>4.1336548398208696E-3</v>
      </c>
      <c r="T1808" s="125">
        <v>58</v>
      </c>
      <c r="U1808" s="104">
        <v>9.2356687898089096E-2</v>
      </c>
      <c r="V1808" s="103">
        <v>172</v>
      </c>
      <c r="W1808" s="130">
        <v>5.9249052704099199E-2</v>
      </c>
      <c r="X1808" s="125">
        <v>61</v>
      </c>
      <c r="Y1808" s="104">
        <v>9.7133757961783404E-2</v>
      </c>
      <c r="Z1808" s="103">
        <v>182</v>
      </c>
      <c r="AA1808" s="130">
        <v>6.2693765070616594E-2</v>
      </c>
    </row>
    <row r="1809" spans="1:27" x14ac:dyDescent="0.25">
      <c r="A1809" s="116" t="s">
        <v>613</v>
      </c>
      <c r="B1809" s="201" t="s">
        <v>334</v>
      </c>
      <c r="C1809" s="105" t="s">
        <v>335</v>
      </c>
      <c r="D1809" s="106" t="s">
        <v>20</v>
      </c>
      <c r="E1809" s="122" t="s">
        <v>550</v>
      </c>
      <c r="F1809" s="126">
        <v>1768</v>
      </c>
      <c r="G1809" s="107">
        <v>1739</v>
      </c>
      <c r="H1809" s="108">
        <v>0.98359728506787303</v>
      </c>
      <c r="I1809" s="107">
        <v>29</v>
      </c>
      <c r="J1809" s="131">
        <v>1.64027149321266E-2</v>
      </c>
      <c r="K1809" s="126">
        <v>474</v>
      </c>
      <c r="L1809" s="126">
        <v>5</v>
      </c>
      <c r="M1809" s="108">
        <v>1.0548523206751001E-2</v>
      </c>
      <c r="N1809" s="107">
        <v>15</v>
      </c>
      <c r="O1809" s="131">
        <v>8.4841628959275994E-3</v>
      </c>
      <c r="P1809" s="126">
        <v>2</v>
      </c>
      <c r="Q1809" s="108">
        <v>4.2194092827004199E-3</v>
      </c>
      <c r="R1809" s="107">
        <v>4</v>
      </c>
      <c r="S1809" s="131">
        <v>2.26244343891402E-3</v>
      </c>
      <c r="T1809" s="126">
        <v>42</v>
      </c>
      <c r="U1809" s="108">
        <v>8.8607594936708806E-2</v>
      </c>
      <c r="V1809" s="107">
        <v>127</v>
      </c>
      <c r="W1809" s="131">
        <v>7.1832579185520301E-2</v>
      </c>
      <c r="X1809" s="126">
        <v>43</v>
      </c>
      <c r="Y1809" s="108">
        <v>9.0717299578059005E-2</v>
      </c>
      <c r="Z1809" s="107">
        <v>129</v>
      </c>
      <c r="AA1809" s="131">
        <v>7.2963800904977297E-2</v>
      </c>
    </row>
    <row r="1810" spans="1:27" x14ac:dyDescent="0.25">
      <c r="A1810" s="115" t="s">
        <v>613</v>
      </c>
      <c r="B1810" s="200" t="s">
        <v>336</v>
      </c>
      <c r="C1810" s="101" t="s">
        <v>337</v>
      </c>
      <c r="D1810" s="102" t="s">
        <v>20</v>
      </c>
      <c r="E1810" s="121" t="s">
        <v>550</v>
      </c>
      <c r="F1810" s="125">
        <v>2689</v>
      </c>
      <c r="G1810" s="103">
        <v>2671</v>
      </c>
      <c r="H1810" s="104">
        <v>0.99330606173298597</v>
      </c>
      <c r="I1810" s="103">
        <v>18</v>
      </c>
      <c r="J1810" s="130">
        <v>6.6939382670137496E-3</v>
      </c>
      <c r="K1810" s="125">
        <v>633</v>
      </c>
      <c r="L1810" s="125">
        <v>19</v>
      </c>
      <c r="M1810" s="104">
        <v>3.0015797788309598E-2</v>
      </c>
      <c r="N1810" s="103">
        <v>50</v>
      </c>
      <c r="O1810" s="130">
        <v>1.85942729639271E-2</v>
      </c>
      <c r="P1810" s="125">
        <v>4</v>
      </c>
      <c r="Q1810" s="104">
        <v>6.3191153238546603E-3</v>
      </c>
      <c r="R1810" s="103">
        <v>11</v>
      </c>
      <c r="S1810" s="130">
        <v>4.0907400520639597E-3</v>
      </c>
      <c r="T1810" s="125">
        <v>78</v>
      </c>
      <c r="U1810" s="104">
        <v>0.123222748815165</v>
      </c>
      <c r="V1810" s="103">
        <v>320</v>
      </c>
      <c r="W1810" s="130">
        <v>0.11900334696913301</v>
      </c>
      <c r="X1810" s="125">
        <v>79</v>
      </c>
      <c r="Y1810" s="104">
        <v>0.12480252764612899</v>
      </c>
      <c r="Z1810" s="103">
        <v>324</v>
      </c>
      <c r="AA1810" s="130">
        <v>0.120490888806247</v>
      </c>
    </row>
    <row r="1811" spans="1:27" x14ac:dyDescent="0.25">
      <c r="A1811" s="116" t="s">
        <v>613</v>
      </c>
      <c r="B1811" s="201" t="s">
        <v>297</v>
      </c>
      <c r="C1811" s="105" t="s">
        <v>298</v>
      </c>
      <c r="D1811" s="106" t="s">
        <v>18</v>
      </c>
      <c r="E1811" s="122" t="s">
        <v>549</v>
      </c>
      <c r="F1811" s="126">
        <v>3573</v>
      </c>
      <c r="G1811" s="107">
        <v>3542</v>
      </c>
      <c r="H1811" s="108">
        <v>0.99132381752029097</v>
      </c>
      <c r="I1811" s="107">
        <v>31</v>
      </c>
      <c r="J1811" s="131">
        <v>8.6761824797089195E-3</v>
      </c>
      <c r="K1811" s="126">
        <v>683</v>
      </c>
      <c r="L1811" s="126">
        <v>29</v>
      </c>
      <c r="M1811" s="108">
        <v>4.2459736456808103E-2</v>
      </c>
      <c r="N1811" s="107">
        <v>76</v>
      </c>
      <c r="O1811" s="131">
        <v>2.1270640917995999E-2</v>
      </c>
      <c r="P1811" s="126">
        <v>10</v>
      </c>
      <c r="Q1811" s="108">
        <v>1.46412884333821E-2</v>
      </c>
      <c r="R1811" s="107">
        <v>27</v>
      </c>
      <c r="S1811" s="131">
        <v>7.5566750629722903E-3</v>
      </c>
      <c r="T1811" s="126">
        <v>57</v>
      </c>
      <c r="U1811" s="108">
        <v>8.3455344070278104E-2</v>
      </c>
      <c r="V1811" s="107">
        <v>207</v>
      </c>
      <c r="W1811" s="131">
        <v>5.7934508816120903E-2</v>
      </c>
      <c r="X1811" s="126">
        <v>64</v>
      </c>
      <c r="Y1811" s="108">
        <v>9.37042459736456E-2</v>
      </c>
      <c r="Z1811" s="107">
        <v>225</v>
      </c>
      <c r="AA1811" s="131">
        <v>6.29722921914357E-2</v>
      </c>
    </row>
    <row r="1812" spans="1:27" x14ac:dyDescent="0.25">
      <c r="A1812" s="115" t="s">
        <v>613</v>
      </c>
      <c r="B1812" s="200" t="s">
        <v>299</v>
      </c>
      <c r="C1812" s="101" t="s">
        <v>300</v>
      </c>
      <c r="D1812" s="102" t="s">
        <v>18</v>
      </c>
      <c r="E1812" s="121" t="s">
        <v>549</v>
      </c>
      <c r="F1812" s="125">
        <v>2863</v>
      </c>
      <c r="G1812" s="103">
        <v>2819</v>
      </c>
      <c r="H1812" s="104">
        <v>0.98463150541390099</v>
      </c>
      <c r="I1812" s="103">
        <v>44</v>
      </c>
      <c r="J1812" s="130">
        <v>1.5368494586098401E-2</v>
      </c>
      <c r="K1812" s="125">
        <v>844</v>
      </c>
      <c r="L1812" s="125">
        <v>26</v>
      </c>
      <c r="M1812" s="104">
        <v>3.0805687203791399E-2</v>
      </c>
      <c r="N1812" s="103">
        <v>61</v>
      </c>
      <c r="O1812" s="130">
        <v>2.1306322039818301E-2</v>
      </c>
      <c r="P1812" s="125">
        <v>9</v>
      </c>
      <c r="Q1812" s="104">
        <v>1.06635071090047E-2</v>
      </c>
      <c r="R1812" s="103">
        <v>24</v>
      </c>
      <c r="S1812" s="130">
        <v>8.3828152287809907E-3</v>
      </c>
      <c r="T1812" s="125">
        <v>80</v>
      </c>
      <c r="U1812" s="104">
        <v>9.4786729857819899E-2</v>
      </c>
      <c r="V1812" s="103">
        <v>220</v>
      </c>
      <c r="W1812" s="130">
        <v>7.68424729304924E-2</v>
      </c>
      <c r="X1812" s="125">
        <v>87</v>
      </c>
      <c r="Y1812" s="104">
        <v>0.103080568720379</v>
      </c>
      <c r="Z1812" s="103">
        <v>238</v>
      </c>
      <c r="AA1812" s="130">
        <v>8.3129584352078206E-2</v>
      </c>
    </row>
    <row r="1813" spans="1:27" x14ac:dyDescent="0.25">
      <c r="A1813" s="116" t="s">
        <v>613</v>
      </c>
      <c r="B1813" s="201" t="s">
        <v>338</v>
      </c>
      <c r="C1813" s="105" t="s">
        <v>339</v>
      </c>
      <c r="D1813" s="106" t="s">
        <v>20</v>
      </c>
      <c r="E1813" s="122" t="s">
        <v>550</v>
      </c>
      <c r="F1813" s="126">
        <v>4120</v>
      </c>
      <c r="G1813" s="107">
        <v>4098</v>
      </c>
      <c r="H1813" s="108">
        <v>0.99466019417475704</v>
      </c>
      <c r="I1813" s="107">
        <v>22</v>
      </c>
      <c r="J1813" s="131">
        <v>5.3398058252427097E-3</v>
      </c>
      <c r="K1813" s="126">
        <v>817</v>
      </c>
      <c r="L1813" s="126">
        <v>23</v>
      </c>
      <c r="M1813" s="108">
        <v>2.8151774785801699E-2</v>
      </c>
      <c r="N1813" s="107">
        <v>57</v>
      </c>
      <c r="O1813" s="131">
        <v>1.38349514563106E-2</v>
      </c>
      <c r="P1813" s="126">
        <v>7</v>
      </c>
      <c r="Q1813" s="108">
        <v>8.5679314565483399E-3</v>
      </c>
      <c r="R1813" s="107">
        <v>17</v>
      </c>
      <c r="S1813" s="131">
        <v>4.1262135922329997E-3</v>
      </c>
      <c r="T1813" s="126">
        <v>71</v>
      </c>
      <c r="U1813" s="108">
        <v>8.6903304773561799E-2</v>
      </c>
      <c r="V1813" s="107">
        <v>346</v>
      </c>
      <c r="W1813" s="131">
        <v>8.3980582524271805E-2</v>
      </c>
      <c r="X1813" s="126">
        <v>74</v>
      </c>
      <c r="Y1813" s="108">
        <v>9.0575275397796806E-2</v>
      </c>
      <c r="Z1813" s="107">
        <v>354</v>
      </c>
      <c r="AA1813" s="131">
        <v>8.5922330097087302E-2</v>
      </c>
    </row>
    <row r="1814" spans="1:27" ht="24" x14ac:dyDescent="0.25">
      <c r="A1814" s="115" t="s">
        <v>613</v>
      </c>
      <c r="B1814" s="200" t="s">
        <v>312</v>
      </c>
      <c r="C1814" s="101" t="s">
        <v>313</v>
      </c>
      <c r="D1814" s="102" t="s">
        <v>19</v>
      </c>
      <c r="E1814" s="121" t="s">
        <v>551</v>
      </c>
      <c r="F1814" s="125">
        <v>1848</v>
      </c>
      <c r="G1814" s="103">
        <v>1835</v>
      </c>
      <c r="H1814" s="104">
        <v>0.99296536796536705</v>
      </c>
      <c r="I1814" s="103">
        <v>13</v>
      </c>
      <c r="J1814" s="130">
        <v>7.0346320346320297E-3</v>
      </c>
      <c r="K1814" s="125">
        <v>565</v>
      </c>
      <c r="L1814" s="125">
        <v>11</v>
      </c>
      <c r="M1814" s="104">
        <v>1.94690265486725E-2</v>
      </c>
      <c r="N1814" s="103">
        <v>26</v>
      </c>
      <c r="O1814" s="130">
        <v>1.4069264069264001E-2</v>
      </c>
      <c r="P1814" s="125">
        <v>4</v>
      </c>
      <c r="Q1814" s="104">
        <v>7.0796460176991097E-3</v>
      </c>
      <c r="R1814" s="103">
        <v>7</v>
      </c>
      <c r="S1814" s="130">
        <v>3.7878787878787802E-3</v>
      </c>
      <c r="T1814" s="125">
        <v>57</v>
      </c>
      <c r="U1814" s="104">
        <v>0.100884955752212</v>
      </c>
      <c r="V1814" s="103">
        <v>140</v>
      </c>
      <c r="W1814" s="130">
        <v>7.5757575757575704E-2</v>
      </c>
      <c r="X1814" s="125">
        <v>60</v>
      </c>
      <c r="Y1814" s="104">
        <v>0.106194690265486</v>
      </c>
      <c r="Z1814" s="103">
        <v>145</v>
      </c>
      <c r="AA1814" s="130">
        <v>7.8463203463203401E-2</v>
      </c>
    </row>
    <row r="1815" spans="1:27" ht="24" x14ac:dyDescent="0.25">
      <c r="A1815" s="116" t="s">
        <v>613</v>
      </c>
      <c r="B1815" s="201" t="s">
        <v>314</v>
      </c>
      <c r="C1815" s="105" t="s">
        <v>315</v>
      </c>
      <c r="D1815" s="106" t="s">
        <v>19</v>
      </c>
      <c r="E1815" s="122" t="s">
        <v>551</v>
      </c>
      <c r="F1815" s="126">
        <v>1652</v>
      </c>
      <c r="G1815" s="107">
        <v>1626</v>
      </c>
      <c r="H1815" s="108">
        <v>0.98426150121065303</v>
      </c>
      <c r="I1815" s="107">
        <v>26</v>
      </c>
      <c r="J1815" s="131">
        <v>1.57384987893462E-2</v>
      </c>
      <c r="K1815" s="126">
        <v>446</v>
      </c>
      <c r="L1815" s="126">
        <v>4</v>
      </c>
      <c r="M1815" s="108">
        <v>8.9686098654708502E-3</v>
      </c>
      <c r="N1815" s="107">
        <v>9</v>
      </c>
      <c r="O1815" s="131">
        <v>5.44794188861985E-3</v>
      </c>
      <c r="P1815" s="126">
        <v>1</v>
      </c>
      <c r="Q1815" s="108">
        <v>2.2421524663677099E-3</v>
      </c>
      <c r="R1815" s="107">
        <v>4</v>
      </c>
      <c r="S1815" s="131">
        <v>2.4213075060532602E-3</v>
      </c>
      <c r="T1815" s="126">
        <v>52</v>
      </c>
      <c r="U1815" s="108">
        <v>0.116591928251121</v>
      </c>
      <c r="V1815" s="107">
        <v>147</v>
      </c>
      <c r="W1815" s="131">
        <v>8.8983050847457598E-2</v>
      </c>
      <c r="X1815" s="126">
        <v>52</v>
      </c>
      <c r="Y1815" s="108">
        <v>0.116591928251121</v>
      </c>
      <c r="Z1815" s="107">
        <v>147</v>
      </c>
      <c r="AA1815" s="131">
        <v>8.8983050847457598E-2</v>
      </c>
    </row>
    <row r="1816" spans="1:27" x14ac:dyDescent="0.25">
      <c r="A1816" s="115" t="s">
        <v>613</v>
      </c>
      <c r="B1816" s="200" t="s">
        <v>361</v>
      </c>
      <c r="C1816" s="101" t="s">
        <v>362</v>
      </c>
      <c r="D1816" s="102" t="s">
        <v>24</v>
      </c>
      <c r="E1816" s="121" t="s">
        <v>552</v>
      </c>
      <c r="F1816" s="125">
        <v>1054</v>
      </c>
      <c r="G1816" s="103">
        <v>1039</v>
      </c>
      <c r="H1816" s="104">
        <v>0.985768500948766</v>
      </c>
      <c r="I1816" s="103">
        <v>15</v>
      </c>
      <c r="J1816" s="130">
        <v>1.42314990512333E-2</v>
      </c>
      <c r="K1816" s="125">
        <v>367</v>
      </c>
      <c r="L1816" s="125">
        <v>13</v>
      </c>
      <c r="M1816" s="104">
        <v>3.5422343324250601E-2</v>
      </c>
      <c r="N1816" s="103">
        <v>30</v>
      </c>
      <c r="O1816" s="130">
        <v>2.8462998102466702E-2</v>
      </c>
      <c r="P1816" s="125">
        <v>9</v>
      </c>
      <c r="Q1816" s="104">
        <v>2.4523160762942701E-2</v>
      </c>
      <c r="R1816" s="103">
        <v>29</v>
      </c>
      <c r="S1816" s="130">
        <v>2.75142314990512E-2</v>
      </c>
      <c r="T1816" s="125">
        <v>44</v>
      </c>
      <c r="U1816" s="104">
        <v>0.119891008174386</v>
      </c>
      <c r="V1816" s="103">
        <v>127</v>
      </c>
      <c r="W1816" s="130">
        <v>0.120493358633776</v>
      </c>
      <c r="X1816" s="125">
        <v>49</v>
      </c>
      <c r="Y1816" s="104">
        <v>0.13351498637602099</v>
      </c>
      <c r="Z1816" s="103">
        <v>144</v>
      </c>
      <c r="AA1816" s="130">
        <v>0.13662239089184</v>
      </c>
    </row>
    <row r="1817" spans="1:27" x14ac:dyDescent="0.25">
      <c r="A1817" s="116" t="s">
        <v>613</v>
      </c>
      <c r="B1817" s="201" t="s">
        <v>375</v>
      </c>
      <c r="C1817" s="105" t="s">
        <v>376</v>
      </c>
      <c r="D1817" s="106" t="s">
        <v>25</v>
      </c>
      <c r="E1817" s="122" t="s">
        <v>553</v>
      </c>
      <c r="F1817" s="126">
        <v>3964</v>
      </c>
      <c r="G1817" s="107">
        <v>3917</v>
      </c>
      <c r="H1817" s="108">
        <v>0.98814328960645803</v>
      </c>
      <c r="I1817" s="107">
        <v>47</v>
      </c>
      <c r="J1817" s="131">
        <v>1.1856710393541799E-2</v>
      </c>
      <c r="K1817" s="126">
        <v>933</v>
      </c>
      <c r="L1817" s="126">
        <v>9</v>
      </c>
      <c r="M1817" s="108">
        <v>9.6463022508038506E-3</v>
      </c>
      <c r="N1817" s="107">
        <v>19</v>
      </c>
      <c r="O1817" s="131">
        <v>4.7931382441977798E-3</v>
      </c>
      <c r="P1817" s="126">
        <v>6</v>
      </c>
      <c r="Q1817" s="108">
        <v>6.4308681672025697E-3</v>
      </c>
      <c r="R1817" s="107">
        <v>18</v>
      </c>
      <c r="S1817" s="131">
        <v>4.5408678102926304E-3</v>
      </c>
      <c r="T1817" s="126">
        <v>85</v>
      </c>
      <c r="U1817" s="108">
        <v>9.1103965702036396E-2</v>
      </c>
      <c r="V1817" s="107">
        <v>317</v>
      </c>
      <c r="W1817" s="131">
        <v>7.9969727547931302E-2</v>
      </c>
      <c r="X1817" s="126">
        <v>88</v>
      </c>
      <c r="Y1817" s="108">
        <v>9.4319399785637706E-2</v>
      </c>
      <c r="Z1817" s="107">
        <v>331</v>
      </c>
      <c r="AA1817" s="131">
        <v>8.3501513622603399E-2</v>
      </c>
    </row>
    <row r="1818" spans="1:27" ht="24" x14ac:dyDescent="0.25">
      <c r="A1818" s="115" t="s">
        <v>613</v>
      </c>
      <c r="B1818" s="200" t="s">
        <v>442</v>
      </c>
      <c r="C1818" s="101" t="s">
        <v>363</v>
      </c>
      <c r="D1818" s="102" t="s">
        <v>24</v>
      </c>
      <c r="E1818" s="121" t="s">
        <v>552</v>
      </c>
      <c r="F1818" s="125">
        <v>2086</v>
      </c>
      <c r="G1818" s="103">
        <v>2029</v>
      </c>
      <c r="H1818" s="104">
        <v>0.97267497603067998</v>
      </c>
      <c r="I1818" s="103">
        <v>57</v>
      </c>
      <c r="J1818" s="130">
        <v>2.7325023969319202E-2</v>
      </c>
      <c r="K1818" s="125">
        <v>725</v>
      </c>
      <c r="L1818" s="125">
        <v>18</v>
      </c>
      <c r="M1818" s="104">
        <v>2.4827586206896499E-2</v>
      </c>
      <c r="N1818" s="103">
        <v>47</v>
      </c>
      <c r="O1818" s="130">
        <v>2.2531160115052701E-2</v>
      </c>
      <c r="P1818" s="125">
        <v>5</v>
      </c>
      <c r="Q1818" s="104">
        <v>6.8965517241379301E-3</v>
      </c>
      <c r="R1818" s="103">
        <v>13</v>
      </c>
      <c r="S1818" s="130">
        <v>6.2320230105465E-3</v>
      </c>
      <c r="T1818" s="125">
        <v>76</v>
      </c>
      <c r="U1818" s="104">
        <v>0.104827586206896</v>
      </c>
      <c r="V1818" s="103">
        <v>176</v>
      </c>
      <c r="W1818" s="130">
        <v>8.4372003835090997E-2</v>
      </c>
      <c r="X1818" s="125">
        <v>80</v>
      </c>
      <c r="Y1818" s="104">
        <v>0.11034482758620601</v>
      </c>
      <c r="Z1818" s="103">
        <v>187</v>
      </c>
      <c r="AA1818" s="130">
        <v>8.96452540747842E-2</v>
      </c>
    </row>
    <row r="1819" spans="1:27" ht="24" x14ac:dyDescent="0.25">
      <c r="A1819" s="116" t="s">
        <v>613</v>
      </c>
      <c r="B1819" s="201" t="s">
        <v>377</v>
      </c>
      <c r="C1819" s="105" t="s">
        <v>378</v>
      </c>
      <c r="D1819" s="106" t="s">
        <v>25</v>
      </c>
      <c r="E1819" s="122" t="s">
        <v>553</v>
      </c>
      <c r="F1819" s="126">
        <v>1949</v>
      </c>
      <c r="G1819" s="107">
        <v>1929</v>
      </c>
      <c r="H1819" s="108">
        <v>0.98973832734735701</v>
      </c>
      <c r="I1819" s="107">
        <v>20</v>
      </c>
      <c r="J1819" s="131">
        <v>1.0261672652642301E-2</v>
      </c>
      <c r="K1819" s="126">
        <v>657</v>
      </c>
      <c r="L1819" s="126">
        <v>15</v>
      </c>
      <c r="M1819" s="108">
        <v>2.2831050228310501E-2</v>
      </c>
      <c r="N1819" s="107">
        <v>38</v>
      </c>
      <c r="O1819" s="131">
        <v>1.9497178040020501E-2</v>
      </c>
      <c r="P1819" s="126">
        <v>5</v>
      </c>
      <c r="Q1819" s="108">
        <v>7.6103500761035003E-3</v>
      </c>
      <c r="R1819" s="107">
        <v>13</v>
      </c>
      <c r="S1819" s="131">
        <v>6.6700872242175403E-3</v>
      </c>
      <c r="T1819" s="126">
        <v>65</v>
      </c>
      <c r="U1819" s="108">
        <v>9.8934550989345504E-2</v>
      </c>
      <c r="V1819" s="107">
        <v>189</v>
      </c>
      <c r="W1819" s="131">
        <v>9.6972806567470399E-2</v>
      </c>
      <c r="X1819" s="126">
        <v>67</v>
      </c>
      <c r="Y1819" s="108">
        <v>0.101978691019786</v>
      </c>
      <c r="Z1819" s="107">
        <v>193</v>
      </c>
      <c r="AA1819" s="131">
        <v>9.9025141097998898E-2</v>
      </c>
    </row>
    <row r="1820" spans="1:27" x14ac:dyDescent="0.25">
      <c r="A1820" s="115" t="s">
        <v>613</v>
      </c>
      <c r="B1820" s="200" t="s">
        <v>379</v>
      </c>
      <c r="C1820" s="101" t="s">
        <v>380</v>
      </c>
      <c r="D1820" s="102" t="s">
        <v>25</v>
      </c>
      <c r="E1820" s="121" t="s">
        <v>553</v>
      </c>
      <c r="F1820" s="125">
        <v>5671</v>
      </c>
      <c r="G1820" s="103">
        <v>5611</v>
      </c>
      <c r="H1820" s="104">
        <v>0.98941985540469002</v>
      </c>
      <c r="I1820" s="103">
        <v>60</v>
      </c>
      <c r="J1820" s="130">
        <v>1.05801445953094E-2</v>
      </c>
      <c r="K1820" s="125">
        <v>1739</v>
      </c>
      <c r="L1820" s="125">
        <v>30</v>
      </c>
      <c r="M1820" s="104">
        <v>1.7251293847038499E-2</v>
      </c>
      <c r="N1820" s="103">
        <v>84</v>
      </c>
      <c r="O1820" s="130">
        <v>1.4812202433433201E-2</v>
      </c>
      <c r="P1820" s="125">
        <v>25</v>
      </c>
      <c r="Q1820" s="104">
        <v>1.43760782058654E-2</v>
      </c>
      <c r="R1820" s="103">
        <v>63</v>
      </c>
      <c r="S1820" s="130">
        <v>1.11091518250749E-2</v>
      </c>
      <c r="T1820" s="125">
        <v>147</v>
      </c>
      <c r="U1820" s="104">
        <v>8.4531339850488704E-2</v>
      </c>
      <c r="V1820" s="103">
        <v>445</v>
      </c>
      <c r="W1820" s="130">
        <v>7.8469405748545204E-2</v>
      </c>
      <c r="X1820" s="125">
        <v>162</v>
      </c>
      <c r="Y1820" s="104">
        <v>9.3156986774007994E-2</v>
      </c>
      <c r="Z1820" s="103">
        <v>481</v>
      </c>
      <c r="AA1820" s="130">
        <v>8.4817492505730896E-2</v>
      </c>
    </row>
    <row r="1821" spans="1:27" x14ac:dyDescent="0.25">
      <c r="A1821" s="116" t="s">
        <v>613</v>
      </c>
      <c r="B1821" s="201" t="s">
        <v>381</v>
      </c>
      <c r="C1821" s="105" t="s">
        <v>382</v>
      </c>
      <c r="D1821" s="106" t="s">
        <v>25</v>
      </c>
      <c r="E1821" s="122" t="s">
        <v>553</v>
      </c>
      <c r="F1821" s="126">
        <v>1343</v>
      </c>
      <c r="G1821" s="107">
        <v>1327</v>
      </c>
      <c r="H1821" s="108">
        <v>0.98808637379002195</v>
      </c>
      <c r="I1821" s="107">
        <v>16</v>
      </c>
      <c r="J1821" s="131">
        <v>1.19136262099776E-2</v>
      </c>
      <c r="K1821" s="126">
        <v>447</v>
      </c>
      <c r="L1821" s="126">
        <v>10</v>
      </c>
      <c r="M1821" s="108">
        <v>2.2371364653243801E-2</v>
      </c>
      <c r="N1821" s="107">
        <v>22</v>
      </c>
      <c r="O1821" s="131">
        <v>1.6381236038719198E-2</v>
      </c>
      <c r="P1821" s="126">
        <v>4</v>
      </c>
      <c r="Q1821" s="108">
        <v>8.9485458612975303E-3</v>
      </c>
      <c r="R1821" s="107">
        <v>7</v>
      </c>
      <c r="S1821" s="131">
        <v>5.2122114668652197E-3</v>
      </c>
      <c r="T1821" s="126">
        <v>50</v>
      </c>
      <c r="U1821" s="108">
        <v>0.111856823266219</v>
      </c>
      <c r="V1821" s="107">
        <v>149</v>
      </c>
      <c r="W1821" s="131">
        <v>0.110945644080416</v>
      </c>
      <c r="X1821" s="126">
        <v>52</v>
      </c>
      <c r="Y1821" s="108">
        <v>0.116331096196868</v>
      </c>
      <c r="Z1821" s="107">
        <v>151</v>
      </c>
      <c r="AA1821" s="131">
        <v>0.11243484735666399</v>
      </c>
    </row>
    <row r="1822" spans="1:27" ht="24" x14ac:dyDescent="0.25">
      <c r="A1822" s="115" t="s">
        <v>613</v>
      </c>
      <c r="B1822" s="200" t="s">
        <v>364</v>
      </c>
      <c r="C1822" s="101" t="s">
        <v>365</v>
      </c>
      <c r="D1822" s="102" t="s">
        <v>24</v>
      </c>
      <c r="E1822" s="121" t="s">
        <v>552</v>
      </c>
      <c r="F1822" s="125">
        <v>2787</v>
      </c>
      <c r="G1822" s="103">
        <v>2698</v>
      </c>
      <c r="H1822" s="104">
        <v>0.96806602081090698</v>
      </c>
      <c r="I1822" s="103">
        <v>89</v>
      </c>
      <c r="J1822" s="130">
        <v>3.1933979189092201E-2</v>
      </c>
      <c r="K1822" s="125">
        <v>731</v>
      </c>
      <c r="L1822" s="125">
        <v>20</v>
      </c>
      <c r="M1822" s="104">
        <v>2.7359781121751001E-2</v>
      </c>
      <c r="N1822" s="103">
        <v>49</v>
      </c>
      <c r="O1822" s="130">
        <v>1.7581628991747301E-2</v>
      </c>
      <c r="P1822" s="125">
        <v>4</v>
      </c>
      <c r="Q1822" s="104">
        <v>5.4719562243501999E-3</v>
      </c>
      <c r="R1822" s="103">
        <v>10</v>
      </c>
      <c r="S1822" s="130">
        <v>3.5880875493362E-3</v>
      </c>
      <c r="T1822" s="125">
        <v>67</v>
      </c>
      <c r="U1822" s="104">
        <v>9.1655266757865894E-2</v>
      </c>
      <c r="V1822" s="103">
        <v>196</v>
      </c>
      <c r="W1822" s="130">
        <v>7.0326515966989495E-2</v>
      </c>
      <c r="X1822" s="125">
        <v>69</v>
      </c>
      <c r="Y1822" s="104">
        <v>9.4391244870040997E-2</v>
      </c>
      <c r="Z1822" s="103">
        <v>199</v>
      </c>
      <c r="AA1822" s="130">
        <v>7.1402942231790403E-2</v>
      </c>
    </row>
    <row r="1823" spans="1:27" x14ac:dyDescent="0.25">
      <c r="A1823" s="116" t="s">
        <v>613</v>
      </c>
      <c r="B1823" s="201" t="s">
        <v>383</v>
      </c>
      <c r="C1823" s="105" t="s">
        <v>384</v>
      </c>
      <c r="D1823" s="106" t="s">
        <v>25</v>
      </c>
      <c r="E1823" s="122" t="s">
        <v>553</v>
      </c>
      <c r="F1823" s="126">
        <v>2184</v>
      </c>
      <c r="G1823" s="107">
        <v>2113</v>
      </c>
      <c r="H1823" s="108">
        <v>0.96749084249084205</v>
      </c>
      <c r="I1823" s="107">
        <v>71</v>
      </c>
      <c r="J1823" s="131">
        <v>3.2509157509157498E-2</v>
      </c>
      <c r="K1823" s="126">
        <v>700</v>
      </c>
      <c r="L1823" s="126">
        <v>17</v>
      </c>
      <c r="M1823" s="108">
        <v>2.4285714285714199E-2</v>
      </c>
      <c r="N1823" s="107">
        <v>43</v>
      </c>
      <c r="O1823" s="131">
        <v>1.9688644688644601E-2</v>
      </c>
      <c r="P1823" s="126">
        <v>7</v>
      </c>
      <c r="Q1823" s="108">
        <v>0.01</v>
      </c>
      <c r="R1823" s="107">
        <v>19</v>
      </c>
      <c r="S1823" s="131">
        <v>8.6996336996336895E-3</v>
      </c>
      <c r="T1823" s="126">
        <v>77</v>
      </c>
      <c r="U1823" s="108">
        <v>0.11</v>
      </c>
      <c r="V1823" s="107">
        <v>212</v>
      </c>
      <c r="W1823" s="131">
        <v>9.7069597069597002E-2</v>
      </c>
      <c r="X1823" s="126">
        <v>81</v>
      </c>
      <c r="Y1823" s="108">
        <v>0.11571428571428501</v>
      </c>
      <c r="Z1823" s="107">
        <v>223</v>
      </c>
      <c r="AA1823" s="131">
        <v>0.10210622710622699</v>
      </c>
    </row>
    <row r="1824" spans="1:27" ht="24" x14ac:dyDescent="0.25">
      <c r="A1824" s="115" t="s">
        <v>613</v>
      </c>
      <c r="B1824" s="200" t="s">
        <v>385</v>
      </c>
      <c r="C1824" s="101" t="s">
        <v>386</v>
      </c>
      <c r="D1824" s="102" t="s">
        <v>25</v>
      </c>
      <c r="E1824" s="121" t="s">
        <v>553</v>
      </c>
      <c r="F1824" s="125">
        <v>1817</v>
      </c>
      <c r="G1824" s="103">
        <v>1797</v>
      </c>
      <c r="H1824" s="104">
        <v>0.98899284534947696</v>
      </c>
      <c r="I1824" s="103">
        <v>20</v>
      </c>
      <c r="J1824" s="130">
        <v>1.10071546505228E-2</v>
      </c>
      <c r="K1824" s="125">
        <v>628</v>
      </c>
      <c r="L1824" s="125">
        <v>11</v>
      </c>
      <c r="M1824" s="104">
        <v>1.7515923566878901E-2</v>
      </c>
      <c r="N1824" s="103">
        <v>27</v>
      </c>
      <c r="O1824" s="130">
        <v>1.48596587782058E-2</v>
      </c>
      <c r="P1824" s="125">
        <v>4</v>
      </c>
      <c r="Q1824" s="104">
        <v>6.3694267515923501E-3</v>
      </c>
      <c r="R1824" s="103">
        <v>13</v>
      </c>
      <c r="S1824" s="130">
        <v>7.1546505228398402E-3</v>
      </c>
      <c r="T1824" s="125">
        <v>57</v>
      </c>
      <c r="U1824" s="104">
        <v>9.0764331210190993E-2</v>
      </c>
      <c r="V1824" s="103">
        <v>130</v>
      </c>
      <c r="W1824" s="130">
        <v>7.1546505228398394E-2</v>
      </c>
      <c r="X1824" s="125">
        <v>60</v>
      </c>
      <c r="Y1824" s="104">
        <v>9.5541401273885301E-2</v>
      </c>
      <c r="Z1824" s="103">
        <v>141</v>
      </c>
      <c r="AA1824" s="130">
        <v>7.7600440286185998E-2</v>
      </c>
    </row>
    <row r="1825" spans="1:27" x14ac:dyDescent="0.25">
      <c r="A1825" s="116" t="s">
        <v>613</v>
      </c>
      <c r="B1825" s="201" t="s">
        <v>387</v>
      </c>
      <c r="C1825" s="105" t="s">
        <v>388</v>
      </c>
      <c r="D1825" s="106" t="s">
        <v>25</v>
      </c>
      <c r="E1825" s="122" t="s">
        <v>553</v>
      </c>
      <c r="F1825" s="126">
        <v>3061</v>
      </c>
      <c r="G1825" s="107">
        <v>3044</v>
      </c>
      <c r="H1825" s="108">
        <v>0.99444625939235498</v>
      </c>
      <c r="I1825" s="107">
        <v>17</v>
      </c>
      <c r="J1825" s="131">
        <v>5.5537406076445603E-3</v>
      </c>
      <c r="K1825" s="126">
        <v>931</v>
      </c>
      <c r="L1825" s="126">
        <v>19</v>
      </c>
      <c r="M1825" s="108">
        <v>2.04081632653061E-2</v>
      </c>
      <c r="N1825" s="107">
        <v>59</v>
      </c>
      <c r="O1825" s="131">
        <v>1.9274746814766399E-2</v>
      </c>
      <c r="P1825" s="126">
        <v>7</v>
      </c>
      <c r="Q1825" s="108">
        <v>7.5187969924812E-3</v>
      </c>
      <c r="R1825" s="107">
        <v>19</v>
      </c>
      <c r="S1825" s="131">
        <v>6.20712185560274E-3</v>
      </c>
      <c r="T1825" s="126">
        <v>103</v>
      </c>
      <c r="U1825" s="108">
        <v>0.11063372717507999</v>
      </c>
      <c r="V1825" s="107">
        <v>337</v>
      </c>
      <c r="W1825" s="131">
        <v>0.11009474028095299</v>
      </c>
      <c r="X1825" s="126">
        <v>108</v>
      </c>
      <c r="Y1825" s="108">
        <v>0.116004296455424</v>
      </c>
      <c r="Z1825" s="107">
        <v>350</v>
      </c>
      <c r="AA1825" s="131">
        <v>0.11434171839268201</v>
      </c>
    </row>
    <row r="1826" spans="1:27" x14ac:dyDescent="0.25">
      <c r="A1826" s="115" t="s">
        <v>613</v>
      </c>
      <c r="B1826" s="200" t="s">
        <v>366</v>
      </c>
      <c r="C1826" s="101" t="s">
        <v>367</v>
      </c>
      <c r="D1826" s="102" t="s">
        <v>24</v>
      </c>
      <c r="E1826" s="121" t="s">
        <v>552</v>
      </c>
      <c r="F1826" s="125">
        <v>4262</v>
      </c>
      <c r="G1826" s="103">
        <v>4180</v>
      </c>
      <c r="H1826" s="104">
        <v>0.98076020647583195</v>
      </c>
      <c r="I1826" s="103">
        <v>82</v>
      </c>
      <c r="J1826" s="130">
        <v>1.9239793524167E-2</v>
      </c>
      <c r="K1826" s="125">
        <v>1197</v>
      </c>
      <c r="L1826" s="125">
        <v>29</v>
      </c>
      <c r="M1826" s="104">
        <v>2.42272347535505E-2</v>
      </c>
      <c r="N1826" s="103">
        <v>83</v>
      </c>
      <c r="O1826" s="130">
        <v>1.9474425152510501E-2</v>
      </c>
      <c r="P1826" s="125">
        <v>11</v>
      </c>
      <c r="Q1826" s="104">
        <v>9.1896407685881296E-3</v>
      </c>
      <c r="R1826" s="103">
        <v>24</v>
      </c>
      <c r="S1826" s="130">
        <v>5.6311590802440104E-3</v>
      </c>
      <c r="T1826" s="125">
        <v>110</v>
      </c>
      <c r="U1826" s="104">
        <v>9.1896407685881296E-2</v>
      </c>
      <c r="V1826" s="103">
        <v>307</v>
      </c>
      <c r="W1826" s="130">
        <v>7.2031909901454694E-2</v>
      </c>
      <c r="X1826" s="125">
        <v>115</v>
      </c>
      <c r="Y1826" s="104">
        <v>9.60735171261487E-2</v>
      </c>
      <c r="Z1826" s="103">
        <v>318</v>
      </c>
      <c r="AA1826" s="130">
        <v>7.4612857813233194E-2</v>
      </c>
    </row>
    <row r="1827" spans="1:27" ht="24" x14ac:dyDescent="0.25">
      <c r="A1827" s="116" t="s">
        <v>613</v>
      </c>
      <c r="B1827" s="201" t="s">
        <v>389</v>
      </c>
      <c r="C1827" s="105" t="s">
        <v>390</v>
      </c>
      <c r="D1827" s="106" t="s">
        <v>25</v>
      </c>
      <c r="E1827" s="122" t="s">
        <v>553</v>
      </c>
      <c r="F1827" s="126">
        <v>1837</v>
      </c>
      <c r="G1827" s="107">
        <v>1818</v>
      </c>
      <c r="H1827" s="108">
        <v>0.98965704953728895</v>
      </c>
      <c r="I1827" s="107">
        <v>19</v>
      </c>
      <c r="J1827" s="131">
        <v>1.0342950462710899E-2</v>
      </c>
      <c r="K1827" s="126">
        <v>688</v>
      </c>
      <c r="L1827" s="126">
        <v>14</v>
      </c>
      <c r="M1827" s="108">
        <v>2.0348837209302299E-2</v>
      </c>
      <c r="N1827" s="107">
        <v>37</v>
      </c>
      <c r="O1827" s="131">
        <v>2.0141535111594899E-2</v>
      </c>
      <c r="P1827" s="126">
        <v>4</v>
      </c>
      <c r="Q1827" s="108">
        <v>5.8139534883720903E-3</v>
      </c>
      <c r="R1827" s="107">
        <v>9</v>
      </c>
      <c r="S1827" s="131">
        <v>4.8992923244420197E-3</v>
      </c>
      <c r="T1827" s="126">
        <v>88</v>
      </c>
      <c r="U1827" s="108">
        <v>0.127906976744186</v>
      </c>
      <c r="V1827" s="107">
        <v>228</v>
      </c>
      <c r="W1827" s="131">
        <v>0.12411540555253101</v>
      </c>
      <c r="X1827" s="126">
        <v>90</v>
      </c>
      <c r="Y1827" s="108">
        <v>0.13081395348837199</v>
      </c>
      <c r="Z1827" s="107">
        <v>234</v>
      </c>
      <c r="AA1827" s="131">
        <v>0.12738160043549199</v>
      </c>
    </row>
    <row r="1828" spans="1:27" x14ac:dyDescent="0.25">
      <c r="A1828" s="115" t="s">
        <v>613</v>
      </c>
      <c r="B1828" s="200" t="s">
        <v>391</v>
      </c>
      <c r="C1828" s="101" t="s">
        <v>392</v>
      </c>
      <c r="D1828" s="102" t="s">
        <v>25</v>
      </c>
      <c r="E1828" s="121" t="s">
        <v>553</v>
      </c>
      <c r="F1828" s="125">
        <v>2424</v>
      </c>
      <c r="G1828" s="103">
        <v>2405</v>
      </c>
      <c r="H1828" s="104">
        <v>0.99216171617161697</v>
      </c>
      <c r="I1828" s="103">
        <v>19</v>
      </c>
      <c r="J1828" s="130">
        <v>7.8382838283828308E-3</v>
      </c>
      <c r="K1828" s="125">
        <v>918</v>
      </c>
      <c r="L1828" s="125">
        <v>31</v>
      </c>
      <c r="M1828" s="104">
        <v>3.3769063180827799E-2</v>
      </c>
      <c r="N1828" s="103">
        <v>78</v>
      </c>
      <c r="O1828" s="130">
        <v>3.2178217821782103E-2</v>
      </c>
      <c r="P1828" s="125">
        <v>5</v>
      </c>
      <c r="Q1828" s="104">
        <v>5.4466230936819097E-3</v>
      </c>
      <c r="R1828" s="103">
        <v>14</v>
      </c>
      <c r="S1828" s="130">
        <v>5.77557755775577E-3</v>
      </c>
      <c r="T1828" s="125">
        <v>77</v>
      </c>
      <c r="U1828" s="104">
        <v>8.38779956427015E-2</v>
      </c>
      <c r="V1828" s="103">
        <v>210</v>
      </c>
      <c r="W1828" s="130">
        <v>8.66336633663366E-2</v>
      </c>
      <c r="X1828" s="125">
        <v>79</v>
      </c>
      <c r="Y1828" s="104">
        <v>8.6056644880174199E-2</v>
      </c>
      <c r="Z1828" s="103">
        <v>217</v>
      </c>
      <c r="AA1828" s="130">
        <v>8.9521452145214495E-2</v>
      </c>
    </row>
    <row r="1829" spans="1:27" x14ac:dyDescent="0.25">
      <c r="A1829" s="116" t="s">
        <v>613</v>
      </c>
      <c r="B1829" s="201" t="s">
        <v>368</v>
      </c>
      <c r="C1829" s="105" t="s">
        <v>369</v>
      </c>
      <c r="D1829" s="106" t="s">
        <v>24</v>
      </c>
      <c r="E1829" s="122" t="s">
        <v>552</v>
      </c>
      <c r="F1829" s="126">
        <v>2395</v>
      </c>
      <c r="G1829" s="107">
        <v>2353</v>
      </c>
      <c r="H1829" s="108">
        <v>0.98246346555323505</v>
      </c>
      <c r="I1829" s="107">
        <v>42</v>
      </c>
      <c r="J1829" s="131">
        <v>1.7536534446764E-2</v>
      </c>
      <c r="K1829" s="126">
        <v>853</v>
      </c>
      <c r="L1829" s="126">
        <v>28</v>
      </c>
      <c r="M1829" s="108">
        <v>3.2825322391559199E-2</v>
      </c>
      <c r="N1829" s="107">
        <v>79</v>
      </c>
      <c r="O1829" s="131">
        <v>3.2985386221294301E-2</v>
      </c>
      <c r="P1829" s="126">
        <v>7</v>
      </c>
      <c r="Q1829" s="108">
        <v>8.2063305978897997E-3</v>
      </c>
      <c r="R1829" s="107">
        <v>20</v>
      </c>
      <c r="S1829" s="131">
        <v>8.3507306889352793E-3</v>
      </c>
      <c r="T1829" s="126">
        <v>111</v>
      </c>
      <c r="U1829" s="108">
        <v>0.13012895662368101</v>
      </c>
      <c r="V1829" s="107">
        <v>317</v>
      </c>
      <c r="W1829" s="131">
        <v>0.13235908141962399</v>
      </c>
      <c r="X1829" s="126">
        <v>114</v>
      </c>
      <c r="Y1829" s="108">
        <v>0.133645955451348</v>
      </c>
      <c r="Z1829" s="107">
        <v>326</v>
      </c>
      <c r="AA1829" s="131">
        <v>0.13611691022964501</v>
      </c>
    </row>
    <row r="1830" spans="1:27" x14ac:dyDescent="0.25">
      <c r="A1830" s="115" t="s">
        <v>613</v>
      </c>
      <c r="B1830" s="200" t="s">
        <v>393</v>
      </c>
      <c r="C1830" s="101" t="s">
        <v>394</v>
      </c>
      <c r="D1830" s="102" t="s">
        <v>25</v>
      </c>
      <c r="E1830" s="121" t="s">
        <v>553</v>
      </c>
      <c r="F1830" s="125">
        <v>728</v>
      </c>
      <c r="G1830" s="103">
        <v>718</v>
      </c>
      <c r="H1830" s="104">
        <v>0.98626373626373598</v>
      </c>
      <c r="I1830" s="103">
        <v>10</v>
      </c>
      <c r="J1830" s="130">
        <v>1.37362637362637E-2</v>
      </c>
      <c r="K1830" s="125">
        <v>261</v>
      </c>
      <c r="L1830" s="125">
        <v>7</v>
      </c>
      <c r="M1830" s="104">
        <v>2.68199233716475E-2</v>
      </c>
      <c r="N1830" s="103">
        <v>20</v>
      </c>
      <c r="O1830" s="130">
        <v>2.7472527472527399E-2</v>
      </c>
      <c r="P1830" s="125">
        <v>4</v>
      </c>
      <c r="Q1830" s="104">
        <v>1.53256704980842E-2</v>
      </c>
      <c r="R1830" s="103">
        <v>9</v>
      </c>
      <c r="S1830" s="130">
        <v>1.23626373626373E-2</v>
      </c>
      <c r="T1830" s="125">
        <v>22</v>
      </c>
      <c r="U1830" s="104">
        <v>8.4291187739463605E-2</v>
      </c>
      <c r="V1830" s="103">
        <v>77</v>
      </c>
      <c r="W1830" s="130">
        <v>0.10576923076923</v>
      </c>
      <c r="X1830" s="125">
        <v>24</v>
      </c>
      <c r="Y1830" s="104">
        <v>9.1954022988505704E-2</v>
      </c>
      <c r="Z1830" s="103">
        <v>81</v>
      </c>
      <c r="AA1830" s="130">
        <v>0.11126373626373599</v>
      </c>
    </row>
    <row r="1831" spans="1:27" x14ac:dyDescent="0.25">
      <c r="A1831" s="116" t="s">
        <v>613</v>
      </c>
      <c r="B1831" s="201" t="s">
        <v>370</v>
      </c>
      <c r="C1831" s="105" t="s">
        <v>371</v>
      </c>
      <c r="D1831" s="106" t="s">
        <v>24</v>
      </c>
      <c r="E1831" s="122" t="s">
        <v>552</v>
      </c>
      <c r="F1831" s="126">
        <v>1577</v>
      </c>
      <c r="G1831" s="107">
        <v>1541</v>
      </c>
      <c r="H1831" s="108">
        <v>0.97717184527584</v>
      </c>
      <c r="I1831" s="107">
        <v>36</v>
      </c>
      <c r="J1831" s="131">
        <v>2.2828154724159701E-2</v>
      </c>
      <c r="K1831" s="126">
        <v>505</v>
      </c>
      <c r="L1831" s="126">
        <v>23</v>
      </c>
      <c r="M1831" s="108">
        <v>4.5544554455445502E-2</v>
      </c>
      <c r="N1831" s="107">
        <v>51</v>
      </c>
      <c r="O1831" s="131">
        <v>3.23398858592263E-2</v>
      </c>
      <c r="P1831" s="126">
        <v>5</v>
      </c>
      <c r="Q1831" s="108">
        <v>9.9009900990098994E-3</v>
      </c>
      <c r="R1831" s="107">
        <v>10</v>
      </c>
      <c r="S1831" s="131">
        <v>6.3411540900443798E-3</v>
      </c>
      <c r="T1831" s="126">
        <v>41</v>
      </c>
      <c r="U1831" s="108">
        <v>8.1188118811881094E-2</v>
      </c>
      <c r="V1831" s="107">
        <v>132</v>
      </c>
      <c r="W1831" s="131">
        <v>8.3703233988585896E-2</v>
      </c>
      <c r="X1831" s="126">
        <v>44</v>
      </c>
      <c r="Y1831" s="108">
        <v>8.7128712871287095E-2</v>
      </c>
      <c r="Z1831" s="107">
        <v>139</v>
      </c>
      <c r="AA1831" s="131">
        <v>8.8142041851616906E-2</v>
      </c>
    </row>
    <row r="1832" spans="1:27" x14ac:dyDescent="0.25">
      <c r="A1832" s="115" t="s">
        <v>613</v>
      </c>
      <c r="B1832" s="200" t="s">
        <v>445</v>
      </c>
      <c r="C1832" s="101" t="s">
        <v>372</v>
      </c>
      <c r="D1832" s="102" t="s">
        <v>24</v>
      </c>
      <c r="E1832" s="121" t="s">
        <v>552</v>
      </c>
      <c r="F1832" s="125">
        <v>2059</v>
      </c>
      <c r="G1832" s="103">
        <v>2034</v>
      </c>
      <c r="H1832" s="104">
        <v>0.98785818358426403</v>
      </c>
      <c r="I1832" s="103">
        <v>25</v>
      </c>
      <c r="J1832" s="130">
        <v>1.2141816415735701E-2</v>
      </c>
      <c r="K1832" s="125">
        <v>660</v>
      </c>
      <c r="L1832" s="125">
        <v>11</v>
      </c>
      <c r="M1832" s="104">
        <v>1.6666666666666601E-2</v>
      </c>
      <c r="N1832" s="103">
        <v>30</v>
      </c>
      <c r="O1832" s="130">
        <v>1.45701796988829E-2</v>
      </c>
      <c r="P1832" s="125">
        <v>3</v>
      </c>
      <c r="Q1832" s="104">
        <v>4.54545454545454E-3</v>
      </c>
      <c r="R1832" s="103">
        <v>5</v>
      </c>
      <c r="S1832" s="130">
        <v>2.42836328314715E-3</v>
      </c>
      <c r="T1832" s="125">
        <v>68</v>
      </c>
      <c r="U1832" s="104">
        <v>0.103030303030303</v>
      </c>
      <c r="V1832" s="103">
        <v>197</v>
      </c>
      <c r="W1832" s="130">
        <v>9.5677513355998001E-2</v>
      </c>
      <c r="X1832" s="125">
        <v>69</v>
      </c>
      <c r="Y1832" s="104">
        <v>0.104545454545454</v>
      </c>
      <c r="Z1832" s="103">
        <v>198</v>
      </c>
      <c r="AA1832" s="130">
        <v>9.6163186012627397E-2</v>
      </c>
    </row>
    <row r="1833" spans="1:27" x14ac:dyDescent="0.25">
      <c r="A1833" s="116" t="s">
        <v>613</v>
      </c>
      <c r="B1833" s="201" t="s">
        <v>399</v>
      </c>
      <c r="C1833" s="105" t="s">
        <v>400</v>
      </c>
      <c r="D1833" s="106" t="s">
        <v>26</v>
      </c>
      <c r="E1833" s="122" t="s">
        <v>554</v>
      </c>
      <c r="F1833" s="126">
        <v>919</v>
      </c>
      <c r="G1833" s="107">
        <v>905</v>
      </c>
      <c r="H1833" s="108">
        <v>0.98476605005440598</v>
      </c>
      <c r="I1833" s="107">
        <v>14</v>
      </c>
      <c r="J1833" s="131">
        <v>1.5233949945593E-2</v>
      </c>
      <c r="K1833" s="126">
        <v>375</v>
      </c>
      <c r="L1833" s="126">
        <v>4</v>
      </c>
      <c r="M1833" s="108">
        <v>1.06666666666666E-2</v>
      </c>
      <c r="N1833" s="107">
        <v>12</v>
      </c>
      <c r="O1833" s="131">
        <v>1.30576713819368E-2</v>
      </c>
      <c r="P1833" s="126">
        <v>4</v>
      </c>
      <c r="Q1833" s="108">
        <v>1.06666666666666E-2</v>
      </c>
      <c r="R1833" s="107">
        <v>7</v>
      </c>
      <c r="S1833" s="131">
        <v>7.6169749727965103E-3</v>
      </c>
      <c r="T1833" s="126">
        <v>34</v>
      </c>
      <c r="U1833" s="108">
        <v>9.0666666666666604E-2</v>
      </c>
      <c r="V1833" s="107">
        <v>100</v>
      </c>
      <c r="W1833" s="131">
        <v>0.108813928182807</v>
      </c>
      <c r="X1833" s="126">
        <v>38</v>
      </c>
      <c r="Y1833" s="108">
        <v>0.101333333333333</v>
      </c>
      <c r="Z1833" s="107">
        <v>107</v>
      </c>
      <c r="AA1833" s="131">
        <v>0.116430903155603</v>
      </c>
    </row>
    <row r="1834" spans="1:27" x14ac:dyDescent="0.25">
      <c r="A1834" s="115" t="s">
        <v>613</v>
      </c>
      <c r="B1834" s="200" t="s">
        <v>401</v>
      </c>
      <c r="C1834" s="101" t="s">
        <v>402</v>
      </c>
      <c r="D1834" s="102" t="s">
        <v>26</v>
      </c>
      <c r="E1834" s="121" t="s">
        <v>554</v>
      </c>
      <c r="F1834" s="125">
        <v>2768</v>
      </c>
      <c r="G1834" s="103">
        <v>2728</v>
      </c>
      <c r="H1834" s="104">
        <v>0.98554913294797597</v>
      </c>
      <c r="I1834" s="103">
        <v>40</v>
      </c>
      <c r="J1834" s="130">
        <v>1.44508670520231E-2</v>
      </c>
      <c r="K1834" s="125">
        <v>1005</v>
      </c>
      <c r="L1834" s="125">
        <v>24</v>
      </c>
      <c r="M1834" s="104">
        <v>2.3880597014925301E-2</v>
      </c>
      <c r="N1834" s="103">
        <v>50</v>
      </c>
      <c r="O1834" s="130">
        <v>1.80635838150289E-2</v>
      </c>
      <c r="P1834" s="125">
        <v>15</v>
      </c>
      <c r="Q1834" s="104">
        <v>1.4925373134328301E-2</v>
      </c>
      <c r="R1834" s="103">
        <v>35</v>
      </c>
      <c r="S1834" s="130">
        <v>1.2644508670520201E-2</v>
      </c>
      <c r="T1834" s="125">
        <v>85</v>
      </c>
      <c r="U1834" s="104">
        <v>8.4577114427860603E-2</v>
      </c>
      <c r="V1834" s="103">
        <v>213</v>
      </c>
      <c r="W1834" s="130">
        <v>7.69508670520231E-2</v>
      </c>
      <c r="X1834" s="125">
        <v>92</v>
      </c>
      <c r="Y1834" s="104">
        <v>9.1542288557213899E-2</v>
      </c>
      <c r="Z1834" s="103">
        <v>229</v>
      </c>
      <c r="AA1834" s="130">
        <v>8.2731213872832304E-2</v>
      </c>
    </row>
    <row r="1835" spans="1:27" x14ac:dyDescent="0.25">
      <c r="A1835" s="116" t="s">
        <v>613</v>
      </c>
      <c r="B1835" s="201" t="s">
        <v>419</v>
      </c>
      <c r="C1835" s="105" t="s">
        <v>420</v>
      </c>
      <c r="D1835" s="106" t="s">
        <v>27</v>
      </c>
      <c r="E1835" s="122" t="s">
        <v>555</v>
      </c>
      <c r="F1835" s="126">
        <v>2632</v>
      </c>
      <c r="G1835" s="107">
        <v>2598</v>
      </c>
      <c r="H1835" s="108">
        <v>0.9870820668693</v>
      </c>
      <c r="I1835" s="107">
        <v>34</v>
      </c>
      <c r="J1835" s="131">
        <v>1.2917933130699E-2</v>
      </c>
      <c r="K1835" s="126">
        <v>664</v>
      </c>
      <c r="L1835" s="126">
        <v>17</v>
      </c>
      <c r="M1835" s="108">
        <v>2.5602409638554199E-2</v>
      </c>
      <c r="N1835" s="107">
        <v>40</v>
      </c>
      <c r="O1835" s="131">
        <v>1.5197568389057701E-2</v>
      </c>
      <c r="P1835" s="126">
        <v>8</v>
      </c>
      <c r="Q1835" s="108">
        <v>1.20481927710843E-2</v>
      </c>
      <c r="R1835" s="107">
        <v>21</v>
      </c>
      <c r="S1835" s="131">
        <v>7.9787234042553098E-3</v>
      </c>
      <c r="T1835" s="126">
        <v>81</v>
      </c>
      <c r="U1835" s="108">
        <v>0.121987951807228</v>
      </c>
      <c r="V1835" s="107">
        <v>318</v>
      </c>
      <c r="W1835" s="131">
        <v>0.120820668693009</v>
      </c>
      <c r="X1835" s="126">
        <v>86</v>
      </c>
      <c r="Y1835" s="108">
        <v>0.12951807228915599</v>
      </c>
      <c r="Z1835" s="107">
        <v>331</v>
      </c>
      <c r="AA1835" s="131">
        <v>0.12575987841945199</v>
      </c>
    </row>
    <row r="1836" spans="1:27" x14ac:dyDescent="0.25">
      <c r="A1836" s="115" t="s">
        <v>613</v>
      </c>
      <c r="B1836" s="200" t="s">
        <v>421</v>
      </c>
      <c r="C1836" s="101" t="s">
        <v>422</v>
      </c>
      <c r="D1836" s="102" t="s">
        <v>27</v>
      </c>
      <c r="E1836" s="121" t="s">
        <v>555</v>
      </c>
      <c r="F1836" s="125">
        <v>1524</v>
      </c>
      <c r="G1836" s="103">
        <v>1514</v>
      </c>
      <c r="H1836" s="104">
        <v>0.99343832020997302</v>
      </c>
      <c r="I1836" s="103">
        <v>10</v>
      </c>
      <c r="J1836" s="130">
        <v>6.5616797900262397E-3</v>
      </c>
      <c r="K1836" s="125">
        <v>565</v>
      </c>
      <c r="L1836" s="125">
        <v>10</v>
      </c>
      <c r="M1836" s="104">
        <v>1.7699115044247701E-2</v>
      </c>
      <c r="N1836" s="103">
        <v>23</v>
      </c>
      <c r="O1836" s="130">
        <v>1.50918635170603E-2</v>
      </c>
      <c r="P1836" s="125">
        <v>9</v>
      </c>
      <c r="Q1836" s="104">
        <v>1.5929203539823002E-2</v>
      </c>
      <c r="R1836" s="103">
        <v>27</v>
      </c>
      <c r="S1836" s="130">
        <v>1.77165354330708E-2</v>
      </c>
      <c r="T1836" s="125">
        <v>44</v>
      </c>
      <c r="U1836" s="104">
        <v>7.7876106194690195E-2</v>
      </c>
      <c r="V1836" s="103">
        <v>96</v>
      </c>
      <c r="W1836" s="130">
        <v>6.2992125984251898E-2</v>
      </c>
      <c r="X1836" s="125">
        <v>51</v>
      </c>
      <c r="Y1836" s="104">
        <v>9.0265486725663702E-2</v>
      </c>
      <c r="Z1836" s="103">
        <v>115</v>
      </c>
      <c r="AA1836" s="130">
        <v>7.5459317585301805E-2</v>
      </c>
    </row>
    <row r="1837" spans="1:27" x14ac:dyDescent="0.25">
      <c r="A1837" s="116" t="s">
        <v>613</v>
      </c>
      <c r="B1837" s="201" t="s">
        <v>423</v>
      </c>
      <c r="C1837" s="105" t="s">
        <v>424</v>
      </c>
      <c r="D1837" s="106" t="s">
        <v>27</v>
      </c>
      <c r="E1837" s="122" t="s">
        <v>555</v>
      </c>
      <c r="F1837" s="126">
        <v>1945</v>
      </c>
      <c r="G1837" s="107">
        <v>1932</v>
      </c>
      <c r="H1837" s="108">
        <v>0.99331619537274995</v>
      </c>
      <c r="I1837" s="107">
        <v>13</v>
      </c>
      <c r="J1837" s="131">
        <v>6.6838046272493503E-3</v>
      </c>
      <c r="K1837" s="126">
        <v>543</v>
      </c>
      <c r="L1837" s="126">
        <v>5</v>
      </c>
      <c r="M1837" s="108">
        <v>9.20810313075506E-3</v>
      </c>
      <c r="N1837" s="107">
        <v>16</v>
      </c>
      <c r="O1837" s="131">
        <v>8.2262210796915092E-3</v>
      </c>
      <c r="P1837" s="126">
        <v>3</v>
      </c>
      <c r="Q1837" s="108">
        <v>5.5248618784530298E-3</v>
      </c>
      <c r="R1837" s="107">
        <v>11</v>
      </c>
      <c r="S1837" s="131">
        <v>5.65552699228791E-3</v>
      </c>
      <c r="T1837" s="126">
        <v>53</v>
      </c>
      <c r="U1837" s="108">
        <v>9.7605893186003601E-2</v>
      </c>
      <c r="V1837" s="107">
        <v>153</v>
      </c>
      <c r="W1837" s="131">
        <v>7.8663239074550098E-2</v>
      </c>
      <c r="X1837" s="126">
        <v>55</v>
      </c>
      <c r="Y1837" s="108">
        <v>0.10128913443830501</v>
      </c>
      <c r="Z1837" s="107">
        <v>161</v>
      </c>
      <c r="AA1837" s="131">
        <v>8.2776349614395797E-2</v>
      </c>
    </row>
    <row r="1838" spans="1:27" x14ac:dyDescent="0.25">
      <c r="A1838" s="115" t="s">
        <v>613</v>
      </c>
      <c r="B1838" s="200" t="s">
        <v>403</v>
      </c>
      <c r="C1838" s="101" t="s">
        <v>404</v>
      </c>
      <c r="D1838" s="102" t="s">
        <v>26</v>
      </c>
      <c r="E1838" s="121" t="s">
        <v>554</v>
      </c>
      <c r="F1838" s="125">
        <v>1011</v>
      </c>
      <c r="G1838" s="103">
        <v>1002</v>
      </c>
      <c r="H1838" s="104">
        <v>0.99109792284866405</v>
      </c>
      <c r="I1838" s="103">
        <v>9</v>
      </c>
      <c r="J1838" s="130">
        <v>8.9020771513353102E-3</v>
      </c>
      <c r="K1838" s="125">
        <v>326</v>
      </c>
      <c r="L1838" s="125">
        <v>9</v>
      </c>
      <c r="M1838" s="104">
        <v>2.7607361963190101E-2</v>
      </c>
      <c r="N1838" s="103">
        <v>25</v>
      </c>
      <c r="O1838" s="130">
        <v>2.4727992087042499E-2</v>
      </c>
      <c r="P1838" s="125">
        <v>4</v>
      </c>
      <c r="Q1838" s="104">
        <v>1.22699386503067E-2</v>
      </c>
      <c r="R1838" s="103">
        <v>10</v>
      </c>
      <c r="S1838" s="130">
        <v>9.8911968348170103E-3</v>
      </c>
      <c r="T1838" s="125">
        <v>47</v>
      </c>
      <c r="U1838" s="104">
        <v>0.14417177914110399</v>
      </c>
      <c r="V1838" s="103">
        <v>132</v>
      </c>
      <c r="W1838" s="130">
        <v>0.130563798219584</v>
      </c>
      <c r="X1838" s="125">
        <v>50</v>
      </c>
      <c r="Y1838" s="104">
        <v>0.153374233128834</v>
      </c>
      <c r="Z1838" s="103">
        <v>142</v>
      </c>
      <c r="AA1838" s="130">
        <v>0.14045499505440101</v>
      </c>
    </row>
    <row r="1839" spans="1:27" x14ac:dyDescent="0.25">
      <c r="A1839" s="116" t="s">
        <v>613</v>
      </c>
      <c r="B1839" s="201" t="s">
        <v>405</v>
      </c>
      <c r="C1839" s="105" t="s">
        <v>406</v>
      </c>
      <c r="D1839" s="106" t="s">
        <v>26</v>
      </c>
      <c r="E1839" s="122" t="s">
        <v>554</v>
      </c>
      <c r="F1839" s="126">
        <v>904</v>
      </c>
      <c r="G1839" s="107">
        <v>888</v>
      </c>
      <c r="H1839" s="108">
        <v>0.98230088495575196</v>
      </c>
      <c r="I1839" s="107">
        <v>16</v>
      </c>
      <c r="J1839" s="131">
        <v>1.7699115044247701E-2</v>
      </c>
      <c r="K1839" s="126">
        <v>313</v>
      </c>
      <c r="L1839" s="126">
        <v>3</v>
      </c>
      <c r="M1839" s="108">
        <v>9.5846645367412102E-3</v>
      </c>
      <c r="N1839" s="107">
        <v>7</v>
      </c>
      <c r="O1839" s="131">
        <v>7.7433628318584E-3</v>
      </c>
      <c r="P1839" s="126">
        <v>5</v>
      </c>
      <c r="Q1839" s="108">
        <v>1.5974440894568599E-2</v>
      </c>
      <c r="R1839" s="107">
        <v>18</v>
      </c>
      <c r="S1839" s="131">
        <v>1.9911504424778698E-2</v>
      </c>
      <c r="T1839" s="126">
        <v>31</v>
      </c>
      <c r="U1839" s="108">
        <v>9.9041533546325805E-2</v>
      </c>
      <c r="V1839" s="107">
        <v>97</v>
      </c>
      <c r="W1839" s="131">
        <v>0.107300884955752</v>
      </c>
      <c r="X1839" s="126">
        <v>35</v>
      </c>
      <c r="Y1839" s="108">
        <v>0.11182108626197999</v>
      </c>
      <c r="Z1839" s="107">
        <v>112</v>
      </c>
      <c r="AA1839" s="131">
        <v>0.123893805309734</v>
      </c>
    </row>
    <row r="1840" spans="1:27" x14ac:dyDescent="0.25">
      <c r="A1840" s="115" t="s">
        <v>613</v>
      </c>
      <c r="B1840" s="200" t="s">
        <v>407</v>
      </c>
      <c r="C1840" s="101" t="s">
        <v>408</v>
      </c>
      <c r="D1840" s="102" t="s">
        <v>26</v>
      </c>
      <c r="E1840" s="121" t="s">
        <v>554</v>
      </c>
      <c r="F1840" s="125">
        <v>5503</v>
      </c>
      <c r="G1840" s="103">
        <v>5427</v>
      </c>
      <c r="H1840" s="104">
        <v>0.98618935126294704</v>
      </c>
      <c r="I1840" s="103">
        <v>76</v>
      </c>
      <c r="J1840" s="130">
        <v>1.3810648737052501E-2</v>
      </c>
      <c r="K1840" s="125">
        <v>1618</v>
      </c>
      <c r="L1840" s="125">
        <v>28</v>
      </c>
      <c r="M1840" s="104">
        <v>1.73053152039555E-2</v>
      </c>
      <c r="N1840" s="103">
        <v>75</v>
      </c>
      <c r="O1840" s="130">
        <v>1.36289296747228E-2</v>
      </c>
      <c r="P1840" s="125">
        <v>14</v>
      </c>
      <c r="Q1840" s="104">
        <v>8.65265760197775E-3</v>
      </c>
      <c r="R1840" s="103">
        <v>38</v>
      </c>
      <c r="S1840" s="130">
        <v>6.9053243685262503E-3</v>
      </c>
      <c r="T1840" s="125">
        <v>179</v>
      </c>
      <c r="U1840" s="104">
        <v>0.110630407911001</v>
      </c>
      <c r="V1840" s="103">
        <v>554</v>
      </c>
      <c r="W1840" s="130">
        <v>0.100672360530619</v>
      </c>
      <c r="X1840" s="125">
        <v>187</v>
      </c>
      <c r="Y1840" s="104">
        <v>0.115574783683559</v>
      </c>
      <c r="Z1840" s="103">
        <v>575</v>
      </c>
      <c r="AA1840" s="130">
        <v>0.104488460839542</v>
      </c>
    </row>
    <row r="1841" spans="1:27" x14ac:dyDescent="0.25">
      <c r="A1841" s="116" t="s">
        <v>613</v>
      </c>
      <c r="B1841" s="201" t="s">
        <v>425</v>
      </c>
      <c r="C1841" s="105" t="s">
        <v>426</v>
      </c>
      <c r="D1841" s="106" t="s">
        <v>27</v>
      </c>
      <c r="E1841" s="122" t="s">
        <v>555</v>
      </c>
      <c r="F1841" s="126">
        <v>2447</v>
      </c>
      <c r="G1841" s="107">
        <v>2419</v>
      </c>
      <c r="H1841" s="108">
        <v>0.98855741724560597</v>
      </c>
      <c r="I1841" s="107">
        <v>28</v>
      </c>
      <c r="J1841" s="131">
        <v>1.14425827543931E-2</v>
      </c>
      <c r="K1841" s="126">
        <v>635</v>
      </c>
      <c r="L1841" s="126">
        <v>10</v>
      </c>
      <c r="M1841" s="108">
        <v>1.5748031496062902E-2</v>
      </c>
      <c r="N1841" s="107">
        <v>31</v>
      </c>
      <c r="O1841" s="131">
        <v>1.2668573763792299E-2</v>
      </c>
      <c r="P1841" s="126">
        <v>6</v>
      </c>
      <c r="Q1841" s="108">
        <v>9.4488188976377899E-3</v>
      </c>
      <c r="R1841" s="107">
        <v>14</v>
      </c>
      <c r="S1841" s="131">
        <v>5.7212913771965603E-3</v>
      </c>
      <c r="T1841" s="126">
        <v>64</v>
      </c>
      <c r="U1841" s="108">
        <v>0.100787401574803</v>
      </c>
      <c r="V1841" s="107">
        <v>209</v>
      </c>
      <c r="W1841" s="131">
        <v>8.5410706988148705E-2</v>
      </c>
      <c r="X1841" s="126">
        <v>69</v>
      </c>
      <c r="Y1841" s="108">
        <v>0.10866141732283401</v>
      </c>
      <c r="Z1841" s="107">
        <v>220</v>
      </c>
      <c r="AA1841" s="131">
        <v>8.9906007355946005E-2</v>
      </c>
    </row>
    <row r="1842" spans="1:27" x14ac:dyDescent="0.25">
      <c r="A1842" s="115" t="s">
        <v>613</v>
      </c>
      <c r="B1842" s="200" t="s">
        <v>409</v>
      </c>
      <c r="C1842" s="101" t="s">
        <v>410</v>
      </c>
      <c r="D1842" s="102" t="s">
        <v>26</v>
      </c>
      <c r="E1842" s="121" t="s">
        <v>554</v>
      </c>
      <c r="F1842" s="125">
        <v>2240</v>
      </c>
      <c r="G1842" s="103">
        <v>2210</v>
      </c>
      <c r="H1842" s="104">
        <v>0.98660714285714202</v>
      </c>
      <c r="I1842" s="103">
        <v>30</v>
      </c>
      <c r="J1842" s="130">
        <v>1.33928571428571E-2</v>
      </c>
      <c r="K1842" s="125">
        <v>495</v>
      </c>
      <c r="L1842" s="125">
        <v>15</v>
      </c>
      <c r="M1842" s="104">
        <v>3.03030303030303E-2</v>
      </c>
      <c r="N1842" s="103">
        <v>42</v>
      </c>
      <c r="O1842" s="130">
        <v>1.8749999999999999E-2</v>
      </c>
      <c r="P1842" s="125">
        <v>2</v>
      </c>
      <c r="Q1842" s="104">
        <v>4.0404040404040404E-3</v>
      </c>
      <c r="R1842" s="103">
        <v>9</v>
      </c>
      <c r="S1842" s="130">
        <v>4.0178571428571399E-3</v>
      </c>
      <c r="T1842" s="125">
        <v>73</v>
      </c>
      <c r="U1842" s="104">
        <v>0.14747474747474701</v>
      </c>
      <c r="V1842" s="103">
        <v>275</v>
      </c>
      <c r="W1842" s="130">
        <v>0.122767857142857</v>
      </c>
      <c r="X1842" s="125">
        <v>75</v>
      </c>
      <c r="Y1842" s="104">
        <v>0.15151515151515099</v>
      </c>
      <c r="Z1842" s="103">
        <v>284</v>
      </c>
      <c r="AA1842" s="130">
        <v>0.126785714285714</v>
      </c>
    </row>
    <row r="1843" spans="1:27" ht="24" x14ac:dyDescent="0.25">
      <c r="A1843" s="116" t="s">
        <v>613</v>
      </c>
      <c r="B1843" s="201" t="s">
        <v>427</v>
      </c>
      <c r="C1843" s="105" t="s">
        <v>428</v>
      </c>
      <c r="D1843" s="106" t="s">
        <v>27</v>
      </c>
      <c r="E1843" s="122" t="s">
        <v>555</v>
      </c>
      <c r="F1843" s="126">
        <v>2065</v>
      </c>
      <c r="G1843" s="107">
        <v>2051</v>
      </c>
      <c r="H1843" s="108">
        <v>0.99322033898304996</v>
      </c>
      <c r="I1843" s="107">
        <v>14</v>
      </c>
      <c r="J1843" s="131">
        <v>6.7796610169491497E-3</v>
      </c>
      <c r="K1843" s="126">
        <v>709</v>
      </c>
      <c r="L1843" s="126">
        <v>11</v>
      </c>
      <c r="M1843" s="108">
        <v>1.55148095909732E-2</v>
      </c>
      <c r="N1843" s="107">
        <v>21</v>
      </c>
      <c r="O1843" s="131">
        <v>1.01694915254237E-2</v>
      </c>
      <c r="P1843" s="126">
        <v>3</v>
      </c>
      <c r="Q1843" s="108">
        <v>4.2313117066290502E-3</v>
      </c>
      <c r="R1843" s="107">
        <v>8</v>
      </c>
      <c r="S1843" s="131">
        <v>3.87409200968523E-3</v>
      </c>
      <c r="T1843" s="126">
        <v>58</v>
      </c>
      <c r="U1843" s="108">
        <v>8.1805359661495006E-2</v>
      </c>
      <c r="V1843" s="107">
        <v>178</v>
      </c>
      <c r="W1843" s="131">
        <v>8.6198547215496302E-2</v>
      </c>
      <c r="X1843" s="126">
        <v>60</v>
      </c>
      <c r="Y1843" s="108">
        <v>8.4626234132581094E-2</v>
      </c>
      <c r="Z1843" s="107">
        <v>183</v>
      </c>
      <c r="AA1843" s="131">
        <v>8.8619854721549596E-2</v>
      </c>
    </row>
    <row r="1844" spans="1:27" x14ac:dyDescent="0.25">
      <c r="A1844" s="115" t="s">
        <v>613</v>
      </c>
      <c r="B1844" s="200" t="s">
        <v>411</v>
      </c>
      <c r="C1844" s="101" t="s">
        <v>412</v>
      </c>
      <c r="D1844" s="102" t="s">
        <v>26</v>
      </c>
      <c r="E1844" s="121" t="s">
        <v>554</v>
      </c>
      <c r="F1844" s="125">
        <v>986</v>
      </c>
      <c r="G1844" s="103">
        <v>954</v>
      </c>
      <c r="H1844" s="104">
        <v>0.96754563894523304</v>
      </c>
      <c r="I1844" s="103">
        <v>32</v>
      </c>
      <c r="J1844" s="130">
        <v>3.2454361054766699E-2</v>
      </c>
      <c r="K1844" s="125">
        <v>331</v>
      </c>
      <c r="L1844" s="125">
        <v>5</v>
      </c>
      <c r="M1844" s="104">
        <v>1.51057401812688E-2</v>
      </c>
      <c r="N1844" s="103">
        <v>13</v>
      </c>
      <c r="O1844" s="130">
        <v>1.3184584178498901E-2</v>
      </c>
      <c r="P1844" s="125"/>
      <c r="Q1844" s="104"/>
      <c r="R1844" s="103"/>
      <c r="S1844" s="130"/>
      <c r="T1844" s="125">
        <v>54</v>
      </c>
      <c r="U1844" s="104">
        <v>0.16314199395770301</v>
      </c>
      <c r="V1844" s="103">
        <v>154</v>
      </c>
      <c r="W1844" s="130">
        <v>0.156186612576064</v>
      </c>
      <c r="X1844" s="125">
        <v>54</v>
      </c>
      <c r="Y1844" s="104">
        <v>0.16314199395770301</v>
      </c>
      <c r="Z1844" s="103">
        <v>154</v>
      </c>
      <c r="AA1844" s="130">
        <v>0.156186612576064</v>
      </c>
    </row>
    <row r="1845" spans="1:27" x14ac:dyDescent="0.25">
      <c r="A1845" s="116" t="s">
        <v>613</v>
      </c>
      <c r="B1845" s="201" t="s">
        <v>429</v>
      </c>
      <c r="C1845" s="105" t="s">
        <v>430</v>
      </c>
      <c r="D1845" s="106" t="s">
        <v>27</v>
      </c>
      <c r="E1845" s="122" t="s">
        <v>555</v>
      </c>
      <c r="F1845" s="126">
        <v>2160</v>
      </c>
      <c r="G1845" s="107">
        <v>2142</v>
      </c>
      <c r="H1845" s="108">
        <v>0.99166666666666603</v>
      </c>
      <c r="I1845" s="107">
        <v>18</v>
      </c>
      <c r="J1845" s="131">
        <v>8.3333333333333297E-3</v>
      </c>
      <c r="K1845" s="126">
        <v>755</v>
      </c>
      <c r="L1845" s="126">
        <v>6</v>
      </c>
      <c r="M1845" s="108">
        <v>7.9470198675496602E-3</v>
      </c>
      <c r="N1845" s="107">
        <v>14</v>
      </c>
      <c r="O1845" s="131">
        <v>6.4814814814814804E-3</v>
      </c>
      <c r="P1845" s="126">
        <v>7</v>
      </c>
      <c r="Q1845" s="108">
        <v>9.2715231788079392E-3</v>
      </c>
      <c r="R1845" s="107">
        <v>16</v>
      </c>
      <c r="S1845" s="131">
        <v>7.4074074074073999E-3</v>
      </c>
      <c r="T1845" s="126">
        <v>104</v>
      </c>
      <c r="U1845" s="108">
        <v>0.13774834437086</v>
      </c>
      <c r="V1845" s="107">
        <v>319</v>
      </c>
      <c r="W1845" s="131">
        <v>0.147685185185185</v>
      </c>
      <c r="X1845" s="126">
        <v>110</v>
      </c>
      <c r="Y1845" s="108">
        <v>0.14569536423841001</v>
      </c>
      <c r="Z1845" s="107">
        <v>334</v>
      </c>
      <c r="AA1845" s="131">
        <v>0.15462962962962901</v>
      </c>
    </row>
    <row r="1846" spans="1:27" x14ac:dyDescent="0.25">
      <c r="A1846" s="115" t="s">
        <v>613</v>
      </c>
      <c r="B1846" s="200" t="s">
        <v>413</v>
      </c>
      <c r="C1846" s="101" t="s">
        <v>414</v>
      </c>
      <c r="D1846" s="102" t="s">
        <v>26</v>
      </c>
      <c r="E1846" s="121" t="s">
        <v>554</v>
      </c>
      <c r="F1846" s="125">
        <v>1688</v>
      </c>
      <c r="G1846" s="103">
        <v>1666</v>
      </c>
      <c r="H1846" s="104">
        <v>0.98696682464454899</v>
      </c>
      <c r="I1846" s="103">
        <v>22</v>
      </c>
      <c r="J1846" s="130">
        <v>1.30331753554502E-2</v>
      </c>
      <c r="K1846" s="125">
        <v>581</v>
      </c>
      <c r="L1846" s="125">
        <v>14</v>
      </c>
      <c r="M1846" s="104">
        <v>2.40963855421686E-2</v>
      </c>
      <c r="N1846" s="103">
        <v>46</v>
      </c>
      <c r="O1846" s="130">
        <v>2.7251184834123199E-2</v>
      </c>
      <c r="P1846" s="125">
        <v>6</v>
      </c>
      <c r="Q1846" s="104">
        <v>1.03270223752151E-2</v>
      </c>
      <c r="R1846" s="103">
        <v>19</v>
      </c>
      <c r="S1846" s="130">
        <v>1.12559241706161E-2</v>
      </c>
      <c r="T1846" s="125">
        <v>65</v>
      </c>
      <c r="U1846" s="104">
        <v>0.11187607573149699</v>
      </c>
      <c r="V1846" s="103">
        <v>177</v>
      </c>
      <c r="W1846" s="130">
        <v>0.10485781990521301</v>
      </c>
      <c r="X1846" s="125">
        <v>68</v>
      </c>
      <c r="Y1846" s="104">
        <v>0.117039586919104</v>
      </c>
      <c r="Z1846" s="103">
        <v>184</v>
      </c>
      <c r="AA1846" s="130">
        <v>0.109004739336492</v>
      </c>
    </row>
    <row r="1847" spans="1:27" x14ac:dyDescent="0.25">
      <c r="A1847" s="116" t="s">
        <v>613</v>
      </c>
      <c r="B1847" s="201" t="s">
        <v>431</v>
      </c>
      <c r="C1847" s="105" t="s">
        <v>432</v>
      </c>
      <c r="D1847" s="106" t="s">
        <v>27</v>
      </c>
      <c r="E1847" s="122" t="s">
        <v>555</v>
      </c>
      <c r="F1847" s="126">
        <v>4319</v>
      </c>
      <c r="G1847" s="107">
        <v>4289</v>
      </c>
      <c r="H1847" s="108">
        <v>0.99305394767307198</v>
      </c>
      <c r="I1847" s="107">
        <v>30</v>
      </c>
      <c r="J1847" s="131">
        <v>6.9460523269275201E-3</v>
      </c>
      <c r="K1847" s="126">
        <v>1508</v>
      </c>
      <c r="L1847" s="126">
        <v>17</v>
      </c>
      <c r="M1847" s="108">
        <v>1.12732095490716E-2</v>
      </c>
      <c r="N1847" s="107">
        <v>44</v>
      </c>
      <c r="O1847" s="131">
        <v>1.0187543412827E-2</v>
      </c>
      <c r="P1847" s="126">
        <v>10</v>
      </c>
      <c r="Q1847" s="108">
        <v>6.6312997347480101E-3</v>
      </c>
      <c r="R1847" s="107">
        <v>34</v>
      </c>
      <c r="S1847" s="131">
        <v>7.8721926371845292E-3</v>
      </c>
      <c r="T1847" s="126">
        <v>149</v>
      </c>
      <c r="U1847" s="108">
        <v>9.88063660477453E-2</v>
      </c>
      <c r="V1847" s="107">
        <v>469</v>
      </c>
      <c r="W1847" s="131">
        <v>0.108589951377633</v>
      </c>
      <c r="X1847" s="126">
        <v>156</v>
      </c>
      <c r="Y1847" s="108">
        <v>0.10344827586206801</v>
      </c>
      <c r="Z1847" s="107">
        <v>491</v>
      </c>
      <c r="AA1847" s="131">
        <v>0.11368372308404701</v>
      </c>
    </row>
    <row r="1848" spans="1:27" ht="24" x14ac:dyDescent="0.25">
      <c r="A1848" s="115" t="s">
        <v>613</v>
      </c>
      <c r="B1848" s="200" t="s">
        <v>415</v>
      </c>
      <c r="C1848" s="101" t="s">
        <v>416</v>
      </c>
      <c r="D1848" s="102" t="s">
        <v>26</v>
      </c>
      <c r="E1848" s="121" t="s">
        <v>554</v>
      </c>
      <c r="F1848" s="125">
        <v>1253</v>
      </c>
      <c r="G1848" s="103">
        <v>1219</v>
      </c>
      <c r="H1848" s="104">
        <v>0.97286512370311196</v>
      </c>
      <c r="I1848" s="103">
        <v>34</v>
      </c>
      <c r="J1848" s="130">
        <v>2.7134876296887399E-2</v>
      </c>
      <c r="K1848" s="125">
        <v>408</v>
      </c>
      <c r="L1848" s="125">
        <v>7</v>
      </c>
      <c r="M1848" s="104">
        <v>1.7156862745097999E-2</v>
      </c>
      <c r="N1848" s="103">
        <v>17</v>
      </c>
      <c r="O1848" s="130">
        <v>1.3567438148443699E-2</v>
      </c>
      <c r="P1848" s="125">
        <v>6</v>
      </c>
      <c r="Q1848" s="104">
        <v>1.47058823529411E-2</v>
      </c>
      <c r="R1848" s="103">
        <v>12</v>
      </c>
      <c r="S1848" s="130">
        <v>9.5770151636073407E-3</v>
      </c>
      <c r="T1848" s="125">
        <v>37</v>
      </c>
      <c r="U1848" s="104">
        <v>9.0686274509803905E-2</v>
      </c>
      <c r="V1848" s="103">
        <v>104</v>
      </c>
      <c r="W1848" s="130">
        <v>8.30007980845969E-2</v>
      </c>
      <c r="X1848" s="125">
        <v>41</v>
      </c>
      <c r="Y1848" s="104">
        <v>0.100490196078431</v>
      </c>
      <c r="Z1848" s="103">
        <v>112</v>
      </c>
      <c r="AA1848" s="130">
        <v>8.9385474860335101E-2</v>
      </c>
    </row>
    <row r="1849" spans="1:27" x14ac:dyDescent="0.25">
      <c r="A1849" s="116" t="s">
        <v>613</v>
      </c>
      <c r="B1849" s="201" t="s">
        <v>417</v>
      </c>
      <c r="C1849" s="105" t="s">
        <v>418</v>
      </c>
      <c r="D1849" s="106" t="s">
        <v>26</v>
      </c>
      <c r="E1849" s="122" t="s">
        <v>554</v>
      </c>
      <c r="F1849" s="126">
        <v>977</v>
      </c>
      <c r="G1849" s="107">
        <v>957</v>
      </c>
      <c r="H1849" s="108">
        <v>0.979529170931422</v>
      </c>
      <c r="I1849" s="107">
        <v>20</v>
      </c>
      <c r="J1849" s="131">
        <v>2.0470829068577199E-2</v>
      </c>
      <c r="K1849" s="126">
        <v>349</v>
      </c>
      <c r="L1849" s="126">
        <v>4</v>
      </c>
      <c r="M1849" s="108">
        <v>1.14613180515759E-2</v>
      </c>
      <c r="N1849" s="107">
        <v>12</v>
      </c>
      <c r="O1849" s="131">
        <v>1.22824974411463E-2</v>
      </c>
      <c r="P1849" s="126">
        <v>2</v>
      </c>
      <c r="Q1849" s="108">
        <v>5.7306590257879602E-3</v>
      </c>
      <c r="R1849" s="107">
        <v>5</v>
      </c>
      <c r="S1849" s="131">
        <v>5.1177072671443101E-3</v>
      </c>
      <c r="T1849" s="126">
        <v>33</v>
      </c>
      <c r="U1849" s="108">
        <v>9.4555873925501396E-2</v>
      </c>
      <c r="V1849" s="107">
        <v>97</v>
      </c>
      <c r="W1849" s="131">
        <v>9.9283520982599696E-2</v>
      </c>
      <c r="X1849" s="126">
        <v>35</v>
      </c>
      <c r="Y1849" s="108">
        <v>0.100286532951289</v>
      </c>
      <c r="Z1849" s="107">
        <v>102</v>
      </c>
      <c r="AA1849" s="131">
        <v>0.104401228249744</v>
      </c>
    </row>
    <row r="1850" spans="1:27" ht="24" x14ac:dyDescent="0.25">
      <c r="A1850" s="115" t="s">
        <v>613</v>
      </c>
      <c r="B1850" s="200" t="s">
        <v>444</v>
      </c>
      <c r="C1850" s="101" t="s">
        <v>340</v>
      </c>
      <c r="D1850" s="102" t="s">
        <v>21</v>
      </c>
      <c r="E1850" s="121" t="s">
        <v>556</v>
      </c>
      <c r="F1850" s="125">
        <v>2448</v>
      </c>
      <c r="G1850" s="103">
        <v>2414</v>
      </c>
      <c r="H1850" s="104">
        <v>0.98611111111111105</v>
      </c>
      <c r="I1850" s="103">
        <v>34</v>
      </c>
      <c r="J1850" s="130">
        <v>1.38888888888888E-2</v>
      </c>
      <c r="K1850" s="125">
        <v>606</v>
      </c>
      <c r="L1850" s="125">
        <v>11</v>
      </c>
      <c r="M1850" s="104">
        <v>1.8151815181518101E-2</v>
      </c>
      <c r="N1850" s="103">
        <v>29</v>
      </c>
      <c r="O1850" s="130">
        <v>1.18464052287581E-2</v>
      </c>
      <c r="P1850" s="125">
        <v>4</v>
      </c>
      <c r="Q1850" s="104">
        <v>6.6006600660065999E-3</v>
      </c>
      <c r="R1850" s="103">
        <v>9</v>
      </c>
      <c r="S1850" s="130">
        <v>3.6764705882352902E-3</v>
      </c>
      <c r="T1850" s="125">
        <v>50</v>
      </c>
      <c r="U1850" s="104">
        <v>8.2508250825082494E-2</v>
      </c>
      <c r="V1850" s="103">
        <v>143</v>
      </c>
      <c r="W1850" s="130">
        <v>5.84150326797385E-2</v>
      </c>
      <c r="X1850" s="125">
        <v>53</v>
      </c>
      <c r="Y1850" s="104">
        <v>8.7458745874587407E-2</v>
      </c>
      <c r="Z1850" s="103">
        <v>151</v>
      </c>
      <c r="AA1850" s="130">
        <v>6.1683006535947701E-2</v>
      </c>
    </row>
    <row r="1851" spans="1:27" ht="24" x14ac:dyDescent="0.25">
      <c r="A1851" s="116" t="s">
        <v>613</v>
      </c>
      <c r="B1851" s="201" t="s">
        <v>347</v>
      </c>
      <c r="C1851" s="105" t="s">
        <v>348</v>
      </c>
      <c r="D1851" s="106" t="s">
        <v>22</v>
      </c>
      <c r="E1851" s="122" t="s">
        <v>557</v>
      </c>
      <c r="F1851" s="126">
        <v>6106</v>
      </c>
      <c r="G1851" s="107">
        <v>6059</v>
      </c>
      <c r="H1851" s="108">
        <v>0.99230265312806998</v>
      </c>
      <c r="I1851" s="107">
        <v>47</v>
      </c>
      <c r="J1851" s="131">
        <v>7.6973468719292396E-3</v>
      </c>
      <c r="K1851" s="126">
        <v>1327</v>
      </c>
      <c r="L1851" s="126">
        <v>18</v>
      </c>
      <c r="M1851" s="108">
        <v>1.3564431047475499E-2</v>
      </c>
      <c r="N1851" s="107">
        <v>43</v>
      </c>
      <c r="O1851" s="131">
        <v>7.0422535211267599E-3</v>
      </c>
      <c r="P1851" s="126">
        <v>3</v>
      </c>
      <c r="Q1851" s="108">
        <v>2.26073850791258E-3</v>
      </c>
      <c r="R1851" s="107">
        <v>4</v>
      </c>
      <c r="S1851" s="131">
        <v>6.5509335080248898E-4</v>
      </c>
      <c r="T1851" s="126">
        <v>128</v>
      </c>
      <c r="U1851" s="108">
        <v>9.6458176337603604E-2</v>
      </c>
      <c r="V1851" s="107">
        <v>472</v>
      </c>
      <c r="W1851" s="131">
        <v>7.7301015394693695E-2</v>
      </c>
      <c r="X1851" s="126">
        <v>130</v>
      </c>
      <c r="Y1851" s="108">
        <v>9.7965335342878601E-2</v>
      </c>
      <c r="Z1851" s="107">
        <v>475</v>
      </c>
      <c r="AA1851" s="131">
        <v>7.7792335407795593E-2</v>
      </c>
    </row>
    <row r="1852" spans="1:27" x14ac:dyDescent="0.25">
      <c r="A1852" s="115" t="s">
        <v>613</v>
      </c>
      <c r="B1852" s="200" t="s">
        <v>433</v>
      </c>
      <c r="C1852" s="101" t="s">
        <v>434</v>
      </c>
      <c r="D1852" s="102" t="s">
        <v>27</v>
      </c>
      <c r="E1852" s="121" t="s">
        <v>555</v>
      </c>
      <c r="F1852" s="125">
        <v>7203</v>
      </c>
      <c r="G1852" s="103">
        <v>7094</v>
      </c>
      <c r="H1852" s="104">
        <v>0.98486741635429598</v>
      </c>
      <c r="I1852" s="103">
        <v>109</v>
      </c>
      <c r="J1852" s="130">
        <v>1.51325836457031E-2</v>
      </c>
      <c r="K1852" s="125">
        <v>2454</v>
      </c>
      <c r="L1852" s="125">
        <v>16</v>
      </c>
      <c r="M1852" s="104">
        <v>6.5199674001629902E-3</v>
      </c>
      <c r="N1852" s="103">
        <v>41</v>
      </c>
      <c r="O1852" s="130">
        <v>5.6920727474663304E-3</v>
      </c>
      <c r="P1852" s="125">
        <v>11</v>
      </c>
      <c r="Q1852" s="104">
        <v>4.48247758761206E-3</v>
      </c>
      <c r="R1852" s="103">
        <v>29</v>
      </c>
      <c r="S1852" s="130">
        <v>4.0261002360127704E-3</v>
      </c>
      <c r="T1852" s="125">
        <v>195</v>
      </c>
      <c r="U1852" s="104">
        <v>7.9462102689486502E-2</v>
      </c>
      <c r="V1852" s="103">
        <v>557</v>
      </c>
      <c r="W1852" s="130">
        <v>7.7328890739969403E-2</v>
      </c>
      <c r="X1852" s="125">
        <v>200</v>
      </c>
      <c r="Y1852" s="104">
        <v>8.1499592502037393E-2</v>
      </c>
      <c r="Z1852" s="103">
        <v>572</v>
      </c>
      <c r="AA1852" s="130">
        <v>7.9411356379286396E-2</v>
      </c>
    </row>
    <row r="1853" spans="1:27" ht="24" x14ac:dyDescent="0.25">
      <c r="A1853" s="116" t="s">
        <v>613</v>
      </c>
      <c r="B1853" s="201" t="s">
        <v>341</v>
      </c>
      <c r="C1853" s="105" t="s">
        <v>342</v>
      </c>
      <c r="D1853" s="106" t="s">
        <v>21</v>
      </c>
      <c r="E1853" s="122" t="s">
        <v>556</v>
      </c>
      <c r="F1853" s="126">
        <v>8559</v>
      </c>
      <c r="G1853" s="107">
        <v>8440</v>
      </c>
      <c r="H1853" s="108">
        <v>0.98609650660123804</v>
      </c>
      <c r="I1853" s="107">
        <v>119</v>
      </c>
      <c r="J1853" s="131">
        <v>1.3903493398761501E-2</v>
      </c>
      <c r="K1853" s="126">
        <v>2318</v>
      </c>
      <c r="L1853" s="126">
        <v>42</v>
      </c>
      <c r="M1853" s="108">
        <v>1.8119068162208801E-2</v>
      </c>
      <c r="N1853" s="107">
        <v>89</v>
      </c>
      <c r="O1853" s="131">
        <v>1.03984110293258E-2</v>
      </c>
      <c r="P1853" s="126">
        <v>21</v>
      </c>
      <c r="Q1853" s="108">
        <v>9.0595340811044003E-3</v>
      </c>
      <c r="R1853" s="107">
        <v>58</v>
      </c>
      <c r="S1853" s="131">
        <v>6.7764925809089801E-3</v>
      </c>
      <c r="T1853" s="126">
        <v>175</v>
      </c>
      <c r="U1853" s="108">
        <v>7.5496117342536598E-2</v>
      </c>
      <c r="V1853" s="107">
        <v>604</v>
      </c>
      <c r="W1853" s="131">
        <v>7.0568991704638304E-2</v>
      </c>
      <c r="X1853" s="126">
        <v>188</v>
      </c>
      <c r="Y1853" s="108">
        <v>8.1104400345125102E-2</v>
      </c>
      <c r="Z1853" s="107">
        <v>643</v>
      </c>
      <c r="AA1853" s="131">
        <v>7.5125598784904699E-2</v>
      </c>
    </row>
    <row r="1854" spans="1:27" ht="24" x14ac:dyDescent="0.25">
      <c r="A1854" s="115" t="s">
        <v>613</v>
      </c>
      <c r="B1854" s="200" t="s">
        <v>355</v>
      </c>
      <c r="C1854" s="101" t="s">
        <v>356</v>
      </c>
      <c r="D1854" s="102" t="s">
        <v>23</v>
      </c>
      <c r="E1854" s="121" t="s">
        <v>558</v>
      </c>
      <c r="F1854" s="125">
        <v>7964</v>
      </c>
      <c r="G1854" s="103">
        <v>7314</v>
      </c>
      <c r="H1854" s="104">
        <v>0.91838272225012496</v>
      </c>
      <c r="I1854" s="103">
        <v>650</v>
      </c>
      <c r="J1854" s="130">
        <v>8.1617277749874401E-2</v>
      </c>
      <c r="K1854" s="125">
        <v>2300</v>
      </c>
      <c r="L1854" s="125">
        <v>48</v>
      </c>
      <c r="M1854" s="104">
        <v>2.0869565217391299E-2</v>
      </c>
      <c r="N1854" s="103">
        <v>131</v>
      </c>
      <c r="O1854" s="130">
        <v>1.6449020592667001E-2</v>
      </c>
      <c r="P1854" s="125">
        <v>16</v>
      </c>
      <c r="Q1854" s="104">
        <v>6.9565217391304298E-3</v>
      </c>
      <c r="R1854" s="103">
        <v>31</v>
      </c>
      <c r="S1854" s="130">
        <v>3.8925163234555401E-3</v>
      </c>
      <c r="T1854" s="125">
        <v>220</v>
      </c>
      <c r="U1854" s="104">
        <v>9.5652173913043398E-2</v>
      </c>
      <c r="V1854" s="103">
        <v>625</v>
      </c>
      <c r="W1854" s="130">
        <v>7.8478151682571495E-2</v>
      </c>
      <c r="X1854" s="125">
        <v>228</v>
      </c>
      <c r="Y1854" s="104">
        <v>9.9130434782608606E-2</v>
      </c>
      <c r="Z1854" s="103">
        <v>642</v>
      </c>
      <c r="AA1854" s="130">
        <v>8.0612757408337496E-2</v>
      </c>
    </row>
    <row r="1855" spans="1:27" ht="24" x14ac:dyDescent="0.25">
      <c r="A1855" s="116" t="s">
        <v>613</v>
      </c>
      <c r="B1855" s="201" t="s">
        <v>349</v>
      </c>
      <c r="C1855" s="105" t="s">
        <v>350</v>
      </c>
      <c r="D1855" s="106" t="s">
        <v>22</v>
      </c>
      <c r="E1855" s="122" t="s">
        <v>557</v>
      </c>
      <c r="F1855" s="126">
        <v>3496</v>
      </c>
      <c r="G1855" s="107">
        <v>3458</v>
      </c>
      <c r="H1855" s="108">
        <v>0.98913043478260798</v>
      </c>
      <c r="I1855" s="107">
        <v>38</v>
      </c>
      <c r="J1855" s="131">
        <v>1.0869565217391301E-2</v>
      </c>
      <c r="K1855" s="126">
        <v>818</v>
      </c>
      <c r="L1855" s="126">
        <v>10</v>
      </c>
      <c r="M1855" s="108">
        <v>1.22249388753056E-2</v>
      </c>
      <c r="N1855" s="107">
        <v>30</v>
      </c>
      <c r="O1855" s="131">
        <v>8.5812356979405001E-3</v>
      </c>
      <c r="P1855" s="126">
        <v>4</v>
      </c>
      <c r="Q1855" s="108">
        <v>4.8899755501222398E-3</v>
      </c>
      <c r="R1855" s="107">
        <v>13</v>
      </c>
      <c r="S1855" s="131">
        <v>3.7185354691075499E-3</v>
      </c>
      <c r="T1855" s="126">
        <v>72</v>
      </c>
      <c r="U1855" s="108">
        <v>8.8019559902200395E-2</v>
      </c>
      <c r="V1855" s="107">
        <v>397</v>
      </c>
      <c r="W1855" s="131">
        <v>0.11355835240274501</v>
      </c>
      <c r="X1855" s="126">
        <v>74</v>
      </c>
      <c r="Y1855" s="108">
        <v>9.04645476772616E-2</v>
      </c>
      <c r="Z1855" s="107">
        <v>407</v>
      </c>
      <c r="AA1855" s="131">
        <v>0.116418764302059</v>
      </c>
    </row>
    <row r="1856" spans="1:27" ht="24" x14ac:dyDescent="0.25">
      <c r="A1856" s="115" t="s">
        <v>613</v>
      </c>
      <c r="B1856" s="200" t="s">
        <v>351</v>
      </c>
      <c r="C1856" s="101" t="s">
        <v>352</v>
      </c>
      <c r="D1856" s="102" t="s">
        <v>22</v>
      </c>
      <c r="E1856" s="121" t="s">
        <v>557</v>
      </c>
      <c r="F1856" s="125">
        <v>5221</v>
      </c>
      <c r="G1856" s="103">
        <v>5161</v>
      </c>
      <c r="H1856" s="104">
        <v>0.98850794866883696</v>
      </c>
      <c r="I1856" s="103">
        <v>60</v>
      </c>
      <c r="J1856" s="130">
        <v>1.14920513311626E-2</v>
      </c>
      <c r="K1856" s="125">
        <v>1756</v>
      </c>
      <c r="L1856" s="125">
        <v>17</v>
      </c>
      <c r="M1856" s="104">
        <v>9.6810933940774408E-3</v>
      </c>
      <c r="N1856" s="103">
        <v>38</v>
      </c>
      <c r="O1856" s="130">
        <v>7.2782991764029801E-3</v>
      </c>
      <c r="P1856" s="125">
        <v>9</v>
      </c>
      <c r="Q1856" s="104">
        <v>5.1252847380409998E-3</v>
      </c>
      <c r="R1856" s="103">
        <v>30</v>
      </c>
      <c r="S1856" s="130">
        <v>5.7460256655813002E-3</v>
      </c>
      <c r="T1856" s="125">
        <v>133</v>
      </c>
      <c r="U1856" s="104">
        <v>7.5740318906605902E-2</v>
      </c>
      <c r="V1856" s="103">
        <v>391</v>
      </c>
      <c r="W1856" s="130">
        <v>7.4889867841409594E-2</v>
      </c>
      <c r="X1856" s="125">
        <v>140</v>
      </c>
      <c r="Y1856" s="104">
        <v>7.9726651480637803E-2</v>
      </c>
      <c r="Z1856" s="103">
        <v>415</v>
      </c>
      <c r="AA1856" s="130">
        <v>7.9486688373874695E-2</v>
      </c>
    </row>
    <row r="1857" spans="1:27" ht="24" x14ac:dyDescent="0.25">
      <c r="A1857" s="116" t="s">
        <v>613</v>
      </c>
      <c r="B1857" s="201" t="s">
        <v>353</v>
      </c>
      <c r="C1857" s="105" t="s">
        <v>354</v>
      </c>
      <c r="D1857" s="106" t="s">
        <v>22</v>
      </c>
      <c r="E1857" s="122" t="s">
        <v>557</v>
      </c>
      <c r="F1857" s="126">
        <v>2076</v>
      </c>
      <c r="G1857" s="107">
        <v>2055</v>
      </c>
      <c r="H1857" s="108">
        <v>0.989884393063583</v>
      </c>
      <c r="I1857" s="107">
        <v>21</v>
      </c>
      <c r="J1857" s="131">
        <v>1.01156069364161E-2</v>
      </c>
      <c r="K1857" s="126">
        <v>678</v>
      </c>
      <c r="L1857" s="126">
        <v>7</v>
      </c>
      <c r="M1857" s="108">
        <v>1.0324483775811201E-2</v>
      </c>
      <c r="N1857" s="107">
        <v>16</v>
      </c>
      <c r="O1857" s="131">
        <v>7.7071290944123296E-3</v>
      </c>
      <c r="P1857" s="126">
        <v>5</v>
      </c>
      <c r="Q1857" s="108">
        <v>7.3746312684365703E-3</v>
      </c>
      <c r="R1857" s="107">
        <v>10</v>
      </c>
      <c r="S1857" s="131">
        <v>4.8169556840076998E-3</v>
      </c>
      <c r="T1857" s="126">
        <v>65</v>
      </c>
      <c r="U1857" s="108">
        <v>9.5870206489675494E-2</v>
      </c>
      <c r="V1857" s="107">
        <v>195</v>
      </c>
      <c r="W1857" s="131">
        <v>9.39306358381502E-2</v>
      </c>
      <c r="X1857" s="126">
        <v>68</v>
      </c>
      <c r="Y1857" s="108">
        <v>0.100294985250737</v>
      </c>
      <c r="Z1857" s="107">
        <v>201</v>
      </c>
      <c r="AA1857" s="131">
        <v>9.6820809248554907E-2</v>
      </c>
    </row>
    <row r="1858" spans="1:27" ht="24" x14ac:dyDescent="0.25">
      <c r="A1858" s="115" t="s">
        <v>613</v>
      </c>
      <c r="B1858" s="200" t="s">
        <v>343</v>
      </c>
      <c r="C1858" s="101" t="s">
        <v>344</v>
      </c>
      <c r="D1858" s="102" t="s">
        <v>21</v>
      </c>
      <c r="E1858" s="121" t="s">
        <v>556</v>
      </c>
      <c r="F1858" s="125">
        <v>3200</v>
      </c>
      <c r="G1858" s="103">
        <v>3151</v>
      </c>
      <c r="H1858" s="104">
        <v>0.98468750000000005</v>
      </c>
      <c r="I1858" s="103">
        <v>49</v>
      </c>
      <c r="J1858" s="130">
        <v>1.53125E-2</v>
      </c>
      <c r="K1858" s="125">
        <v>793</v>
      </c>
      <c r="L1858" s="125">
        <v>19</v>
      </c>
      <c r="M1858" s="104">
        <v>2.3959646910466498E-2</v>
      </c>
      <c r="N1858" s="103">
        <v>48</v>
      </c>
      <c r="O1858" s="130">
        <v>1.4999999999999999E-2</v>
      </c>
      <c r="P1858" s="125">
        <v>15</v>
      </c>
      <c r="Q1858" s="104">
        <v>1.8915510718789399E-2</v>
      </c>
      <c r="R1858" s="103">
        <v>42</v>
      </c>
      <c r="S1858" s="130">
        <v>1.3125E-2</v>
      </c>
      <c r="T1858" s="125">
        <v>86</v>
      </c>
      <c r="U1858" s="104">
        <v>0.108448928121059</v>
      </c>
      <c r="V1858" s="103">
        <v>278</v>
      </c>
      <c r="W1858" s="130">
        <v>8.6874999999999994E-2</v>
      </c>
      <c r="X1858" s="125">
        <v>92</v>
      </c>
      <c r="Y1858" s="104">
        <v>0.116015132408575</v>
      </c>
      <c r="Z1858" s="103">
        <v>294</v>
      </c>
      <c r="AA1858" s="130">
        <v>9.1874999999999998E-2</v>
      </c>
    </row>
    <row r="1859" spans="1:27" ht="24" x14ac:dyDescent="0.25">
      <c r="A1859" s="116" t="s">
        <v>613</v>
      </c>
      <c r="B1859" s="201" t="s">
        <v>37</v>
      </c>
      <c r="C1859" s="105" t="s">
        <v>38</v>
      </c>
      <c r="D1859" s="106" t="s">
        <v>1</v>
      </c>
      <c r="E1859" s="122" t="s">
        <v>534</v>
      </c>
      <c r="F1859" s="126">
        <v>5456</v>
      </c>
      <c r="G1859" s="107">
        <v>5412</v>
      </c>
      <c r="H1859" s="108">
        <v>0.99193548387096697</v>
      </c>
      <c r="I1859" s="107">
        <v>44</v>
      </c>
      <c r="J1859" s="131">
        <v>8.0645161290322492E-3</v>
      </c>
      <c r="K1859" s="126">
        <v>1661</v>
      </c>
      <c r="L1859" s="126">
        <v>18</v>
      </c>
      <c r="M1859" s="108">
        <v>1.0836845273931301E-2</v>
      </c>
      <c r="N1859" s="107">
        <v>57</v>
      </c>
      <c r="O1859" s="131">
        <v>1.0447214076246301E-2</v>
      </c>
      <c r="P1859" s="126">
        <v>8</v>
      </c>
      <c r="Q1859" s="108">
        <v>4.8163756773028201E-3</v>
      </c>
      <c r="R1859" s="107">
        <v>21</v>
      </c>
      <c r="S1859" s="131">
        <v>3.8489736070381202E-3</v>
      </c>
      <c r="T1859" s="126">
        <v>130</v>
      </c>
      <c r="U1859" s="108">
        <v>7.8266104756170907E-2</v>
      </c>
      <c r="V1859" s="107">
        <v>388</v>
      </c>
      <c r="W1859" s="131">
        <v>7.1114369501466199E-2</v>
      </c>
      <c r="X1859" s="126">
        <v>135</v>
      </c>
      <c r="Y1859" s="108">
        <v>8.1276339554485197E-2</v>
      </c>
      <c r="Z1859" s="107">
        <v>399</v>
      </c>
      <c r="AA1859" s="131">
        <v>7.3130498533724303E-2</v>
      </c>
    </row>
    <row r="1860" spans="1:27" ht="24" x14ac:dyDescent="0.25">
      <c r="A1860" s="115" t="s">
        <v>613</v>
      </c>
      <c r="B1860" s="200" t="s">
        <v>183</v>
      </c>
      <c r="C1860" s="101" t="s">
        <v>184</v>
      </c>
      <c r="D1860" s="102" t="s">
        <v>11</v>
      </c>
      <c r="E1860" s="121" t="s">
        <v>544</v>
      </c>
      <c r="F1860" s="125">
        <v>7775</v>
      </c>
      <c r="G1860" s="103">
        <v>7622</v>
      </c>
      <c r="H1860" s="104">
        <v>0.98032154340835997</v>
      </c>
      <c r="I1860" s="103">
        <v>153</v>
      </c>
      <c r="J1860" s="130">
        <v>1.96784565916398E-2</v>
      </c>
      <c r="K1860" s="125">
        <v>2781</v>
      </c>
      <c r="L1860" s="125">
        <v>54</v>
      </c>
      <c r="M1860" s="104">
        <v>1.94174757281553E-2</v>
      </c>
      <c r="N1860" s="103">
        <v>129</v>
      </c>
      <c r="O1860" s="130">
        <v>1.65916398713826E-2</v>
      </c>
      <c r="P1860" s="125">
        <v>32</v>
      </c>
      <c r="Q1860" s="104">
        <v>1.15066522833513E-2</v>
      </c>
      <c r="R1860" s="103">
        <v>77</v>
      </c>
      <c r="S1860" s="130">
        <v>9.9035369774919599E-3</v>
      </c>
      <c r="T1860" s="125">
        <v>268</v>
      </c>
      <c r="U1860" s="104">
        <v>9.6368212873067197E-2</v>
      </c>
      <c r="V1860" s="103">
        <v>678</v>
      </c>
      <c r="W1860" s="130">
        <v>8.7202572347266805E-2</v>
      </c>
      <c r="X1860" s="125">
        <v>285</v>
      </c>
      <c r="Y1860" s="104">
        <v>0.102481121898597</v>
      </c>
      <c r="Z1860" s="103">
        <v>717</v>
      </c>
      <c r="AA1860" s="130">
        <v>9.2218649517684798E-2</v>
      </c>
    </row>
    <row r="1861" spans="1:27" ht="24" x14ac:dyDescent="0.25">
      <c r="A1861" s="116" t="s">
        <v>613</v>
      </c>
      <c r="B1861" s="201" t="s">
        <v>108</v>
      </c>
      <c r="C1861" s="105" t="s">
        <v>109</v>
      </c>
      <c r="D1861" s="106" t="s">
        <v>6</v>
      </c>
      <c r="E1861" s="122" t="s">
        <v>531</v>
      </c>
      <c r="F1861" s="126">
        <v>10516</v>
      </c>
      <c r="G1861" s="107">
        <v>10465</v>
      </c>
      <c r="H1861" s="108">
        <v>0.99515024724229695</v>
      </c>
      <c r="I1861" s="107">
        <v>51</v>
      </c>
      <c r="J1861" s="131">
        <v>4.8497527577025402E-3</v>
      </c>
      <c r="K1861" s="126">
        <v>2022</v>
      </c>
      <c r="L1861" s="126">
        <v>22</v>
      </c>
      <c r="M1861" s="108">
        <v>1.08803165182987E-2</v>
      </c>
      <c r="N1861" s="107">
        <v>62</v>
      </c>
      <c r="O1861" s="131">
        <v>5.8957778623050499E-3</v>
      </c>
      <c r="P1861" s="126">
        <v>10</v>
      </c>
      <c r="Q1861" s="108">
        <v>4.9455984174085E-3</v>
      </c>
      <c r="R1861" s="107">
        <v>22</v>
      </c>
      <c r="S1861" s="131">
        <v>2.0920502092050199E-3</v>
      </c>
      <c r="T1861" s="126">
        <v>165</v>
      </c>
      <c r="U1861" s="108">
        <v>8.1602373887240301E-2</v>
      </c>
      <c r="V1861" s="107">
        <v>811</v>
      </c>
      <c r="W1861" s="131">
        <v>7.7120578166603199E-2</v>
      </c>
      <c r="X1861" s="126">
        <v>170</v>
      </c>
      <c r="Y1861" s="108">
        <v>8.4075173095944603E-2</v>
      </c>
      <c r="Z1861" s="107">
        <v>822</v>
      </c>
      <c r="AA1861" s="131">
        <v>7.8166603271205698E-2</v>
      </c>
    </row>
    <row r="1862" spans="1:27" x14ac:dyDescent="0.25">
      <c r="A1862" s="115" t="s">
        <v>613</v>
      </c>
      <c r="B1862" s="200" t="s">
        <v>559</v>
      </c>
      <c r="C1862" s="101" t="s">
        <v>560</v>
      </c>
      <c r="D1862" s="102" t="s">
        <v>3</v>
      </c>
      <c r="E1862" s="121" t="s">
        <v>533</v>
      </c>
      <c r="F1862" s="125">
        <v>10360</v>
      </c>
      <c r="G1862" s="103">
        <v>10182</v>
      </c>
      <c r="H1862" s="104">
        <v>0.98281853281853204</v>
      </c>
      <c r="I1862" s="103">
        <v>178</v>
      </c>
      <c r="J1862" s="130">
        <v>1.7181467181467101E-2</v>
      </c>
      <c r="K1862" s="125">
        <v>2559</v>
      </c>
      <c r="L1862" s="125">
        <v>41</v>
      </c>
      <c r="M1862" s="104">
        <v>1.6021883548261E-2</v>
      </c>
      <c r="N1862" s="103">
        <v>118</v>
      </c>
      <c r="O1862" s="130">
        <v>1.13899613899613E-2</v>
      </c>
      <c r="P1862" s="125">
        <v>20</v>
      </c>
      <c r="Q1862" s="104">
        <v>7.8155529503712295E-3</v>
      </c>
      <c r="R1862" s="103">
        <v>46</v>
      </c>
      <c r="S1862" s="130">
        <v>4.4401544401544398E-3</v>
      </c>
      <c r="T1862" s="125">
        <v>234</v>
      </c>
      <c r="U1862" s="104">
        <v>9.14419695193434E-2</v>
      </c>
      <c r="V1862" s="103">
        <v>830</v>
      </c>
      <c r="W1862" s="130">
        <v>8.0115830115830095E-2</v>
      </c>
      <c r="X1862" s="125">
        <v>245</v>
      </c>
      <c r="Y1862" s="104">
        <v>9.5740523642047604E-2</v>
      </c>
      <c r="Z1862" s="103">
        <v>858</v>
      </c>
      <c r="AA1862" s="130">
        <v>8.2818532818532797E-2</v>
      </c>
    </row>
    <row r="1863" spans="1:27" x14ac:dyDescent="0.25">
      <c r="A1863" s="116" t="s">
        <v>613</v>
      </c>
      <c r="B1863" s="201" t="s">
        <v>98</v>
      </c>
      <c r="C1863" s="105" t="s">
        <v>99</v>
      </c>
      <c r="D1863" s="106" t="s">
        <v>5</v>
      </c>
      <c r="E1863" s="122" t="s">
        <v>535</v>
      </c>
      <c r="F1863" s="126">
        <v>9167</v>
      </c>
      <c r="G1863" s="107">
        <v>9078</v>
      </c>
      <c r="H1863" s="108">
        <v>0.990291262135922</v>
      </c>
      <c r="I1863" s="107">
        <v>89</v>
      </c>
      <c r="J1863" s="131">
        <v>9.7087378640776604E-3</v>
      </c>
      <c r="K1863" s="126">
        <v>2509</v>
      </c>
      <c r="L1863" s="126">
        <v>33</v>
      </c>
      <c r="M1863" s="108">
        <v>1.31526504583499E-2</v>
      </c>
      <c r="N1863" s="107">
        <v>89</v>
      </c>
      <c r="O1863" s="131">
        <v>9.7087378640776604E-3</v>
      </c>
      <c r="P1863" s="126">
        <v>24</v>
      </c>
      <c r="Q1863" s="108">
        <v>9.5655639697090396E-3</v>
      </c>
      <c r="R1863" s="107">
        <v>58</v>
      </c>
      <c r="S1863" s="131">
        <v>6.32704265299443E-3</v>
      </c>
      <c r="T1863" s="126">
        <v>294</v>
      </c>
      <c r="U1863" s="108">
        <v>0.11717815862893501</v>
      </c>
      <c r="V1863" s="107">
        <v>1165</v>
      </c>
      <c r="W1863" s="131">
        <v>0.127086287771353</v>
      </c>
      <c r="X1863" s="126">
        <v>313</v>
      </c>
      <c r="Y1863" s="108">
        <v>0.124750896771622</v>
      </c>
      <c r="Z1863" s="107">
        <v>1213</v>
      </c>
      <c r="AA1863" s="131">
        <v>0.13232246100141801</v>
      </c>
    </row>
    <row r="1864" spans="1:27" ht="24" x14ac:dyDescent="0.25">
      <c r="A1864" s="115" t="s">
        <v>613</v>
      </c>
      <c r="B1864" s="200" t="s">
        <v>110</v>
      </c>
      <c r="C1864" s="101" t="s">
        <v>111</v>
      </c>
      <c r="D1864" s="102" t="s">
        <v>6</v>
      </c>
      <c r="E1864" s="121" t="s">
        <v>531</v>
      </c>
      <c r="F1864" s="125">
        <v>3790</v>
      </c>
      <c r="G1864" s="103">
        <v>3770</v>
      </c>
      <c r="H1864" s="104">
        <v>0.99472295514511799</v>
      </c>
      <c r="I1864" s="103">
        <v>20</v>
      </c>
      <c r="J1864" s="130">
        <v>5.2770448548812602E-3</v>
      </c>
      <c r="K1864" s="125">
        <v>810</v>
      </c>
      <c r="L1864" s="125">
        <v>13</v>
      </c>
      <c r="M1864" s="104">
        <v>1.6049382716049301E-2</v>
      </c>
      <c r="N1864" s="103">
        <v>34</v>
      </c>
      <c r="O1864" s="130">
        <v>8.9709762532981501E-3</v>
      </c>
      <c r="P1864" s="125">
        <v>4</v>
      </c>
      <c r="Q1864" s="104">
        <v>4.9382716049382698E-3</v>
      </c>
      <c r="R1864" s="103">
        <v>9</v>
      </c>
      <c r="S1864" s="130">
        <v>2.3746701846965599E-3</v>
      </c>
      <c r="T1864" s="125">
        <v>74</v>
      </c>
      <c r="U1864" s="104">
        <v>9.1358024691357995E-2</v>
      </c>
      <c r="V1864" s="103">
        <v>334</v>
      </c>
      <c r="W1864" s="130">
        <v>8.81266490765171E-2</v>
      </c>
      <c r="X1864" s="125">
        <v>78</v>
      </c>
      <c r="Y1864" s="104">
        <v>9.6296296296296199E-2</v>
      </c>
      <c r="Z1864" s="103">
        <v>343</v>
      </c>
      <c r="AA1864" s="130">
        <v>9.05013192612137E-2</v>
      </c>
    </row>
    <row r="1865" spans="1:27" ht="24" x14ac:dyDescent="0.25">
      <c r="A1865" s="116" t="s">
        <v>613</v>
      </c>
      <c r="B1865" s="201" t="s">
        <v>259</v>
      </c>
      <c r="C1865" s="105" t="s">
        <v>260</v>
      </c>
      <c r="D1865" s="106" t="s">
        <v>16</v>
      </c>
      <c r="E1865" s="122" t="s">
        <v>541</v>
      </c>
      <c r="F1865" s="126">
        <v>2041</v>
      </c>
      <c r="G1865" s="107">
        <v>2002</v>
      </c>
      <c r="H1865" s="108">
        <v>0.98089171974522205</v>
      </c>
      <c r="I1865" s="107">
        <v>39</v>
      </c>
      <c r="J1865" s="131">
        <v>1.9108280254777E-2</v>
      </c>
      <c r="K1865" s="126">
        <v>539</v>
      </c>
      <c r="L1865" s="126">
        <v>7</v>
      </c>
      <c r="M1865" s="108">
        <v>1.2987012987012899E-2</v>
      </c>
      <c r="N1865" s="107">
        <v>19</v>
      </c>
      <c r="O1865" s="131">
        <v>9.3091621754042096E-3</v>
      </c>
      <c r="P1865" s="126">
        <v>5</v>
      </c>
      <c r="Q1865" s="108">
        <v>9.2764378478664093E-3</v>
      </c>
      <c r="R1865" s="107">
        <v>19</v>
      </c>
      <c r="S1865" s="131">
        <v>9.3091621754042096E-3</v>
      </c>
      <c r="T1865" s="126">
        <v>53</v>
      </c>
      <c r="U1865" s="108">
        <v>9.8330241187383996E-2</v>
      </c>
      <c r="V1865" s="107">
        <v>166</v>
      </c>
      <c r="W1865" s="131">
        <v>8.1332680058794696E-2</v>
      </c>
      <c r="X1865" s="126">
        <v>54</v>
      </c>
      <c r="Y1865" s="108">
        <v>0.10018552875695701</v>
      </c>
      <c r="Z1865" s="107">
        <v>170</v>
      </c>
      <c r="AA1865" s="131">
        <v>8.3292503674669199E-2</v>
      </c>
    </row>
    <row r="1866" spans="1:27" ht="24" x14ac:dyDescent="0.25">
      <c r="A1866" s="115" t="s">
        <v>613</v>
      </c>
      <c r="B1866" s="200" t="s">
        <v>443</v>
      </c>
      <c r="C1866" s="101" t="s">
        <v>228</v>
      </c>
      <c r="D1866" s="102" t="s">
        <v>14</v>
      </c>
      <c r="E1866" s="121" t="s">
        <v>548</v>
      </c>
      <c r="F1866" s="125">
        <v>2766</v>
      </c>
      <c r="G1866" s="103">
        <v>2722</v>
      </c>
      <c r="H1866" s="104">
        <v>0.98409255242227001</v>
      </c>
      <c r="I1866" s="103">
        <v>44</v>
      </c>
      <c r="J1866" s="130">
        <v>1.5907447577729501E-2</v>
      </c>
      <c r="K1866" s="125">
        <v>965</v>
      </c>
      <c r="L1866" s="125">
        <v>19</v>
      </c>
      <c r="M1866" s="104">
        <v>1.9689119170984402E-2</v>
      </c>
      <c r="N1866" s="103">
        <v>57</v>
      </c>
      <c r="O1866" s="130">
        <v>2.06073752711496E-2</v>
      </c>
      <c r="P1866" s="125">
        <v>9</v>
      </c>
      <c r="Q1866" s="104">
        <v>9.3264248704663204E-3</v>
      </c>
      <c r="R1866" s="103">
        <v>21</v>
      </c>
      <c r="S1866" s="130">
        <v>7.5921908893709297E-3</v>
      </c>
      <c r="T1866" s="125">
        <v>102</v>
      </c>
      <c r="U1866" s="104">
        <v>0.105699481865284</v>
      </c>
      <c r="V1866" s="103">
        <v>310</v>
      </c>
      <c r="W1866" s="130">
        <v>0.112075198843094</v>
      </c>
      <c r="X1866" s="125">
        <v>108</v>
      </c>
      <c r="Y1866" s="104">
        <v>0.111917098445595</v>
      </c>
      <c r="Z1866" s="103">
        <v>326</v>
      </c>
      <c r="AA1866" s="130">
        <v>0.11785972523499599</v>
      </c>
    </row>
    <row r="1867" spans="1:27" ht="24" x14ac:dyDescent="0.25">
      <c r="A1867" s="116" t="s">
        <v>613</v>
      </c>
      <c r="B1867" s="201" t="s">
        <v>229</v>
      </c>
      <c r="C1867" s="105" t="s">
        <v>230</v>
      </c>
      <c r="D1867" s="106" t="s">
        <v>14</v>
      </c>
      <c r="E1867" s="122" t="s">
        <v>548</v>
      </c>
      <c r="F1867" s="126">
        <v>1836</v>
      </c>
      <c r="G1867" s="107">
        <v>1793</v>
      </c>
      <c r="H1867" s="108">
        <v>0.97657952069716703</v>
      </c>
      <c r="I1867" s="107">
        <v>43</v>
      </c>
      <c r="J1867" s="131">
        <v>2.3420479302832201E-2</v>
      </c>
      <c r="K1867" s="126">
        <v>666</v>
      </c>
      <c r="L1867" s="126">
        <v>15</v>
      </c>
      <c r="M1867" s="108">
        <v>2.2522522522522501E-2</v>
      </c>
      <c r="N1867" s="107">
        <v>32</v>
      </c>
      <c r="O1867" s="131">
        <v>1.7429193899782099E-2</v>
      </c>
      <c r="P1867" s="126">
        <v>8</v>
      </c>
      <c r="Q1867" s="108">
        <v>1.2012012012012E-2</v>
      </c>
      <c r="R1867" s="107">
        <v>23</v>
      </c>
      <c r="S1867" s="131">
        <v>1.2527233115468399E-2</v>
      </c>
      <c r="T1867" s="126">
        <v>68</v>
      </c>
      <c r="U1867" s="108">
        <v>0.10210210210210199</v>
      </c>
      <c r="V1867" s="107">
        <v>154</v>
      </c>
      <c r="W1867" s="131">
        <v>8.38779956427015E-2</v>
      </c>
      <c r="X1867" s="126">
        <v>72</v>
      </c>
      <c r="Y1867" s="108">
        <v>0.108108108108108</v>
      </c>
      <c r="Z1867" s="107">
        <v>164</v>
      </c>
      <c r="AA1867" s="131">
        <v>8.9324618736383393E-2</v>
      </c>
    </row>
    <row r="1868" spans="1:27" x14ac:dyDescent="0.25">
      <c r="A1868" s="115" t="s">
        <v>613</v>
      </c>
      <c r="B1868" s="200" t="s">
        <v>231</v>
      </c>
      <c r="C1868" s="101" t="s">
        <v>232</v>
      </c>
      <c r="D1868" s="102" t="s">
        <v>14</v>
      </c>
      <c r="E1868" s="121" t="s">
        <v>548</v>
      </c>
      <c r="F1868" s="125">
        <v>1936</v>
      </c>
      <c r="G1868" s="103">
        <v>1906</v>
      </c>
      <c r="H1868" s="104">
        <v>0.98450413223140398</v>
      </c>
      <c r="I1868" s="103">
        <v>30</v>
      </c>
      <c r="J1868" s="130">
        <v>1.5495867768595E-2</v>
      </c>
      <c r="K1868" s="125">
        <v>717</v>
      </c>
      <c r="L1868" s="125">
        <v>11</v>
      </c>
      <c r="M1868" s="104">
        <v>1.53417015341701E-2</v>
      </c>
      <c r="N1868" s="103">
        <v>37</v>
      </c>
      <c r="O1868" s="130">
        <v>1.91115702479338E-2</v>
      </c>
      <c r="P1868" s="125">
        <v>7</v>
      </c>
      <c r="Q1868" s="104">
        <v>9.7629009762900901E-3</v>
      </c>
      <c r="R1868" s="103">
        <v>20</v>
      </c>
      <c r="S1868" s="130">
        <v>1.0330578512396601E-2</v>
      </c>
      <c r="T1868" s="125">
        <v>60</v>
      </c>
      <c r="U1868" s="104">
        <v>8.3682008368200805E-2</v>
      </c>
      <c r="V1868" s="103">
        <v>128</v>
      </c>
      <c r="W1868" s="130">
        <v>6.6115702479338803E-2</v>
      </c>
      <c r="X1868" s="125">
        <v>65</v>
      </c>
      <c r="Y1868" s="104">
        <v>9.0655509065550893E-2</v>
      </c>
      <c r="Z1868" s="103">
        <v>143</v>
      </c>
      <c r="AA1868" s="130">
        <v>7.3863636363636298E-2</v>
      </c>
    </row>
    <row r="1869" spans="1:27" x14ac:dyDescent="0.25">
      <c r="A1869" s="116" t="s">
        <v>613</v>
      </c>
      <c r="B1869" s="201" t="s">
        <v>395</v>
      </c>
      <c r="C1869" s="105" t="s">
        <v>396</v>
      </c>
      <c r="D1869" s="106" t="s">
        <v>25</v>
      </c>
      <c r="E1869" s="122" t="s">
        <v>553</v>
      </c>
      <c r="F1869" s="126">
        <v>2264</v>
      </c>
      <c r="G1869" s="107">
        <v>2250</v>
      </c>
      <c r="H1869" s="108">
        <v>0.99381625441696098</v>
      </c>
      <c r="I1869" s="107">
        <v>14</v>
      </c>
      <c r="J1869" s="131">
        <v>6.1837455830388603E-3</v>
      </c>
      <c r="K1869" s="126">
        <v>785</v>
      </c>
      <c r="L1869" s="126">
        <v>11</v>
      </c>
      <c r="M1869" s="108">
        <v>1.40127388535031E-2</v>
      </c>
      <c r="N1869" s="107">
        <v>30</v>
      </c>
      <c r="O1869" s="131">
        <v>1.32508833922261E-2</v>
      </c>
      <c r="P1869" s="126">
        <v>8</v>
      </c>
      <c r="Q1869" s="108">
        <v>1.0191082802547701E-2</v>
      </c>
      <c r="R1869" s="107">
        <v>15</v>
      </c>
      <c r="S1869" s="131">
        <v>6.6254416961130701E-3</v>
      </c>
      <c r="T1869" s="126">
        <v>60</v>
      </c>
      <c r="U1869" s="108">
        <v>7.6433121019108194E-2</v>
      </c>
      <c r="V1869" s="107">
        <v>165</v>
      </c>
      <c r="W1869" s="131">
        <v>7.2879858657243807E-2</v>
      </c>
      <c r="X1869" s="126">
        <v>64</v>
      </c>
      <c r="Y1869" s="108">
        <v>8.1528662420382106E-2</v>
      </c>
      <c r="Z1869" s="107">
        <v>176</v>
      </c>
      <c r="AA1869" s="131">
        <v>7.7738515901059999E-2</v>
      </c>
    </row>
    <row r="1870" spans="1:27" x14ac:dyDescent="0.25">
      <c r="A1870" s="115" t="s">
        <v>613</v>
      </c>
      <c r="B1870" s="200" t="s">
        <v>373</v>
      </c>
      <c r="C1870" s="101" t="s">
        <v>374</v>
      </c>
      <c r="D1870" s="102" t="s">
        <v>24</v>
      </c>
      <c r="E1870" s="121" t="s">
        <v>552</v>
      </c>
      <c r="F1870" s="125">
        <v>5391</v>
      </c>
      <c r="G1870" s="103">
        <v>5259</v>
      </c>
      <c r="H1870" s="104">
        <v>0.97551474680022199</v>
      </c>
      <c r="I1870" s="103">
        <v>132</v>
      </c>
      <c r="J1870" s="130">
        <v>2.4485253199777401E-2</v>
      </c>
      <c r="K1870" s="125">
        <v>1496</v>
      </c>
      <c r="L1870" s="125">
        <v>18</v>
      </c>
      <c r="M1870" s="104">
        <v>1.20320855614973E-2</v>
      </c>
      <c r="N1870" s="103">
        <v>52</v>
      </c>
      <c r="O1870" s="130">
        <v>9.6457058059729091E-3</v>
      </c>
      <c r="P1870" s="125">
        <v>10</v>
      </c>
      <c r="Q1870" s="104">
        <v>6.6844919786096203E-3</v>
      </c>
      <c r="R1870" s="103">
        <v>32</v>
      </c>
      <c r="S1870" s="130">
        <v>5.93581895752179E-3</v>
      </c>
      <c r="T1870" s="125">
        <v>123</v>
      </c>
      <c r="U1870" s="104">
        <v>8.2219251336898294E-2</v>
      </c>
      <c r="V1870" s="103">
        <v>402</v>
      </c>
      <c r="W1870" s="130">
        <v>7.4568725653867504E-2</v>
      </c>
      <c r="X1870" s="125">
        <v>132</v>
      </c>
      <c r="Y1870" s="104">
        <v>8.8235294117646995E-2</v>
      </c>
      <c r="Z1870" s="103">
        <v>430</v>
      </c>
      <c r="AA1870" s="130">
        <v>7.9762567241699098E-2</v>
      </c>
    </row>
    <row r="1871" spans="1:27" ht="24" x14ac:dyDescent="0.25">
      <c r="A1871" s="116" t="s">
        <v>613</v>
      </c>
      <c r="B1871" s="201" t="s">
        <v>397</v>
      </c>
      <c r="C1871" s="105" t="s">
        <v>398</v>
      </c>
      <c r="D1871" s="106" t="s">
        <v>25</v>
      </c>
      <c r="E1871" s="122" t="s">
        <v>553</v>
      </c>
      <c r="F1871" s="126">
        <v>1717</v>
      </c>
      <c r="G1871" s="107">
        <v>1692</v>
      </c>
      <c r="H1871" s="108">
        <v>0.98543972044263195</v>
      </c>
      <c r="I1871" s="107">
        <v>25</v>
      </c>
      <c r="J1871" s="131">
        <v>1.45602795573675E-2</v>
      </c>
      <c r="K1871" s="126">
        <v>530</v>
      </c>
      <c r="L1871" s="126">
        <v>7</v>
      </c>
      <c r="M1871" s="108">
        <v>1.32075471698113E-2</v>
      </c>
      <c r="N1871" s="107">
        <v>18</v>
      </c>
      <c r="O1871" s="131">
        <v>1.0483401281304599E-2</v>
      </c>
      <c r="P1871" s="126">
        <v>7</v>
      </c>
      <c r="Q1871" s="108">
        <v>1.32075471698113E-2</v>
      </c>
      <c r="R1871" s="107">
        <v>19</v>
      </c>
      <c r="S1871" s="131">
        <v>1.1065812463599301E-2</v>
      </c>
      <c r="T1871" s="126">
        <v>44</v>
      </c>
      <c r="U1871" s="108">
        <v>8.3018867924528297E-2</v>
      </c>
      <c r="V1871" s="107">
        <v>127</v>
      </c>
      <c r="W1871" s="131">
        <v>7.3966220151426898E-2</v>
      </c>
      <c r="X1871" s="126">
        <v>51</v>
      </c>
      <c r="Y1871" s="108">
        <v>9.6226415094339601E-2</v>
      </c>
      <c r="Z1871" s="107">
        <v>146</v>
      </c>
      <c r="AA1871" s="131">
        <v>8.5032032615026204E-2</v>
      </c>
    </row>
    <row r="1872" spans="1:27" ht="24" x14ac:dyDescent="0.25">
      <c r="A1872" s="115" t="s">
        <v>613</v>
      </c>
      <c r="B1872" s="200" t="s">
        <v>435</v>
      </c>
      <c r="C1872" s="101" t="s">
        <v>436</v>
      </c>
      <c r="D1872" s="102" t="s">
        <v>27</v>
      </c>
      <c r="E1872" s="121" t="s">
        <v>555</v>
      </c>
      <c r="F1872" s="125">
        <v>1925</v>
      </c>
      <c r="G1872" s="103">
        <v>1912</v>
      </c>
      <c r="H1872" s="104">
        <v>0.99324675324675304</v>
      </c>
      <c r="I1872" s="103">
        <v>13</v>
      </c>
      <c r="J1872" s="130">
        <v>6.7532467532467498E-3</v>
      </c>
      <c r="K1872" s="125">
        <v>594</v>
      </c>
      <c r="L1872" s="125">
        <v>19</v>
      </c>
      <c r="M1872" s="104">
        <v>3.1986531986531903E-2</v>
      </c>
      <c r="N1872" s="103">
        <v>48</v>
      </c>
      <c r="O1872" s="130">
        <v>2.49350649350649E-2</v>
      </c>
      <c r="P1872" s="125">
        <v>9</v>
      </c>
      <c r="Q1872" s="104">
        <v>1.51515151515151E-2</v>
      </c>
      <c r="R1872" s="103">
        <v>23</v>
      </c>
      <c r="S1872" s="130">
        <v>1.19480519480519E-2</v>
      </c>
      <c r="T1872" s="125">
        <v>54</v>
      </c>
      <c r="U1872" s="104">
        <v>9.0909090909090898E-2</v>
      </c>
      <c r="V1872" s="103">
        <v>181</v>
      </c>
      <c r="W1872" s="130">
        <v>9.4025974025973999E-2</v>
      </c>
      <c r="X1872" s="125">
        <v>58</v>
      </c>
      <c r="Y1872" s="104">
        <v>9.7643097643097601E-2</v>
      </c>
      <c r="Z1872" s="103">
        <v>187</v>
      </c>
      <c r="AA1872" s="130">
        <v>9.71428571428571E-2</v>
      </c>
    </row>
    <row r="1873" spans="1:27" ht="24" x14ac:dyDescent="0.25">
      <c r="A1873" s="116" t="s">
        <v>613</v>
      </c>
      <c r="B1873" s="201" t="s">
        <v>345</v>
      </c>
      <c r="C1873" s="105" t="s">
        <v>346</v>
      </c>
      <c r="D1873" s="106" t="s">
        <v>21</v>
      </c>
      <c r="E1873" s="122" t="s">
        <v>556</v>
      </c>
      <c r="F1873" s="126">
        <v>4673</v>
      </c>
      <c r="G1873" s="107">
        <v>4616</v>
      </c>
      <c r="H1873" s="108">
        <v>0.98780226835009599</v>
      </c>
      <c r="I1873" s="107">
        <v>57</v>
      </c>
      <c r="J1873" s="131">
        <v>1.21977316499037E-2</v>
      </c>
      <c r="K1873" s="126">
        <v>1592</v>
      </c>
      <c r="L1873" s="126">
        <v>39</v>
      </c>
      <c r="M1873" s="108">
        <v>2.44974874371859E-2</v>
      </c>
      <c r="N1873" s="107">
        <v>87</v>
      </c>
      <c r="O1873" s="131">
        <v>1.86175904130109E-2</v>
      </c>
      <c r="P1873" s="126">
        <v>9</v>
      </c>
      <c r="Q1873" s="108">
        <v>5.6532663316582899E-3</v>
      </c>
      <c r="R1873" s="107">
        <v>21</v>
      </c>
      <c r="S1873" s="131">
        <v>4.4939011341750398E-3</v>
      </c>
      <c r="T1873" s="126">
        <v>143</v>
      </c>
      <c r="U1873" s="108">
        <v>8.9824120603015006E-2</v>
      </c>
      <c r="V1873" s="107">
        <v>420</v>
      </c>
      <c r="W1873" s="131">
        <v>8.9878022683500897E-2</v>
      </c>
      <c r="X1873" s="126">
        <v>149</v>
      </c>
      <c r="Y1873" s="108">
        <v>9.3592964824120606E-2</v>
      </c>
      <c r="Z1873" s="107">
        <v>434</v>
      </c>
      <c r="AA1873" s="131">
        <v>9.2873956772950905E-2</v>
      </c>
    </row>
    <row r="1874" spans="1:27" ht="24" x14ac:dyDescent="0.25">
      <c r="A1874" s="115" t="s">
        <v>613</v>
      </c>
      <c r="B1874" s="200" t="s">
        <v>357</v>
      </c>
      <c r="C1874" s="101" t="s">
        <v>358</v>
      </c>
      <c r="D1874" s="102" t="s">
        <v>23</v>
      </c>
      <c r="E1874" s="121" t="s">
        <v>558</v>
      </c>
      <c r="F1874" s="125">
        <v>13943</v>
      </c>
      <c r="G1874" s="103">
        <v>13618</v>
      </c>
      <c r="H1874" s="104">
        <v>0.97669081259413304</v>
      </c>
      <c r="I1874" s="103">
        <v>325</v>
      </c>
      <c r="J1874" s="130">
        <v>2.33091874058667E-2</v>
      </c>
      <c r="K1874" s="125">
        <v>3879</v>
      </c>
      <c r="L1874" s="125">
        <v>42</v>
      </c>
      <c r="M1874" s="104">
        <v>1.08275328692962E-2</v>
      </c>
      <c r="N1874" s="103">
        <v>117</v>
      </c>
      <c r="O1874" s="130">
        <v>8.3913074661120194E-3</v>
      </c>
      <c r="P1874" s="125">
        <v>22</v>
      </c>
      <c r="Q1874" s="104">
        <v>5.6715648362980096E-3</v>
      </c>
      <c r="R1874" s="103">
        <v>54</v>
      </c>
      <c r="S1874" s="130">
        <v>3.87291113820555E-3</v>
      </c>
      <c r="T1874" s="125">
        <v>341</v>
      </c>
      <c r="U1874" s="104">
        <v>8.7909254962619199E-2</v>
      </c>
      <c r="V1874" s="103">
        <v>1107</v>
      </c>
      <c r="W1874" s="130">
        <v>7.9394678333213703E-2</v>
      </c>
      <c r="X1874" s="125">
        <v>357</v>
      </c>
      <c r="Y1874" s="104">
        <v>9.2034029389017696E-2</v>
      </c>
      <c r="Z1874" s="103">
        <v>1146</v>
      </c>
      <c r="AA1874" s="130">
        <v>8.2191780821917804E-2</v>
      </c>
    </row>
    <row r="1875" spans="1:27" ht="24" x14ac:dyDescent="0.25">
      <c r="A1875" s="116" t="s">
        <v>613</v>
      </c>
      <c r="B1875" s="201" t="s">
        <v>359</v>
      </c>
      <c r="C1875" s="105" t="s">
        <v>360</v>
      </c>
      <c r="D1875" s="106" t="s">
        <v>23</v>
      </c>
      <c r="E1875" s="122" t="s">
        <v>558</v>
      </c>
      <c r="F1875" s="126">
        <v>3825</v>
      </c>
      <c r="G1875" s="107">
        <v>3798</v>
      </c>
      <c r="H1875" s="108">
        <v>0.99294117647058799</v>
      </c>
      <c r="I1875" s="107">
        <v>27</v>
      </c>
      <c r="J1875" s="131">
        <v>7.0588235294117598E-3</v>
      </c>
      <c r="K1875" s="126">
        <v>1290</v>
      </c>
      <c r="L1875" s="126">
        <v>18</v>
      </c>
      <c r="M1875" s="108">
        <v>1.3953488372093001E-2</v>
      </c>
      <c r="N1875" s="107">
        <v>44</v>
      </c>
      <c r="O1875" s="131">
        <v>1.15032679738562E-2</v>
      </c>
      <c r="P1875" s="126">
        <v>7</v>
      </c>
      <c r="Q1875" s="108">
        <v>5.4263565891472798E-3</v>
      </c>
      <c r="R1875" s="107">
        <v>18</v>
      </c>
      <c r="S1875" s="131">
        <v>4.70588235294117E-3</v>
      </c>
      <c r="T1875" s="126">
        <v>127</v>
      </c>
      <c r="U1875" s="108">
        <v>9.8449612403100697E-2</v>
      </c>
      <c r="V1875" s="107">
        <v>345</v>
      </c>
      <c r="W1875" s="131">
        <v>9.0196078431372506E-2</v>
      </c>
      <c r="X1875" s="126">
        <v>130</v>
      </c>
      <c r="Y1875" s="108">
        <v>0.100775193798449</v>
      </c>
      <c r="Z1875" s="107">
        <v>353</v>
      </c>
      <c r="AA1875" s="131">
        <v>9.2287581699346394E-2</v>
      </c>
    </row>
    <row r="1876" spans="1:27" ht="24" x14ac:dyDescent="0.25">
      <c r="A1876" s="115" t="s">
        <v>616</v>
      </c>
      <c r="B1876" s="200" t="s">
        <v>39</v>
      </c>
      <c r="C1876" s="101" t="s">
        <v>40</v>
      </c>
      <c r="D1876" s="102" t="s">
        <v>2</v>
      </c>
      <c r="E1876" s="121" t="s">
        <v>530</v>
      </c>
      <c r="F1876" s="125">
        <v>2162</v>
      </c>
      <c r="G1876" s="103">
        <v>2152</v>
      </c>
      <c r="H1876" s="104">
        <v>0.99537465309898199</v>
      </c>
      <c r="I1876" s="103">
        <v>10</v>
      </c>
      <c r="J1876" s="130">
        <v>4.6253469010175702E-3</v>
      </c>
      <c r="K1876" s="125">
        <v>441</v>
      </c>
      <c r="L1876" s="125">
        <v>6</v>
      </c>
      <c r="M1876" s="104">
        <v>1.3605442176870699E-2</v>
      </c>
      <c r="N1876" s="103">
        <v>19</v>
      </c>
      <c r="O1876" s="130">
        <v>8.7881591119333899E-3</v>
      </c>
      <c r="P1876" s="125">
        <v>1</v>
      </c>
      <c r="Q1876" s="104">
        <v>2.26757369614512E-3</v>
      </c>
      <c r="R1876" s="103">
        <v>2</v>
      </c>
      <c r="S1876" s="130">
        <v>9.2506938020351498E-4</v>
      </c>
      <c r="T1876" s="125">
        <v>45</v>
      </c>
      <c r="U1876" s="104">
        <v>0.10204081632653</v>
      </c>
      <c r="V1876" s="103">
        <v>253</v>
      </c>
      <c r="W1876" s="130">
        <v>0.117021276595744</v>
      </c>
      <c r="X1876" s="125">
        <v>45</v>
      </c>
      <c r="Y1876" s="104">
        <v>0.10204081632653</v>
      </c>
      <c r="Z1876" s="103">
        <v>253</v>
      </c>
      <c r="AA1876" s="130">
        <v>0.117021276595744</v>
      </c>
    </row>
    <row r="1877" spans="1:27" ht="24" x14ac:dyDescent="0.25">
      <c r="A1877" s="116" t="s">
        <v>616</v>
      </c>
      <c r="B1877" s="201" t="s">
        <v>41</v>
      </c>
      <c r="C1877" s="105" t="s">
        <v>42</v>
      </c>
      <c r="D1877" s="106" t="s">
        <v>2</v>
      </c>
      <c r="E1877" s="122" t="s">
        <v>530</v>
      </c>
      <c r="F1877" s="126">
        <v>6631</v>
      </c>
      <c r="G1877" s="107">
        <v>6569</v>
      </c>
      <c r="H1877" s="108">
        <v>0.99064997737897698</v>
      </c>
      <c r="I1877" s="107">
        <v>62</v>
      </c>
      <c r="J1877" s="131">
        <v>9.3500226210224708E-3</v>
      </c>
      <c r="K1877" s="126">
        <v>1382</v>
      </c>
      <c r="L1877" s="126">
        <v>20</v>
      </c>
      <c r="M1877" s="108">
        <v>1.44717800289435E-2</v>
      </c>
      <c r="N1877" s="107">
        <v>51</v>
      </c>
      <c r="O1877" s="131">
        <v>7.6911476398733199E-3</v>
      </c>
      <c r="P1877" s="126">
        <v>14</v>
      </c>
      <c r="Q1877" s="108">
        <v>1.01302460202604E-2</v>
      </c>
      <c r="R1877" s="107">
        <v>42</v>
      </c>
      <c r="S1877" s="131">
        <v>6.3338862916603803E-3</v>
      </c>
      <c r="T1877" s="126">
        <v>137</v>
      </c>
      <c r="U1877" s="108">
        <v>9.9131693198263302E-2</v>
      </c>
      <c r="V1877" s="107">
        <v>617</v>
      </c>
      <c r="W1877" s="131">
        <v>9.3047805760820307E-2</v>
      </c>
      <c r="X1877" s="126">
        <v>145</v>
      </c>
      <c r="Y1877" s="108">
        <v>0.10492040520984</v>
      </c>
      <c r="Z1877" s="107">
        <v>643</v>
      </c>
      <c r="AA1877" s="131">
        <v>9.6968782988991101E-2</v>
      </c>
    </row>
    <row r="1878" spans="1:27" ht="24" x14ac:dyDescent="0.25">
      <c r="A1878" s="115" t="s">
        <v>616</v>
      </c>
      <c r="B1878" s="200" t="s">
        <v>43</v>
      </c>
      <c r="C1878" s="101" t="s">
        <v>44</v>
      </c>
      <c r="D1878" s="102" t="s">
        <v>2</v>
      </c>
      <c r="E1878" s="121" t="s">
        <v>530</v>
      </c>
      <c r="F1878" s="125">
        <v>4579</v>
      </c>
      <c r="G1878" s="103">
        <v>4561</v>
      </c>
      <c r="H1878" s="104">
        <v>0.99606901070102605</v>
      </c>
      <c r="I1878" s="103">
        <v>18</v>
      </c>
      <c r="J1878" s="130">
        <v>3.93098929897357E-3</v>
      </c>
      <c r="K1878" s="125">
        <v>949</v>
      </c>
      <c r="L1878" s="125">
        <v>22</v>
      </c>
      <c r="M1878" s="104">
        <v>2.3182297154899799E-2</v>
      </c>
      <c r="N1878" s="103">
        <v>52</v>
      </c>
      <c r="O1878" s="130">
        <v>1.13561913081458E-2</v>
      </c>
      <c r="P1878" s="125">
        <v>3</v>
      </c>
      <c r="Q1878" s="104">
        <v>3.1612223393045302E-3</v>
      </c>
      <c r="R1878" s="103">
        <v>10</v>
      </c>
      <c r="S1878" s="130">
        <v>2.1838829438742E-3</v>
      </c>
      <c r="T1878" s="125">
        <v>102</v>
      </c>
      <c r="U1878" s="104">
        <v>0.10748155953635399</v>
      </c>
      <c r="V1878" s="103">
        <v>394</v>
      </c>
      <c r="W1878" s="130">
        <v>8.6044987988643795E-2</v>
      </c>
      <c r="X1878" s="125">
        <v>103</v>
      </c>
      <c r="Y1878" s="104">
        <v>0.108535300316122</v>
      </c>
      <c r="Z1878" s="103">
        <v>397</v>
      </c>
      <c r="AA1878" s="130">
        <v>8.6700152871806005E-2</v>
      </c>
    </row>
    <row r="1879" spans="1:27" ht="24" x14ac:dyDescent="0.25">
      <c r="A1879" s="116" t="s">
        <v>616</v>
      </c>
      <c r="B1879" s="201" t="s">
        <v>45</v>
      </c>
      <c r="C1879" s="105" t="s">
        <v>46</v>
      </c>
      <c r="D1879" s="106" t="s">
        <v>2</v>
      </c>
      <c r="E1879" s="122" t="s">
        <v>530</v>
      </c>
      <c r="F1879" s="126">
        <v>3682</v>
      </c>
      <c r="G1879" s="107">
        <v>3654</v>
      </c>
      <c r="H1879" s="108">
        <v>0.99239543726235702</v>
      </c>
      <c r="I1879" s="107">
        <v>28</v>
      </c>
      <c r="J1879" s="131">
        <v>7.6045627376425803E-3</v>
      </c>
      <c r="K1879" s="126">
        <v>1087</v>
      </c>
      <c r="L1879" s="126">
        <v>18</v>
      </c>
      <c r="M1879" s="108">
        <v>1.6559337626494901E-2</v>
      </c>
      <c r="N1879" s="107">
        <v>46</v>
      </c>
      <c r="O1879" s="131">
        <v>1.2493210211841301E-2</v>
      </c>
      <c r="P1879" s="126">
        <v>11</v>
      </c>
      <c r="Q1879" s="108">
        <v>1.01195952161913E-2</v>
      </c>
      <c r="R1879" s="107">
        <v>34</v>
      </c>
      <c r="S1879" s="131">
        <v>9.2341118957088505E-3</v>
      </c>
      <c r="T1879" s="126">
        <v>87</v>
      </c>
      <c r="U1879" s="108">
        <v>8.0036798528058797E-2</v>
      </c>
      <c r="V1879" s="107">
        <v>255</v>
      </c>
      <c r="W1879" s="131">
        <v>6.9255839217816403E-2</v>
      </c>
      <c r="X1879" s="126">
        <v>95</v>
      </c>
      <c r="Y1879" s="108">
        <v>8.7396504139834394E-2</v>
      </c>
      <c r="Z1879" s="107">
        <v>280</v>
      </c>
      <c r="AA1879" s="131">
        <v>7.6045627376425798E-2</v>
      </c>
    </row>
    <row r="1880" spans="1:27" ht="24" x14ac:dyDescent="0.25">
      <c r="A1880" s="115" t="s">
        <v>616</v>
      </c>
      <c r="B1880" s="200" t="s">
        <v>100</v>
      </c>
      <c r="C1880" s="101" t="s">
        <v>101</v>
      </c>
      <c r="D1880" s="102" t="s">
        <v>6</v>
      </c>
      <c r="E1880" s="121" t="s">
        <v>531</v>
      </c>
      <c r="F1880" s="125">
        <v>5426</v>
      </c>
      <c r="G1880" s="103">
        <v>5339</v>
      </c>
      <c r="H1880" s="104">
        <v>0.98396608920014705</v>
      </c>
      <c r="I1880" s="103">
        <v>87</v>
      </c>
      <c r="J1880" s="130">
        <v>1.6033910799852499E-2</v>
      </c>
      <c r="K1880" s="125">
        <v>1230</v>
      </c>
      <c r="L1880" s="125">
        <v>14</v>
      </c>
      <c r="M1880" s="104">
        <v>1.13821138211382E-2</v>
      </c>
      <c r="N1880" s="103">
        <v>32</v>
      </c>
      <c r="O1880" s="130">
        <v>5.8975304091411704E-3</v>
      </c>
      <c r="P1880" s="125">
        <v>12</v>
      </c>
      <c r="Q1880" s="104">
        <v>9.7560975609755993E-3</v>
      </c>
      <c r="R1880" s="103">
        <v>30</v>
      </c>
      <c r="S1880" s="130">
        <v>5.5289347585698399E-3</v>
      </c>
      <c r="T1880" s="125">
        <v>114</v>
      </c>
      <c r="U1880" s="104">
        <v>9.2682926829268195E-2</v>
      </c>
      <c r="V1880" s="103">
        <v>531</v>
      </c>
      <c r="W1880" s="130">
        <v>9.7862145226686306E-2</v>
      </c>
      <c r="X1880" s="125">
        <v>121</v>
      </c>
      <c r="Y1880" s="104">
        <v>9.8373983739837301E-2</v>
      </c>
      <c r="Z1880" s="103">
        <v>551</v>
      </c>
      <c r="AA1880" s="130">
        <v>0.101548101732399</v>
      </c>
    </row>
    <row r="1881" spans="1:27" ht="24" x14ac:dyDescent="0.25">
      <c r="A1881" s="116" t="s">
        <v>616</v>
      </c>
      <c r="B1881" s="201" t="s">
        <v>47</v>
      </c>
      <c r="C1881" s="105" t="s">
        <v>48</v>
      </c>
      <c r="D1881" s="106" t="s">
        <v>2</v>
      </c>
      <c r="E1881" s="122" t="s">
        <v>530</v>
      </c>
      <c r="F1881" s="126">
        <v>5181</v>
      </c>
      <c r="G1881" s="107">
        <v>5123</v>
      </c>
      <c r="H1881" s="108">
        <v>0.98880524995174601</v>
      </c>
      <c r="I1881" s="107">
        <v>58</v>
      </c>
      <c r="J1881" s="131">
        <v>1.11947500482532E-2</v>
      </c>
      <c r="K1881" s="126">
        <v>1295</v>
      </c>
      <c r="L1881" s="126">
        <v>18</v>
      </c>
      <c r="M1881" s="108">
        <v>1.38996138996138E-2</v>
      </c>
      <c r="N1881" s="107">
        <v>47</v>
      </c>
      <c r="O1881" s="131">
        <v>9.0716077977224408E-3</v>
      </c>
      <c r="P1881" s="126">
        <v>18</v>
      </c>
      <c r="Q1881" s="108">
        <v>1.38996138996138E-2</v>
      </c>
      <c r="R1881" s="107">
        <v>42</v>
      </c>
      <c r="S1881" s="131">
        <v>8.1065431383902705E-3</v>
      </c>
      <c r="T1881" s="126">
        <v>134</v>
      </c>
      <c r="U1881" s="108">
        <v>0.103474903474903</v>
      </c>
      <c r="V1881" s="107">
        <v>470</v>
      </c>
      <c r="W1881" s="131">
        <v>9.0716077977224405E-2</v>
      </c>
      <c r="X1881" s="126">
        <v>146</v>
      </c>
      <c r="Y1881" s="108">
        <v>0.11274131274131199</v>
      </c>
      <c r="Z1881" s="107">
        <v>497</v>
      </c>
      <c r="AA1881" s="131">
        <v>9.5927427137618204E-2</v>
      </c>
    </row>
    <row r="1882" spans="1:27" ht="24" x14ac:dyDescent="0.25">
      <c r="A1882" s="115" t="s">
        <v>616</v>
      </c>
      <c r="B1882" s="200" t="s">
        <v>102</v>
      </c>
      <c r="C1882" s="101" t="s">
        <v>103</v>
      </c>
      <c r="D1882" s="102" t="s">
        <v>6</v>
      </c>
      <c r="E1882" s="121" t="s">
        <v>531</v>
      </c>
      <c r="F1882" s="125">
        <v>3470</v>
      </c>
      <c r="G1882" s="103">
        <v>3464</v>
      </c>
      <c r="H1882" s="104">
        <v>0.99827089337175701</v>
      </c>
      <c r="I1882" s="103">
        <v>6</v>
      </c>
      <c r="J1882" s="130">
        <v>1.7291066282420699E-3</v>
      </c>
      <c r="K1882" s="125">
        <v>742</v>
      </c>
      <c r="L1882" s="125">
        <v>12</v>
      </c>
      <c r="M1882" s="104">
        <v>1.6172506738544399E-2</v>
      </c>
      <c r="N1882" s="103">
        <v>40</v>
      </c>
      <c r="O1882" s="130">
        <v>1.1527377521613799E-2</v>
      </c>
      <c r="P1882" s="125">
        <v>1</v>
      </c>
      <c r="Q1882" s="104">
        <v>1.3477088948787E-3</v>
      </c>
      <c r="R1882" s="103">
        <v>2</v>
      </c>
      <c r="S1882" s="130">
        <v>5.7636887608069102E-4</v>
      </c>
      <c r="T1882" s="125">
        <v>66</v>
      </c>
      <c r="U1882" s="104">
        <v>8.8948787061994605E-2</v>
      </c>
      <c r="V1882" s="103">
        <v>239</v>
      </c>
      <c r="W1882" s="130">
        <v>6.8876080691642597E-2</v>
      </c>
      <c r="X1882" s="125">
        <v>66</v>
      </c>
      <c r="Y1882" s="104">
        <v>8.8948787061994605E-2</v>
      </c>
      <c r="Z1882" s="103">
        <v>239</v>
      </c>
      <c r="AA1882" s="130">
        <v>6.8876080691642597E-2</v>
      </c>
    </row>
    <row r="1883" spans="1:27" ht="24" x14ac:dyDescent="0.25">
      <c r="A1883" s="116" t="s">
        <v>616</v>
      </c>
      <c r="B1883" s="201" t="s">
        <v>104</v>
      </c>
      <c r="C1883" s="105" t="s">
        <v>105</v>
      </c>
      <c r="D1883" s="106" t="s">
        <v>6</v>
      </c>
      <c r="E1883" s="122" t="s">
        <v>531</v>
      </c>
      <c r="F1883" s="126">
        <v>7336</v>
      </c>
      <c r="G1883" s="107">
        <v>7290</v>
      </c>
      <c r="H1883" s="108">
        <v>0.99372955288985798</v>
      </c>
      <c r="I1883" s="107">
        <v>46</v>
      </c>
      <c r="J1883" s="131">
        <v>6.2704471101417596E-3</v>
      </c>
      <c r="K1883" s="126">
        <v>1365</v>
      </c>
      <c r="L1883" s="126">
        <v>20</v>
      </c>
      <c r="M1883" s="108">
        <v>1.46520146520146E-2</v>
      </c>
      <c r="N1883" s="107">
        <v>62</v>
      </c>
      <c r="O1883" s="131">
        <v>8.4514721919302007E-3</v>
      </c>
      <c r="P1883" s="126">
        <v>7</v>
      </c>
      <c r="Q1883" s="108">
        <v>5.1282051282051204E-3</v>
      </c>
      <c r="R1883" s="107">
        <v>20</v>
      </c>
      <c r="S1883" s="131">
        <v>2.7262813522355499E-3</v>
      </c>
      <c r="T1883" s="126">
        <v>121</v>
      </c>
      <c r="U1883" s="108">
        <v>8.8644688644688593E-2</v>
      </c>
      <c r="V1883" s="107">
        <v>609</v>
      </c>
      <c r="W1883" s="131">
        <v>8.3015267175572505E-2</v>
      </c>
      <c r="X1883" s="126">
        <v>126</v>
      </c>
      <c r="Y1883" s="108">
        <v>9.2307692307692299E-2</v>
      </c>
      <c r="Z1883" s="107">
        <v>625</v>
      </c>
      <c r="AA1883" s="131">
        <v>8.5196292257360903E-2</v>
      </c>
    </row>
    <row r="1884" spans="1:27" ht="24" x14ac:dyDescent="0.25">
      <c r="A1884" s="115" t="s">
        <v>616</v>
      </c>
      <c r="B1884" s="200" t="s">
        <v>73</v>
      </c>
      <c r="C1884" s="101" t="s">
        <v>74</v>
      </c>
      <c r="D1884" s="102" t="s">
        <v>4</v>
      </c>
      <c r="E1884" s="121" t="s">
        <v>532</v>
      </c>
      <c r="F1884" s="125">
        <v>2414</v>
      </c>
      <c r="G1884" s="103">
        <v>2386</v>
      </c>
      <c r="H1884" s="104">
        <v>0.98840099420049699</v>
      </c>
      <c r="I1884" s="103">
        <v>28</v>
      </c>
      <c r="J1884" s="130">
        <v>1.15990057995028E-2</v>
      </c>
      <c r="K1884" s="125">
        <v>764</v>
      </c>
      <c r="L1884" s="125">
        <v>12</v>
      </c>
      <c r="M1884" s="104">
        <v>1.5706806282722498E-2</v>
      </c>
      <c r="N1884" s="103">
        <v>30</v>
      </c>
      <c r="O1884" s="130">
        <v>1.24275062137531E-2</v>
      </c>
      <c r="P1884" s="125">
        <v>6</v>
      </c>
      <c r="Q1884" s="104">
        <v>7.8534031413612492E-3</v>
      </c>
      <c r="R1884" s="103">
        <v>15</v>
      </c>
      <c r="S1884" s="130">
        <v>6.21375310687655E-3</v>
      </c>
      <c r="T1884" s="125">
        <v>68</v>
      </c>
      <c r="U1884" s="104">
        <v>8.9005235602094196E-2</v>
      </c>
      <c r="V1884" s="103">
        <v>201</v>
      </c>
      <c r="W1884" s="130">
        <v>8.3264291632145798E-2</v>
      </c>
      <c r="X1884" s="125">
        <v>72</v>
      </c>
      <c r="Y1884" s="104">
        <v>9.4240837696334998E-2</v>
      </c>
      <c r="Z1884" s="103">
        <v>212</v>
      </c>
      <c r="AA1884" s="130">
        <v>8.7821043910521895E-2</v>
      </c>
    </row>
    <row r="1885" spans="1:27" x14ac:dyDescent="0.25">
      <c r="A1885" s="116" t="s">
        <v>616</v>
      </c>
      <c r="B1885" s="201" t="s">
        <v>75</v>
      </c>
      <c r="C1885" s="105" t="s">
        <v>76</v>
      </c>
      <c r="D1885" s="106" t="s">
        <v>4</v>
      </c>
      <c r="E1885" s="122" t="s">
        <v>532</v>
      </c>
      <c r="F1885" s="126">
        <v>3942</v>
      </c>
      <c r="G1885" s="107">
        <v>3878</v>
      </c>
      <c r="H1885" s="108">
        <v>0.98376458650431198</v>
      </c>
      <c r="I1885" s="107">
        <v>64</v>
      </c>
      <c r="J1885" s="131">
        <v>1.6235413495687401E-2</v>
      </c>
      <c r="K1885" s="126">
        <v>1018</v>
      </c>
      <c r="L1885" s="126">
        <v>11</v>
      </c>
      <c r="M1885" s="108">
        <v>1.08055009823182E-2</v>
      </c>
      <c r="N1885" s="107">
        <v>18</v>
      </c>
      <c r="O1885" s="131">
        <v>4.5662100456621002E-3</v>
      </c>
      <c r="P1885" s="126">
        <v>5</v>
      </c>
      <c r="Q1885" s="108">
        <v>4.9115913555992097E-3</v>
      </c>
      <c r="R1885" s="107">
        <v>9</v>
      </c>
      <c r="S1885" s="131">
        <v>2.2831050228310501E-3</v>
      </c>
      <c r="T1885" s="126">
        <v>89</v>
      </c>
      <c r="U1885" s="108">
        <v>8.7426326129665999E-2</v>
      </c>
      <c r="V1885" s="107">
        <v>327</v>
      </c>
      <c r="W1885" s="131">
        <v>8.2952815829528098E-2</v>
      </c>
      <c r="X1885" s="126">
        <v>91</v>
      </c>
      <c r="Y1885" s="108">
        <v>8.9390962671905605E-2</v>
      </c>
      <c r="Z1885" s="107">
        <v>332</v>
      </c>
      <c r="AA1885" s="131">
        <v>8.4221207508878695E-2</v>
      </c>
    </row>
    <row r="1886" spans="1:27" x14ac:dyDescent="0.25">
      <c r="A1886" s="115" t="s">
        <v>616</v>
      </c>
      <c r="B1886" s="200" t="s">
        <v>49</v>
      </c>
      <c r="C1886" s="101" t="s">
        <v>50</v>
      </c>
      <c r="D1886" s="102" t="s">
        <v>3</v>
      </c>
      <c r="E1886" s="121" t="s">
        <v>533</v>
      </c>
      <c r="F1886" s="125">
        <v>4041</v>
      </c>
      <c r="G1886" s="103">
        <v>3966</v>
      </c>
      <c r="H1886" s="104">
        <v>0.98144023756495902</v>
      </c>
      <c r="I1886" s="103">
        <v>75</v>
      </c>
      <c r="J1886" s="130">
        <v>1.8559762435040799E-2</v>
      </c>
      <c r="K1886" s="125">
        <v>1123</v>
      </c>
      <c r="L1886" s="125">
        <v>27</v>
      </c>
      <c r="M1886" s="104">
        <v>2.4042742653606401E-2</v>
      </c>
      <c r="N1886" s="103">
        <v>74</v>
      </c>
      <c r="O1886" s="130">
        <v>1.8312298935906898E-2</v>
      </c>
      <c r="P1886" s="125">
        <v>14</v>
      </c>
      <c r="Q1886" s="104">
        <v>1.24666073018699E-2</v>
      </c>
      <c r="R1886" s="103">
        <v>23</v>
      </c>
      <c r="S1886" s="130">
        <v>5.6916604800791798E-3</v>
      </c>
      <c r="T1886" s="125">
        <v>98</v>
      </c>
      <c r="U1886" s="104">
        <v>8.7266251113089902E-2</v>
      </c>
      <c r="V1886" s="103">
        <v>331</v>
      </c>
      <c r="W1886" s="130">
        <v>8.1910418213313504E-2</v>
      </c>
      <c r="X1886" s="125">
        <v>103</v>
      </c>
      <c r="Y1886" s="104">
        <v>9.1718610863757696E-2</v>
      </c>
      <c r="Z1886" s="103">
        <v>342</v>
      </c>
      <c r="AA1886" s="130">
        <v>8.4632516703786104E-2</v>
      </c>
    </row>
    <row r="1887" spans="1:27" x14ac:dyDescent="0.25">
      <c r="A1887" s="116" t="s">
        <v>616</v>
      </c>
      <c r="B1887" s="201" t="s">
        <v>51</v>
      </c>
      <c r="C1887" s="105" t="s">
        <v>52</v>
      </c>
      <c r="D1887" s="106" t="s">
        <v>3</v>
      </c>
      <c r="E1887" s="122" t="s">
        <v>533</v>
      </c>
      <c r="F1887" s="126">
        <v>2970</v>
      </c>
      <c r="G1887" s="107">
        <v>2930</v>
      </c>
      <c r="H1887" s="108">
        <v>0.98653198653198604</v>
      </c>
      <c r="I1887" s="107">
        <v>40</v>
      </c>
      <c r="J1887" s="131">
        <v>1.34680134680134E-2</v>
      </c>
      <c r="K1887" s="126">
        <v>969</v>
      </c>
      <c r="L1887" s="126">
        <v>14</v>
      </c>
      <c r="M1887" s="108">
        <v>1.44478844169246E-2</v>
      </c>
      <c r="N1887" s="107">
        <v>48</v>
      </c>
      <c r="O1887" s="131">
        <v>1.6161616161616099E-2</v>
      </c>
      <c r="P1887" s="126">
        <v>8</v>
      </c>
      <c r="Q1887" s="108">
        <v>8.2559339525283704E-3</v>
      </c>
      <c r="R1887" s="107">
        <v>22</v>
      </c>
      <c r="S1887" s="131">
        <v>7.4074074074073999E-3</v>
      </c>
      <c r="T1887" s="126">
        <v>89</v>
      </c>
      <c r="U1887" s="108">
        <v>9.1847265221878194E-2</v>
      </c>
      <c r="V1887" s="107">
        <v>294</v>
      </c>
      <c r="W1887" s="131">
        <v>9.8989898989898906E-2</v>
      </c>
      <c r="X1887" s="126">
        <v>95</v>
      </c>
      <c r="Y1887" s="108">
        <v>9.8039215686274495E-2</v>
      </c>
      <c r="Z1887" s="107">
        <v>312</v>
      </c>
      <c r="AA1887" s="131">
        <v>0.10505050505050501</v>
      </c>
    </row>
    <row r="1888" spans="1:27" ht="24" x14ac:dyDescent="0.25">
      <c r="A1888" s="115" t="s">
        <v>616</v>
      </c>
      <c r="B1888" s="200" t="s">
        <v>77</v>
      </c>
      <c r="C1888" s="101" t="s">
        <v>78</v>
      </c>
      <c r="D1888" s="102" t="s">
        <v>4</v>
      </c>
      <c r="E1888" s="121" t="s">
        <v>532</v>
      </c>
      <c r="F1888" s="125">
        <v>1859</v>
      </c>
      <c r="G1888" s="103">
        <v>1836</v>
      </c>
      <c r="H1888" s="104">
        <v>0.987627756858526</v>
      </c>
      <c r="I1888" s="103">
        <v>23</v>
      </c>
      <c r="J1888" s="130">
        <v>1.23722431414739E-2</v>
      </c>
      <c r="K1888" s="125">
        <v>640</v>
      </c>
      <c r="L1888" s="125">
        <v>12</v>
      </c>
      <c r="M1888" s="104">
        <v>1.8749999999999999E-2</v>
      </c>
      <c r="N1888" s="103">
        <v>33</v>
      </c>
      <c r="O1888" s="130">
        <v>1.7751479289940801E-2</v>
      </c>
      <c r="P1888" s="125">
        <v>10</v>
      </c>
      <c r="Q1888" s="104">
        <v>1.5625E-2</v>
      </c>
      <c r="R1888" s="103">
        <v>26</v>
      </c>
      <c r="S1888" s="130">
        <v>1.3986013986013899E-2</v>
      </c>
      <c r="T1888" s="125">
        <v>58</v>
      </c>
      <c r="U1888" s="104">
        <v>9.0624999999999997E-2</v>
      </c>
      <c r="V1888" s="103">
        <v>161</v>
      </c>
      <c r="W1888" s="130">
        <v>8.6605701990317294E-2</v>
      </c>
      <c r="X1888" s="125">
        <v>65</v>
      </c>
      <c r="Y1888" s="104">
        <v>0.1015625</v>
      </c>
      <c r="Z1888" s="103">
        <v>177</v>
      </c>
      <c r="AA1888" s="130">
        <v>9.5212479827864405E-2</v>
      </c>
    </row>
    <row r="1889" spans="1:27" x14ac:dyDescent="0.25">
      <c r="A1889" s="116" t="s">
        <v>616</v>
      </c>
      <c r="B1889" s="201" t="s">
        <v>55</v>
      </c>
      <c r="C1889" s="105" t="s">
        <v>56</v>
      </c>
      <c r="D1889" s="106" t="s">
        <v>3</v>
      </c>
      <c r="E1889" s="122" t="s">
        <v>533</v>
      </c>
      <c r="F1889" s="126">
        <v>4565</v>
      </c>
      <c r="G1889" s="107">
        <v>4508</v>
      </c>
      <c r="H1889" s="108">
        <v>0.98751369112814802</v>
      </c>
      <c r="I1889" s="107">
        <v>57</v>
      </c>
      <c r="J1889" s="131">
        <v>1.2486308871850999E-2</v>
      </c>
      <c r="K1889" s="126">
        <v>1326</v>
      </c>
      <c r="L1889" s="126">
        <v>24</v>
      </c>
      <c r="M1889" s="108">
        <v>1.8099547511312201E-2</v>
      </c>
      <c r="N1889" s="107">
        <v>59</v>
      </c>
      <c r="O1889" s="131">
        <v>1.29244249726177E-2</v>
      </c>
      <c r="P1889" s="126">
        <v>9</v>
      </c>
      <c r="Q1889" s="108">
        <v>6.7873303167420799E-3</v>
      </c>
      <c r="R1889" s="107">
        <v>24</v>
      </c>
      <c r="S1889" s="131">
        <v>5.2573932092004304E-3</v>
      </c>
      <c r="T1889" s="126">
        <v>109</v>
      </c>
      <c r="U1889" s="108">
        <v>8.2202111613876305E-2</v>
      </c>
      <c r="V1889" s="107">
        <v>394</v>
      </c>
      <c r="W1889" s="131">
        <v>8.6308871851040497E-2</v>
      </c>
      <c r="X1889" s="126">
        <v>114</v>
      </c>
      <c r="Y1889" s="108">
        <v>8.5972850678733004E-2</v>
      </c>
      <c r="Z1889" s="107">
        <v>405</v>
      </c>
      <c r="AA1889" s="131">
        <v>8.87185104052573E-2</v>
      </c>
    </row>
    <row r="1890" spans="1:27" x14ac:dyDescent="0.25">
      <c r="A1890" s="115" t="s">
        <v>616</v>
      </c>
      <c r="B1890" s="200" t="s">
        <v>79</v>
      </c>
      <c r="C1890" s="101" t="s">
        <v>80</v>
      </c>
      <c r="D1890" s="102" t="s">
        <v>4</v>
      </c>
      <c r="E1890" s="121" t="s">
        <v>532</v>
      </c>
      <c r="F1890" s="125">
        <v>5869</v>
      </c>
      <c r="G1890" s="103">
        <v>5822</v>
      </c>
      <c r="H1890" s="104">
        <v>0.99199182143465603</v>
      </c>
      <c r="I1890" s="103">
        <v>47</v>
      </c>
      <c r="J1890" s="130">
        <v>8.0081785653433202E-3</v>
      </c>
      <c r="K1890" s="125">
        <v>1775</v>
      </c>
      <c r="L1890" s="125">
        <v>33</v>
      </c>
      <c r="M1890" s="104">
        <v>1.8591549295774602E-2</v>
      </c>
      <c r="N1890" s="103">
        <v>83</v>
      </c>
      <c r="O1890" s="130">
        <v>1.41421025728403E-2</v>
      </c>
      <c r="P1890" s="125">
        <v>9</v>
      </c>
      <c r="Q1890" s="104">
        <v>5.0704225352112596E-3</v>
      </c>
      <c r="R1890" s="103">
        <v>18</v>
      </c>
      <c r="S1890" s="130">
        <v>3.0669620037485001E-3</v>
      </c>
      <c r="T1890" s="125">
        <v>150</v>
      </c>
      <c r="U1890" s="104">
        <v>8.4507042253521097E-2</v>
      </c>
      <c r="V1890" s="103">
        <v>527</v>
      </c>
      <c r="W1890" s="130">
        <v>8.97938319986369E-2</v>
      </c>
      <c r="X1890" s="125">
        <v>155</v>
      </c>
      <c r="Y1890" s="104">
        <v>8.7323943661971798E-2</v>
      </c>
      <c r="Z1890" s="103">
        <v>537</v>
      </c>
      <c r="AA1890" s="130">
        <v>9.1497699778497102E-2</v>
      </c>
    </row>
    <row r="1891" spans="1:27" ht="24" x14ac:dyDescent="0.25">
      <c r="A1891" s="116" t="s">
        <v>616</v>
      </c>
      <c r="B1891" s="201" t="s">
        <v>28</v>
      </c>
      <c r="C1891" s="105" t="s">
        <v>29</v>
      </c>
      <c r="D1891" s="106" t="s">
        <v>1</v>
      </c>
      <c r="E1891" s="122" t="s">
        <v>534</v>
      </c>
      <c r="F1891" s="126">
        <v>2847</v>
      </c>
      <c r="G1891" s="107">
        <v>2809</v>
      </c>
      <c r="H1891" s="108">
        <v>0.98665261678960303</v>
      </c>
      <c r="I1891" s="107">
        <v>38</v>
      </c>
      <c r="J1891" s="131">
        <v>1.33473832103969E-2</v>
      </c>
      <c r="K1891" s="126">
        <v>771</v>
      </c>
      <c r="L1891" s="126">
        <v>11</v>
      </c>
      <c r="M1891" s="108">
        <v>1.42671854734111E-2</v>
      </c>
      <c r="N1891" s="107">
        <v>30</v>
      </c>
      <c r="O1891" s="131">
        <v>1.0537407797681701E-2</v>
      </c>
      <c r="P1891" s="126">
        <v>4</v>
      </c>
      <c r="Q1891" s="108">
        <v>5.1880674448767797E-3</v>
      </c>
      <c r="R1891" s="107">
        <v>14</v>
      </c>
      <c r="S1891" s="131">
        <v>4.91745697225149E-3</v>
      </c>
      <c r="T1891" s="126">
        <v>57</v>
      </c>
      <c r="U1891" s="108">
        <v>7.3929961089494095E-2</v>
      </c>
      <c r="V1891" s="107">
        <v>201</v>
      </c>
      <c r="W1891" s="131">
        <v>7.0600632244467804E-2</v>
      </c>
      <c r="X1891" s="126">
        <v>59</v>
      </c>
      <c r="Y1891" s="108">
        <v>7.6523994811932505E-2</v>
      </c>
      <c r="Z1891" s="107">
        <v>207</v>
      </c>
      <c r="AA1891" s="131">
        <v>7.2708113804004201E-2</v>
      </c>
    </row>
    <row r="1892" spans="1:27" ht="24" x14ac:dyDescent="0.25">
      <c r="A1892" s="115" t="s">
        <v>616</v>
      </c>
      <c r="B1892" s="200" t="s">
        <v>57</v>
      </c>
      <c r="C1892" s="101" t="s">
        <v>58</v>
      </c>
      <c r="D1892" s="102" t="s">
        <v>3</v>
      </c>
      <c r="E1892" s="121" t="s">
        <v>533</v>
      </c>
      <c r="F1892" s="125">
        <v>3724</v>
      </c>
      <c r="G1892" s="103">
        <v>3657</v>
      </c>
      <c r="H1892" s="104">
        <v>0.98200859291084797</v>
      </c>
      <c r="I1892" s="103">
        <v>67</v>
      </c>
      <c r="J1892" s="130">
        <v>1.7991407089151399E-2</v>
      </c>
      <c r="K1892" s="125">
        <v>1132</v>
      </c>
      <c r="L1892" s="125">
        <v>20</v>
      </c>
      <c r="M1892" s="104">
        <v>1.7667844522968101E-2</v>
      </c>
      <c r="N1892" s="103">
        <v>52</v>
      </c>
      <c r="O1892" s="130">
        <v>1.3963480128893599E-2</v>
      </c>
      <c r="P1892" s="125">
        <v>12</v>
      </c>
      <c r="Q1892" s="104">
        <v>1.06007067137809E-2</v>
      </c>
      <c r="R1892" s="103">
        <v>33</v>
      </c>
      <c r="S1892" s="130">
        <v>8.8614393125671306E-3</v>
      </c>
      <c r="T1892" s="125">
        <v>106</v>
      </c>
      <c r="U1892" s="104">
        <v>9.3639575971731406E-2</v>
      </c>
      <c r="V1892" s="103">
        <v>390</v>
      </c>
      <c r="W1892" s="130">
        <v>0.104726100966702</v>
      </c>
      <c r="X1892" s="125">
        <v>115</v>
      </c>
      <c r="Y1892" s="104">
        <v>0.101590106007067</v>
      </c>
      <c r="Z1892" s="103">
        <v>415</v>
      </c>
      <c r="AA1892" s="130">
        <v>0.11143931256713201</v>
      </c>
    </row>
    <row r="1893" spans="1:27" x14ac:dyDescent="0.25">
      <c r="A1893" s="116" t="s">
        <v>616</v>
      </c>
      <c r="B1893" s="201" t="s">
        <v>438</v>
      </c>
      <c r="C1893" s="105" t="s">
        <v>81</v>
      </c>
      <c r="D1893" s="106" t="s">
        <v>4</v>
      </c>
      <c r="E1893" s="122" t="s">
        <v>532</v>
      </c>
      <c r="F1893" s="126">
        <v>2736</v>
      </c>
      <c r="G1893" s="107">
        <v>2717</v>
      </c>
      <c r="H1893" s="108">
        <v>0.99305555555555503</v>
      </c>
      <c r="I1893" s="107">
        <v>19</v>
      </c>
      <c r="J1893" s="131">
        <v>6.9444444444444397E-3</v>
      </c>
      <c r="K1893" s="126">
        <v>776</v>
      </c>
      <c r="L1893" s="126">
        <v>8</v>
      </c>
      <c r="M1893" s="108">
        <v>1.03092783505154E-2</v>
      </c>
      <c r="N1893" s="107">
        <v>22</v>
      </c>
      <c r="O1893" s="131">
        <v>8.0409356725146108E-3</v>
      </c>
      <c r="P1893" s="126">
        <v>9</v>
      </c>
      <c r="Q1893" s="108">
        <v>1.15979381443298E-2</v>
      </c>
      <c r="R1893" s="107">
        <v>27</v>
      </c>
      <c r="S1893" s="131">
        <v>9.8684210526315697E-3</v>
      </c>
      <c r="T1893" s="126">
        <v>80</v>
      </c>
      <c r="U1893" s="108">
        <v>0.103092783505154</v>
      </c>
      <c r="V1893" s="107">
        <v>218</v>
      </c>
      <c r="W1893" s="131">
        <v>7.9678362573099404E-2</v>
      </c>
      <c r="X1893" s="126">
        <v>85</v>
      </c>
      <c r="Y1893" s="108">
        <v>0.109536082474226</v>
      </c>
      <c r="Z1893" s="107">
        <v>234</v>
      </c>
      <c r="AA1893" s="131">
        <v>8.5526315789473603E-2</v>
      </c>
    </row>
    <row r="1894" spans="1:27" x14ac:dyDescent="0.25">
      <c r="A1894" s="115" t="s">
        <v>616</v>
      </c>
      <c r="B1894" s="200" t="s">
        <v>88</v>
      </c>
      <c r="C1894" s="101" t="s">
        <v>89</v>
      </c>
      <c r="D1894" s="102" t="s">
        <v>5</v>
      </c>
      <c r="E1894" s="121" t="s">
        <v>535</v>
      </c>
      <c r="F1894" s="125">
        <v>1980</v>
      </c>
      <c r="G1894" s="103">
        <v>1966</v>
      </c>
      <c r="H1894" s="104">
        <v>0.992929292929292</v>
      </c>
      <c r="I1894" s="103">
        <v>14</v>
      </c>
      <c r="J1894" s="130">
        <v>7.0707070707070703E-3</v>
      </c>
      <c r="K1894" s="125">
        <v>600</v>
      </c>
      <c r="L1894" s="125">
        <v>10</v>
      </c>
      <c r="M1894" s="104">
        <v>1.6666666666666601E-2</v>
      </c>
      <c r="N1894" s="103">
        <v>28</v>
      </c>
      <c r="O1894" s="130">
        <v>1.4141414141414101E-2</v>
      </c>
      <c r="P1894" s="125">
        <v>4</v>
      </c>
      <c r="Q1894" s="104">
        <v>6.6666666666666602E-3</v>
      </c>
      <c r="R1894" s="103">
        <v>11</v>
      </c>
      <c r="S1894" s="130">
        <v>5.5555555555555497E-3</v>
      </c>
      <c r="T1894" s="125">
        <v>67</v>
      </c>
      <c r="U1894" s="104">
        <v>0.111666666666666</v>
      </c>
      <c r="V1894" s="103">
        <v>203</v>
      </c>
      <c r="W1894" s="130">
        <v>0.10252525252525201</v>
      </c>
      <c r="X1894" s="125">
        <v>70</v>
      </c>
      <c r="Y1894" s="104">
        <v>0.116666666666666</v>
      </c>
      <c r="Z1894" s="103">
        <v>212</v>
      </c>
      <c r="AA1894" s="130">
        <v>0.107070707070707</v>
      </c>
    </row>
    <row r="1895" spans="1:27" x14ac:dyDescent="0.25">
      <c r="A1895" s="116" t="s">
        <v>616</v>
      </c>
      <c r="B1895" s="201" t="s">
        <v>59</v>
      </c>
      <c r="C1895" s="105" t="s">
        <v>60</v>
      </c>
      <c r="D1895" s="106" t="s">
        <v>3</v>
      </c>
      <c r="E1895" s="122" t="s">
        <v>533</v>
      </c>
      <c r="F1895" s="126">
        <v>4455</v>
      </c>
      <c r="G1895" s="107">
        <v>4373</v>
      </c>
      <c r="H1895" s="108">
        <v>0.98159371492704794</v>
      </c>
      <c r="I1895" s="107">
        <v>82</v>
      </c>
      <c r="J1895" s="131">
        <v>1.8406285072951702E-2</v>
      </c>
      <c r="K1895" s="126">
        <v>1001</v>
      </c>
      <c r="L1895" s="126">
        <v>18</v>
      </c>
      <c r="M1895" s="108">
        <v>1.79820179820179E-2</v>
      </c>
      <c r="N1895" s="107">
        <v>45</v>
      </c>
      <c r="O1895" s="131">
        <v>1.01010101010101E-2</v>
      </c>
      <c r="P1895" s="126">
        <v>7</v>
      </c>
      <c r="Q1895" s="108">
        <v>6.9930069930069904E-3</v>
      </c>
      <c r="R1895" s="107">
        <v>17</v>
      </c>
      <c r="S1895" s="131">
        <v>3.8159371492704798E-3</v>
      </c>
      <c r="T1895" s="126">
        <v>93</v>
      </c>
      <c r="U1895" s="108">
        <v>9.2907092907092897E-2</v>
      </c>
      <c r="V1895" s="107">
        <v>418</v>
      </c>
      <c r="W1895" s="131">
        <v>9.3827160493827097E-2</v>
      </c>
      <c r="X1895" s="126">
        <v>94</v>
      </c>
      <c r="Y1895" s="108">
        <v>9.3906093906093904E-2</v>
      </c>
      <c r="Z1895" s="107">
        <v>419</v>
      </c>
      <c r="AA1895" s="131">
        <v>9.4051627384960701E-2</v>
      </c>
    </row>
    <row r="1896" spans="1:27" ht="24" x14ac:dyDescent="0.25">
      <c r="A1896" s="115" t="s">
        <v>616</v>
      </c>
      <c r="B1896" s="200" t="s">
        <v>106</v>
      </c>
      <c r="C1896" s="101" t="s">
        <v>536</v>
      </c>
      <c r="D1896" s="102" t="s">
        <v>6</v>
      </c>
      <c r="E1896" s="121" t="s">
        <v>531</v>
      </c>
      <c r="F1896" s="125">
        <v>5379</v>
      </c>
      <c r="G1896" s="103">
        <v>5339</v>
      </c>
      <c r="H1896" s="104">
        <v>0.99256367354526798</v>
      </c>
      <c r="I1896" s="103">
        <v>40</v>
      </c>
      <c r="J1896" s="130">
        <v>7.4363264547313603E-3</v>
      </c>
      <c r="K1896" s="125">
        <v>1500</v>
      </c>
      <c r="L1896" s="125">
        <v>19</v>
      </c>
      <c r="M1896" s="104">
        <v>1.26666666666666E-2</v>
      </c>
      <c r="N1896" s="103">
        <v>45</v>
      </c>
      <c r="O1896" s="130">
        <v>8.3658672615727799E-3</v>
      </c>
      <c r="P1896" s="125">
        <v>12</v>
      </c>
      <c r="Q1896" s="104">
        <v>8.0000000000000002E-3</v>
      </c>
      <c r="R1896" s="103">
        <v>35</v>
      </c>
      <c r="S1896" s="130">
        <v>6.5067856478899398E-3</v>
      </c>
      <c r="T1896" s="125">
        <v>149</v>
      </c>
      <c r="U1896" s="104">
        <v>9.9333333333333301E-2</v>
      </c>
      <c r="V1896" s="103">
        <v>537</v>
      </c>
      <c r="W1896" s="130">
        <v>9.9832682654768495E-2</v>
      </c>
      <c r="X1896" s="125">
        <v>155</v>
      </c>
      <c r="Y1896" s="104">
        <v>0.103333333333333</v>
      </c>
      <c r="Z1896" s="103">
        <v>556</v>
      </c>
      <c r="AA1896" s="130">
        <v>0.10336493772076499</v>
      </c>
    </row>
    <row r="1897" spans="1:27" x14ac:dyDescent="0.25">
      <c r="A1897" s="116" t="s">
        <v>616</v>
      </c>
      <c r="B1897" s="201" t="s">
        <v>90</v>
      </c>
      <c r="C1897" s="105" t="s">
        <v>91</v>
      </c>
      <c r="D1897" s="106" t="s">
        <v>5</v>
      </c>
      <c r="E1897" s="122" t="s">
        <v>535</v>
      </c>
      <c r="F1897" s="126">
        <v>2697</v>
      </c>
      <c r="G1897" s="107">
        <v>2677</v>
      </c>
      <c r="H1897" s="108">
        <v>0.99258435298479697</v>
      </c>
      <c r="I1897" s="107">
        <v>20</v>
      </c>
      <c r="J1897" s="131">
        <v>7.4156470152020697E-3</v>
      </c>
      <c r="K1897" s="126">
        <v>796</v>
      </c>
      <c r="L1897" s="126">
        <v>11</v>
      </c>
      <c r="M1897" s="108">
        <v>1.3819095477386901E-2</v>
      </c>
      <c r="N1897" s="107">
        <v>26</v>
      </c>
      <c r="O1897" s="131">
        <v>9.6403411197626895E-3</v>
      </c>
      <c r="P1897" s="126">
        <v>8</v>
      </c>
      <c r="Q1897" s="108">
        <v>1.00502512562814E-2</v>
      </c>
      <c r="R1897" s="107">
        <v>19</v>
      </c>
      <c r="S1897" s="131">
        <v>7.0448646644419698E-3</v>
      </c>
      <c r="T1897" s="126">
        <v>81</v>
      </c>
      <c r="U1897" s="108">
        <v>0.10175879396984901</v>
      </c>
      <c r="V1897" s="107">
        <v>225</v>
      </c>
      <c r="W1897" s="131">
        <v>8.3426028921023299E-2</v>
      </c>
      <c r="X1897" s="126">
        <v>86</v>
      </c>
      <c r="Y1897" s="108">
        <v>0.108040201005025</v>
      </c>
      <c r="Z1897" s="107">
        <v>240</v>
      </c>
      <c r="AA1897" s="131">
        <v>8.8987764182424905E-2</v>
      </c>
    </row>
    <row r="1898" spans="1:27" x14ac:dyDescent="0.25">
      <c r="A1898" s="115" t="s">
        <v>616</v>
      </c>
      <c r="B1898" s="200" t="s">
        <v>82</v>
      </c>
      <c r="C1898" s="101" t="s">
        <v>537</v>
      </c>
      <c r="D1898" s="102" t="s">
        <v>4</v>
      </c>
      <c r="E1898" s="121" t="s">
        <v>532</v>
      </c>
      <c r="F1898" s="125">
        <v>4843</v>
      </c>
      <c r="G1898" s="103">
        <v>4813</v>
      </c>
      <c r="H1898" s="104">
        <v>0.99380549246334904</v>
      </c>
      <c r="I1898" s="103">
        <v>30</v>
      </c>
      <c r="J1898" s="130">
        <v>6.1945075366508298E-3</v>
      </c>
      <c r="K1898" s="125">
        <v>1359</v>
      </c>
      <c r="L1898" s="125">
        <v>21</v>
      </c>
      <c r="M1898" s="104">
        <v>1.5452538631346499E-2</v>
      </c>
      <c r="N1898" s="103">
        <v>48</v>
      </c>
      <c r="O1898" s="130">
        <v>9.9112120586413305E-3</v>
      </c>
      <c r="P1898" s="125">
        <v>11</v>
      </c>
      <c r="Q1898" s="104">
        <v>8.0941869021339194E-3</v>
      </c>
      <c r="R1898" s="103">
        <v>31</v>
      </c>
      <c r="S1898" s="130">
        <v>6.4009911212058604E-3</v>
      </c>
      <c r="T1898" s="125">
        <v>119</v>
      </c>
      <c r="U1898" s="104">
        <v>8.7564385577630605E-2</v>
      </c>
      <c r="V1898" s="103">
        <v>532</v>
      </c>
      <c r="W1898" s="130">
        <v>0.109849266983274</v>
      </c>
      <c r="X1898" s="125">
        <v>125</v>
      </c>
      <c r="Y1898" s="104">
        <v>9.1979396615158193E-2</v>
      </c>
      <c r="Z1898" s="103">
        <v>550</v>
      </c>
      <c r="AA1898" s="130">
        <v>0.113565971505265</v>
      </c>
    </row>
    <row r="1899" spans="1:27" ht="24" x14ac:dyDescent="0.25">
      <c r="A1899" s="116" t="s">
        <v>616</v>
      </c>
      <c r="B1899" s="201" t="s">
        <v>30</v>
      </c>
      <c r="C1899" s="105" t="s">
        <v>31</v>
      </c>
      <c r="D1899" s="106" t="s">
        <v>1</v>
      </c>
      <c r="E1899" s="122" t="s">
        <v>534</v>
      </c>
      <c r="F1899" s="126">
        <v>2182</v>
      </c>
      <c r="G1899" s="107">
        <v>2170</v>
      </c>
      <c r="H1899" s="108">
        <v>0.994500458295142</v>
      </c>
      <c r="I1899" s="107">
        <v>12</v>
      </c>
      <c r="J1899" s="131">
        <v>5.4995417048579196E-3</v>
      </c>
      <c r="K1899" s="126">
        <v>670</v>
      </c>
      <c r="L1899" s="126">
        <v>11</v>
      </c>
      <c r="M1899" s="108">
        <v>1.64179104477611E-2</v>
      </c>
      <c r="N1899" s="107">
        <v>25</v>
      </c>
      <c r="O1899" s="131">
        <v>1.1457378551787301E-2</v>
      </c>
      <c r="P1899" s="126">
        <v>3</v>
      </c>
      <c r="Q1899" s="108">
        <v>4.4776119402984999E-3</v>
      </c>
      <c r="R1899" s="107">
        <v>4</v>
      </c>
      <c r="S1899" s="131">
        <v>1.8331805682859699E-3</v>
      </c>
      <c r="T1899" s="126">
        <v>62</v>
      </c>
      <c r="U1899" s="108">
        <v>9.2537313432835805E-2</v>
      </c>
      <c r="V1899" s="107">
        <v>245</v>
      </c>
      <c r="W1899" s="131">
        <v>0.112282309807516</v>
      </c>
      <c r="X1899" s="126">
        <v>63</v>
      </c>
      <c r="Y1899" s="108">
        <v>9.4029850746268601E-2</v>
      </c>
      <c r="Z1899" s="107">
        <v>247</v>
      </c>
      <c r="AA1899" s="131">
        <v>0.113198900091659</v>
      </c>
    </row>
    <row r="1900" spans="1:27" x14ac:dyDescent="0.25">
      <c r="A1900" s="115" t="s">
        <v>616</v>
      </c>
      <c r="B1900" s="200" t="s">
        <v>92</v>
      </c>
      <c r="C1900" s="101" t="s">
        <v>93</v>
      </c>
      <c r="D1900" s="102" t="s">
        <v>5</v>
      </c>
      <c r="E1900" s="121" t="s">
        <v>535</v>
      </c>
      <c r="F1900" s="125">
        <v>2468</v>
      </c>
      <c r="G1900" s="103">
        <v>2441</v>
      </c>
      <c r="H1900" s="104">
        <v>0.98905996758508896</v>
      </c>
      <c r="I1900" s="103">
        <v>27</v>
      </c>
      <c r="J1900" s="130">
        <v>1.0940032414910801E-2</v>
      </c>
      <c r="K1900" s="125">
        <v>674</v>
      </c>
      <c r="L1900" s="125">
        <v>2</v>
      </c>
      <c r="M1900" s="104">
        <v>2.9673590504451001E-3</v>
      </c>
      <c r="N1900" s="103">
        <v>7</v>
      </c>
      <c r="O1900" s="130">
        <v>2.8363047001620698E-3</v>
      </c>
      <c r="P1900" s="125">
        <v>5</v>
      </c>
      <c r="Q1900" s="104">
        <v>7.4183976261127504E-3</v>
      </c>
      <c r="R1900" s="103">
        <v>20</v>
      </c>
      <c r="S1900" s="130">
        <v>8.1037277147487808E-3</v>
      </c>
      <c r="T1900" s="125">
        <v>72</v>
      </c>
      <c r="U1900" s="104">
        <v>0.106824925816023</v>
      </c>
      <c r="V1900" s="103">
        <v>302</v>
      </c>
      <c r="W1900" s="130">
        <v>0.122366288492706</v>
      </c>
      <c r="X1900" s="125">
        <v>75</v>
      </c>
      <c r="Y1900" s="104">
        <v>0.111275964391691</v>
      </c>
      <c r="Z1900" s="103">
        <v>317</v>
      </c>
      <c r="AA1900" s="130">
        <v>0.12844408427876799</v>
      </c>
    </row>
    <row r="1901" spans="1:27" x14ac:dyDescent="0.25">
      <c r="A1901" s="116" t="s">
        <v>616</v>
      </c>
      <c r="B1901" s="201" t="s">
        <v>94</v>
      </c>
      <c r="C1901" s="105" t="s">
        <v>95</v>
      </c>
      <c r="D1901" s="106" t="s">
        <v>5</v>
      </c>
      <c r="E1901" s="122" t="s">
        <v>535</v>
      </c>
      <c r="F1901" s="126">
        <v>2043</v>
      </c>
      <c r="G1901" s="107">
        <v>2007</v>
      </c>
      <c r="H1901" s="108">
        <v>0.98237885462554997</v>
      </c>
      <c r="I1901" s="107">
        <v>36</v>
      </c>
      <c r="J1901" s="131">
        <v>1.7621145374449299E-2</v>
      </c>
      <c r="K1901" s="126">
        <v>526</v>
      </c>
      <c r="L1901" s="126">
        <v>11</v>
      </c>
      <c r="M1901" s="108">
        <v>2.0912547528517102E-2</v>
      </c>
      <c r="N1901" s="107">
        <v>28</v>
      </c>
      <c r="O1901" s="131">
        <v>1.37053352912383E-2</v>
      </c>
      <c r="P1901" s="126">
        <v>7</v>
      </c>
      <c r="Q1901" s="108">
        <v>1.33079847908745E-2</v>
      </c>
      <c r="R1901" s="107">
        <v>20</v>
      </c>
      <c r="S1901" s="131">
        <v>9.7895252080274098E-3</v>
      </c>
      <c r="T1901" s="126">
        <v>48</v>
      </c>
      <c r="U1901" s="108">
        <v>9.1254752851711002E-2</v>
      </c>
      <c r="V1901" s="107">
        <v>185</v>
      </c>
      <c r="W1901" s="131">
        <v>9.0553108174253494E-2</v>
      </c>
      <c r="X1901" s="126">
        <v>52</v>
      </c>
      <c r="Y1901" s="108">
        <v>9.8859315589353597E-2</v>
      </c>
      <c r="Z1901" s="107">
        <v>198</v>
      </c>
      <c r="AA1901" s="131">
        <v>9.69162995594713E-2</v>
      </c>
    </row>
    <row r="1902" spans="1:27" x14ac:dyDescent="0.25">
      <c r="A1902" s="115" t="s">
        <v>616</v>
      </c>
      <c r="B1902" s="200" t="s">
        <v>65</v>
      </c>
      <c r="C1902" s="101" t="s">
        <v>66</v>
      </c>
      <c r="D1902" s="102" t="s">
        <v>3</v>
      </c>
      <c r="E1902" s="121" t="s">
        <v>533</v>
      </c>
      <c r="F1902" s="125">
        <v>5297</v>
      </c>
      <c r="G1902" s="103">
        <v>5233</v>
      </c>
      <c r="H1902" s="104">
        <v>0.98791768925807</v>
      </c>
      <c r="I1902" s="103">
        <v>64</v>
      </c>
      <c r="J1902" s="130">
        <v>1.20823107419293E-2</v>
      </c>
      <c r="K1902" s="125">
        <v>1439</v>
      </c>
      <c r="L1902" s="125">
        <v>25</v>
      </c>
      <c r="M1902" s="104">
        <v>1.7373175816539198E-2</v>
      </c>
      <c r="N1902" s="103">
        <v>66</v>
      </c>
      <c r="O1902" s="130">
        <v>1.24598829526146E-2</v>
      </c>
      <c r="P1902" s="125">
        <v>14</v>
      </c>
      <c r="Q1902" s="104">
        <v>9.7289784572619793E-3</v>
      </c>
      <c r="R1902" s="103">
        <v>42</v>
      </c>
      <c r="S1902" s="130">
        <v>7.9290164243911599E-3</v>
      </c>
      <c r="T1902" s="125">
        <v>118</v>
      </c>
      <c r="U1902" s="104">
        <v>8.2001389854065299E-2</v>
      </c>
      <c r="V1902" s="103">
        <v>406</v>
      </c>
      <c r="W1902" s="130">
        <v>7.6647158769114501E-2</v>
      </c>
      <c r="X1902" s="125">
        <v>125</v>
      </c>
      <c r="Y1902" s="104">
        <v>8.6865879082696301E-2</v>
      </c>
      <c r="Z1902" s="103">
        <v>424</v>
      </c>
      <c r="AA1902" s="130">
        <v>8.00453086652822E-2</v>
      </c>
    </row>
    <row r="1903" spans="1:27" x14ac:dyDescent="0.25">
      <c r="A1903" s="116" t="s">
        <v>616</v>
      </c>
      <c r="B1903" s="201" t="s">
        <v>96</v>
      </c>
      <c r="C1903" s="105" t="s">
        <v>97</v>
      </c>
      <c r="D1903" s="106" t="s">
        <v>5</v>
      </c>
      <c r="E1903" s="122" t="s">
        <v>535</v>
      </c>
      <c r="F1903" s="126">
        <v>3082</v>
      </c>
      <c r="G1903" s="107">
        <v>3059</v>
      </c>
      <c r="H1903" s="108">
        <v>0.99253731343283502</v>
      </c>
      <c r="I1903" s="107">
        <v>23</v>
      </c>
      <c r="J1903" s="131">
        <v>7.4626865671641703E-3</v>
      </c>
      <c r="K1903" s="126">
        <v>945</v>
      </c>
      <c r="L1903" s="126">
        <v>10</v>
      </c>
      <c r="M1903" s="108">
        <v>1.05820105820105E-2</v>
      </c>
      <c r="N1903" s="107">
        <v>37</v>
      </c>
      <c r="O1903" s="131">
        <v>1.2005191434133601E-2</v>
      </c>
      <c r="P1903" s="126">
        <v>6</v>
      </c>
      <c r="Q1903" s="108">
        <v>6.3492063492063397E-3</v>
      </c>
      <c r="R1903" s="107">
        <v>19</v>
      </c>
      <c r="S1903" s="131">
        <v>6.1648280337443196E-3</v>
      </c>
      <c r="T1903" s="126">
        <v>106</v>
      </c>
      <c r="U1903" s="108">
        <v>0.112169312169312</v>
      </c>
      <c r="V1903" s="107">
        <v>374</v>
      </c>
      <c r="W1903" s="131">
        <v>0.121349772874756</v>
      </c>
      <c r="X1903" s="126">
        <v>110</v>
      </c>
      <c r="Y1903" s="108">
        <v>0.11640211640211599</v>
      </c>
      <c r="Z1903" s="107">
        <v>388</v>
      </c>
      <c r="AA1903" s="131">
        <v>0.12589227774172601</v>
      </c>
    </row>
    <row r="1904" spans="1:27" x14ac:dyDescent="0.25">
      <c r="A1904" s="115" t="s">
        <v>616</v>
      </c>
      <c r="B1904" s="200" t="s">
        <v>67</v>
      </c>
      <c r="C1904" s="101" t="s">
        <v>68</v>
      </c>
      <c r="D1904" s="102" t="s">
        <v>3</v>
      </c>
      <c r="E1904" s="121" t="s">
        <v>533</v>
      </c>
      <c r="F1904" s="125">
        <v>5055</v>
      </c>
      <c r="G1904" s="103">
        <v>4985</v>
      </c>
      <c r="H1904" s="104">
        <v>0.986152324431256</v>
      </c>
      <c r="I1904" s="103">
        <v>70</v>
      </c>
      <c r="J1904" s="130">
        <v>1.3847675568743801E-2</v>
      </c>
      <c r="K1904" s="125">
        <v>1388</v>
      </c>
      <c r="L1904" s="125">
        <v>18</v>
      </c>
      <c r="M1904" s="104">
        <v>1.29682997118155E-2</v>
      </c>
      <c r="N1904" s="103">
        <v>33</v>
      </c>
      <c r="O1904" s="130">
        <v>6.5281899109792202E-3</v>
      </c>
      <c r="P1904" s="125">
        <v>13</v>
      </c>
      <c r="Q1904" s="104">
        <v>9.36599423631123E-3</v>
      </c>
      <c r="R1904" s="103">
        <v>30</v>
      </c>
      <c r="S1904" s="130">
        <v>5.9347181008902001E-3</v>
      </c>
      <c r="T1904" s="125">
        <v>111</v>
      </c>
      <c r="U1904" s="104">
        <v>7.9971181556195897E-2</v>
      </c>
      <c r="V1904" s="103">
        <v>404</v>
      </c>
      <c r="W1904" s="130">
        <v>7.9920870425321394E-2</v>
      </c>
      <c r="X1904" s="125">
        <v>120</v>
      </c>
      <c r="Y1904" s="104">
        <v>8.6455331412103695E-2</v>
      </c>
      <c r="Z1904" s="103">
        <v>423</v>
      </c>
      <c r="AA1904" s="130">
        <v>8.3679525222551898E-2</v>
      </c>
    </row>
    <row r="1905" spans="1:27" x14ac:dyDescent="0.25">
      <c r="A1905" s="116" t="s">
        <v>616</v>
      </c>
      <c r="B1905" s="201" t="s">
        <v>69</v>
      </c>
      <c r="C1905" s="105" t="s">
        <v>70</v>
      </c>
      <c r="D1905" s="106" t="s">
        <v>3</v>
      </c>
      <c r="E1905" s="122" t="s">
        <v>533</v>
      </c>
      <c r="F1905" s="126">
        <v>3887</v>
      </c>
      <c r="G1905" s="107">
        <v>3872</v>
      </c>
      <c r="H1905" s="108">
        <v>0.99614098276305596</v>
      </c>
      <c r="I1905" s="107">
        <v>15</v>
      </c>
      <c r="J1905" s="131">
        <v>3.8590172369436502E-3</v>
      </c>
      <c r="K1905" s="126">
        <v>858</v>
      </c>
      <c r="L1905" s="126">
        <v>12</v>
      </c>
      <c r="M1905" s="108">
        <v>1.3986013986013899E-2</v>
      </c>
      <c r="N1905" s="107">
        <v>31</v>
      </c>
      <c r="O1905" s="131">
        <v>7.9753022896835602E-3</v>
      </c>
      <c r="P1905" s="126">
        <v>5</v>
      </c>
      <c r="Q1905" s="108">
        <v>5.8275058275058201E-3</v>
      </c>
      <c r="R1905" s="107">
        <v>7</v>
      </c>
      <c r="S1905" s="131">
        <v>1.8008747105737E-3</v>
      </c>
      <c r="T1905" s="126">
        <v>75</v>
      </c>
      <c r="U1905" s="108">
        <v>8.7412587412587395E-2</v>
      </c>
      <c r="V1905" s="107">
        <v>350</v>
      </c>
      <c r="W1905" s="131">
        <v>9.0043735528685304E-2</v>
      </c>
      <c r="X1905" s="126">
        <v>79</v>
      </c>
      <c r="Y1905" s="108">
        <v>9.2074592074591996E-2</v>
      </c>
      <c r="Z1905" s="107">
        <v>355</v>
      </c>
      <c r="AA1905" s="131">
        <v>9.1330074607666498E-2</v>
      </c>
    </row>
    <row r="1906" spans="1:27" ht="24" x14ac:dyDescent="0.25">
      <c r="A1906" s="115" t="s">
        <v>616</v>
      </c>
      <c r="B1906" s="200" t="s">
        <v>32</v>
      </c>
      <c r="C1906" s="101" t="s">
        <v>33</v>
      </c>
      <c r="D1906" s="102" t="s">
        <v>1</v>
      </c>
      <c r="E1906" s="121" t="s">
        <v>534</v>
      </c>
      <c r="F1906" s="125">
        <v>1754</v>
      </c>
      <c r="G1906" s="103">
        <v>1752</v>
      </c>
      <c r="H1906" s="104">
        <v>0.99885974914481102</v>
      </c>
      <c r="I1906" s="103">
        <v>2</v>
      </c>
      <c r="J1906" s="130">
        <v>1.1402508551881399E-3</v>
      </c>
      <c r="K1906" s="125">
        <v>450</v>
      </c>
      <c r="L1906" s="125">
        <v>7</v>
      </c>
      <c r="M1906" s="104">
        <v>1.55555555555555E-2</v>
      </c>
      <c r="N1906" s="103">
        <v>15</v>
      </c>
      <c r="O1906" s="130">
        <v>8.5518814139110607E-3</v>
      </c>
      <c r="P1906" s="125">
        <v>1</v>
      </c>
      <c r="Q1906" s="104">
        <v>2.2222222222222201E-3</v>
      </c>
      <c r="R1906" s="103">
        <v>2</v>
      </c>
      <c r="S1906" s="130">
        <v>1.1402508551881399E-3</v>
      </c>
      <c r="T1906" s="125">
        <v>34</v>
      </c>
      <c r="U1906" s="104">
        <v>7.5555555555555501E-2</v>
      </c>
      <c r="V1906" s="103">
        <v>127</v>
      </c>
      <c r="W1906" s="130">
        <v>7.2405929304446906E-2</v>
      </c>
      <c r="X1906" s="125">
        <v>34</v>
      </c>
      <c r="Y1906" s="104">
        <v>7.5555555555555501E-2</v>
      </c>
      <c r="Z1906" s="103">
        <v>127</v>
      </c>
      <c r="AA1906" s="130">
        <v>7.2405929304446906E-2</v>
      </c>
    </row>
    <row r="1907" spans="1:27" ht="24" x14ac:dyDescent="0.25">
      <c r="A1907" s="116" t="s">
        <v>616</v>
      </c>
      <c r="B1907" s="201" t="s">
        <v>437</v>
      </c>
      <c r="C1907" s="105" t="s">
        <v>34</v>
      </c>
      <c r="D1907" s="106" t="s">
        <v>1</v>
      </c>
      <c r="E1907" s="122" t="s">
        <v>534</v>
      </c>
      <c r="F1907" s="126">
        <v>2329</v>
      </c>
      <c r="G1907" s="107">
        <v>2317</v>
      </c>
      <c r="H1907" s="108">
        <v>0.99484757406612201</v>
      </c>
      <c r="I1907" s="107">
        <v>12</v>
      </c>
      <c r="J1907" s="131">
        <v>5.1524259338771999E-3</v>
      </c>
      <c r="K1907" s="126">
        <v>747</v>
      </c>
      <c r="L1907" s="126">
        <v>18</v>
      </c>
      <c r="M1907" s="108">
        <v>2.40963855421686E-2</v>
      </c>
      <c r="N1907" s="107">
        <v>47</v>
      </c>
      <c r="O1907" s="131">
        <v>2.0180334907685699E-2</v>
      </c>
      <c r="P1907" s="126">
        <v>3</v>
      </c>
      <c r="Q1907" s="108">
        <v>4.0160642570281103E-3</v>
      </c>
      <c r="R1907" s="107">
        <v>11</v>
      </c>
      <c r="S1907" s="131">
        <v>4.7230571060540997E-3</v>
      </c>
      <c r="T1907" s="126">
        <v>74</v>
      </c>
      <c r="U1907" s="108">
        <v>9.9062918340026701E-2</v>
      </c>
      <c r="V1907" s="107">
        <v>239</v>
      </c>
      <c r="W1907" s="131">
        <v>0.10261914984972</v>
      </c>
      <c r="X1907" s="126">
        <v>76</v>
      </c>
      <c r="Y1907" s="108">
        <v>0.101740294511378</v>
      </c>
      <c r="Z1907" s="107">
        <v>247</v>
      </c>
      <c r="AA1907" s="131">
        <v>0.106054100472305</v>
      </c>
    </row>
    <row r="1908" spans="1:27" ht="24" x14ac:dyDescent="0.25">
      <c r="A1908" s="115" t="s">
        <v>616</v>
      </c>
      <c r="B1908" s="200" t="s">
        <v>35</v>
      </c>
      <c r="C1908" s="101" t="s">
        <v>36</v>
      </c>
      <c r="D1908" s="102" t="s">
        <v>1</v>
      </c>
      <c r="E1908" s="121" t="s">
        <v>534</v>
      </c>
      <c r="F1908" s="125">
        <v>2710</v>
      </c>
      <c r="G1908" s="103">
        <v>2616</v>
      </c>
      <c r="H1908" s="104">
        <v>0.96531365313653095</v>
      </c>
      <c r="I1908" s="103">
        <v>94</v>
      </c>
      <c r="J1908" s="130">
        <v>3.4686346863468602E-2</v>
      </c>
      <c r="K1908" s="125">
        <v>819</v>
      </c>
      <c r="L1908" s="125">
        <v>7</v>
      </c>
      <c r="M1908" s="104">
        <v>8.5470085470085392E-3</v>
      </c>
      <c r="N1908" s="103">
        <v>19</v>
      </c>
      <c r="O1908" s="130">
        <v>7.0110701107010997E-3</v>
      </c>
      <c r="P1908" s="125">
        <v>3</v>
      </c>
      <c r="Q1908" s="104">
        <v>3.66300366300366E-3</v>
      </c>
      <c r="R1908" s="103">
        <v>8</v>
      </c>
      <c r="S1908" s="130">
        <v>2.9520295202951998E-3</v>
      </c>
      <c r="T1908" s="125">
        <v>67</v>
      </c>
      <c r="U1908" s="104">
        <v>8.1807081807081794E-2</v>
      </c>
      <c r="V1908" s="103">
        <v>226</v>
      </c>
      <c r="W1908" s="130">
        <v>8.3394833948339395E-2</v>
      </c>
      <c r="X1908" s="125">
        <v>70</v>
      </c>
      <c r="Y1908" s="104">
        <v>8.5470085470085402E-2</v>
      </c>
      <c r="Z1908" s="103">
        <v>233</v>
      </c>
      <c r="AA1908" s="130">
        <v>8.5977859778597704E-2</v>
      </c>
    </row>
    <row r="1909" spans="1:27" x14ac:dyDescent="0.25">
      <c r="A1909" s="116" t="s">
        <v>616</v>
      </c>
      <c r="B1909" s="201" t="s">
        <v>84</v>
      </c>
      <c r="C1909" s="105" t="s">
        <v>85</v>
      </c>
      <c r="D1909" s="106" t="s">
        <v>4</v>
      </c>
      <c r="E1909" s="122" t="s">
        <v>532</v>
      </c>
      <c r="F1909" s="126">
        <v>1279</v>
      </c>
      <c r="G1909" s="107">
        <v>1272</v>
      </c>
      <c r="H1909" s="108">
        <v>0.99452697419859204</v>
      </c>
      <c r="I1909" s="107">
        <v>7</v>
      </c>
      <c r="J1909" s="131">
        <v>5.4730258014073401E-3</v>
      </c>
      <c r="K1909" s="126">
        <v>404</v>
      </c>
      <c r="L1909" s="126">
        <v>5</v>
      </c>
      <c r="M1909" s="108">
        <v>1.23762376237623E-2</v>
      </c>
      <c r="N1909" s="107">
        <v>11</v>
      </c>
      <c r="O1909" s="131">
        <v>8.6004691164972592E-3</v>
      </c>
      <c r="P1909" s="126">
        <v>6</v>
      </c>
      <c r="Q1909" s="108">
        <v>1.48514851485148E-2</v>
      </c>
      <c r="R1909" s="107">
        <v>14</v>
      </c>
      <c r="S1909" s="131">
        <v>1.09460516028146E-2</v>
      </c>
      <c r="T1909" s="126">
        <v>30</v>
      </c>
      <c r="U1909" s="108">
        <v>7.4257425742574198E-2</v>
      </c>
      <c r="V1909" s="107">
        <v>100</v>
      </c>
      <c r="W1909" s="131">
        <v>7.8186082877247806E-2</v>
      </c>
      <c r="X1909" s="126">
        <v>34</v>
      </c>
      <c r="Y1909" s="108">
        <v>8.4158415841584094E-2</v>
      </c>
      <c r="Z1909" s="107">
        <v>109</v>
      </c>
      <c r="AA1909" s="131">
        <v>8.5222830336200095E-2</v>
      </c>
    </row>
    <row r="1910" spans="1:27" x14ac:dyDescent="0.25">
      <c r="A1910" s="115" t="s">
        <v>616</v>
      </c>
      <c r="B1910" s="200" t="s">
        <v>71</v>
      </c>
      <c r="C1910" s="101" t="s">
        <v>72</v>
      </c>
      <c r="D1910" s="102" t="s">
        <v>3</v>
      </c>
      <c r="E1910" s="121" t="s">
        <v>533</v>
      </c>
      <c r="F1910" s="125">
        <v>4179</v>
      </c>
      <c r="G1910" s="103">
        <v>4116</v>
      </c>
      <c r="H1910" s="104">
        <v>0.98492462311557705</v>
      </c>
      <c r="I1910" s="103">
        <v>63</v>
      </c>
      <c r="J1910" s="130">
        <v>1.5075376884422099E-2</v>
      </c>
      <c r="K1910" s="125">
        <v>1402</v>
      </c>
      <c r="L1910" s="125">
        <v>20</v>
      </c>
      <c r="M1910" s="104">
        <v>1.4265335235378001E-2</v>
      </c>
      <c r="N1910" s="103">
        <v>56</v>
      </c>
      <c r="O1910" s="130">
        <v>1.3400335008375199E-2</v>
      </c>
      <c r="P1910" s="125">
        <v>10</v>
      </c>
      <c r="Q1910" s="104">
        <v>7.1326676176890098E-3</v>
      </c>
      <c r="R1910" s="103">
        <v>25</v>
      </c>
      <c r="S1910" s="130">
        <v>5.9822924144532098E-3</v>
      </c>
      <c r="T1910" s="125">
        <v>125</v>
      </c>
      <c r="U1910" s="104">
        <v>8.91583452211126E-2</v>
      </c>
      <c r="V1910" s="103">
        <v>356</v>
      </c>
      <c r="W1910" s="130">
        <v>8.5187843981813796E-2</v>
      </c>
      <c r="X1910" s="125">
        <v>132</v>
      </c>
      <c r="Y1910" s="104">
        <v>9.4151212553494998E-2</v>
      </c>
      <c r="Z1910" s="103">
        <v>370</v>
      </c>
      <c r="AA1910" s="130">
        <v>8.8537927733907604E-2</v>
      </c>
    </row>
    <row r="1911" spans="1:27" x14ac:dyDescent="0.25">
      <c r="A1911" s="116" t="s">
        <v>616</v>
      </c>
      <c r="B1911" s="201" t="s">
        <v>86</v>
      </c>
      <c r="C1911" s="105" t="s">
        <v>87</v>
      </c>
      <c r="D1911" s="106" t="s">
        <v>4</v>
      </c>
      <c r="E1911" s="122" t="s">
        <v>532</v>
      </c>
      <c r="F1911" s="126">
        <v>2869</v>
      </c>
      <c r="G1911" s="107">
        <v>2850</v>
      </c>
      <c r="H1911" s="108">
        <v>0.99337748344370802</v>
      </c>
      <c r="I1911" s="107">
        <v>19</v>
      </c>
      <c r="J1911" s="131">
        <v>6.6225165562913899E-3</v>
      </c>
      <c r="K1911" s="126">
        <v>780</v>
      </c>
      <c r="L1911" s="126">
        <v>4</v>
      </c>
      <c r="M1911" s="108">
        <v>5.1282051282051204E-3</v>
      </c>
      <c r="N1911" s="107">
        <v>11</v>
      </c>
      <c r="O1911" s="131">
        <v>3.8340885325897499E-3</v>
      </c>
      <c r="P1911" s="126">
        <v>4</v>
      </c>
      <c r="Q1911" s="108">
        <v>5.1282051282051204E-3</v>
      </c>
      <c r="R1911" s="107">
        <v>10</v>
      </c>
      <c r="S1911" s="131">
        <v>3.4855350296270401E-3</v>
      </c>
      <c r="T1911" s="126">
        <v>61</v>
      </c>
      <c r="U1911" s="108">
        <v>7.8205128205128205E-2</v>
      </c>
      <c r="V1911" s="107">
        <v>249</v>
      </c>
      <c r="W1911" s="131">
        <v>8.6789822237713393E-2</v>
      </c>
      <c r="X1911" s="126">
        <v>64</v>
      </c>
      <c r="Y1911" s="108">
        <v>8.2051282051281996E-2</v>
      </c>
      <c r="Z1911" s="107">
        <v>258</v>
      </c>
      <c r="AA1911" s="131">
        <v>8.9926803764377797E-2</v>
      </c>
    </row>
    <row r="1912" spans="1:27" ht="24" x14ac:dyDescent="0.25">
      <c r="A1912" s="115" t="s">
        <v>616</v>
      </c>
      <c r="B1912" s="200" t="s">
        <v>137</v>
      </c>
      <c r="C1912" s="101" t="s">
        <v>138</v>
      </c>
      <c r="D1912" s="102" t="s">
        <v>9</v>
      </c>
      <c r="E1912" s="121" t="s">
        <v>538</v>
      </c>
      <c r="F1912" s="125">
        <v>2182</v>
      </c>
      <c r="G1912" s="103">
        <v>2166</v>
      </c>
      <c r="H1912" s="104">
        <v>0.99266727772685603</v>
      </c>
      <c r="I1912" s="103">
        <v>16</v>
      </c>
      <c r="J1912" s="130">
        <v>7.3327222731438997E-3</v>
      </c>
      <c r="K1912" s="125">
        <v>599</v>
      </c>
      <c r="L1912" s="125">
        <v>12</v>
      </c>
      <c r="M1912" s="104">
        <v>2.0033388981636001E-2</v>
      </c>
      <c r="N1912" s="103">
        <v>25</v>
      </c>
      <c r="O1912" s="130">
        <v>1.1457378551787301E-2</v>
      </c>
      <c r="P1912" s="125">
        <v>3</v>
      </c>
      <c r="Q1912" s="104">
        <v>5.0083472454090098E-3</v>
      </c>
      <c r="R1912" s="103">
        <v>7</v>
      </c>
      <c r="S1912" s="130">
        <v>3.2080659945004498E-3</v>
      </c>
      <c r="T1912" s="125">
        <v>53</v>
      </c>
      <c r="U1912" s="104">
        <v>8.8480801335559203E-2</v>
      </c>
      <c r="V1912" s="103">
        <v>221</v>
      </c>
      <c r="W1912" s="130">
        <v>0.10128322639780001</v>
      </c>
      <c r="X1912" s="125">
        <v>56</v>
      </c>
      <c r="Y1912" s="104">
        <v>9.3489148580968198E-2</v>
      </c>
      <c r="Z1912" s="103">
        <v>228</v>
      </c>
      <c r="AA1912" s="130">
        <v>0.1044912923923</v>
      </c>
    </row>
    <row r="1913" spans="1:27" ht="24" x14ac:dyDescent="0.25">
      <c r="A1913" s="116" t="s">
        <v>616</v>
      </c>
      <c r="B1913" s="201" t="s">
        <v>127</v>
      </c>
      <c r="C1913" s="105" t="s">
        <v>128</v>
      </c>
      <c r="D1913" s="106" t="s">
        <v>8</v>
      </c>
      <c r="E1913" s="122" t="s">
        <v>539</v>
      </c>
      <c r="F1913" s="126">
        <v>2975</v>
      </c>
      <c r="G1913" s="107">
        <v>2924</v>
      </c>
      <c r="H1913" s="108">
        <v>0.98285714285714199</v>
      </c>
      <c r="I1913" s="107">
        <v>51</v>
      </c>
      <c r="J1913" s="131">
        <v>1.7142857142857099E-2</v>
      </c>
      <c r="K1913" s="126">
        <v>719</v>
      </c>
      <c r="L1913" s="126">
        <v>18</v>
      </c>
      <c r="M1913" s="108">
        <v>2.5034770514603601E-2</v>
      </c>
      <c r="N1913" s="107">
        <v>51</v>
      </c>
      <c r="O1913" s="131">
        <v>1.7142857142857099E-2</v>
      </c>
      <c r="P1913" s="126">
        <v>3</v>
      </c>
      <c r="Q1913" s="108">
        <v>4.17246175243393E-3</v>
      </c>
      <c r="R1913" s="107">
        <v>10</v>
      </c>
      <c r="S1913" s="131">
        <v>3.3613445378151202E-3</v>
      </c>
      <c r="T1913" s="126">
        <v>73</v>
      </c>
      <c r="U1913" s="108">
        <v>0.101529902642559</v>
      </c>
      <c r="V1913" s="107">
        <v>296</v>
      </c>
      <c r="W1913" s="131">
        <v>9.94957983193277E-2</v>
      </c>
      <c r="X1913" s="126">
        <v>75</v>
      </c>
      <c r="Y1913" s="108">
        <v>0.10431154381084801</v>
      </c>
      <c r="Z1913" s="107">
        <v>301</v>
      </c>
      <c r="AA1913" s="131">
        <v>0.10117647058823501</v>
      </c>
    </row>
    <row r="1914" spans="1:27" ht="24" x14ac:dyDescent="0.25">
      <c r="A1914" s="115" t="s">
        <v>616</v>
      </c>
      <c r="B1914" s="200" t="s">
        <v>129</v>
      </c>
      <c r="C1914" s="101" t="s">
        <v>130</v>
      </c>
      <c r="D1914" s="102" t="s">
        <v>8</v>
      </c>
      <c r="E1914" s="121" t="s">
        <v>539</v>
      </c>
      <c r="F1914" s="125">
        <v>1430</v>
      </c>
      <c r="G1914" s="103">
        <v>1407</v>
      </c>
      <c r="H1914" s="104">
        <v>0.98391608391608298</v>
      </c>
      <c r="I1914" s="103">
        <v>23</v>
      </c>
      <c r="J1914" s="130">
        <v>1.6083916083915999E-2</v>
      </c>
      <c r="K1914" s="125">
        <v>425</v>
      </c>
      <c r="L1914" s="125">
        <v>12</v>
      </c>
      <c r="M1914" s="104">
        <v>2.8235294117647001E-2</v>
      </c>
      <c r="N1914" s="103">
        <v>27</v>
      </c>
      <c r="O1914" s="130">
        <v>1.8881118881118798E-2</v>
      </c>
      <c r="P1914" s="125">
        <v>9</v>
      </c>
      <c r="Q1914" s="104">
        <v>2.1176470588235199E-2</v>
      </c>
      <c r="R1914" s="103">
        <v>27</v>
      </c>
      <c r="S1914" s="130">
        <v>1.8881118881118798E-2</v>
      </c>
      <c r="T1914" s="125">
        <v>47</v>
      </c>
      <c r="U1914" s="104">
        <v>0.110588235294117</v>
      </c>
      <c r="V1914" s="103">
        <v>186</v>
      </c>
      <c r="W1914" s="130">
        <v>0.13006993006993001</v>
      </c>
      <c r="X1914" s="125">
        <v>50</v>
      </c>
      <c r="Y1914" s="104">
        <v>0.11764705882352899</v>
      </c>
      <c r="Z1914" s="103">
        <v>191</v>
      </c>
      <c r="AA1914" s="130">
        <v>0.133566433566433</v>
      </c>
    </row>
    <row r="1915" spans="1:27" x14ac:dyDescent="0.25">
      <c r="A1915" s="116" t="s">
        <v>616</v>
      </c>
      <c r="B1915" s="201" t="s">
        <v>139</v>
      </c>
      <c r="C1915" s="105" t="s">
        <v>140</v>
      </c>
      <c r="D1915" s="106" t="s">
        <v>9</v>
      </c>
      <c r="E1915" s="122" t="s">
        <v>538</v>
      </c>
      <c r="F1915" s="126">
        <v>6175</v>
      </c>
      <c r="G1915" s="107">
        <v>5970</v>
      </c>
      <c r="H1915" s="108">
        <v>0.96680161943319798</v>
      </c>
      <c r="I1915" s="107">
        <v>205</v>
      </c>
      <c r="J1915" s="131">
        <v>3.3198380566801598E-2</v>
      </c>
      <c r="K1915" s="126">
        <v>1457</v>
      </c>
      <c r="L1915" s="126">
        <v>36</v>
      </c>
      <c r="M1915" s="108">
        <v>2.4708304735758399E-2</v>
      </c>
      <c r="N1915" s="107">
        <v>98</v>
      </c>
      <c r="O1915" s="131">
        <v>1.58704453441295E-2</v>
      </c>
      <c r="P1915" s="126">
        <v>16</v>
      </c>
      <c r="Q1915" s="108">
        <v>1.0981468771448099E-2</v>
      </c>
      <c r="R1915" s="107">
        <v>34</v>
      </c>
      <c r="S1915" s="131">
        <v>5.5060728744939199E-3</v>
      </c>
      <c r="T1915" s="126">
        <v>117</v>
      </c>
      <c r="U1915" s="108">
        <v>8.03019903912148E-2</v>
      </c>
      <c r="V1915" s="107">
        <v>469</v>
      </c>
      <c r="W1915" s="131">
        <v>7.5951417004048505E-2</v>
      </c>
      <c r="X1915" s="126">
        <v>125</v>
      </c>
      <c r="Y1915" s="108">
        <v>8.5792724776938903E-2</v>
      </c>
      <c r="Z1915" s="107">
        <v>490</v>
      </c>
      <c r="AA1915" s="131">
        <v>7.9352226720647706E-2</v>
      </c>
    </row>
    <row r="1916" spans="1:27" x14ac:dyDescent="0.25">
      <c r="A1916" s="115" t="s">
        <v>616</v>
      </c>
      <c r="B1916" s="200" t="s">
        <v>141</v>
      </c>
      <c r="C1916" s="101" t="s">
        <v>142</v>
      </c>
      <c r="D1916" s="102" t="s">
        <v>9</v>
      </c>
      <c r="E1916" s="121" t="s">
        <v>538</v>
      </c>
      <c r="F1916" s="125">
        <v>3388</v>
      </c>
      <c r="G1916" s="103">
        <v>3342</v>
      </c>
      <c r="H1916" s="104">
        <v>0.98642266824085001</v>
      </c>
      <c r="I1916" s="103">
        <v>46</v>
      </c>
      <c r="J1916" s="130">
        <v>1.3577331759149901E-2</v>
      </c>
      <c r="K1916" s="125">
        <v>905</v>
      </c>
      <c r="L1916" s="125">
        <v>14</v>
      </c>
      <c r="M1916" s="104">
        <v>1.54696132596685E-2</v>
      </c>
      <c r="N1916" s="103">
        <v>36</v>
      </c>
      <c r="O1916" s="130">
        <v>1.0625737898465101E-2</v>
      </c>
      <c r="P1916" s="125">
        <v>7</v>
      </c>
      <c r="Q1916" s="104">
        <v>7.7348066298342502E-3</v>
      </c>
      <c r="R1916" s="103">
        <v>15</v>
      </c>
      <c r="S1916" s="130">
        <v>4.4273907910271498E-3</v>
      </c>
      <c r="T1916" s="125">
        <v>84</v>
      </c>
      <c r="U1916" s="104">
        <v>9.2817679558010999E-2</v>
      </c>
      <c r="V1916" s="103">
        <v>305</v>
      </c>
      <c r="W1916" s="130">
        <v>9.0023612750885398E-2</v>
      </c>
      <c r="X1916" s="125">
        <v>85</v>
      </c>
      <c r="Y1916" s="104">
        <v>9.3922651933701598E-2</v>
      </c>
      <c r="Z1916" s="103">
        <v>306</v>
      </c>
      <c r="AA1916" s="130">
        <v>9.0318772136953898E-2</v>
      </c>
    </row>
    <row r="1917" spans="1:27" x14ac:dyDescent="0.25">
      <c r="A1917" s="116" t="s">
        <v>616</v>
      </c>
      <c r="B1917" s="201" t="s">
        <v>145</v>
      </c>
      <c r="C1917" s="105" t="s">
        <v>146</v>
      </c>
      <c r="D1917" s="106" t="s">
        <v>9</v>
      </c>
      <c r="E1917" s="122" t="s">
        <v>538</v>
      </c>
      <c r="F1917" s="126">
        <v>1873</v>
      </c>
      <c r="G1917" s="107">
        <v>1840</v>
      </c>
      <c r="H1917" s="108">
        <v>0.98238120662039496</v>
      </c>
      <c r="I1917" s="107">
        <v>33</v>
      </c>
      <c r="J1917" s="131">
        <v>1.76187933796049E-2</v>
      </c>
      <c r="K1917" s="126">
        <v>443</v>
      </c>
      <c r="L1917" s="126">
        <v>17</v>
      </c>
      <c r="M1917" s="108">
        <v>3.8374717832957102E-2</v>
      </c>
      <c r="N1917" s="107">
        <v>45</v>
      </c>
      <c r="O1917" s="131">
        <v>2.4025627335824799E-2</v>
      </c>
      <c r="P1917" s="126">
        <v>13</v>
      </c>
      <c r="Q1917" s="108">
        <v>2.9345372460496601E-2</v>
      </c>
      <c r="R1917" s="107">
        <v>38</v>
      </c>
      <c r="S1917" s="131">
        <v>2.0288307528029799E-2</v>
      </c>
      <c r="T1917" s="126">
        <v>49</v>
      </c>
      <c r="U1917" s="108">
        <v>0.11060948081264101</v>
      </c>
      <c r="V1917" s="107">
        <v>177</v>
      </c>
      <c r="W1917" s="131">
        <v>9.4500800854244504E-2</v>
      </c>
      <c r="X1917" s="126">
        <v>54</v>
      </c>
      <c r="Y1917" s="108">
        <v>0.121896162528216</v>
      </c>
      <c r="Z1917" s="107">
        <v>192</v>
      </c>
      <c r="AA1917" s="131">
        <v>0.102509343299519</v>
      </c>
    </row>
    <row r="1918" spans="1:27" ht="24" x14ac:dyDescent="0.25">
      <c r="A1918" s="115" t="s">
        <v>616</v>
      </c>
      <c r="B1918" s="200" t="s">
        <v>131</v>
      </c>
      <c r="C1918" s="101" t="s">
        <v>132</v>
      </c>
      <c r="D1918" s="102" t="s">
        <v>8</v>
      </c>
      <c r="E1918" s="121" t="s">
        <v>539</v>
      </c>
      <c r="F1918" s="125">
        <v>3009</v>
      </c>
      <c r="G1918" s="103">
        <v>2962</v>
      </c>
      <c r="H1918" s="104">
        <v>0.98438019275506805</v>
      </c>
      <c r="I1918" s="103">
        <v>47</v>
      </c>
      <c r="J1918" s="130">
        <v>1.56198072449318E-2</v>
      </c>
      <c r="K1918" s="125">
        <v>927</v>
      </c>
      <c r="L1918" s="125">
        <v>18</v>
      </c>
      <c r="M1918" s="104">
        <v>1.94174757281553E-2</v>
      </c>
      <c r="N1918" s="103">
        <v>45</v>
      </c>
      <c r="O1918" s="130">
        <v>1.4955134596211299E-2</v>
      </c>
      <c r="P1918" s="125">
        <v>6</v>
      </c>
      <c r="Q1918" s="104">
        <v>6.4724919093851101E-3</v>
      </c>
      <c r="R1918" s="103">
        <v>16</v>
      </c>
      <c r="S1918" s="130">
        <v>5.3173811897640399E-3</v>
      </c>
      <c r="T1918" s="125">
        <v>91</v>
      </c>
      <c r="U1918" s="104">
        <v>9.8166127292340796E-2</v>
      </c>
      <c r="V1918" s="103">
        <v>280</v>
      </c>
      <c r="W1918" s="130">
        <v>9.3054170820870696E-2</v>
      </c>
      <c r="X1918" s="125">
        <v>93</v>
      </c>
      <c r="Y1918" s="104">
        <v>0.10032362459546899</v>
      </c>
      <c r="Z1918" s="103">
        <v>287</v>
      </c>
      <c r="AA1918" s="130">
        <v>9.5380525091392401E-2</v>
      </c>
    </row>
    <row r="1919" spans="1:27" ht="24" x14ac:dyDescent="0.25">
      <c r="A1919" s="116" t="s">
        <v>616</v>
      </c>
      <c r="B1919" s="201" t="s">
        <v>112</v>
      </c>
      <c r="C1919" s="105" t="s">
        <v>113</v>
      </c>
      <c r="D1919" s="106" t="s">
        <v>7</v>
      </c>
      <c r="E1919" s="122" t="s">
        <v>540</v>
      </c>
      <c r="F1919" s="126">
        <v>3382</v>
      </c>
      <c r="G1919" s="107">
        <v>3333</v>
      </c>
      <c r="H1919" s="108">
        <v>0.98551153163808303</v>
      </c>
      <c r="I1919" s="107">
        <v>49</v>
      </c>
      <c r="J1919" s="131">
        <v>1.4488468361916E-2</v>
      </c>
      <c r="K1919" s="126">
        <v>1068</v>
      </c>
      <c r="L1919" s="126">
        <v>16</v>
      </c>
      <c r="M1919" s="108">
        <v>1.4981273408239701E-2</v>
      </c>
      <c r="N1919" s="107">
        <v>47</v>
      </c>
      <c r="O1919" s="131">
        <v>1.38971023063276E-2</v>
      </c>
      <c r="P1919" s="126">
        <v>5</v>
      </c>
      <c r="Q1919" s="108">
        <v>4.6816479400748996E-3</v>
      </c>
      <c r="R1919" s="107">
        <v>15</v>
      </c>
      <c r="S1919" s="131">
        <v>4.4352454169130596E-3</v>
      </c>
      <c r="T1919" s="126">
        <v>80</v>
      </c>
      <c r="U1919" s="108">
        <v>7.4906367041198504E-2</v>
      </c>
      <c r="V1919" s="107">
        <v>235</v>
      </c>
      <c r="W1919" s="131">
        <v>6.9485511531637997E-2</v>
      </c>
      <c r="X1919" s="126">
        <v>81</v>
      </c>
      <c r="Y1919" s="108">
        <v>7.5842696629213405E-2</v>
      </c>
      <c r="Z1919" s="107">
        <v>238</v>
      </c>
      <c r="AA1919" s="131">
        <v>7.0372560615020605E-2</v>
      </c>
    </row>
    <row r="1920" spans="1:27" x14ac:dyDescent="0.25">
      <c r="A1920" s="115" t="s">
        <v>616</v>
      </c>
      <c r="B1920" s="200" t="s">
        <v>147</v>
      </c>
      <c r="C1920" s="101" t="s">
        <v>148</v>
      </c>
      <c r="D1920" s="102" t="s">
        <v>9</v>
      </c>
      <c r="E1920" s="121" t="s">
        <v>538</v>
      </c>
      <c r="F1920" s="125">
        <v>4020</v>
      </c>
      <c r="G1920" s="103">
        <v>3990</v>
      </c>
      <c r="H1920" s="104">
        <v>0.99253731343283502</v>
      </c>
      <c r="I1920" s="103">
        <v>30</v>
      </c>
      <c r="J1920" s="130">
        <v>7.4626865671641703E-3</v>
      </c>
      <c r="K1920" s="125">
        <v>909</v>
      </c>
      <c r="L1920" s="125">
        <v>13</v>
      </c>
      <c r="M1920" s="104">
        <v>1.43014301430143E-2</v>
      </c>
      <c r="N1920" s="103">
        <v>33</v>
      </c>
      <c r="O1920" s="130">
        <v>8.2089552238805898E-3</v>
      </c>
      <c r="P1920" s="125">
        <v>8</v>
      </c>
      <c r="Q1920" s="104">
        <v>8.8008800880088004E-3</v>
      </c>
      <c r="R1920" s="103">
        <v>21</v>
      </c>
      <c r="S1920" s="130">
        <v>5.2238805970149203E-3</v>
      </c>
      <c r="T1920" s="125">
        <v>91</v>
      </c>
      <c r="U1920" s="104">
        <v>0.10011001100109999</v>
      </c>
      <c r="V1920" s="103">
        <v>454</v>
      </c>
      <c r="W1920" s="130">
        <v>0.112935323383084</v>
      </c>
      <c r="X1920" s="125">
        <v>94</v>
      </c>
      <c r="Y1920" s="104">
        <v>0.103410341034103</v>
      </c>
      <c r="Z1920" s="103">
        <v>460</v>
      </c>
      <c r="AA1920" s="130">
        <v>0.114427860696517</v>
      </c>
    </row>
    <row r="1921" spans="1:27" ht="24" x14ac:dyDescent="0.25">
      <c r="A1921" s="116" t="s">
        <v>616</v>
      </c>
      <c r="B1921" s="201" t="s">
        <v>114</v>
      </c>
      <c r="C1921" s="105" t="s">
        <v>115</v>
      </c>
      <c r="D1921" s="106" t="s">
        <v>7</v>
      </c>
      <c r="E1921" s="122" t="s">
        <v>540</v>
      </c>
      <c r="F1921" s="126">
        <v>1167</v>
      </c>
      <c r="G1921" s="107">
        <v>1145</v>
      </c>
      <c r="H1921" s="108">
        <v>0.98114824335904005</v>
      </c>
      <c r="I1921" s="107">
        <v>22</v>
      </c>
      <c r="J1921" s="131">
        <v>1.8851756640959699E-2</v>
      </c>
      <c r="K1921" s="126">
        <v>391</v>
      </c>
      <c r="L1921" s="126">
        <v>8</v>
      </c>
      <c r="M1921" s="108">
        <v>2.04603580562659E-2</v>
      </c>
      <c r="N1921" s="107">
        <v>18</v>
      </c>
      <c r="O1921" s="131">
        <v>1.54241645244215E-2</v>
      </c>
      <c r="P1921" s="126">
        <v>3</v>
      </c>
      <c r="Q1921" s="108">
        <v>7.6726342710997401E-3</v>
      </c>
      <c r="R1921" s="107">
        <v>10</v>
      </c>
      <c r="S1921" s="131">
        <v>8.5689802913453197E-3</v>
      </c>
      <c r="T1921" s="126">
        <v>39</v>
      </c>
      <c r="U1921" s="108">
        <v>9.9744245524296601E-2</v>
      </c>
      <c r="V1921" s="107">
        <v>112</v>
      </c>
      <c r="W1921" s="131">
        <v>9.5972579263067598E-2</v>
      </c>
      <c r="X1921" s="126">
        <v>42</v>
      </c>
      <c r="Y1921" s="108">
        <v>0.10741687979539601</v>
      </c>
      <c r="Z1921" s="107">
        <v>122</v>
      </c>
      <c r="AA1921" s="131">
        <v>0.10454155955441299</v>
      </c>
    </row>
    <row r="1922" spans="1:27" ht="24" x14ac:dyDescent="0.25">
      <c r="A1922" s="115" t="s">
        <v>616</v>
      </c>
      <c r="B1922" s="200" t="s">
        <v>439</v>
      </c>
      <c r="C1922" s="101" t="s">
        <v>116</v>
      </c>
      <c r="D1922" s="102" t="s">
        <v>7</v>
      </c>
      <c r="E1922" s="121" t="s">
        <v>540</v>
      </c>
      <c r="F1922" s="125">
        <v>1349</v>
      </c>
      <c r="G1922" s="103">
        <v>1329</v>
      </c>
      <c r="H1922" s="104">
        <v>0.98517420311341697</v>
      </c>
      <c r="I1922" s="103">
        <v>20</v>
      </c>
      <c r="J1922" s="130">
        <v>1.4825796886582599E-2</v>
      </c>
      <c r="K1922" s="125">
        <v>453</v>
      </c>
      <c r="L1922" s="125">
        <v>5</v>
      </c>
      <c r="M1922" s="104">
        <v>1.10375275938189E-2</v>
      </c>
      <c r="N1922" s="103">
        <v>17</v>
      </c>
      <c r="O1922" s="130">
        <v>1.2601927353595201E-2</v>
      </c>
      <c r="P1922" s="125">
        <v>1</v>
      </c>
      <c r="Q1922" s="104">
        <v>2.20750551876379E-3</v>
      </c>
      <c r="R1922" s="103">
        <v>3</v>
      </c>
      <c r="S1922" s="130">
        <v>2.2238695329873902E-3</v>
      </c>
      <c r="T1922" s="125">
        <v>39</v>
      </c>
      <c r="U1922" s="104">
        <v>8.6092715231788006E-2</v>
      </c>
      <c r="V1922" s="103">
        <v>121</v>
      </c>
      <c r="W1922" s="130">
        <v>8.9696071163824997E-2</v>
      </c>
      <c r="X1922" s="125">
        <v>40</v>
      </c>
      <c r="Y1922" s="104">
        <v>8.83002207505518E-2</v>
      </c>
      <c r="Z1922" s="103">
        <v>124</v>
      </c>
      <c r="AA1922" s="130">
        <v>9.1919940696812405E-2</v>
      </c>
    </row>
    <row r="1923" spans="1:27" ht="24" x14ac:dyDescent="0.25">
      <c r="A1923" s="116" t="s">
        <v>616</v>
      </c>
      <c r="B1923" s="201" t="s">
        <v>117</v>
      </c>
      <c r="C1923" s="105" t="s">
        <v>118</v>
      </c>
      <c r="D1923" s="106" t="s">
        <v>7</v>
      </c>
      <c r="E1923" s="122" t="s">
        <v>540</v>
      </c>
      <c r="F1923" s="126">
        <v>5144</v>
      </c>
      <c r="G1923" s="107">
        <v>5084</v>
      </c>
      <c r="H1923" s="108">
        <v>0.98833592534992198</v>
      </c>
      <c r="I1923" s="107">
        <v>60</v>
      </c>
      <c r="J1923" s="131">
        <v>1.16640746500777E-2</v>
      </c>
      <c r="K1923" s="126">
        <v>1253</v>
      </c>
      <c r="L1923" s="126">
        <v>22</v>
      </c>
      <c r="M1923" s="108">
        <v>1.75578611332801E-2</v>
      </c>
      <c r="N1923" s="107">
        <v>58</v>
      </c>
      <c r="O1923" s="131">
        <v>1.12752721617418E-2</v>
      </c>
      <c r="P1923" s="126">
        <v>11</v>
      </c>
      <c r="Q1923" s="108">
        <v>8.7789305666400603E-3</v>
      </c>
      <c r="R1923" s="107">
        <v>27</v>
      </c>
      <c r="S1923" s="131">
        <v>5.2488335925349903E-3</v>
      </c>
      <c r="T1923" s="126">
        <v>131</v>
      </c>
      <c r="U1923" s="108">
        <v>0.104549082202713</v>
      </c>
      <c r="V1923" s="107">
        <v>485</v>
      </c>
      <c r="W1923" s="131">
        <v>9.4284603421461805E-2</v>
      </c>
      <c r="X1923" s="126">
        <v>138</v>
      </c>
      <c r="Y1923" s="108">
        <v>0.110135674381484</v>
      </c>
      <c r="Z1923" s="107">
        <v>504</v>
      </c>
      <c r="AA1923" s="131">
        <v>9.7978227060653095E-2</v>
      </c>
    </row>
    <row r="1924" spans="1:27" ht="24" x14ac:dyDescent="0.25">
      <c r="A1924" s="115" t="s">
        <v>616</v>
      </c>
      <c r="B1924" s="200" t="s">
        <v>119</v>
      </c>
      <c r="C1924" s="101" t="s">
        <v>120</v>
      </c>
      <c r="D1924" s="102" t="s">
        <v>7</v>
      </c>
      <c r="E1924" s="121" t="s">
        <v>540</v>
      </c>
      <c r="F1924" s="125">
        <v>3011</v>
      </c>
      <c r="G1924" s="103">
        <v>2968</v>
      </c>
      <c r="H1924" s="104">
        <v>0.98571903022251695</v>
      </c>
      <c r="I1924" s="103">
        <v>43</v>
      </c>
      <c r="J1924" s="130">
        <v>1.42809697774825E-2</v>
      </c>
      <c r="K1924" s="125">
        <v>834</v>
      </c>
      <c r="L1924" s="125">
        <v>12</v>
      </c>
      <c r="M1924" s="104">
        <v>1.4388489208633001E-2</v>
      </c>
      <c r="N1924" s="103">
        <v>21</v>
      </c>
      <c r="O1924" s="130">
        <v>6.9744271006310097E-3</v>
      </c>
      <c r="P1924" s="125">
        <v>3</v>
      </c>
      <c r="Q1924" s="104">
        <v>3.5971223021582701E-3</v>
      </c>
      <c r="R1924" s="103">
        <v>8</v>
      </c>
      <c r="S1924" s="130">
        <v>2.6569246097641898E-3</v>
      </c>
      <c r="T1924" s="125">
        <v>94</v>
      </c>
      <c r="U1924" s="104">
        <v>0.112709832134292</v>
      </c>
      <c r="V1924" s="103">
        <v>341</v>
      </c>
      <c r="W1924" s="130">
        <v>0.113251411491198</v>
      </c>
      <c r="X1924" s="125">
        <v>95</v>
      </c>
      <c r="Y1924" s="104">
        <v>0.113908872901678</v>
      </c>
      <c r="Z1924" s="103">
        <v>343</v>
      </c>
      <c r="AA1924" s="130">
        <v>0.113915642643639</v>
      </c>
    </row>
    <row r="1925" spans="1:27" x14ac:dyDescent="0.25">
      <c r="A1925" s="116" t="s">
        <v>616</v>
      </c>
      <c r="B1925" s="201" t="s">
        <v>153</v>
      </c>
      <c r="C1925" s="105" t="s">
        <v>154</v>
      </c>
      <c r="D1925" s="106" t="s">
        <v>9</v>
      </c>
      <c r="E1925" s="122" t="s">
        <v>538</v>
      </c>
      <c r="F1925" s="126">
        <v>2876</v>
      </c>
      <c r="G1925" s="107">
        <v>2830</v>
      </c>
      <c r="H1925" s="108">
        <v>0.98400556328233602</v>
      </c>
      <c r="I1925" s="107">
        <v>46</v>
      </c>
      <c r="J1925" s="131">
        <v>1.5994436717663402E-2</v>
      </c>
      <c r="K1925" s="126">
        <v>734</v>
      </c>
      <c r="L1925" s="126">
        <v>23</v>
      </c>
      <c r="M1925" s="108">
        <v>3.1335149863760202E-2</v>
      </c>
      <c r="N1925" s="107">
        <v>58</v>
      </c>
      <c r="O1925" s="131">
        <v>2.01668984700973E-2</v>
      </c>
      <c r="P1925" s="126">
        <v>15</v>
      </c>
      <c r="Q1925" s="108">
        <v>2.0435967302452299E-2</v>
      </c>
      <c r="R1925" s="107">
        <v>34</v>
      </c>
      <c r="S1925" s="131">
        <v>1.1821974965229401E-2</v>
      </c>
      <c r="T1925" s="126">
        <v>74</v>
      </c>
      <c r="U1925" s="108">
        <v>0.100817438692098</v>
      </c>
      <c r="V1925" s="107">
        <v>273</v>
      </c>
      <c r="W1925" s="131">
        <v>9.4923504867872002E-2</v>
      </c>
      <c r="X1925" s="126">
        <v>81</v>
      </c>
      <c r="Y1925" s="108">
        <v>0.110354223433242</v>
      </c>
      <c r="Z1925" s="107">
        <v>291</v>
      </c>
      <c r="AA1925" s="131">
        <v>0.10118219749652201</v>
      </c>
    </row>
    <row r="1926" spans="1:27" ht="24" x14ac:dyDescent="0.25">
      <c r="A1926" s="115" t="s">
        <v>616</v>
      </c>
      <c r="B1926" s="200" t="s">
        <v>121</v>
      </c>
      <c r="C1926" s="101" t="s">
        <v>122</v>
      </c>
      <c r="D1926" s="102" t="s">
        <v>7</v>
      </c>
      <c r="E1926" s="121" t="s">
        <v>540</v>
      </c>
      <c r="F1926" s="125">
        <v>2367</v>
      </c>
      <c r="G1926" s="103">
        <v>2308</v>
      </c>
      <c r="H1926" s="104">
        <v>0.97507393324883795</v>
      </c>
      <c r="I1926" s="103">
        <v>59</v>
      </c>
      <c r="J1926" s="130">
        <v>2.49260667511618E-2</v>
      </c>
      <c r="K1926" s="125">
        <v>683</v>
      </c>
      <c r="L1926" s="125">
        <v>12</v>
      </c>
      <c r="M1926" s="104">
        <v>1.75695461200585E-2</v>
      </c>
      <c r="N1926" s="103">
        <v>32</v>
      </c>
      <c r="O1926" s="130">
        <v>1.35192226446979E-2</v>
      </c>
      <c r="P1926" s="125">
        <v>8</v>
      </c>
      <c r="Q1926" s="104">
        <v>1.17130307467057E-2</v>
      </c>
      <c r="R1926" s="103">
        <v>19</v>
      </c>
      <c r="S1926" s="130">
        <v>8.0270384452893907E-3</v>
      </c>
      <c r="T1926" s="125">
        <v>69</v>
      </c>
      <c r="U1926" s="104">
        <v>0.101024890190336</v>
      </c>
      <c r="V1926" s="103">
        <v>212</v>
      </c>
      <c r="W1926" s="130">
        <v>8.9564850021123701E-2</v>
      </c>
      <c r="X1926" s="125">
        <v>74</v>
      </c>
      <c r="Y1926" s="104">
        <v>0.108345534407027</v>
      </c>
      <c r="Z1926" s="103">
        <v>226</v>
      </c>
      <c r="AA1926" s="130">
        <v>9.5479509928179093E-2</v>
      </c>
    </row>
    <row r="1927" spans="1:27" ht="24" x14ac:dyDescent="0.25">
      <c r="A1927" s="116" t="s">
        <v>616</v>
      </c>
      <c r="B1927" s="201" t="s">
        <v>133</v>
      </c>
      <c r="C1927" s="105" t="s">
        <v>134</v>
      </c>
      <c r="D1927" s="106" t="s">
        <v>8</v>
      </c>
      <c r="E1927" s="122" t="s">
        <v>539</v>
      </c>
      <c r="F1927" s="126">
        <v>2936</v>
      </c>
      <c r="G1927" s="107">
        <v>2895</v>
      </c>
      <c r="H1927" s="108">
        <v>0.98603542234332398</v>
      </c>
      <c r="I1927" s="107">
        <v>41</v>
      </c>
      <c r="J1927" s="131">
        <v>1.3964577656675701E-2</v>
      </c>
      <c r="K1927" s="126">
        <v>915</v>
      </c>
      <c r="L1927" s="126">
        <v>15</v>
      </c>
      <c r="M1927" s="108">
        <v>1.63934426229508E-2</v>
      </c>
      <c r="N1927" s="107">
        <v>41</v>
      </c>
      <c r="O1927" s="131">
        <v>1.3964577656675701E-2</v>
      </c>
      <c r="P1927" s="126">
        <v>13</v>
      </c>
      <c r="Q1927" s="108">
        <v>1.4207650273223999E-2</v>
      </c>
      <c r="R1927" s="107">
        <v>36</v>
      </c>
      <c r="S1927" s="131">
        <v>1.22615803814713E-2</v>
      </c>
      <c r="T1927" s="126">
        <v>104</v>
      </c>
      <c r="U1927" s="108">
        <v>0.113661202185792</v>
      </c>
      <c r="V1927" s="107">
        <v>351</v>
      </c>
      <c r="W1927" s="131">
        <v>0.119550408719346</v>
      </c>
      <c r="X1927" s="126">
        <v>112</v>
      </c>
      <c r="Y1927" s="108">
        <v>0.122404371584699</v>
      </c>
      <c r="Z1927" s="107">
        <v>371</v>
      </c>
      <c r="AA1927" s="131">
        <v>0.12636239782016301</v>
      </c>
    </row>
    <row r="1928" spans="1:27" ht="24" x14ac:dyDescent="0.25">
      <c r="A1928" s="115" t="s">
        <v>616</v>
      </c>
      <c r="B1928" s="200" t="s">
        <v>123</v>
      </c>
      <c r="C1928" s="101" t="s">
        <v>124</v>
      </c>
      <c r="D1928" s="102" t="s">
        <v>7</v>
      </c>
      <c r="E1928" s="121" t="s">
        <v>540</v>
      </c>
      <c r="F1928" s="125">
        <v>1559</v>
      </c>
      <c r="G1928" s="103">
        <v>1547</v>
      </c>
      <c r="H1928" s="104">
        <v>0.99230275817831903</v>
      </c>
      <c r="I1928" s="103">
        <v>12</v>
      </c>
      <c r="J1928" s="130">
        <v>7.69724182168056E-3</v>
      </c>
      <c r="K1928" s="125">
        <v>436</v>
      </c>
      <c r="L1928" s="125">
        <v>6</v>
      </c>
      <c r="M1928" s="104">
        <v>1.37614678899082E-2</v>
      </c>
      <c r="N1928" s="103">
        <v>18</v>
      </c>
      <c r="O1928" s="130">
        <v>1.15458627325208E-2</v>
      </c>
      <c r="P1928" s="125">
        <v>2</v>
      </c>
      <c r="Q1928" s="104">
        <v>4.5871559633027499E-3</v>
      </c>
      <c r="R1928" s="103">
        <v>5</v>
      </c>
      <c r="S1928" s="130">
        <v>3.2071840923668998E-3</v>
      </c>
      <c r="T1928" s="125">
        <v>39</v>
      </c>
      <c r="U1928" s="104">
        <v>8.9449541284403605E-2</v>
      </c>
      <c r="V1928" s="103">
        <v>153</v>
      </c>
      <c r="W1928" s="130">
        <v>9.8139833226427095E-2</v>
      </c>
      <c r="X1928" s="125">
        <v>41</v>
      </c>
      <c r="Y1928" s="104">
        <v>9.4036697247706399E-2</v>
      </c>
      <c r="Z1928" s="103">
        <v>158</v>
      </c>
      <c r="AA1928" s="130">
        <v>0.101347017318794</v>
      </c>
    </row>
    <row r="1929" spans="1:27" ht="24" x14ac:dyDescent="0.25">
      <c r="A1929" s="116" t="s">
        <v>616</v>
      </c>
      <c r="B1929" s="201" t="s">
        <v>135</v>
      </c>
      <c r="C1929" s="105" t="s">
        <v>136</v>
      </c>
      <c r="D1929" s="106" t="s">
        <v>8</v>
      </c>
      <c r="E1929" s="122" t="s">
        <v>539</v>
      </c>
      <c r="F1929" s="126">
        <v>5138</v>
      </c>
      <c r="G1929" s="107">
        <v>5050</v>
      </c>
      <c r="H1929" s="108">
        <v>0.982872713117944</v>
      </c>
      <c r="I1929" s="107">
        <v>88</v>
      </c>
      <c r="J1929" s="131">
        <v>1.7127286882055202E-2</v>
      </c>
      <c r="K1929" s="126">
        <v>1375</v>
      </c>
      <c r="L1929" s="126">
        <v>30</v>
      </c>
      <c r="M1929" s="108">
        <v>2.1818181818181799E-2</v>
      </c>
      <c r="N1929" s="107">
        <v>85</v>
      </c>
      <c r="O1929" s="131">
        <v>1.65434021019852E-2</v>
      </c>
      <c r="P1929" s="126">
        <v>12</v>
      </c>
      <c r="Q1929" s="108">
        <v>8.7272727272727207E-3</v>
      </c>
      <c r="R1929" s="107">
        <v>38</v>
      </c>
      <c r="S1929" s="131">
        <v>7.3958738808875E-3</v>
      </c>
      <c r="T1929" s="126">
        <v>152</v>
      </c>
      <c r="U1929" s="108">
        <v>0.110545454545454</v>
      </c>
      <c r="V1929" s="107">
        <v>486</v>
      </c>
      <c r="W1929" s="131">
        <v>9.4589334371350697E-2</v>
      </c>
      <c r="X1929" s="126">
        <v>161</v>
      </c>
      <c r="Y1929" s="108">
        <v>0.117090909090909</v>
      </c>
      <c r="Z1929" s="107">
        <v>515</v>
      </c>
      <c r="AA1929" s="131">
        <v>0.100233553912028</v>
      </c>
    </row>
    <row r="1930" spans="1:27" ht="24" x14ac:dyDescent="0.25">
      <c r="A1930" s="115" t="s">
        <v>616</v>
      </c>
      <c r="B1930" s="200" t="s">
        <v>125</v>
      </c>
      <c r="C1930" s="101" t="s">
        <v>126</v>
      </c>
      <c r="D1930" s="102" t="s">
        <v>7</v>
      </c>
      <c r="E1930" s="121" t="s">
        <v>540</v>
      </c>
      <c r="F1930" s="125">
        <v>3019</v>
      </c>
      <c r="G1930" s="103">
        <v>2969</v>
      </c>
      <c r="H1930" s="104">
        <v>0.98343822457767405</v>
      </c>
      <c r="I1930" s="103">
        <v>50</v>
      </c>
      <c r="J1930" s="130">
        <v>1.65617754223252E-2</v>
      </c>
      <c r="K1930" s="125">
        <v>991</v>
      </c>
      <c r="L1930" s="125">
        <v>15</v>
      </c>
      <c r="M1930" s="104">
        <v>1.5136226034308701E-2</v>
      </c>
      <c r="N1930" s="103">
        <v>43</v>
      </c>
      <c r="O1930" s="130">
        <v>1.4243126863199699E-2</v>
      </c>
      <c r="P1930" s="125">
        <v>10</v>
      </c>
      <c r="Q1930" s="104">
        <v>1.0090817356205799E-2</v>
      </c>
      <c r="R1930" s="103">
        <v>23</v>
      </c>
      <c r="S1930" s="130">
        <v>7.6184166942696203E-3</v>
      </c>
      <c r="T1930" s="125">
        <v>72</v>
      </c>
      <c r="U1930" s="104">
        <v>7.26538849646821E-2</v>
      </c>
      <c r="V1930" s="103">
        <v>225</v>
      </c>
      <c r="W1930" s="130">
        <v>7.4527989400463707E-2</v>
      </c>
      <c r="X1930" s="125">
        <v>78</v>
      </c>
      <c r="Y1930" s="104">
        <v>7.8708375378405596E-2</v>
      </c>
      <c r="Z1930" s="103">
        <v>243</v>
      </c>
      <c r="AA1930" s="130">
        <v>8.0490228552500806E-2</v>
      </c>
    </row>
    <row r="1931" spans="1:27" x14ac:dyDescent="0.25">
      <c r="A1931" s="116" t="s">
        <v>616</v>
      </c>
      <c r="B1931" s="201" t="s">
        <v>155</v>
      </c>
      <c r="C1931" s="105" t="s">
        <v>156</v>
      </c>
      <c r="D1931" s="106" t="s">
        <v>9</v>
      </c>
      <c r="E1931" s="122" t="s">
        <v>538</v>
      </c>
      <c r="F1931" s="126">
        <v>4398</v>
      </c>
      <c r="G1931" s="107">
        <v>4313</v>
      </c>
      <c r="H1931" s="108">
        <v>0.98067303319690702</v>
      </c>
      <c r="I1931" s="107">
        <v>85</v>
      </c>
      <c r="J1931" s="131">
        <v>1.9326966803092299E-2</v>
      </c>
      <c r="K1931" s="126">
        <v>1410</v>
      </c>
      <c r="L1931" s="126">
        <v>23</v>
      </c>
      <c r="M1931" s="108">
        <v>1.63120567375886E-2</v>
      </c>
      <c r="N1931" s="107">
        <v>57</v>
      </c>
      <c r="O1931" s="131">
        <v>1.29604365620736E-2</v>
      </c>
      <c r="P1931" s="126">
        <v>8</v>
      </c>
      <c r="Q1931" s="108">
        <v>5.6737588652482204E-3</v>
      </c>
      <c r="R1931" s="107">
        <v>22</v>
      </c>
      <c r="S1931" s="131">
        <v>5.00227376080036E-3</v>
      </c>
      <c r="T1931" s="126">
        <v>134</v>
      </c>
      <c r="U1931" s="108">
        <v>9.50354609929078E-2</v>
      </c>
      <c r="V1931" s="107">
        <v>423</v>
      </c>
      <c r="W1931" s="131">
        <v>9.6180081855388802E-2</v>
      </c>
      <c r="X1931" s="126">
        <v>141</v>
      </c>
      <c r="Y1931" s="108">
        <v>0.1</v>
      </c>
      <c r="Z1931" s="107">
        <v>443</v>
      </c>
      <c r="AA1931" s="131">
        <v>0.100727603456116</v>
      </c>
    </row>
    <row r="1932" spans="1:27" ht="24" x14ac:dyDescent="0.25">
      <c r="A1932" s="115" t="s">
        <v>616</v>
      </c>
      <c r="B1932" s="200" t="s">
        <v>247</v>
      </c>
      <c r="C1932" s="101" t="s">
        <v>248</v>
      </c>
      <c r="D1932" s="102" t="s">
        <v>16</v>
      </c>
      <c r="E1932" s="121" t="s">
        <v>541</v>
      </c>
      <c r="F1932" s="125">
        <v>3970</v>
      </c>
      <c r="G1932" s="103">
        <v>3792</v>
      </c>
      <c r="H1932" s="104">
        <v>0.95516372795969695</v>
      </c>
      <c r="I1932" s="103">
        <v>178</v>
      </c>
      <c r="J1932" s="130">
        <v>4.4836272040302202E-2</v>
      </c>
      <c r="K1932" s="125">
        <v>1073</v>
      </c>
      <c r="L1932" s="125">
        <v>20</v>
      </c>
      <c r="M1932" s="104">
        <v>1.8639328984156499E-2</v>
      </c>
      <c r="N1932" s="103">
        <v>49</v>
      </c>
      <c r="O1932" s="130">
        <v>1.2342569269521399E-2</v>
      </c>
      <c r="P1932" s="125">
        <v>8</v>
      </c>
      <c r="Q1932" s="104">
        <v>7.4557315936626201E-3</v>
      </c>
      <c r="R1932" s="103">
        <v>23</v>
      </c>
      <c r="S1932" s="130">
        <v>5.7934508816120901E-3</v>
      </c>
      <c r="T1932" s="125">
        <v>89</v>
      </c>
      <c r="U1932" s="104">
        <v>8.2945013979496704E-2</v>
      </c>
      <c r="V1932" s="103">
        <v>273</v>
      </c>
      <c r="W1932" s="130">
        <v>6.8765743073047794E-2</v>
      </c>
      <c r="X1932" s="125">
        <v>95</v>
      </c>
      <c r="Y1932" s="104">
        <v>8.8536812674743698E-2</v>
      </c>
      <c r="Z1932" s="103">
        <v>292</v>
      </c>
      <c r="AA1932" s="130">
        <v>7.3551637279596904E-2</v>
      </c>
    </row>
    <row r="1933" spans="1:27" ht="24" x14ac:dyDescent="0.25">
      <c r="A1933" s="116" t="s">
        <v>616</v>
      </c>
      <c r="B1933" s="201" t="s">
        <v>233</v>
      </c>
      <c r="C1933" s="105" t="s">
        <v>234</v>
      </c>
      <c r="D1933" s="106" t="s">
        <v>15</v>
      </c>
      <c r="E1933" s="122" t="s">
        <v>542</v>
      </c>
      <c r="F1933" s="126">
        <v>913</v>
      </c>
      <c r="G1933" s="107">
        <v>909</v>
      </c>
      <c r="H1933" s="108">
        <v>0.99561883899233194</v>
      </c>
      <c r="I1933" s="107">
        <v>4</v>
      </c>
      <c r="J1933" s="131">
        <v>4.3811610076670299E-3</v>
      </c>
      <c r="K1933" s="126">
        <v>293</v>
      </c>
      <c r="L1933" s="126">
        <v>7</v>
      </c>
      <c r="M1933" s="108">
        <v>2.38907849829351E-2</v>
      </c>
      <c r="N1933" s="107">
        <v>20</v>
      </c>
      <c r="O1933" s="131">
        <v>2.1905805038335099E-2</v>
      </c>
      <c r="P1933" s="126">
        <v>3</v>
      </c>
      <c r="Q1933" s="108">
        <v>1.0238907849829299E-2</v>
      </c>
      <c r="R1933" s="107">
        <v>6</v>
      </c>
      <c r="S1933" s="131">
        <v>6.5717415115005397E-3</v>
      </c>
      <c r="T1933" s="126">
        <v>33</v>
      </c>
      <c r="U1933" s="108">
        <v>0.112627986348122</v>
      </c>
      <c r="V1933" s="107">
        <v>96</v>
      </c>
      <c r="W1933" s="131">
        <v>0.105147864184008</v>
      </c>
      <c r="X1933" s="126">
        <v>36</v>
      </c>
      <c r="Y1933" s="108">
        <v>0.12286689419795201</v>
      </c>
      <c r="Z1933" s="107">
        <v>102</v>
      </c>
      <c r="AA1933" s="131">
        <v>0.111719605695509</v>
      </c>
    </row>
    <row r="1934" spans="1:27" ht="24" x14ac:dyDescent="0.25">
      <c r="A1934" s="115" t="s">
        <v>616</v>
      </c>
      <c r="B1934" s="200" t="s">
        <v>249</v>
      </c>
      <c r="C1934" s="101" t="s">
        <v>250</v>
      </c>
      <c r="D1934" s="102" t="s">
        <v>16</v>
      </c>
      <c r="E1934" s="121" t="s">
        <v>541</v>
      </c>
      <c r="F1934" s="125">
        <v>2994</v>
      </c>
      <c r="G1934" s="103">
        <v>2944</v>
      </c>
      <c r="H1934" s="104">
        <v>0.98329993319973197</v>
      </c>
      <c r="I1934" s="103">
        <v>50</v>
      </c>
      <c r="J1934" s="130">
        <v>1.6700066800267199E-2</v>
      </c>
      <c r="K1934" s="125">
        <v>951</v>
      </c>
      <c r="L1934" s="125">
        <v>17</v>
      </c>
      <c r="M1934" s="104">
        <v>1.78759200841219E-2</v>
      </c>
      <c r="N1934" s="103">
        <v>53</v>
      </c>
      <c r="O1934" s="130">
        <v>1.7702070808283201E-2</v>
      </c>
      <c r="P1934" s="125">
        <v>10</v>
      </c>
      <c r="Q1934" s="104">
        <v>1.0515247108307001E-2</v>
      </c>
      <c r="R1934" s="103">
        <v>21</v>
      </c>
      <c r="S1934" s="130">
        <v>7.0140280561122202E-3</v>
      </c>
      <c r="T1934" s="125">
        <v>66</v>
      </c>
      <c r="U1934" s="104">
        <v>6.94006309148264E-2</v>
      </c>
      <c r="V1934" s="103">
        <v>345</v>
      </c>
      <c r="W1934" s="130">
        <v>0.115230460921843</v>
      </c>
      <c r="X1934" s="125">
        <v>70</v>
      </c>
      <c r="Y1934" s="104">
        <v>7.3606729758149303E-2</v>
      </c>
      <c r="Z1934" s="103">
        <v>356</v>
      </c>
      <c r="AA1934" s="130">
        <v>0.118904475617902</v>
      </c>
    </row>
    <row r="1935" spans="1:27" ht="24" x14ac:dyDescent="0.25">
      <c r="A1935" s="116" t="s">
        <v>616</v>
      </c>
      <c r="B1935" s="201" t="s">
        <v>185</v>
      </c>
      <c r="C1935" s="105" t="s">
        <v>186</v>
      </c>
      <c r="D1935" s="106" t="s">
        <v>12</v>
      </c>
      <c r="E1935" s="122" t="s">
        <v>543</v>
      </c>
      <c r="F1935" s="126">
        <v>866</v>
      </c>
      <c r="G1935" s="107">
        <v>856</v>
      </c>
      <c r="H1935" s="108">
        <v>0.98845265588914499</v>
      </c>
      <c r="I1935" s="107">
        <v>10</v>
      </c>
      <c r="J1935" s="131">
        <v>1.15473441108545E-2</v>
      </c>
      <c r="K1935" s="126">
        <v>326</v>
      </c>
      <c r="L1935" s="126">
        <v>8</v>
      </c>
      <c r="M1935" s="108">
        <v>2.45398773006134E-2</v>
      </c>
      <c r="N1935" s="107">
        <v>25</v>
      </c>
      <c r="O1935" s="131">
        <v>2.8868360277136199E-2</v>
      </c>
      <c r="P1935" s="126">
        <v>2</v>
      </c>
      <c r="Q1935" s="108">
        <v>6.13496932515337E-3</v>
      </c>
      <c r="R1935" s="107">
        <v>8</v>
      </c>
      <c r="S1935" s="131">
        <v>9.2378752886835992E-3</v>
      </c>
      <c r="T1935" s="126">
        <v>34</v>
      </c>
      <c r="U1935" s="108">
        <v>0.104294478527607</v>
      </c>
      <c r="V1935" s="107">
        <v>83</v>
      </c>
      <c r="W1935" s="131">
        <v>9.5842956120092304E-2</v>
      </c>
      <c r="X1935" s="126">
        <v>36</v>
      </c>
      <c r="Y1935" s="108">
        <v>0.11042944785276</v>
      </c>
      <c r="Z1935" s="107">
        <v>91</v>
      </c>
      <c r="AA1935" s="131">
        <v>0.105080831408775</v>
      </c>
    </row>
    <row r="1936" spans="1:27" ht="24" x14ac:dyDescent="0.25">
      <c r="A1936" s="115" t="s">
        <v>616</v>
      </c>
      <c r="B1936" s="200" t="s">
        <v>187</v>
      </c>
      <c r="C1936" s="101" t="s">
        <v>188</v>
      </c>
      <c r="D1936" s="102" t="s">
        <v>12</v>
      </c>
      <c r="E1936" s="121" t="s">
        <v>543</v>
      </c>
      <c r="F1936" s="125">
        <v>1449</v>
      </c>
      <c r="G1936" s="103">
        <v>1394</v>
      </c>
      <c r="H1936" s="104">
        <v>0.96204278812974398</v>
      </c>
      <c r="I1936" s="103">
        <v>55</v>
      </c>
      <c r="J1936" s="130">
        <v>3.7957211870255303E-2</v>
      </c>
      <c r="K1936" s="125">
        <v>364</v>
      </c>
      <c r="L1936" s="125">
        <v>4</v>
      </c>
      <c r="M1936" s="104">
        <v>1.09890109890109E-2</v>
      </c>
      <c r="N1936" s="103">
        <v>12</v>
      </c>
      <c r="O1936" s="130">
        <v>8.2815734989648004E-3</v>
      </c>
      <c r="P1936" s="125">
        <v>3</v>
      </c>
      <c r="Q1936" s="104">
        <v>8.2417582417582402E-3</v>
      </c>
      <c r="R1936" s="103">
        <v>5</v>
      </c>
      <c r="S1936" s="130">
        <v>3.4506556245686602E-3</v>
      </c>
      <c r="T1936" s="125">
        <v>36</v>
      </c>
      <c r="U1936" s="104">
        <v>9.8901098901098897E-2</v>
      </c>
      <c r="V1936" s="103">
        <v>122</v>
      </c>
      <c r="W1936" s="130">
        <v>8.4195997239475504E-2</v>
      </c>
      <c r="X1936" s="125">
        <v>37</v>
      </c>
      <c r="Y1936" s="104">
        <v>0.101648351648351</v>
      </c>
      <c r="Z1936" s="103">
        <v>123</v>
      </c>
      <c r="AA1936" s="130">
        <v>8.4886128364389205E-2</v>
      </c>
    </row>
    <row r="1937" spans="1:27" ht="24" x14ac:dyDescent="0.25">
      <c r="A1937" s="116" t="s">
        <v>616</v>
      </c>
      <c r="B1937" s="201" t="s">
        <v>251</v>
      </c>
      <c r="C1937" s="105" t="s">
        <v>252</v>
      </c>
      <c r="D1937" s="106" t="s">
        <v>16</v>
      </c>
      <c r="E1937" s="122" t="s">
        <v>541</v>
      </c>
      <c r="F1937" s="126">
        <v>4250</v>
      </c>
      <c r="G1937" s="107">
        <v>4138</v>
      </c>
      <c r="H1937" s="108">
        <v>0.97364705882352898</v>
      </c>
      <c r="I1937" s="107">
        <v>112</v>
      </c>
      <c r="J1937" s="131">
        <v>2.6352941176470499E-2</v>
      </c>
      <c r="K1937" s="126">
        <v>1306</v>
      </c>
      <c r="L1937" s="126">
        <v>31</v>
      </c>
      <c r="M1937" s="108">
        <v>2.37366003062787E-2</v>
      </c>
      <c r="N1937" s="107">
        <v>72</v>
      </c>
      <c r="O1937" s="131">
        <v>1.6941176470588199E-2</v>
      </c>
      <c r="P1937" s="126">
        <v>12</v>
      </c>
      <c r="Q1937" s="108">
        <v>9.18836140888208E-3</v>
      </c>
      <c r="R1937" s="107">
        <v>30</v>
      </c>
      <c r="S1937" s="131">
        <v>7.0588235294117598E-3</v>
      </c>
      <c r="T1937" s="126">
        <v>118</v>
      </c>
      <c r="U1937" s="108">
        <v>9.0352220520673807E-2</v>
      </c>
      <c r="V1937" s="107">
        <v>336</v>
      </c>
      <c r="W1937" s="131">
        <v>7.9058823529411695E-2</v>
      </c>
      <c r="X1937" s="126">
        <v>124</v>
      </c>
      <c r="Y1937" s="108">
        <v>9.4946401225114802E-2</v>
      </c>
      <c r="Z1937" s="107">
        <v>353</v>
      </c>
      <c r="AA1937" s="131">
        <v>8.3058823529411699E-2</v>
      </c>
    </row>
    <row r="1938" spans="1:27" ht="24" x14ac:dyDescent="0.25">
      <c r="A1938" s="115" t="s">
        <v>616</v>
      </c>
      <c r="B1938" s="200" t="s">
        <v>253</v>
      </c>
      <c r="C1938" s="101" t="s">
        <v>254</v>
      </c>
      <c r="D1938" s="102" t="s">
        <v>16</v>
      </c>
      <c r="E1938" s="121" t="s">
        <v>541</v>
      </c>
      <c r="F1938" s="125">
        <v>3202</v>
      </c>
      <c r="G1938" s="103">
        <v>3157</v>
      </c>
      <c r="H1938" s="104">
        <v>0.98594628357276703</v>
      </c>
      <c r="I1938" s="103">
        <v>45</v>
      </c>
      <c r="J1938" s="130">
        <v>1.4053716427232899E-2</v>
      </c>
      <c r="K1938" s="125">
        <v>775</v>
      </c>
      <c r="L1938" s="125">
        <v>15</v>
      </c>
      <c r="M1938" s="104">
        <v>1.9354838709677399E-2</v>
      </c>
      <c r="N1938" s="103">
        <v>42</v>
      </c>
      <c r="O1938" s="130">
        <v>1.3116801998750699E-2</v>
      </c>
      <c r="P1938" s="125">
        <v>4</v>
      </c>
      <c r="Q1938" s="104">
        <v>5.16129032258064E-3</v>
      </c>
      <c r="R1938" s="103">
        <v>11</v>
      </c>
      <c r="S1938" s="130">
        <v>3.4353529044347198E-3</v>
      </c>
      <c r="T1938" s="125">
        <v>78</v>
      </c>
      <c r="U1938" s="104">
        <v>0.100645161290322</v>
      </c>
      <c r="V1938" s="103">
        <v>350</v>
      </c>
      <c r="W1938" s="130">
        <v>0.109306683322923</v>
      </c>
      <c r="X1938" s="125">
        <v>80</v>
      </c>
      <c r="Y1938" s="104">
        <v>0.103225806451612</v>
      </c>
      <c r="Z1938" s="103">
        <v>355</v>
      </c>
      <c r="AA1938" s="130">
        <v>0.110868207370393</v>
      </c>
    </row>
    <row r="1939" spans="1:27" ht="24" x14ac:dyDescent="0.25">
      <c r="A1939" s="116" t="s">
        <v>616</v>
      </c>
      <c r="B1939" s="201" t="s">
        <v>440</v>
      </c>
      <c r="C1939" s="105" t="s">
        <v>189</v>
      </c>
      <c r="D1939" s="106" t="s">
        <v>12</v>
      </c>
      <c r="E1939" s="122" t="s">
        <v>543</v>
      </c>
      <c r="F1939" s="126">
        <v>2921</v>
      </c>
      <c r="G1939" s="107">
        <v>2856</v>
      </c>
      <c r="H1939" s="108">
        <v>0.97774734679904096</v>
      </c>
      <c r="I1939" s="107">
        <v>65</v>
      </c>
      <c r="J1939" s="131">
        <v>2.2252653200958501E-2</v>
      </c>
      <c r="K1939" s="126">
        <v>883</v>
      </c>
      <c r="L1939" s="126">
        <v>9</v>
      </c>
      <c r="M1939" s="108">
        <v>1.01925254813137E-2</v>
      </c>
      <c r="N1939" s="107">
        <v>24</v>
      </c>
      <c r="O1939" s="131">
        <v>8.2163642588154694E-3</v>
      </c>
      <c r="P1939" s="126">
        <v>2</v>
      </c>
      <c r="Q1939" s="108">
        <v>2.2650056625141499E-3</v>
      </c>
      <c r="R1939" s="107">
        <v>6</v>
      </c>
      <c r="S1939" s="131">
        <v>2.05409106470386E-3</v>
      </c>
      <c r="T1939" s="126">
        <v>86</v>
      </c>
      <c r="U1939" s="108">
        <v>9.7395243488108699E-2</v>
      </c>
      <c r="V1939" s="107">
        <v>269</v>
      </c>
      <c r="W1939" s="131">
        <v>9.2091749400890099E-2</v>
      </c>
      <c r="X1939" s="126">
        <v>87</v>
      </c>
      <c r="Y1939" s="108">
        <v>9.85277463193657E-2</v>
      </c>
      <c r="Z1939" s="107">
        <v>270</v>
      </c>
      <c r="AA1939" s="131">
        <v>9.2434097911674007E-2</v>
      </c>
    </row>
    <row r="1940" spans="1:27" ht="24" x14ac:dyDescent="0.25">
      <c r="A1940" s="115" t="s">
        <v>616</v>
      </c>
      <c r="B1940" s="200" t="s">
        <v>235</v>
      </c>
      <c r="C1940" s="101" t="s">
        <v>236</v>
      </c>
      <c r="D1940" s="102" t="s">
        <v>15</v>
      </c>
      <c r="E1940" s="121" t="s">
        <v>542</v>
      </c>
      <c r="F1940" s="125">
        <v>1852</v>
      </c>
      <c r="G1940" s="103">
        <v>1808</v>
      </c>
      <c r="H1940" s="104">
        <v>0.97624190064794802</v>
      </c>
      <c r="I1940" s="103">
        <v>44</v>
      </c>
      <c r="J1940" s="130">
        <v>2.3758099352051799E-2</v>
      </c>
      <c r="K1940" s="125">
        <v>664</v>
      </c>
      <c r="L1940" s="125">
        <v>13</v>
      </c>
      <c r="M1940" s="104">
        <v>1.9578313253012E-2</v>
      </c>
      <c r="N1940" s="103">
        <v>27</v>
      </c>
      <c r="O1940" s="130">
        <v>1.45788336933045E-2</v>
      </c>
      <c r="P1940" s="125">
        <v>8</v>
      </c>
      <c r="Q1940" s="104">
        <v>1.20481927710843E-2</v>
      </c>
      <c r="R1940" s="103">
        <v>20</v>
      </c>
      <c r="S1940" s="130">
        <v>1.0799136069114401E-2</v>
      </c>
      <c r="T1940" s="125">
        <v>79</v>
      </c>
      <c r="U1940" s="104">
        <v>0.11897590361445699</v>
      </c>
      <c r="V1940" s="103">
        <v>211</v>
      </c>
      <c r="W1940" s="130">
        <v>0.11393088552915701</v>
      </c>
      <c r="X1940" s="125">
        <v>84</v>
      </c>
      <c r="Y1940" s="104">
        <v>0.12650602409638501</v>
      </c>
      <c r="Z1940" s="103">
        <v>221</v>
      </c>
      <c r="AA1940" s="130">
        <v>0.119330453563714</v>
      </c>
    </row>
    <row r="1941" spans="1:27" ht="24" x14ac:dyDescent="0.25">
      <c r="A1941" s="116" t="s">
        <v>616</v>
      </c>
      <c r="B1941" s="201" t="s">
        <v>237</v>
      </c>
      <c r="C1941" s="105" t="s">
        <v>238</v>
      </c>
      <c r="D1941" s="106" t="s">
        <v>15</v>
      </c>
      <c r="E1941" s="122" t="s">
        <v>542</v>
      </c>
      <c r="F1941" s="126">
        <v>9306</v>
      </c>
      <c r="G1941" s="107">
        <v>9208</v>
      </c>
      <c r="H1941" s="108">
        <v>0.98946915968192495</v>
      </c>
      <c r="I1941" s="107">
        <v>98</v>
      </c>
      <c r="J1941" s="131">
        <v>1.0530840318074299E-2</v>
      </c>
      <c r="K1941" s="126">
        <v>2605</v>
      </c>
      <c r="L1941" s="126">
        <v>30</v>
      </c>
      <c r="M1941" s="108">
        <v>1.1516314779270599E-2</v>
      </c>
      <c r="N1941" s="107">
        <v>76</v>
      </c>
      <c r="O1941" s="131">
        <v>8.1667741242209303E-3</v>
      </c>
      <c r="P1941" s="126">
        <v>14</v>
      </c>
      <c r="Q1941" s="108">
        <v>5.3742802303262897E-3</v>
      </c>
      <c r="R1941" s="107">
        <v>43</v>
      </c>
      <c r="S1941" s="131">
        <v>4.6206748334407903E-3</v>
      </c>
      <c r="T1941" s="126">
        <v>224</v>
      </c>
      <c r="U1941" s="108">
        <v>8.5988483685220704E-2</v>
      </c>
      <c r="V1941" s="107">
        <v>869</v>
      </c>
      <c r="W1941" s="131">
        <v>9.3380614657210398E-2</v>
      </c>
      <c r="X1941" s="126">
        <v>234</v>
      </c>
      <c r="Y1941" s="108">
        <v>8.9827255278310897E-2</v>
      </c>
      <c r="Z1941" s="107">
        <v>903</v>
      </c>
      <c r="AA1941" s="131">
        <v>9.70341715022566E-2</v>
      </c>
    </row>
    <row r="1942" spans="1:27" ht="24" x14ac:dyDescent="0.25">
      <c r="A1942" s="115" t="s">
        <v>616</v>
      </c>
      <c r="B1942" s="200" t="s">
        <v>190</v>
      </c>
      <c r="C1942" s="101" t="s">
        <v>191</v>
      </c>
      <c r="D1942" s="102" t="s">
        <v>12</v>
      </c>
      <c r="E1942" s="121" t="s">
        <v>543</v>
      </c>
      <c r="F1942" s="125">
        <v>1672</v>
      </c>
      <c r="G1942" s="103">
        <v>1659</v>
      </c>
      <c r="H1942" s="104">
        <v>0.99222488038277501</v>
      </c>
      <c r="I1942" s="103">
        <v>13</v>
      </c>
      <c r="J1942" s="130">
        <v>7.7751196172248802E-3</v>
      </c>
      <c r="K1942" s="125">
        <v>569</v>
      </c>
      <c r="L1942" s="125">
        <v>7</v>
      </c>
      <c r="M1942" s="104">
        <v>1.23022847100175E-2</v>
      </c>
      <c r="N1942" s="103">
        <v>18</v>
      </c>
      <c r="O1942" s="130">
        <v>1.07655502392344E-2</v>
      </c>
      <c r="P1942" s="125">
        <v>6</v>
      </c>
      <c r="Q1942" s="104">
        <v>1.05448154657293E-2</v>
      </c>
      <c r="R1942" s="103">
        <v>12</v>
      </c>
      <c r="S1942" s="130">
        <v>7.1770334928229597E-3</v>
      </c>
      <c r="T1942" s="125">
        <v>60</v>
      </c>
      <c r="U1942" s="104">
        <v>0.105448154657293</v>
      </c>
      <c r="V1942" s="103">
        <v>185</v>
      </c>
      <c r="W1942" s="130">
        <v>0.11064593301435401</v>
      </c>
      <c r="X1942" s="125">
        <v>64</v>
      </c>
      <c r="Y1942" s="104">
        <v>0.112478031634446</v>
      </c>
      <c r="Z1942" s="103">
        <v>191</v>
      </c>
      <c r="AA1942" s="130">
        <v>0.11423444976076499</v>
      </c>
    </row>
    <row r="1943" spans="1:27" ht="24" x14ac:dyDescent="0.25">
      <c r="A1943" s="116" t="s">
        <v>616</v>
      </c>
      <c r="B1943" s="201" t="s">
        <v>192</v>
      </c>
      <c r="C1943" s="105" t="s">
        <v>193</v>
      </c>
      <c r="D1943" s="106" t="s">
        <v>12</v>
      </c>
      <c r="E1943" s="122" t="s">
        <v>543</v>
      </c>
      <c r="F1943" s="126">
        <v>3285</v>
      </c>
      <c r="G1943" s="107">
        <v>3201</v>
      </c>
      <c r="H1943" s="108">
        <v>0.97442922374429197</v>
      </c>
      <c r="I1943" s="107">
        <v>84</v>
      </c>
      <c r="J1943" s="131">
        <v>2.5570776255707701E-2</v>
      </c>
      <c r="K1943" s="126">
        <v>959</v>
      </c>
      <c r="L1943" s="126">
        <v>11</v>
      </c>
      <c r="M1943" s="108">
        <v>1.1470281543274201E-2</v>
      </c>
      <c r="N1943" s="107">
        <v>38</v>
      </c>
      <c r="O1943" s="131">
        <v>1.15677321156773E-2</v>
      </c>
      <c r="P1943" s="126">
        <v>5</v>
      </c>
      <c r="Q1943" s="108">
        <v>5.2137643378519201E-3</v>
      </c>
      <c r="R1943" s="107">
        <v>13</v>
      </c>
      <c r="S1943" s="131">
        <v>3.9573820395738197E-3</v>
      </c>
      <c r="T1943" s="126">
        <v>92</v>
      </c>
      <c r="U1943" s="108">
        <v>9.5933263816475406E-2</v>
      </c>
      <c r="V1943" s="107">
        <v>293</v>
      </c>
      <c r="W1943" s="131">
        <v>8.9193302891933002E-2</v>
      </c>
      <c r="X1943" s="126">
        <v>96</v>
      </c>
      <c r="Y1943" s="108">
        <v>0.100104275286757</v>
      </c>
      <c r="Z1943" s="107">
        <v>305</v>
      </c>
      <c r="AA1943" s="131">
        <v>9.2846270928462704E-2</v>
      </c>
    </row>
    <row r="1944" spans="1:27" ht="24" x14ac:dyDescent="0.25">
      <c r="A1944" s="115" t="s">
        <v>616</v>
      </c>
      <c r="B1944" s="200" t="s">
        <v>194</v>
      </c>
      <c r="C1944" s="101" t="s">
        <v>195</v>
      </c>
      <c r="D1944" s="102" t="s">
        <v>12</v>
      </c>
      <c r="E1944" s="121" t="s">
        <v>543</v>
      </c>
      <c r="F1944" s="125">
        <v>3314</v>
      </c>
      <c r="G1944" s="103">
        <v>3233</v>
      </c>
      <c r="H1944" s="104">
        <v>0.97555823777911799</v>
      </c>
      <c r="I1944" s="103">
        <v>81</v>
      </c>
      <c r="J1944" s="130">
        <v>2.44417622208811E-2</v>
      </c>
      <c r="K1944" s="125">
        <v>1101</v>
      </c>
      <c r="L1944" s="125">
        <v>25</v>
      </c>
      <c r="M1944" s="104">
        <v>2.27066303360581E-2</v>
      </c>
      <c r="N1944" s="103">
        <v>58</v>
      </c>
      <c r="O1944" s="130">
        <v>1.7501508750754301E-2</v>
      </c>
      <c r="P1944" s="125">
        <v>11</v>
      </c>
      <c r="Q1944" s="104">
        <v>9.9909173478655699E-3</v>
      </c>
      <c r="R1944" s="103">
        <v>31</v>
      </c>
      <c r="S1944" s="130">
        <v>9.3542546771273292E-3</v>
      </c>
      <c r="T1944" s="125">
        <v>98</v>
      </c>
      <c r="U1944" s="104">
        <v>8.9009990917347806E-2</v>
      </c>
      <c r="V1944" s="103">
        <v>249</v>
      </c>
      <c r="W1944" s="130">
        <v>7.51357875678937E-2</v>
      </c>
      <c r="X1944" s="125">
        <v>105</v>
      </c>
      <c r="Y1944" s="104">
        <v>9.5367847411444107E-2</v>
      </c>
      <c r="Z1944" s="103">
        <v>270</v>
      </c>
      <c r="AA1944" s="130">
        <v>8.1472540736270305E-2</v>
      </c>
    </row>
    <row r="1945" spans="1:27" ht="24" x14ac:dyDescent="0.25">
      <c r="A1945" s="116" t="s">
        <v>616</v>
      </c>
      <c r="B1945" s="201" t="s">
        <v>196</v>
      </c>
      <c r="C1945" s="105" t="s">
        <v>197</v>
      </c>
      <c r="D1945" s="106" t="s">
        <v>12</v>
      </c>
      <c r="E1945" s="122" t="s">
        <v>543</v>
      </c>
      <c r="F1945" s="126">
        <v>1369</v>
      </c>
      <c r="G1945" s="107">
        <v>1342</v>
      </c>
      <c r="H1945" s="108">
        <v>0.98027757487216904</v>
      </c>
      <c r="I1945" s="107">
        <v>27</v>
      </c>
      <c r="J1945" s="131">
        <v>1.9722425127830501E-2</v>
      </c>
      <c r="K1945" s="126">
        <v>496</v>
      </c>
      <c r="L1945" s="126">
        <v>10</v>
      </c>
      <c r="M1945" s="108">
        <v>2.0161290322580599E-2</v>
      </c>
      <c r="N1945" s="107">
        <v>24</v>
      </c>
      <c r="O1945" s="131">
        <v>1.7531044558071501E-2</v>
      </c>
      <c r="P1945" s="126">
        <v>2</v>
      </c>
      <c r="Q1945" s="108">
        <v>4.0322580645161202E-3</v>
      </c>
      <c r="R1945" s="107">
        <v>6</v>
      </c>
      <c r="S1945" s="131">
        <v>4.3827611395178901E-3</v>
      </c>
      <c r="T1945" s="126">
        <v>51</v>
      </c>
      <c r="U1945" s="108">
        <v>0.102822580645161</v>
      </c>
      <c r="V1945" s="107">
        <v>147</v>
      </c>
      <c r="W1945" s="131">
        <v>0.107377647918188</v>
      </c>
      <c r="X1945" s="126">
        <v>52</v>
      </c>
      <c r="Y1945" s="108">
        <v>0.104838709677419</v>
      </c>
      <c r="Z1945" s="107">
        <v>150</v>
      </c>
      <c r="AA1945" s="131">
        <v>0.109569028487947</v>
      </c>
    </row>
    <row r="1946" spans="1:27" ht="24" x14ac:dyDescent="0.25">
      <c r="A1946" s="115" t="s">
        <v>616</v>
      </c>
      <c r="B1946" s="200" t="s">
        <v>198</v>
      </c>
      <c r="C1946" s="101" t="s">
        <v>199</v>
      </c>
      <c r="D1946" s="102" t="s">
        <v>12</v>
      </c>
      <c r="E1946" s="121" t="s">
        <v>543</v>
      </c>
      <c r="F1946" s="125">
        <v>862</v>
      </c>
      <c r="G1946" s="103">
        <v>853</v>
      </c>
      <c r="H1946" s="104">
        <v>0.98955916473317795</v>
      </c>
      <c r="I1946" s="103">
        <v>9</v>
      </c>
      <c r="J1946" s="130">
        <v>1.04408352668213E-2</v>
      </c>
      <c r="K1946" s="125">
        <v>290</v>
      </c>
      <c r="L1946" s="125">
        <v>2</v>
      </c>
      <c r="M1946" s="104">
        <v>6.8965517241379301E-3</v>
      </c>
      <c r="N1946" s="103">
        <v>10</v>
      </c>
      <c r="O1946" s="130">
        <v>1.1600928074245899E-2</v>
      </c>
      <c r="P1946" s="125">
        <v>1</v>
      </c>
      <c r="Q1946" s="104">
        <v>3.4482758620689598E-3</v>
      </c>
      <c r="R1946" s="103">
        <v>2</v>
      </c>
      <c r="S1946" s="130">
        <v>2.32018561484918E-3</v>
      </c>
      <c r="T1946" s="125">
        <v>28</v>
      </c>
      <c r="U1946" s="104">
        <v>9.6551724137931005E-2</v>
      </c>
      <c r="V1946" s="103">
        <v>74</v>
      </c>
      <c r="W1946" s="130">
        <v>8.5846867749419895E-2</v>
      </c>
      <c r="X1946" s="125">
        <v>28</v>
      </c>
      <c r="Y1946" s="104">
        <v>9.6551724137931005E-2</v>
      </c>
      <c r="Z1946" s="103">
        <v>74</v>
      </c>
      <c r="AA1946" s="130">
        <v>8.5846867749419895E-2</v>
      </c>
    </row>
    <row r="1947" spans="1:27" ht="24" x14ac:dyDescent="0.25">
      <c r="A1947" s="116" t="s">
        <v>616</v>
      </c>
      <c r="B1947" s="201" t="s">
        <v>200</v>
      </c>
      <c r="C1947" s="105" t="s">
        <v>201</v>
      </c>
      <c r="D1947" s="106" t="s">
        <v>12</v>
      </c>
      <c r="E1947" s="122" t="s">
        <v>543</v>
      </c>
      <c r="F1947" s="126">
        <v>922</v>
      </c>
      <c r="G1947" s="107">
        <v>892</v>
      </c>
      <c r="H1947" s="108">
        <v>0.96746203904555295</v>
      </c>
      <c r="I1947" s="107">
        <v>30</v>
      </c>
      <c r="J1947" s="131">
        <v>3.2537960954446797E-2</v>
      </c>
      <c r="K1947" s="126">
        <v>306</v>
      </c>
      <c r="L1947" s="126">
        <v>5</v>
      </c>
      <c r="M1947" s="108">
        <v>1.6339869281045701E-2</v>
      </c>
      <c r="N1947" s="107">
        <v>16</v>
      </c>
      <c r="O1947" s="131">
        <v>1.7353579175704899E-2</v>
      </c>
      <c r="P1947" s="126">
        <v>5</v>
      </c>
      <c r="Q1947" s="108">
        <v>1.6339869281045701E-2</v>
      </c>
      <c r="R1947" s="107">
        <v>8</v>
      </c>
      <c r="S1947" s="131">
        <v>8.6767895878524896E-3</v>
      </c>
      <c r="T1947" s="126">
        <v>33</v>
      </c>
      <c r="U1947" s="108">
        <v>0.10784313725490099</v>
      </c>
      <c r="V1947" s="107">
        <v>123</v>
      </c>
      <c r="W1947" s="131">
        <v>0.13340563991323201</v>
      </c>
      <c r="X1947" s="126">
        <v>37</v>
      </c>
      <c r="Y1947" s="108">
        <v>0.12091503267973799</v>
      </c>
      <c r="Z1947" s="107">
        <v>130</v>
      </c>
      <c r="AA1947" s="131">
        <v>0.140997830802603</v>
      </c>
    </row>
    <row r="1948" spans="1:27" ht="24" x14ac:dyDescent="0.25">
      <c r="A1948" s="115" t="s">
        <v>616</v>
      </c>
      <c r="B1948" s="200" t="s">
        <v>255</v>
      </c>
      <c r="C1948" s="101" t="s">
        <v>256</v>
      </c>
      <c r="D1948" s="102" t="s">
        <v>16</v>
      </c>
      <c r="E1948" s="121" t="s">
        <v>541</v>
      </c>
      <c r="F1948" s="125">
        <v>1445</v>
      </c>
      <c r="G1948" s="103">
        <v>1387</v>
      </c>
      <c r="H1948" s="104">
        <v>0.959861591695501</v>
      </c>
      <c r="I1948" s="103">
        <v>58</v>
      </c>
      <c r="J1948" s="130">
        <v>4.0138408304498198E-2</v>
      </c>
      <c r="K1948" s="125">
        <v>457</v>
      </c>
      <c r="L1948" s="125">
        <v>11</v>
      </c>
      <c r="M1948" s="104">
        <v>2.4070021881837999E-2</v>
      </c>
      <c r="N1948" s="103">
        <v>31</v>
      </c>
      <c r="O1948" s="130">
        <v>2.1453287197231798E-2</v>
      </c>
      <c r="P1948" s="125">
        <v>4</v>
      </c>
      <c r="Q1948" s="104">
        <v>8.7527352297592908E-3</v>
      </c>
      <c r="R1948" s="103">
        <v>13</v>
      </c>
      <c r="S1948" s="130">
        <v>8.9965397923875406E-3</v>
      </c>
      <c r="T1948" s="125">
        <v>53</v>
      </c>
      <c r="U1948" s="104">
        <v>0.11597374179431</v>
      </c>
      <c r="V1948" s="103">
        <v>165</v>
      </c>
      <c r="W1948" s="130">
        <v>0.114186851211072</v>
      </c>
      <c r="X1948" s="125">
        <v>55</v>
      </c>
      <c r="Y1948" s="104">
        <v>0.12035010940919</v>
      </c>
      <c r="Z1948" s="103">
        <v>171</v>
      </c>
      <c r="AA1948" s="130">
        <v>0.11833910034601999</v>
      </c>
    </row>
    <row r="1949" spans="1:27" ht="24" x14ac:dyDescent="0.25">
      <c r="A1949" s="116" t="s">
        <v>616</v>
      </c>
      <c r="B1949" s="201" t="s">
        <v>202</v>
      </c>
      <c r="C1949" s="105" t="s">
        <v>203</v>
      </c>
      <c r="D1949" s="106" t="s">
        <v>12</v>
      </c>
      <c r="E1949" s="122" t="s">
        <v>543</v>
      </c>
      <c r="F1949" s="126">
        <v>4883</v>
      </c>
      <c r="G1949" s="107">
        <v>4833</v>
      </c>
      <c r="H1949" s="108">
        <v>0.98976039320090103</v>
      </c>
      <c r="I1949" s="107">
        <v>50</v>
      </c>
      <c r="J1949" s="131">
        <v>1.02396067990989E-2</v>
      </c>
      <c r="K1949" s="126">
        <v>1660</v>
      </c>
      <c r="L1949" s="126">
        <v>58</v>
      </c>
      <c r="M1949" s="108">
        <v>3.4939759036144498E-2</v>
      </c>
      <c r="N1949" s="107">
        <v>165</v>
      </c>
      <c r="O1949" s="131">
        <v>3.37907024370264E-2</v>
      </c>
      <c r="P1949" s="126">
        <v>13</v>
      </c>
      <c r="Q1949" s="108">
        <v>7.8313253012048094E-3</v>
      </c>
      <c r="R1949" s="107">
        <v>33</v>
      </c>
      <c r="S1949" s="131">
        <v>6.7581404874052804E-3</v>
      </c>
      <c r="T1949" s="126">
        <v>164</v>
      </c>
      <c r="U1949" s="108">
        <v>9.8795180722891507E-2</v>
      </c>
      <c r="V1949" s="107">
        <v>511</v>
      </c>
      <c r="W1949" s="131">
        <v>0.10464878148678999</v>
      </c>
      <c r="X1949" s="126">
        <v>171</v>
      </c>
      <c r="Y1949" s="108">
        <v>0.103012048192771</v>
      </c>
      <c r="Z1949" s="107">
        <v>530</v>
      </c>
      <c r="AA1949" s="131">
        <v>0.108539832070448</v>
      </c>
    </row>
    <row r="1950" spans="1:27" ht="24" x14ac:dyDescent="0.25">
      <c r="A1950" s="115" t="s">
        <v>616</v>
      </c>
      <c r="B1950" s="200" t="s">
        <v>257</v>
      </c>
      <c r="C1950" s="101" t="s">
        <v>258</v>
      </c>
      <c r="D1950" s="102" t="s">
        <v>16</v>
      </c>
      <c r="E1950" s="121" t="s">
        <v>541</v>
      </c>
      <c r="F1950" s="125">
        <v>4268</v>
      </c>
      <c r="G1950" s="103">
        <v>4181</v>
      </c>
      <c r="H1950" s="104">
        <v>0.97961574507966198</v>
      </c>
      <c r="I1950" s="103">
        <v>87</v>
      </c>
      <c r="J1950" s="130">
        <v>2.03842549203373E-2</v>
      </c>
      <c r="K1950" s="125">
        <v>1304</v>
      </c>
      <c r="L1950" s="125">
        <v>19</v>
      </c>
      <c r="M1950" s="104">
        <v>1.4570552147239201E-2</v>
      </c>
      <c r="N1950" s="103">
        <v>44</v>
      </c>
      <c r="O1950" s="130">
        <v>1.03092783505154E-2</v>
      </c>
      <c r="P1950" s="125">
        <v>9</v>
      </c>
      <c r="Q1950" s="104">
        <v>6.90184049079754E-3</v>
      </c>
      <c r="R1950" s="103">
        <v>25</v>
      </c>
      <c r="S1950" s="130">
        <v>5.8575445173383303E-3</v>
      </c>
      <c r="T1950" s="125">
        <v>114</v>
      </c>
      <c r="U1950" s="104">
        <v>8.7423312883435494E-2</v>
      </c>
      <c r="V1950" s="103">
        <v>353</v>
      </c>
      <c r="W1950" s="130">
        <v>8.2708528584817198E-2</v>
      </c>
      <c r="X1950" s="125">
        <v>119</v>
      </c>
      <c r="Y1950" s="104">
        <v>9.1257668711656401E-2</v>
      </c>
      <c r="Z1950" s="103">
        <v>367</v>
      </c>
      <c r="AA1950" s="130">
        <v>8.59887535145267E-2</v>
      </c>
    </row>
    <row r="1951" spans="1:27" ht="24" x14ac:dyDescent="0.25">
      <c r="A1951" s="116" t="s">
        <v>616</v>
      </c>
      <c r="B1951" s="201" t="s">
        <v>261</v>
      </c>
      <c r="C1951" s="105" t="s">
        <v>262</v>
      </c>
      <c r="D1951" s="106" t="s">
        <v>17</v>
      </c>
      <c r="E1951" s="122" t="s">
        <v>545</v>
      </c>
      <c r="F1951" s="126">
        <v>1453</v>
      </c>
      <c r="G1951" s="107">
        <v>1442</v>
      </c>
      <c r="H1951" s="108">
        <v>0.99242945629731505</v>
      </c>
      <c r="I1951" s="107">
        <v>11</v>
      </c>
      <c r="J1951" s="131">
        <v>7.5705437026841E-3</v>
      </c>
      <c r="K1951" s="126">
        <v>490</v>
      </c>
      <c r="L1951" s="126">
        <v>9</v>
      </c>
      <c r="M1951" s="108">
        <v>1.8367346938775501E-2</v>
      </c>
      <c r="N1951" s="107">
        <v>25</v>
      </c>
      <c r="O1951" s="131">
        <v>1.7205781142463801E-2</v>
      </c>
      <c r="P1951" s="126">
        <v>5</v>
      </c>
      <c r="Q1951" s="108">
        <v>1.0204081632653E-2</v>
      </c>
      <c r="R1951" s="107">
        <v>17</v>
      </c>
      <c r="S1951" s="131">
        <v>1.16999311768754E-2</v>
      </c>
      <c r="T1951" s="126">
        <v>47</v>
      </c>
      <c r="U1951" s="108">
        <v>9.5918367346938704E-2</v>
      </c>
      <c r="V1951" s="107">
        <v>135</v>
      </c>
      <c r="W1951" s="131">
        <v>9.2911218169304796E-2</v>
      </c>
      <c r="X1951" s="126">
        <v>50</v>
      </c>
      <c r="Y1951" s="108">
        <v>0.10204081632653</v>
      </c>
      <c r="Z1951" s="107">
        <v>147</v>
      </c>
      <c r="AA1951" s="131">
        <v>0.101169993117687</v>
      </c>
    </row>
    <row r="1952" spans="1:27" ht="24" x14ac:dyDescent="0.25">
      <c r="A1952" s="115" t="s">
        <v>616</v>
      </c>
      <c r="B1952" s="200" t="s">
        <v>157</v>
      </c>
      <c r="C1952" s="101" t="s">
        <v>158</v>
      </c>
      <c r="D1952" s="102" t="s">
        <v>10</v>
      </c>
      <c r="E1952" s="121" t="s">
        <v>546</v>
      </c>
      <c r="F1952" s="125">
        <v>5187</v>
      </c>
      <c r="G1952" s="103">
        <v>5143</v>
      </c>
      <c r="H1952" s="104">
        <v>0.99151725467514895</v>
      </c>
      <c r="I1952" s="103">
        <v>44</v>
      </c>
      <c r="J1952" s="130">
        <v>8.4827453248505803E-3</v>
      </c>
      <c r="K1952" s="125">
        <v>1565</v>
      </c>
      <c r="L1952" s="125">
        <v>47</v>
      </c>
      <c r="M1952" s="104">
        <v>3.0031948881789099E-2</v>
      </c>
      <c r="N1952" s="103">
        <v>126</v>
      </c>
      <c r="O1952" s="130">
        <v>2.4291497975708499E-2</v>
      </c>
      <c r="P1952" s="125">
        <v>8</v>
      </c>
      <c r="Q1952" s="104">
        <v>5.1118210862619801E-3</v>
      </c>
      <c r="R1952" s="103">
        <v>17</v>
      </c>
      <c r="S1952" s="130">
        <v>3.2774243300558998E-3</v>
      </c>
      <c r="T1952" s="125">
        <v>131</v>
      </c>
      <c r="U1952" s="104">
        <v>8.3706070287539902E-2</v>
      </c>
      <c r="V1952" s="103">
        <v>409</v>
      </c>
      <c r="W1952" s="130">
        <v>7.8850973587815607E-2</v>
      </c>
      <c r="X1952" s="125">
        <v>137</v>
      </c>
      <c r="Y1952" s="104">
        <v>8.7539936102236399E-2</v>
      </c>
      <c r="Z1952" s="103">
        <v>422</v>
      </c>
      <c r="AA1952" s="130">
        <v>8.1357239251975993E-2</v>
      </c>
    </row>
    <row r="1953" spans="1:27" ht="24" x14ac:dyDescent="0.25">
      <c r="A1953" s="116" t="s">
        <v>616</v>
      </c>
      <c r="B1953" s="201" t="s">
        <v>173</v>
      </c>
      <c r="C1953" s="105" t="s">
        <v>174</v>
      </c>
      <c r="D1953" s="106" t="s">
        <v>11</v>
      </c>
      <c r="E1953" s="122" t="s">
        <v>544</v>
      </c>
      <c r="F1953" s="126">
        <v>3752</v>
      </c>
      <c r="G1953" s="107">
        <v>3710</v>
      </c>
      <c r="H1953" s="108">
        <v>0.98880597014925298</v>
      </c>
      <c r="I1953" s="107">
        <v>42</v>
      </c>
      <c r="J1953" s="131">
        <v>1.11940298507462E-2</v>
      </c>
      <c r="K1953" s="126">
        <v>1273</v>
      </c>
      <c r="L1953" s="126">
        <v>19</v>
      </c>
      <c r="M1953" s="108">
        <v>1.4925373134328301E-2</v>
      </c>
      <c r="N1953" s="107">
        <v>50</v>
      </c>
      <c r="O1953" s="131">
        <v>1.33262260127931E-2</v>
      </c>
      <c r="P1953" s="126">
        <v>5</v>
      </c>
      <c r="Q1953" s="108">
        <v>3.9277297721916696E-3</v>
      </c>
      <c r="R1953" s="107">
        <v>11</v>
      </c>
      <c r="S1953" s="131">
        <v>2.93176972281449E-3</v>
      </c>
      <c r="T1953" s="126">
        <v>118</v>
      </c>
      <c r="U1953" s="108">
        <v>9.2694422623723405E-2</v>
      </c>
      <c r="V1953" s="107">
        <v>341</v>
      </c>
      <c r="W1953" s="131">
        <v>9.0884861407249398E-2</v>
      </c>
      <c r="X1953" s="126">
        <v>120</v>
      </c>
      <c r="Y1953" s="108">
        <v>9.4265514532600098E-2</v>
      </c>
      <c r="Z1953" s="107">
        <v>348</v>
      </c>
      <c r="AA1953" s="131">
        <v>9.2750533049040504E-2</v>
      </c>
    </row>
    <row r="1954" spans="1:27" ht="24" x14ac:dyDescent="0.25">
      <c r="A1954" s="115" t="s">
        <v>616</v>
      </c>
      <c r="B1954" s="200" t="s">
        <v>263</v>
      </c>
      <c r="C1954" s="101" t="s">
        <v>264</v>
      </c>
      <c r="D1954" s="102" t="s">
        <v>17</v>
      </c>
      <c r="E1954" s="121" t="s">
        <v>545</v>
      </c>
      <c r="F1954" s="125">
        <v>1265</v>
      </c>
      <c r="G1954" s="103">
        <v>1228</v>
      </c>
      <c r="H1954" s="104">
        <v>0.97075098814229199</v>
      </c>
      <c r="I1954" s="103">
        <v>37</v>
      </c>
      <c r="J1954" s="130">
        <v>2.9249011857707501E-2</v>
      </c>
      <c r="K1954" s="125">
        <v>415</v>
      </c>
      <c r="L1954" s="125">
        <v>9</v>
      </c>
      <c r="M1954" s="104">
        <v>2.16867469879518E-2</v>
      </c>
      <c r="N1954" s="103">
        <v>15</v>
      </c>
      <c r="O1954" s="130">
        <v>1.18577075098814E-2</v>
      </c>
      <c r="P1954" s="125">
        <v>4</v>
      </c>
      <c r="Q1954" s="104">
        <v>9.6385542168674603E-3</v>
      </c>
      <c r="R1954" s="103">
        <v>11</v>
      </c>
      <c r="S1954" s="130">
        <v>8.6956521739130401E-3</v>
      </c>
      <c r="T1954" s="125">
        <v>41</v>
      </c>
      <c r="U1954" s="104">
        <v>9.8795180722891507E-2</v>
      </c>
      <c r="V1954" s="103">
        <v>110</v>
      </c>
      <c r="W1954" s="130">
        <v>8.6956521739130405E-2</v>
      </c>
      <c r="X1954" s="125">
        <v>43</v>
      </c>
      <c r="Y1954" s="104">
        <v>0.103614457831325</v>
      </c>
      <c r="Z1954" s="103">
        <v>115</v>
      </c>
      <c r="AA1954" s="130">
        <v>9.0909090909090898E-2</v>
      </c>
    </row>
    <row r="1955" spans="1:27" ht="24" x14ac:dyDescent="0.25">
      <c r="A1955" s="116" t="s">
        <v>616</v>
      </c>
      <c r="B1955" s="201" t="s">
        <v>159</v>
      </c>
      <c r="C1955" s="105" t="s">
        <v>160</v>
      </c>
      <c r="D1955" s="106" t="s">
        <v>10</v>
      </c>
      <c r="E1955" s="122" t="s">
        <v>546</v>
      </c>
      <c r="F1955" s="126">
        <v>2519</v>
      </c>
      <c r="G1955" s="107">
        <v>2434</v>
      </c>
      <c r="H1955" s="108">
        <v>0.96625645097260804</v>
      </c>
      <c r="I1955" s="107">
        <v>85</v>
      </c>
      <c r="J1955" s="131">
        <v>3.3743549027391802E-2</v>
      </c>
      <c r="K1955" s="126">
        <v>676</v>
      </c>
      <c r="L1955" s="126">
        <v>13</v>
      </c>
      <c r="M1955" s="108">
        <v>1.9230769230769201E-2</v>
      </c>
      <c r="N1955" s="107">
        <v>41</v>
      </c>
      <c r="O1955" s="131">
        <v>1.62763001190948E-2</v>
      </c>
      <c r="P1955" s="126">
        <v>5</v>
      </c>
      <c r="Q1955" s="108">
        <v>7.3964497041420097E-3</v>
      </c>
      <c r="R1955" s="107">
        <v>16</v>
      </c>
      <c r="S1955" s="131">
        <v>6.3517268757443401E-3</v>
      </c>
      <c r="T1955" s="126">
        <v>53</v>
      </c>
      <c r="U1955" s="108">
        <v>7.8402366863905296E-2</v>
      </c>
      <c r="V1955" s="107">
        <v>169</v>
      </c>
      <c r="W1955" s="131">
        <v>6.7090115125049601E-2</v>
      </c>
      <c r="X1955" s="126">
        <v>57</v>
      </c>
      <c r="Y1955" s="108">
        <v>8.4319526627218894E-2</v>
      </c>
      <c r="Z1955" s="107">
        <v>184</v>
      </c>
      <c r="AA1955" s="131">
        <v>7.3044859071059898E-2</v>
      </c>
    </row>
    <row r="1956" spans="1:27" ht="24" x14ac:dyDescent="0.25">
      <c r="A1956" s="115" t="s">
        <v>616</v>
      </c>
      <c r="B1956" s="200" t="s">
        <v>265</v>
      </c>
      <c r="C1956" s="101" t="s">
        <v>266</v>
      </c>
      <c r="D1956" s="102" t="s">
        <v>17</v>
      </c>
      <c r="E1956" s="121" t="s">
        <v>545</v>
      </c>
      <c r="F1956" s="125">
        <v>2287</v>
      </c>
      <c r="G1956" s="103">
        <v>2274</v>
      </c>
      <c r="H1956" s="104">
        <v>0.99431569742020098</v>
      </c>
      <c r="I1956" s="103">
        <v>13</v>
      </c>
      <c r="J1956" s="130">
        <v>5.6843025797988604E-3</v>
      </c>
      <c r="K1956" s="125">
        <v>766</v>
      </c>
      <c r="L1956" s="125">
        <v>16</v>
      </c>
      <c r="M1956" s="104">
        <v>2.0887728459529999E-2</v>
      </c>
      <c r="N1956" s="103">
        <v>39</v>
      </c>
      <c r="O1956" s="130">
        <v>1.7052907739396501E-2</v>
      </c>
      <c r="P1956" s="125">
        <v>3</v>
      </c>
      <c r="Q1956" s="104">
        <v>3.91644908616187E-3</v>
      </c>
      <c r="R1956" s="103">
        <v>6</v>
      </c>
      <c r="S1956" s="130">
        <v>2.6235242675994698E-3</v>
      </c>
      <c r="T1956" s="125">
        <v>56</v>
      </c>
      <c r="U1956" s="104">
        <v>7.3107049608354999E-2</v>
      </c>
      <c r="V1956" s="103">
        <v>166</v>
      </c>
      <c r="W1956" s="130">
        <v>7.2584171403585404E-2</v>
      </c>
      <c r="X1956" s="125">
        <v>57</v>
      </c>
      <c r="Y1956" s="104">
        <v>7.4412532637075701E-2</v>
      </c>
      <c r="Z1956" s="103">
        <v>168</v>
      </c>
      <c r="AA1956" s="130">
        <v>7.3458679492785298E-2</v>
      </c>
    </row>
    <row r="1957" spans="1:27" ht="24" x14ac:dyDescent="0.25">
      <c r="A1957" s="116" t="s">
        <v>616</v>
      </c>
      <c r="B1957" s="201" t="s">
        <v>161</v>
      </c>
      <c r="C1957" s="105" t="s">
        <v>162</v>
      </c>
      <c r="D1957" s="106" t="s">
        <v>10</v>
      </c>
      <c r="E1957" s="122" t="s">
        <v>546</v>
      </c>
      <c r="F1957" s="126">
        <v>2554</v>
      </c>
      <c r="G1957" s="107">
        <v>2491</v>
      </c>
      <c r="H1957" s="108">
        <v>0.97533281127642901</v>
      </c>
      <c r="I1957" s="107">
        <v>63</v>
      </c>
      <c r="J1957" s="131">
        <v>2.46671887235708E-2</v>
      </c>
      <c r="K1957" s="126">
        <v>794</v>
      </c>
      <c r="L1957" s="126">
        <v>13</v>
      </c>
      <c r="M1957" s="108">
        <v>1.6372795969773202E-2</v>
      </c>
      <c r="N1957" s="107">
        <v>34</v>
      </c>
      <c r="O1957" s="131">
        <v>1.3312451057165201E-2</v>
      </c>
      <c r="P1957" s="126">
        <v>11</v>
      </c>
      <c r="Q1957" s="108">
        <v>1.38539042821158E-2</v>
      </c>
      <c r="R1957" s="107">
        <v>31</v>
      </c>
      <c r="S1957" s="131">
        <v>1.2137823022709399E-2</v>
      </c>
      <c r="T1957" s="126">
        <v>74</v>
      </c>
      <c r="U1957" s="108">
        <v>9.3198992443324899E-2</v>
      </c>
      <c r="V1957" s="107">
        <v>261</v>
      </c>
      <c r="W1957" s="131">
        <v>0.10219263899765001</v>
      </c>
      <c r="X1957" s="126">
        <v>83</v>
      </c>
      <c r="Y1957" s="108">
        <v>0.104534005037783</v>
      </c>
      <c r="Z1957" s="107">
        <v>285</v>
      </c>
      <c r="AA1957" s="131">
        <v>0.111589663273296</v>
      </c>
    </row>
    <row r="1958" spans="1:27" ht="24" x14ac:dyDescent="0.25">
      <c r="A1958" s="115" t="s">
        <v>616</v>
      </c>
      <c r="B1958" s="200" t="s">
        <v>163</v>
      </c>
      <c r="C1958" s="101" t="s">
        <v>164</v>
      </c>
      <c r="D1958" s="102" t="s">
        <v>10</v>
      </c>
      <c r="E1958" s="121" t="s">
        <v>546</v>
      </c>
      <c r="F1958" s="125">
        <v>1609</v>
      </c>
      <c r="G1958" s="103">
        <v>1586</v>
      </c>
      <c r="H1958" s="104">
        <v>0.98570540708514598</v>
      </c>
      <c r="I1958" s="103">
        <v>23</v>
      </c>
      <c r="J1958" s="130">
        <v>1.4294592914853899E-2</v>
      </c>
      <c r="K1958" s="125">
        <v>591</v>
      </c>
      <c r="L1958" s="125">
        <v>9</v>
      </c>
      <c r="M1958" s="104">
        <v>1.5228426395939E-2</v>
      </c>
      <c r="N1958" s="103">
        <v>21</v>
      </c>
      <c r="O1958" s="130">
        <v>1.3051584835301401E-2</v>
      </c>
      <c r="P1958" s="125">
        <v>2</v>
      </c>
      <c r="Q1958" s="104">
        <v>3.3840947546531302E-3</v>
      </c>
      <c r="R1958" s="103">
        <v>3</v>
      </c>
      <c r="S1958" s="130">
        <v>1.86451211932877E-3</v>
      </c>
      <c r="T1958" s="125">
        <v>58</v>
      </c>
      <c r="U1958" s="104">
        <v>9.8138747884940702E-2</v>
      </c>
      <c r="V1958" s="103">
        <v>168</v>
      </c>
      <c r="W1958" s="130">
        <v>0.104412678682411</v>
      </c>
      <c r="X1958" s="125">
        <v>59</v>
      </c>
      <c r="Y1958" s="104">
        <v>9.9830795262267305E-2</v>
      </c>
      <c r="Z1958" s="103">
        <v>171</v>
      </c>
      <c r="AA1958" s="130">
        <v>0.10627719080174</v>
      </c>
    </row>
    <row r="1959" spans="1:27" ht="24" x14ac:dyDescent="0.25">
      <c r="A1959" s="116" t="s">
        <v>616</v>
      </c>
      <c r="B1959" s="201" t="s">
        <v>175</v>
      </c>
      <c r="C1959" s="105" t="s">
        <v>176</v>
      </c>
      <c r="D1959" s="106" t="s">
        <v>11</v>
      </c>
      <c r="E1959" s="122" t="s">
        <v>544</v>
      </c>
      <c r="F1959" s="126">
        <v>6519</v>
      </c>
      <c r="G1959" s="107">
        <v>6391</v>
      </c>
      <c r="H1959" s="108">
        <v>0.98036508666973399</v>
      </c>
      <c r="I1959" s="107">
        <v>128</v>
      </c>
      <c r="J1959" s="131">
        <v>1.9634913330265302E-2</v>
      </c>
      <c r="K1959" s="126">
        <v>2067</v>
      </c>
      <c r="L1959" s="126">
        <v>30</v>
      </c>
      <c r="M1959" s="108">
        <v>1.45137880986937E-2</v>
      </c>
      <c r="N1959" s="107">
        <v>81</v>
      </c>
      <c r="O1959" s="131">
        <v>1.24252185918085E-2</v>
      </c>
      <c r="P1959" s="126">
        <v>13</v>
      </c>
      <c r="Q1959" s="108">
        <v>6.2893081761006197E-3</v>
      </c>
      <c r="R1959" s="107">
        <v>33</v>
      </c>
      <c r="S1959" s="131">
        <v>5.0621260929590399E-3</v>
      </c>
      <c r="T1959" s="126">
        <v>204</v>
      </c>
      <c r="U1959" s="108">
        <v>9.8693759071117507E-2</v>
      </c>
      <c r="V1959" s="107">
        <v>590</v>
      </c>
      <c r="W1959" s="131">
        <v>9.0504678631691898E-2</v>
      </c>
      <c r="X1959" s="126">
        <v>209</v>
      </c>
      <c r="Y1959" s="108">
        <v>0.101112723754233</v>
      </c>
      <c r="Z1959" s="107">
        <v>602</v>
      </c>
      <c r="AA1959" s="131">
        <v>9.2345451756404295E-2</v>
      </c>
    </row>
    <row r="1960" spans="1:27" ht="24" x14ac:dyDescent="0.25">
      <c r="A1960" s="115" t="s">
        <v>616</v>
      </c>
      <c r="B1960" s="200" t="s">
        <v>267</v>
      </c>
      <c r="C1960" s="101" t="s">
        <v>268</v>
      </c>
      <c r="D1960" s="102" t="s">
        <v>17</v>
      </c>
      <c r="E1960" s="121" t="s">
        <v>545</v>
      </c>
      <c r="F1960" s="125">
        <v>3097</v>
      </c>
      <c r="G1960" s="103">
        <v>3052</v>
      </c>
      <c r="H1960" s="104">
        <v>0.98546980949305696</v>
      </c>
      <c r="I1960" s="103">
        <v>45</v>
      </c>
      <c r="J1960" s="130">
        <v>1.45301905069422E-2</v>
      </c>
      <c r="K1960" s="125">
        <v>1011</v>
      </c>
      <c r="L1960" s="125">
        <v>18</v>
      </c>
      <c r="M1960" s="104">
        <v>1.78041543026706E-2</v>
      </c>
      <c r="N1960" s="103">
        <v>31</v>
      </c>
      <c r="O1960" s="130">
        <v>1.00096867936712E-2</v>
      </c>
      <c r="P1960" s="125">
        <v>9</v>
      </c>
      <c r="Q1960" s="104">
        <v>8.9020771513353102E-3</v>
      </c>
      <c r="R1960" s="103">
        <v>15</v>
      </c>
      <c r="S1960" s="130">
        <v>4.8433968356474E-3</v>
      </c>
      <c r="T1960" s="125">
        <v>82</v>
      </c>
      <c r="U1960" s="104">
        <v>8.1107814045499493E-2</v>
      </c>
      <c r="V1960" s="103">
        <v>222</v>
      </c>
      <c r="W1960" s="130">
        <v>7.1682273167581495E-2</v>
      </c>
      <c r="X1960" s="125">
        <v>88</v>
      </c>
      <c r="Y1960" s="104">
        <v>8.7042532146389698E-2</v>
      </c>
      <c r="Z1960" s="103">
        <v>232</v>
      </c>
      <c r="AA1960" s="130">
        <v>7.4911204391346395E-2</v>
      </c>
    </row>
    <row r="1961" spans="1:27" ht="24" x14ac:dyDescent="0.25">
      <c r="A1961" s="116" t="s">
        <v>616</v>
      </c>
      <c r="B1961" s="201" t="s">
        <v>269</v>
      </c>
      <c r="C1961" s="105" t="s">
        <v>270</v>
      </c>
      <c r="D1961" s="106" t="s">
        <v>17</v>
      </c>
      <c r="E1961" s="122" t="s">
        <v>545</v>
      </c>
      <c r="F1961" s="126">
        <v>2968</v>
      </c>
      <c r="G1961" s="107">
        <v>2943</v>
      </c>
      <c r="H1961" s="108">
        <v>0.99157681940700804</v>
      </c>
      <c r="I1961" s="107">
        <v>25</v>
      </c>
      <c r="J1961" s="131">
        <v>8.4231805929919096E-3</v>
      </c>
      <c r="K1961" s="126">
        <v>797</v>
      </c>
      <c r="L1961" s="126">
        <v>12</v>
      </c>
      <c r="M1961" s="108">
        <v>1.5056461731493E-2</v>
      </c>
      <c r="N1961" s="107">
        <v>39</v>
      </c>
      <c r="O1961" s="131">
        <v>1.31401617250673E-2</v>
      </c>
      <c r="P1961" s="126">
        <v>6</v>
      </c>
      <c r="Q1961" s="108">
        <v>7.5282308657465399E-3</v>
      </c>
      <c r="R1961" s="107">
        <v>16</v>
      </c>
      <c r="S1961" s="131">
        <v>5.3908355795148199E-3</v>
      </c>
      <c r="T1961" s="126">
        <v>81</v>
      </c>
      <c r="U1961" s="108">
        <v>0.101631116687578</v>
      </c>
      <c r="V1961" s="107">
        <v>283</v>
      </c>
      <c r="W1961" s="131">
        <v>9.5350404312668405E-2</v>
      </c>
      <c r="X1961" s="126">
        <v>85</v>
      </c>
      <c r="Y1961" s="108">
        <v>0.10664993726474201</v>
      </c>
      <c r="Z1961" s="107">
        <v>294</v>
      </c>
      <c r="AA1961" s="131">
        <v>9.9056603773584898E-2</v>
      </c>
    </row>
    <row r="1962" spans="1:27" ht="24" x14ac:dyDescent="0.25">
      <c r="A1962" s="115" t="s">
        <v>616</v>
      </c>
      <c r="B1962" s="200" t="s">
        <v>165</v>
      </c>
      <c r="C1962" s="101" t="s">
        <v>166</v>
      </c>
      <c r="D1962" s="102" t="s">
        <v>10</v>
      </c>
      <c r="E1962" s="121" t="s">
        <v>546</v>
      </c>
      <c r="F1962" s="125">
        <v>2992</v>
      </c>
      <c r="G1962" s="103">
        <v>2932</v>
      </c>
      <c r="H1962" s="104">
        <v>0.97994652406417104</v>
      </c>
      <c r="I1962" s="103">
        <v>60</v>
      </c>
      <c r="J1962" s="130">
        <v>2.0053475935828801E-2</v>
      </c>
      <c r="K1962" s="125">
        <v>872</v>
      </c>
      <c r="L1962" s="125">
        <v>14</v>
      </c>
      <c r="M1962" s="104">
        <v>1.6055045871559599E-2</v>
      </c>
      <c r="N1962" s="103">
        <v>38</v>
      </c>
      <c r="O1962" s="130">
        <v>1.2700534759358201E-2</v>
      </c>
      <c r="P1962" s="125">
        <v>5</v>
      </c>
      <c r="Q1962" s="104">
        <v>5.7339449541284398E-3</v>
      </c>
      <c r="R1962" s="103">
        <v>16</v>
      </c>
      <c r="S1962" s="130">
        <v>5.3475935828877002E-3</v>
      </c>
      <c r="T1962" s="125">
        <v>53</v>
      </c>
      <c r="U1962" s="104">
        <v>6.0779816513761402E-2</v>
      </c>
      <c r="V1962" s="103">
        <v>173</v>
      </c>
      <c r="W1962" s="130">
        <v>5.7820855614973202E-2</v>
      </c>
      <c r="X1962" s="125">
        <v>57</v>
      </c>
      <c r="Y1962" s="104">
        <v>6.5366972477064203E-2</v>
      </c>
      <c r="Z1962" s="103">
        <v>185</v>
      </c>
      <c r="AA1962" s="130">
        <v>6.1831550802139E-2</v>
      </c>
    </row>
    <row r="1963" spans="1:27" ht="24" x14ac:dyDescent="0.25">
      <c r="A1963" s="116" t="s">
        <v>616</v>
      </c>
      <c r="B1963" s="201" t="s">
        <v>167</v>
      </c>
      <c r="C1963" s="105" t="s">
        <v>168</v>
      </c>
      <c r="D1963" s="106" t="s">
        <v>10</v>
      </c>
      <c r="E1963" s="122" t="s">
        <v>546</v>
      </c>
      <c r="F1963" s="126">
        <v>4453</v>
      </c>
      <c r="G1963" s="107">
        <v>4302</v>
      </c>
      <c r="H1963" s="108">
        <v>0.96609027621827903</v>
      </c>
      <c r="I1963" s="107">
        <v>151</v>
      </c>
      <c r="J1963" s="131">
        <v>3.3909723781720101E-2</v>
      </c>
      <c r="K1963" s="126">
        <v>1102</v>
      </c>
      <c r="L1963" s="126">
        <v>20</v>
      </c>
      <c r="M1963" s="108">
        <v>1.8148820326678701E-2</v>
      </c>
      <c r="N1963" s="107">
        <v>45</v>
      </c>
      <c r="O1963" s="131">
        <v>1.01055468223669E-2</v>
      </c>
      <c r="P1963" s="126">
        <v>6</v>
      </c>
      <c r="Q1963" s="108">
        <v>5.44464609800362E-3</v>
      </c>
      <c r="R1963" s="107">
        <v>12</v>
      </c>
      <c r="S1963" s="131">
        <v>2.6948124859645099E-3</v>
      </c>
      <c r="T1963" s="126">
        <v>91</v>
      </c>
      <c r="U1963" s="108">
        <v>8.2577132486388302E-2</v>
      </c>
      <c r="V1963" s="107">
        <v>315</v>
      </c>
      <c r="W1963" s="131">
        <v>7.0738827756568604E-2</v>
      </c>
      <c r="X1963" s="126">
        <v>93</v>
      </c>
      <c r="Y1963" s="108">
        <v>8.4392014519056202E-2</v>
      </c>
      <c r="Z1963" s="107">
        <v>320</v>
      </c>
      <c r="AA1963" s="131">
        <v>7.1861666292387105E-2</v>
      </c>
    </row>
    <row r="1964" spans="1:27" ht="24" x14ac:dyDescent="0.25">
      <c r="A1964" s="115" t="s">
        <v>616</v>
      </c>
      <c r="B1964" s="200" t="s">
        <v>271</v>
      </c>
      <c r="C1964" s="101" t="s">
        <v>272</v>
      </c>
      <c r="D1964" s="102" t="s">
        <v>17</v>
      </c>
      <c r="E1964" s="121" t="s">
        <v>545</v>
      </c>
      <c r="F1964" s="125">
        <v>1543</v>
      </c>
      <c r="G1964" s="103">
        <v>1510</v>
      </c>
      <c r="H1964" s="104">
        <v>0.97861309138042696</v>
      </c>
      <c r="I1964" s="103">
        <v>33</v>
      </c>
      <c r="J1964" s="130">
        <v>2.1386908619572199E-2</v>
      </c>
      <c r="K1964" s="125">
        <v>506</v>
      </c>
      <c r="L1964" s="125">
        <v>13</v>
      </c>
      <c r="M1964" s="104">
        <v>2.5691699604743001E-2</v>
      </c>
      <c r="N1964" s="103">
        <v>37</v>
      </c>
      <c r="O1964" s="130">
        <v>2.39792611795204E-2</v>
      </c>
      <c r="P1964" s="125">
        <v>2</v>
      </c>
      <c r="Q1964" s="104">
        <v>3.9525691699604697E-3</v>
      </c>
      <c r="R1964" s="103">
        <v>6</v>
      </c>
      <c r="S1964" s="130">
        <v>3.8885288399222199E-3</v>
      </c>
      <c r="T1964" s="125">
        <v>52</v>
      </c>
      <c r="U1964" s="104">
        <v>0.102766798418972</v>
      </c>
      <c r="V1964" s="103">
        <v>151</v>
      </c>
      <c r="W1964" s="130">
        <v>9.7861309138042696E-2</v>
      </c>
      <c r="X1964" s="125">
        <v>54</v>
      </c>
      <c r="Y1964" s="104">
        <v>0.106719367588932</v>
      </c>
      <c r="Z1964" s="103">
        <v>157</v>
      </c>
      <c r="AA1964" s="130">
        <v>0.101749837977965</v>
      </c>
    </row>
    <row r="1965" spans="1:27" ht="24" x14ac:dyDescent="0.25">
      <c r="A1965" s="116" t="s">
        <v>616</v>
      </c>
      <c r="B1965" s="201" t="s">
        <v>273</v>
      </c>
      <c r="C1965" s="105" t="s">
        <v>274</v>
      </c>
      <c r="D1965" s="106" t="s">
        <v>17</v>
      </c>
      <c r="E1965" s="122" t="s">
        <v>545</v>
      </c>
      <c r="F1965" s="126">
        <v>3457</v>
      </c>
      <c r="G1965" s="107">
        <v>3440</v>
      </c>
      <c r="H1965" s="108">
        <v>0.99508244142319902</v>
      </c>
      <c r="I1965" s="107">
        <v>17</v>
      </c>
      <c r="J1965" s="131">
        <v>4.9175585768006904E-3</v>
      </c>
      <c r="K1965" s="126">
        <v>1065</v>
      </c>
      <c r="L1965" s="126">
        <v>19</v>
      </c>
      <c r="M1965" s="108">
        <v>1.78403755868544E-2</v>
      </c>
      <c r="N1965" s="107">
        <v>44</v>
      </c>
      <c r="O1965" s="131">
        <v>1.27277986693665E-2</v>
      </c>
      <c r="P1965" s="126">
        <v>5</v>
      </c>
      <c r="Q1965" s="108">
        <v>4.6948356807511703E-3</v>
      </c>
      <c r="R1965" s="107">
        <v>16</v>
      </c>
      <c r="S1965" s="131">
        <v>4.6282904252241798E-3</v>
      </c>
      <c r="T1965" s="126">
        <v>90</v>
      </c>
      <c r="U1965" s="108">
        <v>8.4507042253521097E-2</v>
      </c>
      <c r="V1965" s="107">
        <v>330</v>
      </c>
      <c r="W1965" s="131">
        <v>9.5458490020248699E-2</v>
      </c>
      <c r="X1965" s="126">
        <v>93</v>
      </c>
      <c r="Y1965" s="108">
        <v>8.7323943661971798E-2</v>
      </c>
      <c r="Z1965" s="107">
        <v>340</v>
      </c>
      <c r="AA1965" s="131">
        <v>9.8351171536013804E-2</v>
      </c>
    </row>
    <row r="1966" spans="1:27" ht="24" x14ac:dyDescent="0.25">
      <c r="A1966" s="115" t="s">
        <v>616</v>
      </c>
      <c r="B1966" s="200" t="s">
        <v>275</v>
      </c>
      <c r="C1966" s="101" t="s">
        <v>276</v>
      </c>
      <c r="D1966" s="102" t="s">
        <v>17</v>
      </c>
      <c r="E1966" s="121" t="s">
        <v>545</v>
      </c>
      <c r="F1966" s="125">
        <v>1844</v>
      </c>
      <c r="G1966" s="103">
        <v>1824</v>
      </c>
      <c r="H1966" s="104">
        <v>0.98915401301518402</v>
      </c>
      <c r="I1966" s="103">
        <v>20</v>
      </c>
      <c r="J1966" s="130">
        <v>1.0845986984815601E-2</v>
      </c>
      <c r="K1966" s="125">
        <v>616</v>
      </c>
      <c r="L1966" s="125">
        <v>10</v>
      </c>
      <c r="M1966" s="104">
        <v>1.6233766233766201E-2</v>
      </c>
      <c r="N1966" s="103">
        <v>22</v>
      </c>
      <c r="O1966" s="130">
        <v>1.19305856832971E-2</v>
      </c>
      <c r="P1966" s="125">
        <v>5</v>
      </c>
      <c r="Q1966" s="104">
        <v>8.1168831168831092E-3</v>
      </c>
      <c r="R1966" s="103">
        <v>13</v>
      </c>
      <c r="S1966" s="130">
        <v>7.0498915401301498E-3</v>
      </c>
      <c r="T1966" s="125">
        <v>60</v>
      </c>
      <c r="U1966" s="104">
        <v>9.7402597402597393E-2</v>
      </c>
      <c r="V1966" s="103">
        <v>234</v>
      </c>
      <c r="W1966" s="130">
        <v>0.12689804772234201</v>
      </c>
      <c r="X1966" s="125">
        <v>65</v>
      </c>
      <c r="Y1966" s="104">
        <v>0.10551948051948</v>
      </c>
      <c r="Z1966" s="103">
        <v>247</v>
      </c>
      <c r="AA1966" s="130">
        <v>0.133947939262472</v>
      </c>
    </row>
    <row r="1967" spans="1:27" ht="24" x14ac:dyDescent="0.25">
      <c r="A1967" s="116" t="s">
        <v>616</v>
      </c>
      <c r="B1967" s="201" t="s">
        <v>179</v>
      </c>
      <c r="C1967" s="105" t="s">
        <v>180</v>
      </c>
      <c r="D1967" s="106" t="s">
        <v>11</v>
      </c>
      <c r="E1967" s="122" t="s">
        <v>544</v>
      </c>
      <c r="F1967" s="126">
        <v>3984</v>
      </c>
      <c r="G1967" s="107">
        <v>3947</v>
      </c>
      <c r="H1967" s="108">
        <v>0.99071285140562204</v>
      </c>
      <c r="I1967" s="107">
        <v>37</v>
      </c>
      <c r="J1967" s="131">
        <v>9.2871485943775093E-3</v>
      </c>
      <c r="K1967" s="126">
        <v>1335</v>
      </c>
      <c r="L1967" s="126">
        <v>20</v>
      </c>
      <c r="M1967" s="108">
        <v>1.4981273408239701E-2</v>
      </c>
      <c r="N1967" s="107">
        <v>45</v>
      </c>
      <c r="O1967" s="131">
        <v>1.12951807228915E-2</v>
      </c>
      <c r="P1967" s="126">
        <v>8</v>
      </c>
      <c r="Q1967" s="108">
        <v>5.9925093632958804E-3</v>
      </c>
      <c r="R1967" s="107">
        <v>19</v>
      </c>
      <c r="S1967" s="131">
        <v>4.7690763052208804E-3</v>
      </c>
      <c r="T1967" s="126">
        <v>129</v>
      </c>
      <c r="U1967" s="108">
        <v>9.6629213483146001E-2</v>
      </c>
      <c r="V1967" s="107">
        <v>376</v>
      </c>
      <c r="W1967" s="131">
        <v>9.4377510040160595E-2</v>
      </c>
      <c r="X1967" s="126">
        <v>136</v>
      </c>
      <c r="Y1967" s="108">
        <v>0.101872659176029</v>
      </c>
      <c r="Z1967" s="107">
        <v>393</v>
      </c>
      <c r="AA1967" s="131">
        <v>9.8644578313253004E-2</v>
      </c>
    </row>
    <row r="1968" spans="1:27" ht="24" x14ac:dyDescent="0.25">
      <c r="A1968" s="115" t="s">
        <v>616</v>
      </c>
      <c r="B1968" s="200" t="s">
        <v>181</v>
      </c>
      <c r="C1968" s="101" t="s">
        <v>182</v>
      </c>
      <c r="D1968" s="102" t="s">
        <v>11</v>
      </c>
      <c r="E1968" s="121" t="s">
        <v>544</v>
      </c>
      <c r="F1968" s="125">
        <v>5039</v>
      </c>
      <c r="G1968" s="103">
        <v>4998</v>
      </c>
      <c r="H1968" s="104">
        <v>0.99186346497320799</v>
      </c>
      <c r="I1968" s="103">
        <v>41</v>
      </c>
      <c r="J1968" s="130">
        <v>8.1365350267910194E-3</v>
      </c>
      <c r="K1968" s="125">
        <v>1224</v>
      </c>
      <c r="L1968" s="125">
        <v>20</v>
      </c>
      <c r="M1968" s="104">
        <v>1.6339869281045701E-2</v>
      </c>
      <c r="N1968" s="103">
        <v>53</v>
      </c>
      <c r="O1968" s="130">
        <v>1.0517959912681001E-2</v>
      </c>
      <c r="P1968" s="125">
        <v>12</v>
      </c>
      <c r="Q1968" s="104">
        <v>9.8039215686274508E-3</v>
      </c>
      <c r="R1968" s="103">
        <v>35</v>
      </c>
      <c r="S1968" s="130">
        <v>6.9458225838460001E-3</v>
      </c>
      <c r="T1968" s="125">
        <v>112</v>
      </c>
      <c r="U1968" s="104">
        <v>9.1503267973856203E-2</v>
      </c>
      <c r="V1968" s="103">
        <v>418</v>
      </c>
      <c r="W1968" s="130">
        <v>8.2952966858503605E-2</v>
      </c>
      <c r="X1968" s="125">
        <v>118</v>
      </c>
      <c r="Y1968" s="104">
        <v>9.6405228758169897E-2</v>
      </c>
      <c r="Z1968" s="103">
        <v>437</v>
      </c>
      <c r="AA1968" s="130">
        <v>8.6723556261162904E-2</v>
      </c>
    </row>
    <row r="1969" spans="1:27" ht="24" x14ac:dyDescent="0.25">
      <c r="A1969" s="116" t="s">
        <v>616</v>
      </c>
      <c r="B1969" s="201" t="s">
        <v>169</v>
      </c>
      <c r="C1969" s="105" t="s">
        <v>170</v>
      </c>
      <c r="D1969" s="106" t="s">
        <v>10</v>
      </c>
      <c r="E1969" s="122" t="s">
        <v>546</v>
      </c>
      <c r="F1969" s="126">
        <v>1346</v>
      </c>
      <c r="G1969" s="107">
        <v>1339</v>
      </c>
      <c r="H1969" s="108">
        <v>0.99479940564635905</v>
      </c>
      <c r="I1969" s="107">
        <v>7</v>
      </c>
      <c r="J1969" s="131">
        <v>5.2005943536404097E-3</v>
      </c>
      <c r="K1969" s="126">
        <v>471</v>
      </c>
      <c r="L1969" s="126">
        <v>6</v>
      </c>
      <c r="M1969" s="108">
        <v>1.27388535031847E-2</v>
      </c>
      <c r="N1969" s="107">
        <v>17</v>
      </c>
      <c r="O1969" s="131">
        <v>1.2630014858841E-2</v>
      </c>
      <c r="P1969" s="126">
        <v>4</v>
      </c>
      <c r="Q1969" s="108">
        <v>8.4925690021231404E-3</v>
      </c>
      <c r="R1969" s="107">
        <v>12</v>
      </c>
      <c r="S1969" s="131">
        <v>8.9153046062407093E-3</v>
      </c>
      <c r="T1969" s="126">
        <v>46</v>
      </c>
      <c r="U1969" s="108">
        <v>9.76645435244161E-2</v>
      </c>
      <c r="V1969" s="107">
        <v>147</v>
      </c>
      <c r="W1969" s="131">
        <v>0.109212481426448</v>
      </c>
      <c r="X1969" s="126">
        <v>48</v>
      </c>
      <c r="Y1969" s="108">
        <v>0.101910828025477</v>
      </c>
      <c r="Z1969" s="107">
        <v>153</v>
      </c>
      <c r="AA1969" s="131">
        <v>0.113670133729569</v>
      </c>
    </row>
    <row r="1970" spans="1:27" ht="24" x14ac:dyDescent="0.25">
      <c r="A1970" s="115" t="s">
        <v>616</v>
      </c>
      <c r="B1970" s="200" t="s">
        <v>239</v>
      </c>
      <c r="C1970" s="101" t="s">
        <v>240</v>
      </c>
      <c r="D1970" s="102" t="s">
        <v>15</v>
      </c>
      <c r="E1970" s="121" t="s">
        <v>542</v>
      </c>
      <c r="F1970" s="125">
        <v>4840</v>
      </c>
      <c r="G1970" s="103">
        <v>4784</v>
      </c>
      <c r="H1970" s="104">
        <v>0.98842975206611505</v>
      </c>
      <c r="I1970" s="103">
        <v>56</v>
      </c>
      <c r="J1970" s="130">
        <v>1.15702479338842E-2</v>
      </c>
      <c r="K1970" s="125">
        <v>1550</v>
      </c>
      <c r="L1970" s="125">
        <v>28</v>
      </c>
      <c r="M1970" s="104">
        <v>1.8064516129032201E-2</v>
      </c>
      <c r="N1970" s="103">
        <v>86</v>
      </c>
      <c r="O1970" s="130">
        <v>1.7768595041322301E-2</v>
      </c>
      <c r="P1970" s="125">
        <v>8</v>
      </c>
      <c r="Q1970" s="104">
        <v>5.16129032258064E-3</v>
      </c>
      <c r="R1970" s="103">
        <v>23</v>
      </c>
      <c r="S1970" s="130">
        <v>4.7520661157024703E-3</v>
      </c>
      <c r="T1970" s="125">
        <v>168</v>
      </c>
      <c r="U1970" s="104">
        <v>0.108387096774193</v>
      </c>
      <c r="V1970" s="103">
        <v>513</v>
      </c>
      <c r="W1970" s="130">
        <v>0.10599173553719</v>
      </c>
      <c r="X1970" s="125">
        <v>175</v>
      </c>
      <c r="Y1970" s="104">
        <v>0.112903225806451</v>
      </c>
      <c r="Z1970" s="103">
        <v>531</v>
      </c>
      <c r="AA1970" s="130">
        <v>0.10971074380165199</v>
      </c>
    </row>
    <row r="1971" spans="1:27" ht="24" x14ac:dyDescent="0.25">
      <c r="A1971" s="116" t="s">
        <v>616</v>
      </c>
      <c r="B1971" s="201" t="s">
        <v>204</v>
      </c>
      <c r="C1971" s="105" t="s">
        <v>205</v>
      </c>
      <c r="D1971" s="106" t="s">
        <v>13</v>
      </c>
      <c r="E1971" s="122" t="s">
        <v>547</v>
      </c>
      <c r="F1971" s="126">
        <v>8670</v>
      </c>
      <c r="G1971" s="107">
        <v>8423</v>
      </c>
      <c r="H1971" s="108">
        <v>0.97151095732410597</v>
      </c>
      <c r="I1971" s="107">
        <v>247</v>
      </c>
      <c r="J1971" s="131">
        <v>2.8489042675893798E-2</v>
      </c>
      <c r="K1971" s="126">
        <v>2527</v>
      </c>
      <c r="L1971" s="126">
        <v>42</v>
      </c>
      <c r="M1971" s="108">
        <v>1.6620498614958401E-2</v>
      </c>
      <c r="N1971" s="107">
        <v>110</v>
      </c>
      <c r="O1971" s="131">
        <v>1.26874279123414E-2</v>
      </c>
      <c r="P1971" s="126">
        <v>20</v>
      </c>
      <c r="Q1971" s="108">
        <v>7.9145231499802102E-3</v>
      </c>
      <c r="R1971" s="107">
        <v>52</v>
      </c>
      <c r="S1971" s="131">
        <v>5.9976931949250198E-3</v>
      </c>
      <c r="T1971" s="126">
        <v>286</v>
      </c>
      <c r="U1971" s="108">
        <v>0.113177681044717</v>
      </c>
      <c r="V1971" s="107">
        <v>900</v>
      </c>
      <c r="W1971" s="131">
        <v>0.103806228373702</v>
      </c>
      <c r="X1971" s="126">
        <v>295</v>
      </c>
      <c r="Y1971" s="108">
        <v>0.116739216462208</v>
      </c>
      <c r="Z1971" s="107">
        <v>922</v>
      </c>
      <c r="AA1971" s="131">
        <v>0.10634371395617</v>
      </c>
    </row>
    <row r="1972" spans="1:27" ht="24" x14ac:dyDescent="0.25">
      <c r="A1972" s="115" t="s">
        <v>616</v>
      </c>
      <c r="B1972" s="200" t="s">
        <v>241</v>
      </c>
      <c r="C1972" s="101" t="s">
        <v>242</v>
      </c>
      <c r="D1972" s="102" t="s">
        <v>15</v>
      </c>
      <c r="E1972" s="121" t="s">
        <v>542</v>
      </c>
      <c r="F1972" s="125">
        <v>7359</v>
      </c>
      <c r="G1972" s="103">
        <v>7286</v>
      </c>
      <c r="H1972" s="104">
        <v>0.99008017393667602</v>
      </c>
      <c r="I1972" s="103">
        <v>73</v>
      </c>
      <c r="J1972" s="130">
        <v>9.9198260633238198E-3</v>
      </c>
      <c r="K1972" s="125">
        <v>1952</v>
      </c>
      <c r="L1972" s="125">
        <v>34</v>
      </c>
      <c r="M1972" s="104">
        <v>1.7418032786885199E-2</v>
      </c>
      <c r="N1972" s="103">
        <v>94</v>
      </c>
      <c r="O1972" s="130">
        <v>1.2773474656882699E-2</v>
      </c>
      <c r="P1972" s="125">
        <v>17</v>
      </c>
      <c r="Q1972" s="104">
        <v>8.7090163934426205E-3</v>
      </c>
      <c r="R1972" s="103">
        <v>47</v>
      </c>
      <c r="S1972" s="130">
        <v>6.38673732844136E-3</v>
      </c>
      <c r="T1972" s="125">
        <v>215</v>
      </c>
      <c r="U1972" s="104">
        <v>0.11014344262295001</v>
      </c>
      <c r="V1972" s="103">
        <v>732</v>
      </c>
      <c r="W1972" s="130">
        <v>9.9470036689767602E-2</v>
      </c>
      <c r="X1972" s="125">
        <v>228</v>
      </c>
      <c r="Y1972" s="104">
        <v>0.116803278688524</v>
      </c>
      <c r="Z1972" s="103">
        <v>769</v>
      </c>
      <c r="AA1972" s="130">
        <v>0.104497893735561</v>
      </c>
    </row>
    <row r="1973" spans="1:27" ht="24" x14ac:dyDescent="0.25">
      <c r="A1973" s="116" t="s">
        <v>616</v>
      </c>
      <c r="B1973" s="201" t="s">
        <v>206</v>
      </c>
      <c r="C1973" s="105" t="s">
        <v>207</v>
      </c>
      <c r="D1973" s="106" t="s">
        <v>13</v>
      </c>
      <c r="E1973" s="122" t="s">
        <v>547</v>
      </c>
      <c r="F1973" s="126">
        <v>4399</v>
      </c>
      <c r="G1973" s="107">
        <v>4336</v>
      </c>
      <c r="H1973" s="108">
        <v>0.98567856330984305</v>
      </c>
      <c r="I1973" s="107">
        <v>63</v>
      </c>
      <c r="J1973" s="131">
        <v>1.43214366901568E-2</v>
      </c>
      <c r="K1973" s="126">
        <v>1360</v>
      </c>
      <c r="L1973" s="126">
        <v>16</v>
      </c>
      <c r="M1973" s="108">
        <v>1.1764705882352899E-2</v>
      </c>
      <c r="N1973" s="107">
        <v>44</v>
      </c>
      <c r="O1973" s="131">
        <v>1.0002273243919E-2</v>
      </c>
      <c r="P1973" s="126">
        <v>8</v>
      </c>
      <c r="Q1973" s="108">
        <v>5.8823529411764696E-3</v>
      </c>
      <c r="R1973" s="107">
        <v>18</v>
      </c>
      <c r="S1973" s="131">
        <v>4.09183905433052E-3</v>
      </c>
      <c r="T1973" s="126">
        <v>133</v>
      </c>
      <c r="U1973" s="108">
        <v>9.7794117647058795E-2</v>
      </c>
      <c r="V1973" s="107">
        <v>385</v>
      </c>
      <c r="W1973" s="131">
        <v>8.7519890884291796E-2</v>
      </c>
      <c r="X1973" s="126">
        <v>140</v>
      </c>
      <c r="Y1973" s="108">
        <v>0.10294117647058799</v>
      </c>
      <c r="Z1973" s="107">
        <v>399</v>
      </c>
      <c r="AA1973" s="131">
        <v>9.0702432370993402E-2</v>
      </c>
    </row>
    <row r="1974" spans="1:27" ht="24" x14ac:dyDescent="0.25">
      <c r="A1974" s="115" t="s">
        <v>616</v>
      </c>
      <c r="B1974" s="200" t="s">
        <v>208</v>
      </c>
      <c r="C1974" s="101" t="s">
        <v>209</v>
      </c>
      <c r="D1974" s="102" t="s">
        <v>13</v>
      </c>
      <c r="E1974" s="121" t="s">
        <v>547</v>
      </c>
      <c r="F1974" s="125">
        <v>3488</v>
      </c>
      <c r="G1974" s="103">
        <v>3459</v>
      </c>
      <c r="H1974" s="104">
        <v>0.99168577981651296</v>
      </c>
      <c r="I1974" s="103">
        <v>29</v>
      </c>
      <c r="J1974" s="130">
        <v>8.3142201834862303E-3</v>
      </c>
      <c r="K1974" s="125">
        <v>1098</v>
      </c>
      <c r="L1974" s="125">
        <v>6</v>
      </c>
      <c r="M1974" s="104">
        <v>5.4644808743169303E-3</v>
      </c>
      <c r="N1974" s="103">
        <v>12</v>
      </c>
      <c r="O1974" s="130">
        <v>3.4403669724770601E-3</v>
      </c>
      <c r="P1974" s="125">
        <v>11</v>
      </c>
      <c r="Q1974" s="104">
        <v>1.00182149362477E-2</v>
      </c>
      <c r="R1974" s="103">
        <v>24</v>
      </c>
      <c r="S1974" s="130">
        <v>6.8807339449541201E-3</v>
      </c>
      <c r="T1974" s="125">
        <v>117</v>
      </c>
      <c r="U1974" s="104">
        <v>0.10655737704918</v>
      </c>
      <c r="V1974" s="103">
        <v>369</v>
      </c>
      <c r="W1974" s="130">
        <v>0.105791284403669</v>
      </c>
      <c r="X1974" s="125">
        <v>126</v>
      </c>
      <c r="Y1974" s="104">
        <v>0.114754098360655</v>
      </c>
      <c r="Z1974" s="103">
        <v>392</v>
      </c>
      <c r="AA1974" s="130">
        <v>0.11238532110091699</v>
      </c>
    </row>
    <row r="1975" spans="1:27" ht="24" x14ac:dyDescent="0.25">
      <c r="A1975" s="116" t="s">
        <v>616</v>
      </c>
      <c r="B1975" s="201" t="s">
        <v>243</v>
      </c>
      <c r="C1975" s="105" t="s">
        <v>244</v>
      </c>
      <c r="D1975" s="106" t="s">
        <v>15</v>
      </c>
      <c r="E1975" s="122" t="s">
        <v>542</v>
      </c>
      <c r="F1975" s="126">
        <v>5973</v>
      </c>
      <c r="G1975" s="107">
        <v>5936</v>
      </c>
      <c r="H1975" s="108">
        <v>0.99380545789385499</v>
      </c>
      <c r="I1975" s="107">
        <v>37</v>
      </c>
      <c r="J1975" s="131">
        <v>6.1945421061443103E-3</v>
      </c>
      <c r="K1975" s="126">
        <v>1684</v>
      </c>
      <c r="L1975" s="126">
        <v>32</v>
      </c>
      <c r="M1975" s="108">
        <v>1.9002375296912101E-2</v>
      </c>
      <c r="N1975" s="107">
        <v>78</v>
      </c>
      <c r="O1975" s="131">
        <v>1.30587644399799E-2</v>
      </c>
      <c r="P1975" s="126">
        <v>18</v>
      </c>
      <c r="Q1975" s="108">
        <v>1.0688836104513001E-2</v>
      </c>
      <c r="R1975" s="107">
        <v>55</v>
      </c>
      <c r="S1975" s="131">
        <v>9.20810313075506E-3</v>
      </c>
      <c r="T1975" s="126">
        <v>176</v>
      </c>
      <c r="U1975" s="108">
        <v>0.104513064133016</v>
      </c>
      <c r="V1975" s="107">
        <v>557</v>
      </c>
      <c r="W1975" s="131">
        <v>9.3252971706010296E-2</v>
      </c>
      <c r="X1975" s="126">
        <v>190</v>
      </c>
      <c r="Y1975" s="108">
        <v>0.112826603325415</v>
      </c>
      <c r="Z1975" s="107">
        <v>595</v>
      </c>
      <c r="AA1975" s="131">
        <v>9.9614933869077493E-2</v>
      </c>
    </row>
    <row r="1976" spans="1:27" ht="24" x14ac:dyDescent="0.25">
      <c r="A1976" s="115" t="s">
        <v>616</v>
      </c>
      <c r="B1976" s="200" t="s">
        <v>245</v>
      </c>
      <c r="C1976" s="101" t="s">
        <v>246</v>
      </c>
      <c r="D1976" s="102" t="s">
        <v>15</v>
      </c>
      <c r="E1976" s="121" t="s">
        <v>542</v>
      </c>
      <c r="F1976" s="125">
        <v>1896</v>
      </c>
      <c r="G1976" s="103">
        <v>1878</v>
      </c>
      <c r="H1976" s="104">
        <v>0.990506329113924</v>
      </c>
      <c r="I1976" s="103">
        <v>18</v>
      </c>
      <c r="J1976" s="130">
        <v>9.4936708860759392E-3</v>
      </c>
      <c r="K1976" s="125">
        <v>721</v>
      </c>
      <c r="L1976" s="125">
        <v>22</v>
      </c>
      <c r="M1976" s="104">
        <v>3.0513176144244099E-2</v>
      </c>
      <c r="N1976" s="103">
        <v>56</v>
      </c>
      <c r="O1976" s="130">
        <v>2.9535864978902902E-2</v>
      </c>
      <c r="P1976" s="125">
        <v>11</v>
      </c>
      <c r="Q1976" s="104">
        <v>1.5256588072122001E-2</v>
      </c>
      <c r="R1976" s="103">
        <v>26</v>
      </c>
      <c r="S1976" s="130">
        <v>1.3713080168776299E-2</v>
      </c>
      <c r="T1976" s="125">
        <v>82</v>
      </c>
      <c r="U1976" s="104">
        <v>0.11373092926490901</v>
      </c>
      <c r="V1976" s="103">
        <v>189</v>
      </c>
      <c r="W1976" s="130">
        <v>9.9683544303797403E-2</v>
      </c>
      <c r="X1976" s="125">
        <v>89</v>
      </c>
      <c r="Y1976" s="104">
        <v>0.123439667128987</v>
      </c>
      <c r="Z1976" s="103">
        <v>205</v>
      </c>
      <c r="AA1976" s="130">
        <v>0.108122362869198</v>
      </c>
    </row>
    <row r="1977" spans="1:27" x14ac:dyDescent="0.25">
      <c r="A1977" s="116" t="s">
        <v>616</v>
      </c>
      <c r="B1977" s="201" t="s">
        <v>220</v>
      </c>
      <c r="C1977" s="105" t="s">
        <v>221</v>
      </c>
      <c r="D1977" s="106" t="s">
        <v>14</v>
      </c>
      <c r="E1977" s="122" t="s">
        <v>548</v>
      </c>
      <c r="F1977" s="126">
        <v>4070</v>
      </c>
      <c r="G1977" s="107">
        <v>3963</v>
      </c>
      <c r="H1977" s="108">
        <v>0.97371007371007301</v>
      </c>
      <c r="I1977" s="107">
        <v>107</v>
      </c>
      <c r="J1977" s="131">
        <v>2.6289926289926199E-2</v>
      </c>
      <c r="K1977" s="126">
        <v>1180</v>
      </c>
      <c r="L1977" s="126">
        <v>19</v>
      </c>
      <c r="M1977" s="108">
        <v>1.6101694915254199E-2</v>
      </c>
      <c r="N1977" s="107">
        <v>49</v>
      </c>
      <c r="O1977" s="131">
        <v>1.2039312039312E-2</v>
      </c>
      <c r="P1977" s="126">
        <v>6</v>
      </c>
      <c r="Q1977" s="108">
        <v>5.0847457627118597E-3</v>
      </c>
      <c r="R1977" s="107">
        <v>15</v>
      </c>
      <c r="S1977" s="131">
        <v>3.68550368550368E-3</v>
      </c>
      <c r="T1977" s="126">
        <v>119</v>
      </c>
      <c r="U1977" s="108">
        <v>0.100847457627118</v>
      </c>
      <c r="V1977" s="107">
        <v>397</v>
      </c>
      <c r="W1977" s="131">
        <v>9.75429975429975E-2</v>
      </c>
      <c r="X1977" s="126">
        <v>124</v>
      </c>
      <c r="Y1977" s="108">
        <v>0.105084745762711</v>
      </c>
      <c r="Z1977" s="107">
        <v>409</v>
      </c>
      <c r="AA1977" s="131">
        <v>0.1004914004914</v>
      </c>
    </row>
    <row r="1978" spans="1:27" x14ac:dyDescent="0.25">
      <c r="A1978" s="115" t="s">
        <v>616</v>
      </c>
      <c r="B1978" s="200" t="s">
        <v>222</v>
      </c>
      <c r="C1978" s="101" t="s">
        <v>223</v>
      </c>
      <c r="D1978" s="102" t="s">
        <v>14</v>
      </c>
      <c r="E1978" s="121" t="s">
        <v>548</v>
      </c>
      <c r="F1978" s="125">
        <v>5160</v>
      </c>
      <c r="G1978" s="103">
        <v>5080</v>
      </c>
      <c r="H1978" s="104">
        <v>0.98449612403100695</v>
      </c>
      <c r="I1978" s="103">
        <v>80</v>
      </c>
      <c r="J1978" s="130">
        <v>1.5503875968992199E-2</v>
      </c>
      <c r="K1978" s="125">
        <v>1537</v>
      </c>
      <c r="L1978" s="125">
        <v>17</v>
      </c>
      <c r="M1978" s="104">
        <v>1.1060507482108E-2</v>
      </c>
      <c r="N1978" s="103">
        <v>45</v>
      </c>
      <c r="O1978" s="130">
        <v>8.7209302325581307E-3</v>
      </c>
      <c r="P1978" s="125">
        <v>7</v>
      </c>
      <c r="Q1978" s="104">
        <v>4.5543266102797599E-3</v>
      </c>
      <c r="R1978" s="103">
        <v>24</v>
      </c>
      <c r="S1978" s="130">
        <v>4.65116279069767E-3</v>
      </c>
      <c r="T1978" s="125">
        <v>160</v>
      </c>
      <c r="U1978" s="104">
        <v>0.104098893949251</v>
      </c>
      <c r="V1978" s="103">
        <v>551</v>
      </c>
      <c r="W1978" s="130">
        <v>0.106782945736434</v>
      </c>
      <c r="X1978" s="125">
        <v>162</v>
      </c>
      <c r="Y1978" s="104">
        <v>0.105400130123617</v>
      </c>
      <c r="Z1978" s="103">
        <v>558</v>
      </c>
      <c r="AA1978" s="130">
        <v>0.10813953488372</v>
      </c>
    </row>
    <row r="1979" spans="1:27" x14ac:dyDescent="0.25">
      <c r="A1979" s="116" t="s">
        <v>616</v>
      </c>
      <c r="B1979" s="201" t="s">
        <v>210</v>
      </c>
      <c r="C1979" s="105" t="s">
        <v>211</v>
      </c>
      <c r="D1979" s="106" t="s">
        <v>13</v>
      </c>
      <c r="E1979" s="122" t="s">
        <v>547</v>
      </c>
      <c r="F1979" s="126">
        <v>2770</v>
      </c>
      <c r="G1979" s="107">
        <v>2723</v>
      </c>
      <c r="H1979" s="108">
        <v>0.983032490974729</v>
      </c>
      <c r="I1979" s="107">
        <v>47</v>
      </c>
      <c r="J1979" s="131">
        <v>1.6967509025270701E-2</v>
      </c>
      <c r="K1979" s="126">
        <v>748</v>
      </c>
      <c r="L1979" s="126">
        <v>15</v>
      </c>
      <c r="M1979" s="108">
        <v>2.0053475935828801E-2</v>
      </c>
      <c r="N1979" s="107">
        <v>35</v>
      </c>
      <c r="O1979" s="131">
        <v>1.26353790613718E-2</v>
      </c>
      <c r="P1979" s="126">
        <v>10</v>
      </c>
      <c r="Q1979" s="108">
        <v>1.3368983957219201E-2</v>
      </c>
      <c r="R1979" s="107">
        <v>34</v>
      </c>
      <c r="S1979" s="131">
        <v>1.2274368231046899E-2</v>
      </c>
      <c r="T1979" s="126">
        <v>60</v>
      </c>
      <c r="U1979" s="108">
        <v>8.0213903743315496E-2</v>
      </c>
      <c r="V1979" s="107">
        <v>235</v>
      </c>
      <c r="W1979" s="131">
        <v>8.4837545126353706E-2</v>
      </c>
      <c r="X1979" s="126">
        <v>65</v>
      </c>
      <c r="Y1979" s="108">
        <v>8.6898395721925106E-2</v>
      </c>
      <c r="Z1979" s="107">
        <v>253</v>
      </c>
      <c r="AA1979" s="131">
        <v>9.1335740072202104E-2</v>
      </c>
    </row>
    <row r="1980" spans="1:27" x14ac:dyDescent="0.25">
      <c r="A1980" s="115" t="s">
        <v>616</v>
      </c>
      <c r="B1980" s="200" t="s">
        <v>212</v>
      </c>
      <c r="C1980" s="101" t="s">
        <v>213</v>
      </c>
      <c r="D1980" s="102" t="s">
        <v>13</v>
      </c>
      <c r="E1980" s="121" t="s">
        <v>547</v>
      </c>
      <c r="F1980" s="125">
        <v>3524</v>
      </c>
      <c r="G1980" s="103">
        <v>3483</v>
      </c>
      <c r="H1980" s="104">
        <v>0.98836549375709404</v>
      </c>
      <c r="I1980" s="103">
        <v>41</v>
      </c>
      <c r="J1980" s="130">
        <v>1.16345062429057E-2</v>
      </c>
      <c r="K1980" s="125">
        <v>948</v>
      </c>
      <c r="L1980" s="125">
        <v>20</v>
      </c>
      <c r="M1980" s="104">
        <v>2.1097046413502098E-2</v>
      </c>
      <c r="N1980" s="103">
        <v>51</v>
      </c>
      <c r="O1980" s="130">
        <v>1.4472190692395E-2</v>
      </c>
      <c r="P1980" s="125">
        <v>6</v>
      </c>
      <c r="Q1980" s="104">
        <v>6.3291139240506302E-3</v>
      </c>
      <c r="R1980" s="103">
        <v>17</v>
      </c>
      <c r="S1980" s="130">
        <v>4.8240635641316598E-3</v>
      </c>
      <c r="T1980" s="125">
        <v>109</v>
      </c>
      <c r="U1980" s="104">
        <v>0.114978902953586</v>
      </c>
      <c r="V1980" s="103">
        <v>368</v>
      </c>
      <c r="W1980" s="130">
        <v>0.10442678774120299</v>
      </c>
      <c r="X1980" s="125">
        <v>114</v>
      </c>
      <c r="Y1980" s="104">
        <v>0.120253164556962</v>
      </c>
      <c r="Z1980" s="103">
        <v>382</v>
      </c>
      <c r="AA1980" s="130">
        <v>0.108399545970488</v>
      </c>
    </row>
    <row r="1981" spans="1:27" x14ac:dyDescent="0.25">
      <c r="A1981" s="116" t="s">
        <v>616</v>
      </c>
      <c r="B1981" s="201" t="s">
        <v>214</v>
      </c>
      <c r="C1981" s="105" t="s">
        <v>215</v>
      </c>
      <c r="D1981" s="106" t="s">
        <v>13</v>
      </c>
      <c r="E1981" s="122" t="s">
        <v>547</v>
      </c>
      <c r="F1981" s="126">
        <v>2770</v>
      </c>
      <c r="G1981" s="107">
        <v>2741</v>
      </c>
      <c r="H1981" s="108">
        <v>0.98953068592057702</v>
      </c>
      <c r="I1981" s="107">
        <v>29</v>
      </c>
      <c r="J1981" s="131">
        <v>1.0469314079422301E-2</v>
      </c>
      <c r="K1981" s="126">
        <v>824</v>
      </c>
      <c r="L1981" s="126">
        <v>14</v>
      </c>
      <c r="M1981" s="108">
        <v>1.6990291262135901E-2</v>
      </c>
      <c r="N1981" s="107">
        <v>30</v>
      </c>
      <c r="O1981" s="131">
        <v>1.08303249097472E-2</v>
      </c>
      <c r="P1981" s="126">
        <v>9</v>
      </c>
      <c r="Q1981" s="108">
        <v>1.0922330097087299E-2</v>
      </c>
      <c r="R1981" s="107">
        <v>22</v>
      </c>
      <c r="S1981" s="131">
        <v>7.9422382671480093E-3</v>
      </c>
      <c r="T1981" s="126">
        <v>76</v>
      </c>
      <c r="U1981" s="108">
        <v>9.2233009708737795E-2</v>
      </c>
      <c r="V1981" s="107">
        <v>219</v>
      </c>
      <c r="W1981" s="131">
        <v>7.9061371841155206E-2</v>
      </c>
      <c r="X1981" s="126">
        <v>82</v>
      </c>
      <c r="Y1981" s="108">
        <v>9.95145631067961E-2</v>
      </c>
      <c r="Z1981" s="107">
        <v>231</v>
      </c>
      <c r="AA1981" s="131">
        <v>8.3393501805054102E-2</v>
      </c>
    </row>
    <row r="1982" spans="1:27" x14ac:dyDescent="0.25">
      <c r="A1982" s="115" t="s">
        <v>616</v>
      </c>
      <c r="B1982" s="200" t="s">
        <v>224</v>
      </c>
      <c r="C1982" s="101" t="s">
        <v>225</v>
      </c>
      <c r="D1982" s="102" t="s">
        <v>14</v>
      </c>
      <c r="E1982" s="121" t="s">
        <v>548</v>
      </c>
      <c r="F1982" s="125">
        <v>1834</v>
      </c>
      <c r="G1982" s="103">
        <v>1788</v>
      </c>
      <c r="H1982" s="104">
        <v>0.97491821155943204</v>
      </c>
      <c r="I1982" s="103">
        <v>46</v>
      </c>
      <c r="J1982" s="130">
        <v>2.5081788440567E-2</v>
      </c>
      <c r="K1982" s="125">
        <v>540</v>
      </c>
      <c r="L1982" s="125">
        <v>10</v>
      </c>
      <c r="M1982" s="104">
        <v>1.85185185185185E-2</v>
      </c>
      <c r="N1982" s="103">
        <v>32</v>
      </c>
      <c r="O1982" s="130">
        <v>1.7448200654307501E-2</v>
      </c>
      <c r="P1982" s="125">
        <v>3</v>
      </c>
      <c r="Q1982" s="104">
        <v>5.5555555555555497E-3</v>
      </c>
      <c r="R1982" s="103">
        <v>8</v>
      </c>
      <c r="S1982" s="130">
        <v>4.3620501635768796E-3</v>
      </c>
      <c r="T1982" s="125">
        <v>72</v>
      </c>
      <c r="U1982" s="104">
        <v>0.133333333333333</v>
      </c>
      <c r="V1982" s="103">
        <v>217</v>
      </c>
      <c r="W1982" s="130">
        <v>0.118320610687022</v>
      </c>
      <c r="X1982" s="125">
        <v>75</v>
      </c>
      <c r="Y1982" s="104">
        <v>0.13888888888888801</v>
      </c>
      <c r="Z1982" s="103">
        <v>225</v>
      </c>
      <c r="AA1982" s="130">
        <v>0.12268266085059901</v>
      </c>
    </row>
    <row r="1983" spans="1:27" x14ac:dyDescent="0.25">
      <c r="A1983" s="116" t="s">
        <v>616</v>
      </c>
      <c r="B1983" s="201" t="s">
        <v>226</v>
      </c>
      <c r="C1983" s="105" t="s">
        <v>227</v>
      </c>
      <c r="D1983" s="106" t="s">
        <v>14</v>
      </c>
      <c r="E1983" s="122" t="s">
        <v>548</v>
      </c>
      <c r="F1983" s="126">
        <v>2801</v>
      </c>
      <c r="G1983" s="107">
        <v>2729</v>
      </c>
      <c r="H1983" s="108">
        <v>0.97429489468047104</v>
      </c>
      <c r="I1983" s="107">
        <v>72</v>
      </c>
      <c r="J1983" s="131">
        <v>2.5705105319528701E-2</v>
      </c>
      <c r="K1983" s="126">
        <v>861</v>
      </c>
      <c r="L1983" s="126">
        <v>19</v>
      </c>
      <c r="M1983" s="108">
        <v>2.2067363530778102E-2</v>
      </c>
      <c r="N1983" s="107">
        <v>48</v>
      </c>
      <c r="O1983" s="131">
        <v>1.71367368796858E-2</v>
      </c>
      <c r="P1983" s="126">
        <v>5</v>
      </c>
      <c r="Q1983" s="108">
        <v>5.80720092915214E-3</v>
      </c>
      <c r="R1983" s="107">
        <v>16</v>
      </c>
      <c r="S1983" s="131">
        <v>5.7122456265619398E-3</v>
      </c>
      <c r="T1983" s="126">
        <v>79</v>
      </c>
      <c r="U1983" s="108">
        <v>9.1753774680603903E-2</v>
      </c>
      <c r="V1983" s="107">
        <v>191</v>
      </c>
      <c r="W1983" s="131">
        <v>6.8189932167083106E-2</v>
      </c>
      <c r="X1983" s="126">
        <v>82</v>
      </c>
      <c r="Y1983" s="108">
        <v>9.5238095238095205E-2</v>
      </c>
      <c r="Z1983" s="107">
        <v>198</v>
      </c>
      <c r="AA1983" s="131">
        <v>7.0689039628704001E-2</v>
      </c>
    </row>
    <row r="1984" spans="1:27" x14ac:dyDescent="0.25">
      <c r="A1984" s="115" t="s">
        <v>616</v>
      </c>
      <c r="B1984" s="200" t="s">
        <v>216</v>
      </c>
      <c r="C1984" s="101" t="s">
        <v>217</v>
      </c>
      <c r="D1984" s="102" t="s">
        <v>13</v>
      </c>
      <c r="E1984" s="121" t="s">
        <v>547</v>
      </c>
      <c r="F1984" s="125">
        <v>1809</v>
      </c>
      <c r="G1984" s="103">
        <v>1786</v>
      </c>
      <c r="H1984" s="104">
        <v>0.98728579325594201</v>
      </c>
      <c r="I1984" s="103">
        <v>23</v>
      </c>
      <c r="J1984" s="130">
        <v>1.2714206744057399E-2</v>
      </c>
      <c r="K1984" s="125">
        <v>515</v>
      </c>
      <c r="L1984" s="125">
        <v>5</v>
      </c>
      <c r="M1984" s="104">
        <v>9.7087378640776604E-3</v>
      </c>
      <c r="N1984" s="103">
        <v>11</v>
      </c>
      <c r="O1984" s="130">
        <v>6.0807075732448798E-3</v>
      </c>
      <c r="P1984" s="125">
        <v>3</v>
      </c>
      <c r="Q1984" s="104">
        <v>5.8252427184466004E-3</v>
      </c>
      <c r="R1984" s="103">
        <v>8</v>
      </c>
      <c r="S1984" s="130">
        <v>4.4223327805417304E-3</v>
      </c>
      <c r="T1984" s="125">
        <v>52</v>
      </c>
      <c r="U1984" s="104">
        <v>0.100970873786407</v>
      </c>
      <c r="V1984" s="103">
        <v>171</v>
      </c>
      <c r="W1984" s="130">
        <v>9.4527363184079602E-2</v>
      </c>
      <c r="X1984" s="125">
        <v>55</v>
      </c>
      <c r="Y1984" s="104">
        <v>0.106796116504854</v>
      </c>
      <c r="Z1984" s="103">
        <v>179</v>
      </c>
      <c r="AA1984" s="130">
        <v>9.8949695964621304E-2</v>
      </c>
    </row>
    <row r="1985" spans="1:27" x14ac:dyDescent="0.25">
      <c r="A1985" s="116" t="s">
        <v>616</v>
      </c>
      <c r="B1985" s="201" t="s">
        <v>218</v>
      </c>
      <c r="C1985" s="105" t="s">
        <v>219</v>
      </c>
      <c r="D1985" s="106" t="s">
        <v>13</v>
      </c>
      <c r="E1985" s="122" t="s">
        <v>547</v>
      </c>
      <c r="F1985" s="126">
        <v>2433</v>
      </c>
      <c r="G1985" s="107">
        <v>2419</v>
      </c>
      <c r="H1985" s="108">
        <v>0.99424578709412204</v>
      </c>
      <c r="I1985" s="107">
        <v>14</v>
      </c>
      <c r="J1985" s="131">
        <v>5.75421290587751E-3</v>
      </c>
      <c r="K1985" s="126">
        <v>742</v>
      </c>
      <c r="L1985" s="126">
        <v>16</v>
      </c>
      <c r="M1985" s="108">
        <v>2.15633423180592E-2</v>
      </c>
      <c r="N1985" s="107">
        <v>43</v>
      </c>
      <c r="O1985" s="131">
        <v>1.7673653925195199E-2</v>
      </c>
      <c r="P1985" s="126">
        <v>9</v>
      </c>
      <c r="Q1985" s="108">
        <v>1.21293800539083E-2</v>
      </c>
      <c r="R1985" s="107">
        <v>24</v>
      </c>
      <c r="S1985" s="131">
        <v>9.8643649815043106E-3</v>
      </c>
      <c r="T1985" s="126">
        <v>60</v>
      </c>
      <c r="U1985" s="108">
        <v>8.0862533692722297E-2</v>
      </c>
      <c r="V1985" s="107">
        <v>213</v>
      </c>
      <c r="W1985" s="131">
        <v>8.7546239210850793E-2</v>
      </c>
      <c r="X1985" s="126">
        <v>66</v>
      </c>
      <c r="Y1985" s="108">
        <v>8.8948787061994605E-2</v>
      </c>
      <c r="Z1985" s="107">
        <v>229</v>
      </c>
      <c r="AA1985" s="131">
        <v>9.4122482531853596E-2</v>
      </c>
    </row>
    <row r="1986" spans="1:27" x14ac:dyDescent="0.25">
      <c r="A1986" s="115" t="s">
        <v>616</v>
      </c>
      <c r="B1986" s="200" t="s">
        <v>277</v>
      </c>
      <c r="C1986" s="101" t="s">
        <v>278</v>
      </c>
      <c r="D1986" s="102" t="s">
        <v>18</v>
      </c>
      <c r="E1986" s="121" t="s">
        <v>549</v>
      </c>
      <c r="F1986" s="125">
        <v>2463</v>
      </c>
      <c r="G1986" s="103">
        <v>2440</v>
      </c>
      <c r="H1986" s="104">
        <v>0.99066179455948</v>
      </c>
      <c r="I1986" s="103">
        <v>23</v>
      </c>
      <c r="J1986" s="130">
        <v>9.3382054405196906E-3</v>
      </c>
      <c r="K1986" s="125">
        <v>571</v>
      </c>
      <c r="L1986" s="125">
        <v>21</v>
      </c>
      <c r="M1986" s="104">
        <v>3.6777583187390502E-2</v>
      </c>
      <c r="N1986" s="103">
        <v>54</v>
      </c>
      <c r="O1986" s="130">
        <v>2.1924482338611401E-2</v>
      </c>
      <c r="P1986" s="125">
        <v>10</v>
      </c>
      <c r="Q1986" s="104">
        <v>1.7513134851138298E-2</v>
      </c>
      <c r="R1986" s="103">
        <v>32</v>
      </c>
      <c r="S1986" s="130">
        <v>1.29922858302882E-2</v>
      </c>
      <c r="T1986" s="125">
        <v>74</v>
      </c>
      <c r="U1986" s="104">
        <v>0.129597197898423</v>
      </c>
      <c r="V1986" s="103">
        <v>315</v>
      </c>
      <c r="W1986" s="130">
        <v>0.1278928136419</v>
      </c>
      <c r="X1986" s="125">
        <v>80</v>
      </c>
      <c r="Y1986" s="104">
        <v>0.140105078809106</v>
      </c>
      <c r="Z1986" s="103">
        <v>334</v>
      </c>
      <c r="AA1986" s="130">
        <v>0.135606983353633</v>
      </c>
    </row>
    <row r="1987" spans="1:27" x14ac:dyDescent="0.25">
      <c r="A1987" s="116" t="s">
        <v>616</v>
      </c>
      <c r="B1987" s="201" t="s">
        <v>279</v>
      </c>
      <c r="C1987" s="105" t="s">
        <v>280</v>
      </c>
      <c r="D1987" s="106" t="s">
        <v>18</v>
      </c>
      <c r="E1987" s="122" t="s">
        <v>549</v>
      </c>
      <c r="F1987" s="126">
        <v>3803</v>
      </c>
      <c r="G1987" s="107">
        <v>3745</v>
      </c>
      <c r="H1987" s="108">
        <v>0.98474888246121395</v>
      </c>
      <c r="I1987" s="107">
        <v>58</v>
      </c>
      <c r="J1987" s="131">
        <v>1.52511175387851E-2</v>
      </c>
      <c r="K1987" s="126">
        <v>1117</v>
      </c>
      <c r="L1987" s="126">
        <v>20</v>
      </c>
      <c r="M1987" s="108">
        <v>1.79051029543419E-2</v>
      </c>
      <c r="N1987" s="107">
        <v>47</v>
      </c>
      <c r="O1987" s="131">
        <v>1.23586642124638E-2</v>
      </c>
      <c r="P1987" s="126">
        <v>9</v>
      </c>
      <c r="Q1987" s="108">
        <v>8.0572963294538898E-3</v>
      </c>
      <c r="R1987" s="107">
        <v>16</v>
      </c>
      <c r="S1987" s="131">
        <v>4.2072048382855599E-3</v>
      </c>
      <c r="T1987" s="126">
        <v>115</v>
      </c>
      <c r="U1987" s="108">
        <v>0.102954341987466</v>
      </c>
      <c r="V1987" s="107">
        <v>359</v>
      </c>
      <c r="W1987" s="131">
        <v>9.4399158559032303E-2</v>
      </c>
      <c r="X1987" s="126">
        <v>120</v>
      </c>
      <c r="Y1987" s="108">
        <v>0.107430617726051</v>
      </c>
      <c r="Z1987" s="107">
        <v>369</v>
      </c>
      <c r="AA1987" s="131">
        <v>9.7028661582960807E-2</v>
      </c>
    </row>
    <row r="1988" spans="1:27" x14ac:dyDescent="0.25">
      <c r="A1988" s="115" t="s">
        <v>616</v>
      </c>
      <c r="B1988" s="200" t="s">
        <v>316</v>
      </c>
      <c r="C1988" s="101" t="s">
        <v>317</v>
      </c>
      <c r="D1988" s="102" t="s">
        <v>20</v>
      </c>
      <c r="E1988" s="121" t="s">
        <v>550</v>
      </c>
      <c r="F1988" s="125">
        <v>2343</v>
      </c>
      <c r="G1988" s="103">
        <v>2315</v>
      </c>
      <c r="H1988" s="104">
        <v>0.98804950917626899</v>
      </c>
      <c r="I1988" s="103">
        <v>28</v>
      </c>
      <c r="J1988" s="130">
        <v>1.19504908237302E-2</v>
      </c>
      <c r="K1988" s="125">
        <v>619</v>
      </c>
      <c r="L1988" s="125">
        <v>12</v>
      </c>
      <c r="M1988" s="104">
        <v>1.9386106623586401E-2</v>
      </c>
      <c r="N1988" s="103">
        <v>31</v>
      </c>
      <c r="O1988" s="130">
        <v>1.32309005548442E-2</v>
      </c>
      <c r="P1988" s="125">
        <v>7</v>
      </c>
      <c r="Q1988" s="104">
        <v>1.1308562197092E-2</v>
      </c>
      <c r="R1988" s="103">
        <v>18</v>
      </c>
      <c r="S1988" s="130">
        <v>7.6824583866837298E-3</v>
      </c>
      <c r="T1988" s="125">
        <v>54</v>
      </c>
      <c r="U1988" s="104">
        <v>8.7237479806138898E-2</v>
      </c>
      <c r="V1988" s="103">
        <v>156</v>
      </c>
      <c r="W1988" s="130">
        <v>6.6581306017925695E-2</v>
      </c>
      <c r="X1988" s="125">
        <v>57</v>
      </c>
      <c r="Y1988" s="104">
        <v>9.2084006462035503E-2</v>
      </c>
      <c r="Z1988" s="103">
        <v>161</v>
      </c>
      <c r="AA1988" s="130">
        <v>6.8715322236448897E-2</v>
      </c>
    </row>
    <row r="1989" spans="1:27" x14ac:dyDescent="0.25">
      <c r="A1989" s="116" t="s">
        <v>616</v>
      </c>
      <c r="B1989" s="201" t="s">
        <v>301</v>
      </c>
      <c r="C1989" s="105" t="s">
        <v>302</v>
      </c>
      <c r="D1989" s="106" t="s">
        <v>19</v>
      </c>
      <c r="E1989" s="122" t="s">
        <v>551</v>
      </c>
      <c r="F1989" s="126">
        <v>4242</v>
      </c>
      <c r="G1989" s="107">
        <v>4207</v>
      </c>
      <c r="H1989" s="108">
        <v>0.99174917491749104</v>
      </c>
      <c r="I1989" s="107">
        <v>35</v>
      </c>
      <c r="J1989" s="131">
        <v>8.2508250825082501E-3</v>
      </c>
      <c r="K1989" s="126">
        <v>1052</v>
      </c>
      <c r="L1989" s="126">
        <v>20</v>
      </c>
      <c r="M1989" s="108">
        <v>1.9011406844106401E-2</v>
      </c>
      <c r="N1989" s="107">
        <v>55</v>
      </c>
      <c r="O1989" s="131">
        <v>1.2965582272512899E-2</v>
      </c>
      <c r="P1989" s="126">
        <v>12</v>
      </c>
      <c r="Q1989" s="108">
        <v>1.1406844106463801E-2</v>
      </c>
      <c r="R1989" s="107">
        <v>21</v>
      </c>
      <c r="S1989" s="131">
        <v>4.9504950495049497E-3</v>
      </c>
      <c r="T1989" s="126">
        <v>97</v>
      </c>
      <c r="U1989" s="108">
        <v>9.2205323193916305E-2</v>
      </c>
      <c r="V1989" s="107">
        <v>320</v>
      </c>
      <c r="W1989" s="131">
        <v>7.5436115040075399E-2</v>
      </c>
      <c r="X1989" s="126">
        <v>102</v>
      </c>
      <c r="Y1989" s="108">
        <v>9.6958174904942906E-2</v>
      </c>
      <c r="Z1989" s="107">
        <v>331</v>
      </c>
      <c r="AA1989" s="131">
        <v>7.8029231494577994E-2</v>
      </c>
    </row>
    <row r="1990" spans="1:27" x14ac:dyDescent="0.25">
      <c r="A1990" s="115" t="s">
        <v>616</v>
      </c>
      <c r="B1990" s="200" t="s">
        <v>318</v>
      </c>
      <c r="C1990" s="101" t="s">
        <v>319</v>
      </c>
      <c r="D1990" s="102" t="s">
        <v>20</v>
      </c>
      <c r="E1990" s="121" t="s">
        <v>550</v>
      </c>
      <c r="F1990" s="125">
        <v>2348</v>
      </c>
      <c r="G1990" s="103">
        <v>2328</v>
      </c>
      <c r="H1990" s="104">
        <v>0.99148211243611495</v>
      </c>
      <c r="I1990" s="103">
        <v>20</v>
      </c>
      <c r="J1990" s="130">
        <v>8.5178875638841495E-3</v>
      </c>
      <c r="K1990" s="125">
        <v>932</v>
      </c>
      <c r="L1990" s="125">
        <v>25</v>
      </c>
      <c r="M1990" s="104">
        <v>2.6824034334763901E-2</v>
      </c>
      <c r="N1990" s="103">
        <v>59</v>
      </c>
      <c r="O1990" s="130">
        <v>2.5127768313458199E-2</v>
      </c>
      <c r="P1990" s="125">
        <v>6</v>
      </c>
      <c r="Q1990" s="104">
        <v>6.4377682403433398E-3</v>
      </c>
      <c r="R1990" s="103">
        <v>11</v>
      </c>
      <c r="S1990" s="130">
        <v>4.6848381601362803E-3</v>
      </c>
      <c r="T1990" s="125">
        <v>75</v>
      </c>
      <c r="U1990" s="104">
        <v>8.0472103004291806E-2</v>
      </c>
      <c r="V1990" s="103">
        <v>174</v>
      </c>
      <c r="W1990" s="130">
        <v>7.4105621805792096E-2</v>
      </c>
      <c r="X1990" s="125">
        <v>80</v>
      </c>
      <c r="Y1990" s="104">
        <v>8.5836909871244593E-2</v>
      </c>
      <c r="Z1990" s="103">
        <v>182</v>
      </c>
      <c r="AA1990" s="130">
        <v>7.7512776831345803E-2</v>
      </c>
    </row>
    <row r="1991" spans="1:27" x14ac:dyDescent="0.25">
      <c r="A1991" s="116" t="s">
        <v>616</v>
      </c>
      <c r="B1991" s="201" t="s">
        <v>281</v>
      </c>
      <c r="C1991" s="105" t="s">
        <v>282</v>
      </c>
      <c r="D1991" s="106" t="s">
        <v>18</v>
      </c>
      <c r="E1991" s="122" t="s">
        <v>549</v>
      </c>
      <c r="F1991" s="126">
        <v>1663</v>
      </c>
      <c r="G1991" s="107">
        <v>1655</v>
      </c>
      <c r="H1991" s="108">
        <v>0.99518941671677597</v>
      </c>
      <c r="I1991" s="107">
        <v>8</v>
      </c>
      <c r="J1991" s="131">
        <v>4.8105832832230902E-3</v>
      </c>
      <c r="K1991" s="126">
        <v>590</v>
      </c>
      <c r="L1991" s="126">
        <v>5</v>
      </c>
      <c r="M1991" s="108">
        <v>8.4745762711864406E-3</v>
      </c>
      <c r="N1991" s="107">
        <v>15</v>
      </c>
      <c r="O1991" s="131">
        <v>9.0198436560432905E-3</v>
      </c>
      <c r="P1991" s="126">
        <v>2</v>
      </c>
      <c r="Q1991" s="108">
        <v>3.3898305084745701E-3</v>
      </c>
      <c r="R1991" s="107">
        <v>4</v>
      </c>
      <c r="S1991" s="131">
        <v>2.4052916416115399E-3</v>
      </c>
      <c r="T1991" s="126">
        <v>59</v>
      </c>
      <c r="U1991" s="108">
        <v>0.1</v>
      </c>
      <c r="V1991" s="107">
        <v>126</v>
      </c>
      <c r="W1991" s="131">
        <v>7.5766686710763601E-2</v>
      </c>
      <c r="X1991" s="126">
        <v>61</v>
      </c>
      <c r="Y1991" s="108">
        <v>0.103389830508474</v>
      </c>
      <c r="Z1991" s="107">
        <v>130</v>
      </c>
      <c r="AA1991" s="131">
        <v>7.8171978352375202E-2</v>
      </c>
    </row>
    <row r="1992" spans="1:27" x14ac:dyDescent="0.25">
      <c r="A1992" s="115" t="s">
        <v>616</v>
      </c>
      <c r="B1992" s="200" t="s">
        <v>283</v>
      </c>
      <c r="C1992" s="101" t="s">
        <v>284</v>
      </c>
      <c r="D1992" s="102" t="s">
        <v>18</v>
      </c>
      <c r="E1992" s="121" t="s">
        <v>549</v>
      </c>
      <c r="F1992" s="125">
        <v>1856</v>
      </c>
      <c r="G1992" s="103">
        <v>1842</v>
      </c>
      <c r="H1992" s="104">
        <v>0.99245689655172398</v>
      </c>
      <c r="I1992" s="103">
        <v>14</v>
      </c>
      <c r="J1992" s="130">
        <v>7.5431034482758598E-3</v>
      </c>
      <c r="K1992" s="125">
        <v>626</v>
      </c>
      <c r="L1992" s="125">
        <v>16</v>
      </c>
      <c r="M1992" s="104">
        <v>2.55591054313099E-2</v>
      </c>
      <c r="N1992" s="103">
        <v>36</v>
      </c>
      <c r="O1992" s="130">
        <v>1.93965517241379E-2</v>
      </c>
      <c r="P1992" s="125">
        <v>2</v>
      </c>
      <c r="Q1992" s="104">
        <v>3.1948881789137301E-3</v>
      </c>
      <c r="R1992" s="103">
        <v>3</v>
      </c>
      <c r="S1992" s="130">
        <v>1.61637931034482E-3</v>
      </c>
      <c r="T1992" s="125">
        <v>51</v>
      </c>
      <c r="U1992" s="104">
        <v>8.1469648562300295E-2</v>
      </c>
      <c r="V1992" s="103">
        <v>113</v>
      </c>
      <c r="W1992" s="130">
        <v>6.0883620689655103E-2</v>
      </c>
      <c r="X1992" s="125">
        <v>52</v>
      </c>
      <c r="Y1992" s="104">
        <v>8.3067092651757102E-2</v>
      </c>
      <c r="Z1992" s="103">
        <v>116</v>
      </c>
      <c r="AA1992" s="130">
        <v>6.25E-2</v>
      </c>
    </row>
    <row r="1993" spans="1:27" x14ac:dyDescent="0.25">
      <c r="A1993" s="116" t="s">
        <v>616</v>
      </c>
      <c r="B1993" s="201" t="s">
        <v>320</v>
      </c>
      <c r="C1993" s="105" t="s">
        <v>321</v>
      </c>
      <c r="D1993" s="106" t="s">
        <v>20</v>
      </c>
      <c r="E1993" s="122" t="s">
        <v>550</v>
      </c>
      <c r="F1993" s="126">
        <v>4174</v>
      </c>
      <c r="G1993" s="107">
        <v>4102</v>
      </c>
      <c r="H1993" s="108">
        <v>0.98275035936751298</v>
      </c>
      <c r="I1993" s="107">
        <v>72</v>
      </c>
      <c r="J1993" s="131">
        <v>1.7249640632486799E-2</v>
      </c>
      <c r="K1993" s="126">
        <v>1174</v>
      </c>
      <c r="L1993" s="126">
        <v>22</v>
      </c>
      <c r="M1993" s="108">
        <v>1.87393526405451E-2</v>
      </c>
      <c r="N1993" s="107">
        <v>50</v>
      </c>
      <c r="O1993" s="131">
        <v>1.19789171058936E-2</v>
      </c>
      <c r="P1993" s="126">
        <v>3</v>
      </c>
      <c r="Q1993" s="108">
        <v>2.5553662691652399E-3</v>
      </c>
      <c r="R1993" s="107">
        <v>12</v>
      </c>
      <c r="S1993" s="131">
        <v>2.87494010541447E-3</v>
      </c>
      <c r="T1993" s="126">
        <v>111</v>
      </c>
      <c r="U1993" s="108">
        <v>9.4548551959114102E-2</v>
      </c>
      <c r="V1993" s="107">
        <v>283</v>
      </c>
      <c r="W1993" s="131">
        <v>6.7800670819357894E-2</v>
      </c>
      <c r="X1993" s="126">
        <v>112</v>
      </c>
      <c r="Y1993" s="108">
        <v>9.5400340715502505E-2</v>
      </c>
      <c r="Z1993" s="107">
        <v>286</v>
      </c>
      <c r="AA1993" s="131">
        <v>6.8519405845711506E-2</v>
      </c>
    </row>
    <row r="1994" spans="1:27" x14ac:dyDescent="0.25">
      <c r="A1994" s="115" t="s">
        <v>616</v>
      </c>
      <c r="B1994" s="200" t="s">
        <v>303</v>
      </c>
      <c r="C1994" s="101" t="s">
        <v>304</v>
      </c>
      <c r="D1994" s="102" t="s">
        <v>19</v>
      </c>
      <c r="E1994" s="121" t="s">
        <v>551</v>
      </c>
      <c r="F1994" s="125">
        <v>4865</v>
      </c>
      <c r="G1994" s="103">
        <v>4828</v>
      </c>
      <c r="H1994" s="104">
        <v>0.99239465570400798</v>
      </c>
      <c r="I1994" s="103">
        <v>37</v>
      </c>
      <c r="J1994" s="130">
        <v>7.6053442959917701E-3</v>
      </c>
      <c r="K1994" s="125">
        <v>1097</v>
      </c>
      <c r="L1994" s="125">
        <v>30</v>
      </c>
      <c r="M1994" s="104">
        <v>2.73473108477666E-2</v>
      </c>
      <c r="N1994" s="103">
        <v>75</v>
      </c>
      <c r="O1994" s="130">
        <v>1.5416238437821099E-2</v>
      </c>
      <c r="P1994" s="125">
        <v>8</v>
      </c>
      <c r="Q1994" s="104">
        <v>7.2926162260711002E-3</v>
      </c>
      <c r="R1994" s="103">
        <v>28</v>
      </c>
      <c r="S1994" s="130">
        <v>5.7553956834532297E-3</v>
      </c>
      <c r="T1994" s="125">
        <v>106</v>
      </c>
      <c r="U1994" s="104">
        <v>9.6627164995442105E-2</v>
      </c>
      <c r="V1994" s="103">
        <v>389</v>
      </c>
      <c r="W1994" s="130">
        <v>7.9958890030832397E-2</v>
      </c>
      <c r="X1994" s="125">
        <v>111</v>
      </c>
      <c r="Y1994" s="104">
        <v>0.101185050136736</v>
      </c>
      <c r="Z1994" s="103">
        <v>405</v>
      </c>
      <c r="AA1994" s="130">
        <v>8.3247687564234299E-2</v>
      </c>
    </row>
    <row r="1995" spans="1:27" x14ac:dyDescent="0.25">
      <c r="A1995" s="116" t="s">
        <v>616</v>
      </c>
      <c r="B1995" s="201" t="s">
        <v>285</v>
      </c>
      <c r="C1995" s="105" t="s">
        <v>286</v>
      </c>
      <c r="D1995" s="106" t="s">
        <v>18</v>
      </c>
      <c r="E1995" s="122" t="s">
        <v>549</v>
      </c>
      <c r="F1995" s="126">
        <v>3448</v>
      </c>
      <c r="G1995" s="107">
        <v>3411</v>
      </c>
      <c r="H1995" s="108">
        <v>0.98926914153132195</v>
      </c>
      <c r="I1995" s="107">
        <v>37</v>
      </c>
      <c r="J1995" s="131">
        <v>1.07308584686774E-2</v>
      </c>
      <c r="K1995" s="126">
        <v>905</v>
      </c>
      <c r="L1995" s="126">
        <v>20</v>
      </c>
      <c r="M1995" s="108">
        <v>2.2099447513812098E-2</v>
      </c>
      <c r="N1995" s="107">
        <v>44</v>
      </c>
      <c r="O1995" s="131">
        <v>1.27610208816705E-2</v>
      </c>
      <c r="P1995" s="126">
        <v>9</v>
      </c>
      <c r="Q1995" s="108">
        <v>9.9447513812154602E-3</v>
      </c>
      <c r="R1995" s="107">
        <v>19</v>
      </c>
      <c r="S1995" s="131">
        <v>5.5104408352668202E-3</v>
      </c>
      <c r="T1995" s="126">
        <v>90</v>
      </c>
      <c r="U1995" s="108">
        <v>9.9447513812154595E-2</v>
      </c>
      <c r="V1995" s="107">
        <v>319</v>
      </c>
      <c r="W1995" s="131">
        <v>9.2517401392111301E-2</v>
      </c>
      <c r="X1995" s="126">
        <v>95</v>
      </c>
      <c r="Y1995" s="108">
        <v>0.10497237569060699</v>
      </c>
      <c r="Z1995" s="107">
        <v>326</v>
      </c>
      <c r="AA1995" s="131">
        <v>9.4547563805104401E-2</v>
      </c>
    </row>
    <row r="1996" spans="1:27" x14ac:dyDescent="0.25">
      <c r="A1996" s="115" t="s">
        <v>616</v>
      </c>
      <c r="B1996" s="200" t="s">
        <v>305</v>
      </c>
      <c r="C1996" s="101" t="s">
        <v>306</v>
      </c>
      <c r="D1996" s="102" t="s">
        <v>19</v>
      </c>
      <c r="E1996" s="121" t="s">
        <v>551</v>
      </c>
      <c r="F1996" s="125">
        <v>3168</v>
      </c>
      <c r="G1996" s="103">
        <v>3142</v>
      </c>
      <c r="H1996" s="104">
        <v>0.99179292929292895</v>
      </c>
      <c r="I1996" s="103">
        <v>26</v>
      </c>
      <c r="J1996" s="130">
        <v>8.2070707070706992E-3</v>
      </c>
      <c r="K1996" s="125">
        <v>728</v>
      </c>
      <c r="L1996" s="125">
        <v>13</v>
      </c>
      <c r="M1996" s="104">
        <v>1.7857142857142801E-2</v>
      </c>
      <c r="N1996" s="103">
        <v>26</v>
      </c>
      <c r="O1996" s="130">
        <v>8.2070707070706992E-3</v>
      </c>
      <c r="P1996" s="125">
        <v>14</v>
      </c>
      <c r="Q1996" s="104">
        <v>1.9230769230769201E-2</v>
      </c>
      <c r="R1996" s="103">
        <v>40</v>
      </c>
      <c r="S1996" s="130">
        <v>1.26262626262626E-2</v>
      </c>
      <c r="T1996" s="125">
        <v>87</v>
      </c>
      <c r="U1996" s="104">
        <v>0.119505494505494</v>
      </c>
      <c r="V1996" s="103">
        <v>356</v>
      </c>
      <c r="W1996" s="130">
        <v>0.112373737373737</v>
      </c>
      <c r="X1996" s="125">
        <v>96</v>
      </c>
      <c r="Y1996" s="104">
        <v>0.13186813186813101</v>
      </c>
      <c r="Z1996" s="103">
        <v>381</v>
      </c>
      <c r="AA1996" s="130">
        <v>0.12026515151515101</v>
      </c>
    </row>
    <row r="1997" spans="1:27" x14ac:dyDescent="0.25">
      <c r="A1997" s="116" t="s">
        <v>616</v>
      </c>
      <c r="B1997" s="201" t="s">
        <v>322</v>
      </c>
      <c r="C1997" s="105" t="s">
        <v>323</v>
      </c>
      <c r="D1997" s="106" t="s">
        <v>20</v>
      </c>
      <c r="E1997" s="122" t="s">
        <v>550</v>
      </c>
      <c r="F1997" s="126">
        <v>2893</v>
      </c>
      <c r="G1997" s="107">
        <v>2862</v>
      </c>
      <c r="H1997" s="108">
        <v>0.98928447977877598</v>
      </c>
      <c r="I1997" s="107">
        <v>31</v>
      </c>
      <c r="J1997" s="131">
        <v>1.0715520221223599E-2</v>
      </c>
      <c r="K1997" s="126">
        <v>792</v>
      </c>
      <c r="L1997" s="126">
        <v>20</v>
      </c>
      <c r="M1997" s="108">
        <v>2.52525252525252E-2</v>
      </c>
      <c r="N1997" s="107">
        <v>53</v>
      </c>
      <c r="O1997" s="131">
        <v>1.83200829588662E-2</v>
      </c>
      <c r="P1997" s="126">
        <v>14</v>
      </c>
      <c r="Q1997" s="108">
        <v>1.76767676767676E-2</v>
      </c>
      <c r="R1997" s="107">
        <v>34</v>
      </c>
      <c r="S1997" s="131">
        <v>1.17525060490839E-2</v>
      </c>
      <c r="T1997" s="126">
        <v>103</v>
      </c>
      <c r="U1997" s="108">
        <v>0.130050505050505</v>
      </c>
      <c r="V1997" s="107">
        <v>363</v>
      </c>
      <c r="W1997" s="131">
        <v>0.12547528517110201</v>
      </c>
      <c r="X1997" s="126">
        <v>110</v>
      </c>
      <c r="Y1997" s="108">
        <v>0.13888888888888801</v>
      </c>
      <c r="Z1997" s="107">
        <v>380</v>
      </c>
      <c r="AA1997" s="131">
        <v>0.13135153819564399</v>
      </c>
    </row>
    <row r="1998" spans="1:27" ht="24" x14ac:dyDescent="0.25">
      <c r="A1998" s="115" t="s">
        <v>616</v>
      </c>
      <c r="B1998" s="200" t="s">
        <v>307</v>
      </c>
      <c r="C1998" s="101" t="s">
        <v>308</v>
      </c>
      <c r="D1998" s="102" t="s">
        <v>19</v>
      </c>
      <c r="E1998" s="121" t="s">
        <v>551</v>
      </c>
      <c r="F1998" s="125">
        <v>2367</v>
      </c>
      <c r="G1998" s="103">
        <v>2357</v>
      </c>
      <c r="H1998" s="104">
        <v>0.99577524292353103</v>
      </c>
      <c r="I1998" s="103">
        <v>10</v>
      </c>
      <c r="J1998" s="130">
        <v>4.2247570764681001E-3</v>
      </c>
      <c r="K1998" s="125">
        <v>519</v>
      </c>
      <c r="L1998" s="125">
        <v>8</v>
      </c>
      <c r="M1998" s="104">
        <v>1.54142581888246E-2</v>
      </c>
      <c r="N1998" s="103">
        <v>18</v>
      </c>
      <c r="O1998" s="130">
        <v>7.6045627376425803E-3</v>
      </c>
      <c r="P1998" s="125">
        <v>1</v>
      </c>
      <c r="Q1998" s="104">
        <v>1.92678227360308E-3</v>
      </c>
      <c r="R1998" s="103">
        <v>2</v>
      </c>
      <c r="S1998" s="130">
        <v>8.4495141529361995E-4</v>
      </c>
      <c r="T1998" s="125">
        <v>53</v>
      </c>
      <c r="U1998" s="104">
        <v>0.102119460500963</v>
      </c>
      <c r="V1998" s="103">
        <v>201</v>
      </c>
      <c r="W1998" s="130">
        <v>8.4917617237008802E-2</v>
      </c>
      <c r="X1998" s="125">
        <v>54</v>
      </c>
      <c r="Y1998" s="104">
        <v>0.10404624277456601</v>
      </c>
      <c r="Z1998" s="103">
        <v>203</v>
      </c>
      <c r="AA1998" s="130">
        <v>8.5762568652302404E-2</v>
      </c>
    </row>
    <row r="1999" spans="1:27" x14ac:dyDescent="0.25">
      <c r="A1999" s="116" t="s">
        <v>616</v>
      </c>
      <c r="B1999" s="201" t="s">
        <v>287</v>
      </c>
      <c r="C1999" s="105" t="s">
        <v>288</v>
      </c>
      <c r="D1999" s="106" t="s">
        <v>18</v>
      </c>
      <c r="E1999" s="122" t="s">
        <v>549</v>
      </c>
      <c r="F1999" s="126">
        <v>3344</v>
      </c>
      <c r="G1999" s="107">
        <v>3289</v>
      </c>
      <c r="H1999" s="108">
        <v>0.98355263157894701</v>
      </c>
      <c r="I1999" s="107">
        <v>55</v>
      </c>
      <c r="J1999" s="131">
        <v>1.6447368421052599E-2</v>
      </c>
      <c r="K1999" s="126">
        <v>752</v>
      </c>
      <c r="L1999" s="126">
        <v>14</v>
      </c>
      <c r="M1999" s="108">
        <v>1.8617021276595699E-2</v>
      </c>
      <c r="N1999" s="107">
        <v>39</v>
      </c>
      <c r="O1999" s="131">
        <v>1.16626794258373E-2</v>
      </c>
      <c r="P1999" s="126">
        <v>10</v>
      </c>
      <c r="Q1999" s="108">
        <v>1.3297872340425501E-2</v>
      </c>
      <c r="R1999" s="107">
        <v>17</v>
      </c>
      <c r="S1999" s="131">
        <v>5.0837320574162598E-3</v>
      </c>
      <c r="T1999" s="126">
        <v>65</v>
      </c>
      <c r="U1999" s="108">
        <v>8.6436170212765895E-2</v>
      </c>
      <c r="V1999" s="107">
        <v>255</v>
      </c>
      <c r="W1999" s="131">
        <v>7.6255980861243994E-2</v>
      </c>
      <c r="X1999" s="126">
        <v>70</v>
      </c>
      <c r="Y1999" s="108">
        <v>9.3085106382978705E-2</v>
      </c>
      <c r="Z1999" s="107">
        <v>265</v>
      </c>
      <c r="AA1999" s="131">
        <v>7.9246411483253495E-2</v>
      </c>
    </row>
    <row r="2000" spans="1:27" x14ac:dyDescent="0.25">
      <c r="A2000" s="115" t="s">
        <v>616</v>
      </c>
      <c r="B2000" s="200" t="s">
        <v>441</v>
      </c>
      <c r="C2000" s="101" t="s">
        <v>309</v>
      </c>
      <c r="D2000" s="102" t="s">
        <v>19</v>
      </c>
      <c r="E2000" s="121" t="s">
        <v>551</v>
      </c>
      <c r="F2000" s="125">
        <v>2150</v>
      </c>
      <c r="G2000" s="103">
        <v>2103</v>
      </c>
      <c r="H2000" s="104">
        <v>0.97813953488371996</v>
      </c>
      <c r="I2000" s="103">
        <v>47</v>
      </c>
      <c r="J2000" s="130">
        <v>2.1860465116278999E-2</v>
      </c>
      <c r="K2000" s="125">
        <v>678</v>
      </c>
      <c r="L2000" s="125">
        <v>15</v>
      </c>
      <c r="M2000" s="104">
        <v>2.21238938053097E-2</v>
      </c>
      <c r="N2000" s="103">
        <v>40</v>
      </c>
      <c r="O2000" s="130">
        <v>1.86046511627906E-2</v>
      </c>
      <c r="P2000" s="125">
        <v>6</v>
      </c>
      <c r="Q2000" s="104">
        <v>8.8495575221238902E-3</v>
      </c>
      <c r="R2000" s="103">
        <v>16</v>
      </c>
      <c r="S2000" s="130">
        <v>7.4418604651162699E-3</v>
      </c>
      <c r="T2000" s="125">
        <v>64</v>
      </c>
      <c r="U2000" s="104">
        <v>9.4395280235988199E-2</v>
      </c>
      <c r="V2000" s="103">
        <v>147</v>
      </c>
      <c r="W2000" s="130">
        <v>6.8372093023255795E-2</v>
      </c>
      <c r="X2000" s="125">
        <v>68</v>
      </c>
      <c r="Y2000" s="104">
        <v>0.100294985250737</v>
      </c>
      <c r="Z2000" s="103">
        <v>158</v>
      </c>
      <c r="AA2000" s="130">
        <v>7.3488372093023197E-2</v>
      </c>
    </row>
    <row r="2001" spans="1:27" x14ac:dyDescent="0.25">
      <c r="A2001" s="116" t="s">
        <v>616</v>
      </c>
      <c r="B2001" s="201" t="s">
        <v>289</v>
      </c>
      <c r="C2001" s="105" t="s">
        <v>290</v>
      </c>
      <c r="D2001" s="106" t="s">
        <v>18</v>
      </c>
      <c r="E2001" s="122" t="s">
        <v>549</v>
      </c>
      <c r="F2001" s="126">
        <v>2512</v>
      </c>
      <c r="G2001" s="107">
        <v>2483</v>
      </c>
      <c r="H2001" s="108">
        <v>0.98845541401273795</v>
      </c>
      <c r="I2001" s="107">
        <v>29</v>
      </c>
      <c r="J2001" s="131">
        <v>1.1544585987261101E-2</v>
      </c>
      <c r="K2001" s="126">
        <v>765</v>
      </c>
      <c r="L2001" s="126">
        <v>24</v>
      </c>
      <c r="M2001" s="108">
        <v>3.1372549019607801E-2</v>
      </c>
      <c r="N2001" s="107">
        <v>66</v>
      </c>
      <c r="O2001" s="131">
        <v>2.62738853503184E-2</v>
      </c>
      <c r="P2001" s="126">
        <v>14</v>
      </c>
      <c r="Q2001" s="108">
        <v>1.8300653594771201E-2</v>
      </c>
      <c r="R2001" s="107">
        <v>37</v>
      </c>
      <c r="S2001" s="131">
        <v>1.4729299363057301E-2</v>
      </c>
      <c r="T2001" s="126">
        <v>76</v>
      </c>
      <c r="U2001" s="108">
        <v>9.9346405228758095E-2</v>
      </c>
      <c r="V2001" s="107">
        <v>201</v>
      </c>
      <c r="W2001" s="131">
        <v>8.0015923566878894E-2</v>
      </c>
      <c r="X2001" s="126">
        <v>83</v>
      </c>
      <c r="Y2001" s="108">
        <v>0.108496732026143</v>
      </c>
      <c r="Z2001" s="107">
        <v>222</v>
      </c>
      <c r="AA2001" s="131">
        <v>8.8375796178343902E-2</v>
      </c>
    </row>
    <row r="2002" spans="1:27" x14ac:dyDescent="0.25">
      <c r="A2002" s="115" t="s">
        <v>616</v>
      </c>
      <c r="B2002" s="200" t="s">
        <v>310</v>
      </c>
      <c r="C2002" s="101" t="s">
        <v>311</v>
      </c>
      <c r="D2002" s="102" t="s">
        <v>19</v>
      </c>
      <c r="E2002" s="121" t="s">
        <v>551</v>
      </c>
      <c r="F2002" s="125">
        <v>3242</v>
      </c>
      <c r="G2002" s="103">
        <v>3227</v>
      </c>
      <c r="H2002" s="104">
        <v>0.99537322640345405</v>
      </c>
      <c r="I2002" s="103">
        <v>15</v>
      </c>
      <c r="J2002" s="130">
        <v>4.6267735965453399E-3</v>
      </c>
      <c r="K2002" s="125">
        <v>858</v>
      </c>
      <c r="L2002" s="125">
        <v>14</v>
      </c>
      <c r="M2002" s="104">
        <v>1.6317016317016299E-2</v>
      </c>
      <c r="N2002" s="103">
        <v>43</v>
      </c>
      <c r="O2002" s="130">
        <v>1.3263417643429899E-2</v>
      </c>
      <c r="P2002" s="125">
        <v>10</v>
      </c>
      <c r="Q2002" s="104">
        <v>1.16550116550116E-2</v>
      </c>
      <c r="R2002" s="103">
        <v>24</v>
      </c>
      <c r="S2002" s="130">
        <v>7.4028377544725398E-3</v>
      </c>
      <c r="T2002" s="125">
        <v>65</v>
      </c>
      <c r="U2002" s="104">
        <v>7.5757575757575704E-2</v>
      </c>
      <c r="V2002" s="103">
        <v>270</v>
      </c>
      <c r="W2002" s="130">
        <v>8.3281924737816093E-2</v>
      </c>
      <c r="X2002" s="125">
        <v>71</v>
      </c>
      <c r="Y2002" s="104">
        <v>8.2750582750582696E-2</v>
      </c>
      <c r="Z2002" s="103">
        <v>283</v>
      </c>
      <c r="AA2002" s="130">
        <v>8.7291795188155399E-2</v>
      </c>
    </row>
    <row r="2003" spans="1:27" x14ac:dyDescent="0.25">
      <c r="A2003" s="116" t="s">
        <v>616</v>
      </c>
      <c r="B2003" s="201" t="s">
        <v>291</v>
      </c>
      <c r="C2003" s="105" t="s">
        <v>292</v>
      </c>
      <c r="D2003" s="106" t="s">
        <v>18</v>
      </c>
      <c r="E2003" s="122" t="s">
        <v>549</v>
      </c>
      <c r="F2003" s="126">
        <v>1689</v>
      </c>
      <c r="G2003" s="107">
        <v>1668</v>
      </c>
      <c r="H2003" s="108">
        <v>0.987566607460035</v>
      </c>
      <c r="I2003" s="107">
        <v>21</v>
      </c>
      <c r="J2003" s="131">
        <v>1.2433392539964399E-2</v>
      </c>
      <c r="K2003" s="126">
        <v>666</v>
      </c>
      <c r="L2003" s="126">
        <v>21</v>
      </c>
      <c r="M2003" s="108">
        <v>3.1531531531531501E-2</v>
      </c>
      <c r="N2003" s="107">
        <v>45</v>
      </c>
      <c r="O2003" s="131">
        <v>2.66429840142095E-2</v>
      </c>
      <c r="P2003" s="126">
        <v>5</v>
      </c>
      <c r="Q2003" s="108">
        <v>7.5075075075074996E-3</v>
      </c>
      <c r="R2003" s="107">
        <v>12</v>
      </c>
      <c r="S2003" s="131">
        <v>7.1047957371225502E-3</v>
      </c>
      <c r="T2003" s="126">
        <v>61</v>
      </c>
      <c r="U2003" s="108">
        <v>9.1591591591591498E-2</v>
      </c>
      <c r="V2003" s="107">
        <v>149</v>
      </c>
      <c r="W2003" s="131">
        <v>8.8217880402605003E-2</v>
      </c>
      <c r="X2003" s="126">
        <v>63</v>
      </c>
      <c r="Y2003" s="108">
        <v>9.4594594594594503E-2</v>
      </c>
      <c r="Z2003" s="107">
        <v>152</v>
      </c>
      <c r="AA2003" s="131">
        <v>8.9994079336885704E-2</v>
      </c>
    </row>
    <row r="2004" spans="1:27" x14ac:dyDescent="0.25">
      <c r="A2004" s="115" t="s">
        <v>616</v>
      </c>
      <c r="B2004" s="200" t="s">
        <v>324</v>
      </c>
      <c r="C2004" s="101" t="s">
        <v>325</v>
      </c>
      <c r="D2004" s="102" t="s">
        <v>20</v>
      </c>
      <c r="E2004" s="121" t="s">
        <v>550</v>
      </c>
      <c r="F2004" s="125">
        <v>1873</v>
      </c>
      <c r="G2004" s="103">
        <v>1847</v>
      </c>
      <c r="H2004" s="104">
        <v>0.98611852642818998</v>
      </c>
      <c r="I2004" s="103">
        <v>26</v>
      </c>
      <c r="J2004" s="130">
        <v>1.38814735718099E-2</v>
      </c>
      <c r="K2004" s="125">
        <v>517</v>
      </c>
      <c r="L2004" s="125">
        <v>11</v>
      </c>
      <c r="M2004" s="104">
        <v>2.1276595744680799E-2</v>
      </c>
      <c r="N2004" s="103">
        <v>27</v>
      </c>
      <c r="O2004" s="130">
        <v>1.44153764014949E-2</v>
      </c>
      <c r="P2004" s="125">
        <v>11</v>
      </c>
      <c r="Q2004" s="104">
        <v>2.1276595744680799E-2</v>
      </c>
      <c r="R2004" s="103">
        <v>25</v>
      </c>
      <c r="S2004" s="130">
        <v>1.3347570742124899E-2</v>
      </c>
      <c r="T2004" s="125">
        <v>61</v>
      </c>
      <c r="U2004" s="104">
        <v>0.117988394584139</v>
      </c>
      <c r="V2004" s="103">
        <v>204</v>
      </c>
      <c r="W2004" s="130">
        <v>0.108916177255739</v>
      </c>
      <c r="X2004" s="125">
        <v>68</v>
      </c>
      <c r="Y2004" s="104">
        <v>0.13152804642166299</v>
      </c>
      <c r="Z2004" s="103">
        <v>220</v>
      </c>
      <c r="AA2004" s="130">
        <v>0.117458622530699</v>
      </c>
    </row>
    <row r="2005" spans="1:27" x14ac:dyDescent="0.25">
      <c r="A2005" s="116" t="s">
        <v>616</v>
      </c>
      <c r="B2005" s="201" t="s">
        <v>326</v>
      </c>
      <c r="C2005" s="105" t="s">
        <v>327</v>
      </c>
      <c r="D2005" s="106" t="s">
        <v>20</v>
      </c>
      <c r="E2005" s="122" t="s">
        <v>550</v>
      </c>
      <c r="F2005" s="126">
        <v>4079</v>
      </c>
      <c r="G2005" s="107">
        <v>4065</v>
      </c>
      <c r="H2005" s="108">
        <v>0.99656778622211295</v>
      </c>
      <c r="I2005" s="107">
        <v>14</v>
      </c>
      <c r="J2005" s="131">
        <v>3.4322137778867298E-3</v>
      </c>
      <c r="K2005" s="126">
        <v>870</v>
      </c>
      <c r="L2005" s="126">
        <v>21</v>
      </c>
      <c r="M2005" s="108">
        <v>2.4137931034482699E-2</v>
      </c>
      <c r="N2005" s="107">
        <v>43</v>
      </c>
      <c r="O2005" s="131">
        <v>1.0541799460652101E-2</v>
      </c>
      <c r="P2005" s="126">
        <v>7</v>
      </c>
      <c r="Q2005" s="108">
        <v>8.0459770114942493E-3</v>
      </c>
      <c r="R2005" s="107">
        <v>11</v>
      </c>
      <c r="S2005" s="131">
        <v>2.6967393969109998E-3</v>
      </c>
      <c r="T2005" s="126">
        <v>93</v>
      </c>
      <c r="U2005" s="108">
        <v>0.10689655172413701</v>
      </c>
      <c r="V2005" s="107">
        <v>318</v>
      </c>
      <c r="W2005" s="131">
        <v>7.7960284383427295E-2</v>
      </c>
      <c r="X2005" s="126">
        <v>98</v>
      </c>
      <c r="Y2005" s="108">
        <v>0.112643678160919</v>
      </c>
      <c r="Z2005" s="107">
        <v>326</v>
      </c>
      <c r="AA2005" s="131">
        <v>7.9921549399362496E-2</v>
      </c>
    </row>
    <row r="2006" spans="1:27" x14ac:dyDescent="0.25">
      <c r="A2006" s="115" t="s">
        <v>616</v>
      </c>
      <c r="B2006" s="200" t="s">
        <v>328</v>
      </c>
      <c r="C2006" s="101" t="s">
        <v>329</v>
      </c>
      <c r="D2006" s="102" t="s">
        <v>20</v>
      </c>
      <c r="E2006" s="121" t="s">
        <v>550</v>
      </c>
      <c r="F2006" s="125">
        <v>2139</v>
      </c>
      <c r="G2006" s="103">
        <v>2113</v>
      </c>
      <c r="H2006" s="104">
        <v>0.987844787283777</v>
      </c>
      <c r="I2006" s="103">
        <v>26</v>
      </c>
      <c r="J2006" s="130">
        <v>1.21552127162225E-2</v>
      </c>
      <c r="K2006" s="125">
        <v>817</v>
      </c>
      <c r="L2006" s="125">
        <v>12</v>
      </c>
      <c r="M2006" s="104">
        <v>1.4687882496940001E-2</v>
      </c>
      <c r="N2006" s="103">
        <v>30</v>
      </c>
      <c r="O2006" s="130">
        <v>1.40252454417952E-2</v>
      </c>
      <c r="P2006" s="125">
        <v>10</v>
      </c>
      <c r="Q2006" s="104">
        <v>1.2239902080783301E-2</v>
      </c>
      <c r="R2006" s="103">
        <v>18</v>
      </c>
      <c r="S2006" s="130">
        <v>8.4151472650771299E-3</v>
      </c>
      <c r="T2006" s="125">
        <v>68</v>
      </c>
      <c r="U2006" s="104">
        <v>8.3231334149326805E-2</v>
      </c>
      <c r="V2006" s="103">
        <v>161</v>
      </c>
      <c r="W2006" s="130">
        <v>7.5268817204300995E-2</v>
      </c>
      <c r="X2006" s="125">
        <v>72</v>
      </c>
      <c r="Y2006" s="104">
        <v>8.8127294981640097E-2</v>
      </c>
      <c r="Z2006" s="103">
        <v>169</v>
      </c>
      <c r="AA2006" s="130">
        <v>7.9008882655446394E-2</v>
      </c>
    </row>
    <row r="2007" spans="1:27" x14ac:dyDescent="0.25">
      <c r="A2007" s="116" t="s">
        <v>616</v>
      </c>
      <c r="B2007" s="201" t="s">
        <v>293</v>
      </c>
      <c r="C2007" s="105" t="s">
        <v>294</v>
      </c>
      <c r="D2007" s="106" t="s">
        <v>18</v>
      </c>
      <c r="E2007" s="122" t="s">
        <v>549</v>
      </c>
      <c r="F2007" s="126">
        <v>3788</v>
      </c>
      <c r="G2007" s="107">
        <v>3764</v>
      </c>
      <c r="H2007" s="108">
        <v>0.99366420274551204</v>
      </c>
      <c r="I2007" s="107">
        <v>24</v>
      </c>
      <c r="J2007" s="131">
        <v>6.3357972544878498E-3</v>
      </c>
      <c r="K2007" s="126">
        <v>833</v>
      </c>
      <c r="L2007" s="126">
        <v>26</v>
      </c>
      <c r="M2007" s="108">
        <v>3.1212484993997501E-2</v>
      </c>
      <c r="N2007" s="107">
        <v>70</v>
      </c>
      <c r="O2007" s="131">
        <v>1.8479408658922902E-2</v>
      </c>
      <c r="P2007" s="126">
        <v>13</v>
      </c>
      <c r="Q2007" s="108">
        <v>1.56062424969987E-2</v>
      </c>
      <c r="R2007" s="107">
        <v>31</v>
      </c>
      <c r="S2007" s="131">
        <v>8.1837381203801393E-3</v>
      </c>
      <c r="T2007" s="126">
        <v>68</v>
      </c>
      <c r="U2007" s="108">
        <v>8.16326530612244E-2</v>
      </c>
      <c r="V2007" s="107">
        <v>277</v>
      </c>
      <c r="W2007" s="131">
        <v>7.3125659978880597E-2</v>
      </c>
      <c r="X2007" s="126">
        <v>78</v>
      </c>
      <c r="Y2007" s="108">
        <v>9.3637454981992704E-2</v>
      </c>
      <c r="Z2007" s="107">
        <v>297</v>
      </c>
      <c r="AA2007" s="131">
        <v>7.8405491024287205E-2</v>
      </c>
    </row>
    <row r="2008" spans="1:27" x14ac:dyDescent="0.25">
      <c r="A2008" s="115" t="s">
        <v>616</v>
      </c>
      <c r="B2008" s="200" t="s">
        <v>295</v>
      </c>
      <c r="C2008" s="101" t="s">
        <v>296</v>
      </c>
      <c r="D2008" s="102" t="s">
        <v>18</v>
      </c>
      <c r="E2008" s="121" t="s">
        <v>549</v>
      </c>
      <c r="F2008" s="125">
        <v>2640</v>
      </c>
      <c r="G2008" s="103">
        <v>2617</v>
      </c>
      <c r="H2008" s="104">
        <v>0.99128787878787805</v>
      </c>
      <c r="I2008" s="103">
        <v>23</v>
      </c>
      <c r="J2008" s="130">
        <v>8.7121212121212092E-3</v>
      </c>
      <c r="K2008" s="125">
        <v>792</v>
      </c>
      <c r="L2008" s="125">
        <v>15</v>
      </c>
      <c r="M2008" s="104">
        <v>1.8939393939393898E-2</v>
      </c>
      <c r="N2008" s="103">
        <v>34</v>
      </c>
      <c r="O2008" s="130">
        <v>1.28787878787878E-2</v>
      </c>
      <c r="P2008" s="125">
        <v>10</v>
      </c>
      <c r="Q2008" s="104">
        <v>1.26262626262626E-2</v>
      </c>
      <c r="R2008" s="103">
        <v>21</v>
      </c>
      <c r="S2008" s="130">
        <v>7.9545454545454503E-3</v>
      </c>
      <c r="T2008" s="125">
        <v>86</v>
      </c>
      <c r="U2008" s="104">
        <v>0.10858585858585799</v>
      </c>
      <c r="V2008" s="103">
        <v>307</v>
      </c>
      <c r="W2008" s="130">
        <v>0.116287878787878</v>
      </c>
      <c r="X2008" s="125">
        <v>91</v>
      </c>
      <c r="Y2008" s="104">
        <v>0.114898989898989</v>
      </c>
      <c r="Z2008" s="103">
        <v>317</v>
      </c>
      <c r="AA2008" s="130">
        <v>0.120075757575757</v>
      </c>
    </row>
    <row r="2009" spans="1:27" x14ac:dyDescent="0.25">
      <c r="A2009" s="116" t="s">
        <v>616</v>
      </c>
      <c r="B2009" s="201" t="s">
        <v>330</v>
      </c>
      <c r="C2009" s="105" t="s">
        <v>331</v>
      </c>
      <c r="D2009" s="106" t="s">
        <v>20</v>
      </c>
      <c r="E2009" s="122" t="s">
        <v>550</v>
      </c>
      <c r="F2009" s="126">
        <v>1963</v>
      </c>
      <c r="G2009" s="107">
        <v>1925</v>
      </c>
      <c r="H2009" s="108">
        <v>0.98064187468160902</v>
      </c>
      <c r="I2009" s="107">
        <v>38</v>
      </c>
      <c r="J2009" s="131">
        <v>1.93581253183902E-2</v>
      </c>
      <c r="K2009" s="126">
        <v>460</v>
      </c>
      <c r="L2009" s="126">
        <v>8</v>
      </c>
      <c r="M2009" s="108">
        <v>1.7391304347826E-2</v>
      </c>
      <c r="N2009" s="107">
        <v>15</v>
      </c>
      <c r="O2009" s="131">
        <v>7.64136525725929E-3</v>
      </c>
      <c r="P2009" s="126">
        <v>3</v>
      </c>
      <c r="Q2009" s="108">
        <v>6.5217391304347797E-3</v>
      </c>
      <c r="R2009" s="107">
        <v>8</v>
      </c>
      <c r="S2009" s="131">
        <v>4.0753948038716199E-3</v>
      </c>
      <c r="T2009" s="126">
        <v>32</v>
      </c>
      <c r="U2009" s="108">
        <v>6.9565217391304293E-2</v>
      </c>
      <c r="V2009" s="107">
        <v>110</v>
      </c>
      <c r="W2009" s="131">
        <v>5.6036678553234798E-2</v>
      </c>
      <c r="X2009" s="126">
        <v>34</v>
      </c>
      <c r="Y2009" s="108">
        <v>7.3913043478260804E-2</v>
      </c>
      <c r="Z2009" s="107">
        <v>117</v>
      </c>
      <c r="AA2009" s="131">
        <v>5.9602649006622502E-2</v>
      </c>
    </row>
    <row r="2010" spans="1:27" x14ac:dyDescent="0.25">
      <c r="A2010" s="115" t="s">
        <v>616</v>
      </c>
      <c r="B2010" s="200" t="s">
        <v>332</v>
      </c>
      <c r="C2010" s="101" t="s">
        <v>333</v>
      </c>
      <c r="D2010" s="102" t="s">
        <v>20</v>
      </c>
      <c r="E2010" s="121" t="s">
        <v>550</v>
      </c>
      <c r="F2010" s="125">
        <v>2740</v>
      </c>
      <c r="G2010" s="103">
        <v>2714</v>
      </c>
      <c r="H2010" s="104">
        <v>0.99051094890510905</v>
      </c>
      <c r="I2010" s="103">
        <v>26</v>
      </c>
      <c r="J2010" s="130">
        <v>9.4890510948905105E-3</v>
      </c>
      <c r="K2010" s="125">
        <v>602</v>
      </c>
      <c r="L2010" s="125">
        <v>9</v>
      </c>
      <c r="M2010" s="104">
        <v>1.4950166112956799E-2</v>
      </c>
      <c r="N2010" s="103">
        <v>20</v>
      </c>
      <c r="O2010" s="130">
        <v>7.2992700729926996E-3</v>
      </c>
      <c r="P2010" s="125">
        <v>5</v>
      </c>
      <c r="Q2010" s="104">
        <v>8.3056478405315604E-3</v>
      </c>
      <c r="R2010" s="103">
        <v>12</v>
      </c>
      <c r="S2010" s="130">
        <v>4.3795620437956199E-3</v>
      </c>
      <c r="T2010" s="125">
        <v>53</v>
      </c>
      <c r="U2010" s="104">
        <v>8.8039867109634504E-2</v>
      </c>
      <c r="V2010" s="103">
        <v>147</v>
      </c>
      <c r="W2010" s="130">
        <v>5.36496350364963E-2</v>
      </c>
      <c r="X2010" s="125">
        <v>56</v>
      </c>
      <c r="Y2010" s="104">
        <v>9.3023255813953404E-2</v>
      </c>
      <c r="Z2010" s="103">
        <v>155</v>
      </c>
      <c r="AA2010" s="130">
        <v>5.6569343065693403E-2</v>
      </c>
    </row>
    <row r="2011" spans="1:27" x14ac:dyDescent="0.25">
      <c r="A2011" s="116" t="s">
        <v>616</v>
      </c>
      <c r="B2011" s="201" t="s">
        <v>334</v>
      </c>
      <c r="C2011" s="105" t="s">
        <v>335</v>
      </c>
      <c r="D2011" s="106" t="s">
        <v>20</v>
      </c>
      <c r="E2011" s="122" t="s">
        <v>550</v>
      </c>
      <c r="F2011" s="126">
        <v>1981</v>
      </c>
      <c r="G2011" s="107">
        <v>1971</v>
      </c>
      <c r="H2011" s="108">
        <v>0.99495204442200902</v>
      </c>
      <c r="I2011" s="107">
        <v>10</v>
      </c>
      <c r="J2011" s="131">
        <v>5.0479555779909101E-3</v>
      </c>
      <c r="K2011" s="126">
        <v>483</v>
      </c>
      <c r="L2011" s="126">
        <v>7</v>
      </c>
      <c r="M2011" s="108">
        <v>1.4492753623188401E-2</v>
      </c>
      <c r="N2011" s="107">
        <v>18</v>
      </c>
      <c r="O2011" s="131">
        <v>9.0863200403836393E-3</v>
      </c>
      <c r="P2011" s="126">
        <v>2</v>
      </c>
      <c r="Q2011" s="108">
        <v>4.1407867494824002E-3</v>
      </c>
      <c r="R2011" s="107">
        <v>3</v>
      </c>
      <c r="S2011" s="131">
        <v>1.51438667339727E-3</v>
      </c>
      <c r="T2011" s="126">
        <v>36</v>
      </c>
      <c r="U2011" s="108">
        <v>7.4534161490683204E-2</v>
      </c>
      <c r="V2011" s="107">
        <v>142</v>
      </c>
      <c r="W2011" s="131">
        <v>7.1680969207470899E-2</v>
      </c>
      <c r="X2011" s="126">
        <v>37</v>
      </c>
      <c r="Y2011" s="108">
        <v>7.6604554865424404E-2</v>
      </c>
      <c r="Z2011" s="107">
        <v>144</v>
      </c>
      <c r="AA2011" s="131">
        <v>7.2690560323069101E-2</v>
      </c>
    </row>
    <row r="2012" spans="1:27" x14ac:dyDescent="0.25">
      <c r="A2012" s="115" t="s">
        <v>616</v>
      </c>
      <c r="B2012" s="200" t="s">
        <v>336</v>
      </c>
      <c r="C2012" s="101" t="s">
        <v>337</v>
      </c>
      <c r="D2012" s="102" t="s">
        <v>20</v>
      </c>
      <c r="E2012" s="121" t="s">
        <v>550</v>
      </c>
      <c r="F2012" s="125">
        <v>2799</v>
      </c>
      <c r="G2012" s="103">
        <v>2782</v>
      </c>
      <c r="H2012" s="104">
        <v>0.99392640228652995</v>
      </c>
      <c r="I2012" s="103">
        <v>17</v>
      </c>
      <c r="J2012" s="130">
        <v>6.0735977134690903E-3</v>
      </c>
      <c r="K2012" s="125">
        <v>642</v>
      </c>
      <c r="L2012" s="125">
        <v>18</v>
      </c>
      <c r="M2012" s="104">
        <v>2.8037383177569999E-2</v>
      </c>
      <c r="N2012" s="103">
        <v>48</v>
      </c>
      <c r="O2012" s="130">
        <v>1.71489817792068E-2</v>
      </c>
      <c r="P2012" s="125">
        <v>6</v>
      </c>
      <c r="Q2012" s="104">
        <v>9.3457943925233603E-3</v>
      </c>
      <c r="R2012" s="103">
        <v>22</v>
      </c>
      <c r="S2012" s="130">
        <v>7.8599499821364709E-3</v>
      </c>
      <c r="T2012" s="125">
        <v>79</v>
      </c>
      <c r="U2012" s="104">
        <v>0.12305295950155699</v>
      </c>
      <c r="V2012" s="103">
        <v>349</v>
      </c>
      <c r="W2012" s="130">
        <v>0.124687388352983</v>
      </c>
      <c r="X2012" s="125">
        <v>81</v>
      </c>
      <c r="Y2012" s="104">
        <v>0.12616822429906499</v>
      </c>
      <c r="Z2012" s="103">
        <v>359</v>
      </c>
      <c r="AA2012" s="130">
        <v>0.12826009289031701</v>
      </c>
    </row>
    <row r="2013" spans="1:27" x14ac:dyDescent="0.25">
      <c r="A2013" s="116" t="s">
        <v>616</v>
      </c>
      <c r="B2013" s="201" t="s">
        <v>297</v>
      </c>
      <c r="C2013" s="105" t="s">
        <v>298</v>
      </c>
      <c r="D2013" s="106" t="s">
        <v>18</v>
      </c>
      <c r="E2013" s="122" t="s">
        <v>549</v>
      </c>
      <c r="F2013" s="126">
        <v>3811</v>
      </c>
      <c r="G2013" s="107">
        <v>3790</v>
      </c>
      <c r="H2013" s="108">
        <v>0.99448963526633405</v>
      </c>
      <c r="I2013" s="107">
        <v>21</v>
      </c>
      <c r="J2013" s="131">
        <v>5.5103647336656996E-3</v>
      </c>
      <c r="K2013" s="126">
        <v>693</v>
      </c>
      <c r="L2013" s="126">
        <v>28</v>
      </c>
      <c r="M2013" s="108">
        <v>4.0404040404040401E-2</v>
      </c>
      <c r="N2013" s="107">
        <v>72</v>
      </c>
      <c r="O2013" s="131">
        <v>1.8892679086853801E-2</v>
      </c>
      <c r="P2013" s="126">
        <v>8</v>
      </c>
      <c r="Q2013" s="108">
        <v>1.1544011544011501E-2</v>
      </c>
      <c r="R2013" s="107">
        <v>22</v>
      </c>
      <c r="S2013" s="131">
        <v>5.77276305431645E-3</v>
      </c>
      <c r="T2013" s="126">
        <v>53</v>
      </c>
      <c r="U2013" s="108">
        <v>7.6479076479076397E-2</v>
      </c>
      <c r="V2013" s="107">
        <v>155</v>
      </c>
      <c r="W2013" s="131">
        <v>4.0671739700865898E-2</v>
      </c>
      <c r="X2013" s="126">
        <v>59</v>
      </c>
      <c r="Y2013" s="108">
        <v>8.5137085137085095E-2</v>
      </c>
      <c r="Z2013" s="107">
        <v>172</v>
      </c>
      <c r="AA2013" s="131">
        <v>4.5132511151928602E-2</v>
      </c>
    </row>
    <row r="2014" spans="1:27" x14ac:dyDescent="0.25">
      <c r="A2014" s="115" t="s">
        <v>616</v>
      </c>
      <c r="B2014" s="200" t="s">
        <v>299</v>
      </c>
      <c r="C2014" s="101" t="s">
        <v>300</v>
      </c>
      <c r="D2014" s="102" t="s">
        <v>18</v>
      </c>
      <c r="E2014" s="121" t="s">
        <v>549</v>
      </c>
      <c r="F2014" s="125">
        <v>2942</v>
      </c>
      <c r="G2014" s="103">
        <v>2916</v>
      </c>
      <c r="H2014" s="104">
        <v>0.99116247450713801</v>
      </c>
      <c r="I2014" s="103">
        <v>26</v>
      </c>
      <c r="J2014" s="130">
        <v>8.8375254928619897E-3</v>
      </c>
      <c r="K2014" s="125">
        <v>836</v>
      </c>
      <c r="L2014" s="125">
        <v>21</v>
      </c>
      <c r="M2014" s="104">
        <v>2.5119617224880299E-2</v>
      </c>
      <c r="N2014" s="103">
        <v>49</v>
      </c>
      <c r="O2014" s="130">
        <v>1.6655336505778301E-2</v>
      </c>
      <c r="P2014" s="125">
        <v>9</v>
      </c>
      <c r="Q2014" s="104">
        <v>1.07655502392344E-2</v>
      </c>
      <c r="R2014" s="103">
        <v>24</v>
      </c>
      <c r="S2014" s="130">
        <v>8.1577158395649205E-3</v>
      </c>
      <c r="T2014" s="125">
        <v>76</v>
      </c>
      <c r="U2014" s="104">
        <v>9.0909090909090898E-2</v>
      </c>
      <c r="V2014" s="103">
        <v>240</v>
      </c>
      <c r="W2014" s="130">
        <v>8.1577158395649205E-2</v>
      </c>
      <c r="X2014" s="125">
        <v>82</v>
      </c>
      <c r="Y2014" s="104">
        <v>9.8086124401913805E-2</v>
      </c>
      <c r="Z2014" s="103">
        <v>257</v>
      </c>
      <c r="AA2014" s="130">
        <v>8.7355540448674301E-2</v>
      </c>
    </row>
    <row r="2015" spans="1:27" x14ac:dyDescent="0.25">
      <c r="A2015" s="116" t="s">
        <v>616</v>
      </c>
      <c r="B2015" s="201" t="s">
        <v>338</v>
      </c>
      <c r="C2015" s="105" t="s">
        <v>339</v>
      </c>
      <c r="D2015" s="106" t="s">
        <v>20</v>
      </c>
      <c r="E2015" s="122" t="s">
        <v>550</v>
      </c>
      <c r="F2015" s="126">
        <v>4136</v>
      </c>
      <c r="G2015" s="107">
        <v>4098</v>
      </c>
      <c r="H2015" s="108">
        <v>0.990812379110251</v>
      </c>
      <c r="I2015" s="107">
        <v>38</v>
      </c>
      <c r="J2015" s="131">
        <v>9.1876208897485392E-3</v>
      </c>
      <c r="K2015" s="126">
        <v>819</v>
      </c>
      <c r="L2015" s="126">
        <v>20</v>
      </c>
      <c r="M2015" s="108">
        <v>2.4420024420024399E-2</v>
      </c>
      <c r="N2015" s="107">
        <v>51</v>
      </c>
      <c r="O2015" s="131">
        <v>1.23307543520309E-2</v>
      </c>
      <c r="P2015" s="126">
        <v>8</v>
      </c>
      <c r="Q2015" s="108">
        <v>9.7680097680097593E-3</v>
      </c>
      <c r="R2015" s="107">
        <v>17</v>
      </c>
      <c r="S2015" s="131">
        <v>4.1102514506769798E-3</v>
      </c>
      <c r="T2015" s="126">
        <v>76</v>
      </c>
      <c r="U2015" s="108">
        <v>9.2796092796092702E-2</v>
      </c>
      <c r="V2015" s="107">
        <v>343</v>
      </c>
      <c r="W2015" s="131">
        <v>8.2930367504835498E-2</v>
      </c>
      <c r="X2015" s="126">
        <v>79</v>
      </c>
      <c r="Y2015" s="108">
        <v>9.6459096459096394E-2</v>
      </c>
      <c r="Z2015" s="107">
        <v>348</v>
      </c>
      <c r="AA2015" s="131">
        <v>8.4139264990328796E-2</v>
      </c>
    </row>
    <row r="2016" spans="1:27" ht="24" x14ac:dyDescent="0.25">
      <c r="A2016" s="115" t="s">
        <v>616</v>
      </c>
      <c r="B2016" s="200" t="s">
        <v>312</v>
      </c>
      <c r="C2016" s="101" t="s">
        <v>313</v>
      </c>
      <c r="D2016" s="102" t="s">
        <v>19</v>
      </c>
      <c r="E2016" s="121" t="s">
        <v>551</v>
      </c>
      <c r="F2016" s="125">
        <v>1753</v>
      </c>
      <c r="G2016" s="103">
        <v>1736</v>
      </c>
      <c r="H2016" s="104">
        <v>0.99030233884768903</v>
      </c>
      <c r="I2016" s="103">
        <v>17</v>
      </c>
      <c r="J2016" s="130">
        <v>9.6976611523103204E-3</v>
      </c>
      <c r="K2016" s="125">
        <v>548</v>
      </c>
      <c r="L2016" s="125">
        <v>9</v>
      </c>
      <c r="M2016" s="104">
        <v>1.6423357664233501E-2</v>
      </c>
      <c r="N2016" s="103">
        <v>19</v>
      </c>
      <c r="O2016" s="130">
        <v>1.08385624643468E-2</v>
      </c>
      <c r="P2016" s="125">
        <v>2</v>
      </c>
      <c r="Q2016" s="104">
        <v>3.6496350364963498E-3</v>
      </c>
      <c r="R2016" s="103">
        <v>5</v>
      </c>
      <c r="S2016" s="130">
        <v>2.85225328009127E-3</v>
      </c>
      <c r="T2016" s="125">
        <v>51</v>
      </c>
      <c r="U2016" s="104">
        <v>9.3065693430656904E-2</v>
      </c>
      <c r="V2016" s="103">
        <v>113</v>
      </c>
      <c r="W2016" s="130">
        <v>6.4460924130062699E-2</v>
      </c>
      <c r="X2016" s="125">
        <v>52</v>
      </c>
      <c r="Y2016" s="104">
        <v>9.4890510948905105E-2</v>
      </c>
      <c r="Z2016" s="103">
        <v>115</v>
      </c>
      <c r="AA2016" s="130">
        <v>6.5601825442099193E-2</v>
      </c>
    </row>
    <row r="2017" spans="1:27" ht="24" x14ac:dyDescent="0.25">
      <c r="A2017" s="116" t="s">
        <v>616</v>
      </c>
      <c r="B2017" s="201" t="s">
        <v>314</v>
      </c>
      <c r="C2017" s="105" t="s">
        <v>315</v>
      </c>
      <c r="D2017" s="106" t="s">
        <v>19</v>
      </c>
      <c r="E2017" s="122" t="s">
        <v>551</v>
      </c>
      <c r="F2017" s="126">
        <v>1745</v>
      </c>
      <c r="G2017" s="107">
        <v>1713</v>
      </c>
      <c r="H2017" s="108">
        <v>0.98166189111747804</v>
      </c>
      <c r="I2017" s="107">
        <v>32</v>
      </c>
      <c r="J2017" s="131">
        <v>1.8338108882521399E-2</v>
      </c>
      <c r="K2017" s="126">
        <v>459</v>
      </c>
      <c r="L2017" s="126">
        <v>5</v>
      </c>
      <c r="M2017" s="108">
        <v>1.08932461873638E-2</v>
      </c>
      <c r="N2017" s="107">
        <v>14</v>
      </c>
      <c r="O2017" s="131">
        <v>8.0229226361031494E-3</v>
      </c>
      <c r="P2017" s="126">
        <v>1</v>
      </c>
      <c r="Q2017" s="108">
        <v>2.1786492374727602E-3</v>
      </c>
      <c r="R2017" s="107">
        <v>7</v>
      </c>
      <c r="S2017" s="131">
        <v>4.0114613180515703E-3</v>
      </c>
      <c r="T2017" s="126">
        <v>43</v>
      </c>
      <c r="U2017" s="108">
        <v>9.3681917211328902E-2</v>
      </c>
      <c r="V2017" s="107">
        <v>139</v>
      </c>
      <c r="W2017" s="131">
        <v>7.9656160458452696E-2</v>
      </c>
      <c r="X2017" s="126">
        <v>44</v>
      </c>
      <c r="Y2017" s="108">
        <v>9.5860566448801698E-2</v>
      </c>
      <c r="Z2017" s="107">
        <v>142</v>
      </c>
      <c r="AA2017" s="131">
        <v>8.1375358166189099E-2</v>
      </c>
    </row>
    <row r="2018" spans="1:27" x14ac:dyDescent="0.25">
      <c r="A2018" s="115" t="s">
        <v>616</v>
      </c>
      <c r="B2018" s="200" t="s">
        <v>361</v>
      </c>
      <c r="C2018" s="101" t="s">
        <v>362</v>
      </c>
      <c r="D2018" s="102" t="s">
        <v>24</v>
      </c>
      <c r="E2018" s="121" t="s">
        <v>552</v>
      </c>
      <c r="F2018" s="125">
        <v>1044</v>
      </c>
      <c r="G2018" s="103">
        <v>1031</v>
      </c>
      <c r="H2018" s="104">
        <v>0.98754789272030596</v>
      </c>
      <c r="I2018" s="103">
        <v>13</v>
      </c>
      <c r="J2018" s="130">
        <v>1.2452107279693401E-2</v>
      </c>
      <c r="K2018" s="125">
        <v>366</v>
      </c>
      <c r="L2018" s="125">
        <v>14</v>
      </c>
      <c r="M2018" s="104">
        <v>3.8251366120218497E-2</v>
      </c>
      <c r="N2018" s="103">
        <v>29</v>
      </c>
      <c r="O2018" s="130">
        <v>2.77777777777777E-2</v>
      </c>
      <c r="P2018" s="125">
        <v>9</v>
      </c>
      <c r="Q2018" s="104">
        <v>2.4590163934426201E-2</v>
      </c>
      <c r="R2018" s="103">
        <v>23</v>
      </c>
      <c r="S2018" s="130">
        <v>2.2030651340996101E-2</v>
      </c>
      <c r="T2018" s="125">
        <v>45</v>
      </c>
      <c r="U2018" s="104">
        <v>0.12295081967213101</v>
      </c>
      <c r="V2018" s="103">
        <v>141</v>
      </c>
      <c r="W2018" s="130">
        <v>0.13505747126436701</v>
      </c>
      <c r="X2018" s="125">
        <v>50</v>
      </c>
      <c r="Y2018" s="104">
        <v>0.13661202185792301</v>
      </c>
      <c r="Z2018" s="103">
        <v>157</v>
      </c>
      <c r="AA2018" s="130">
        <v>0.15038314176245199</v>
      </c>
    </row>
    <row r="2019" spans="1:27" x14ac:dyDescent="0.25">
      <c r="A2019" s="116" t="s">
        <v>616</v>
      </c>
      <c r="B2019" s="201" t="s">
        <v>375</v>
      </c>
      <c r="C2019" s="105" t="s">
        <v>376</v>
      </c>
      <c r="D2019" s="106" t="s">
        <v>25</v>
      </c>
      <c r="E2019" s="122" t="s">
        <v>553</v>
      </c>
      <c r="F2019" s="126">
        <v>3983</v>
      </c>
      <c r="G2019" s="107">
        <v>3940</v>
      </c>
      <c r="H2019" s="108">
        <v>0.98920411749937198</v>
      </c>
      <c r="I2019" s="107">
        <v>43</v>
      </c>
      <c r="J2019" s="131">
        <v>1.07958825006276E-2</v>
      </c>
      <c r="K2019" s="126">
        <v>956</v>
      </c>
      <c r="L2019" s="126">
        <v>8</v>
      </c>
      <c r="M2019" s="108">
        <v>8.3682008368200795E-3</v>
      </c>
      <c r="N2019" s="107">
        <v>19</v>
      </c>
      <c r="O2019" s="131">
        <v>4.7702736630680304E-3</v>
      </c>
      <c r="P2019" s="126">
        <v>5</v>
      </c>
      <c r="Q2019" s="108">
        <v>5.2301255230125503E-3</v>
      </c>
      <c r="R2019" s="107">
        <v>14</v>
      </c>
      <c r="S2019" s="131">
        <v>3.5149384885764402E-3</v>
      </c>
      <c r="T2019" s="126">
        <v>77</v>
      </c>
      <c r="U2019" s="108">
        <v>8.0543933054393294E-2</v>
      </c>
      <c r="V2019" s="107">
        <v>258</v>
      </c>
      <c r="W2019" s="131">
        <v>6.4775295003765998E-2</v>
      </c>
      <c r="X2019" s="126">
        <v>81</v>
      </c>
      <c r="Y2019" s="108">
        <v>8.4728033472803305E-2</v>
      </c>
      <c r="Z2019" s="107">
        <v>271</v>
      </c>
      <c r="AA2019" s="131">
        <v>6.8039166457444095E-2</v>
      </c>
    </row>
    <row r="2020" spans="1:27" ht="24" x14ac:dyDescent="0.25">
      <c r="A2020" s="115" t="s">
        <v>616</v>
      </c>
      <c r="B2020" s="200" t="s">
        <v>442</v>
      </c>
      <c r="C2020" s="101" t="s">
        <v>363</v>
      </c>
      <c r="D2020" s="102" t="s">
        <v>24</v>
      </c>
      <c r="E2020" s="121" t="s">
        <v>552</v>
      </c>
      <c r="F2020" s="125">
        <v>2022</v>
      </c>
      <c r="G2020" s="103">
        <v>1940</v>
      </c>
      <c r="H2020" s="104">
        <v>0.95944609297725003</v>
      </c>
      <c r="I2020" s="103">
        <v>82</v>
      </c>
      <c r="J2020" s="130">
        <v>4.0553907022749698E-2</v>
      </c>
      <c r="K2020" s="125">
        <v>719</v>
      </c>
      <c r="L2020" s="125">
        <v>21</v>
      </c>
      <c r="M2020" s="104">
        <v>2.9207232267037499E-2</v>
      </c>
      <c r="N2020" s="103">
        <v>46</v>
      </c>
      <c r="O2020" s="130">
        <v>2.2749752720079099E-2</v>
      </c>
      <c r="P2020" s="125">
        <v>6</v>
      </c>
      <c r="Q2020" s="104">
        <v>8.3449235048678704E-3</v>
      </c>
      <c r="R2020" s="103">
        <v>15</v>
      </c>
      <c r="S2020" s="130">
        <v>7.4183976261127504E-3</v>
      </c>
      <c r="T2020" s="125">
        <v>67</v>
      </c>
      <c r="U2020" s="104">
        <v>9.3184979137691207E-2</v>
      </c>
      <c r="V2020" s="103">
        <v>163</v>
      </c>
      <c r="W2020" s="130">
        <v>8.0613254203758603E-2</v>
      </c>
      <c r="X2020" s="125">
        <v>71</v>
      </c>
      <c r="Y2020" s="104">
        <v>9.8748261474269794E-2</v>
      </c>
      <c r="Z2020" s="103">
        <v>176</v>
      </c>
      <c r="AA2020" s="130">
        <v>8.7042532146389698E-2</v>
      </c>
    </row>
    <row r="2021" spans="1:27" ht="24" x14ac:dyDescent="0.25">
      <c r="A2021" s="116" t="s">
        <v>616</v>
      </c>
      <c r="B2021" s="201" t="s">
        <v>377</v>
      </c>
      <c r="C2021" s="105" t="s">
        <v>378</v>
      </c>
      <c r="D2021" s="106" t="s">
        <v>25</v>
      </c>
      <c r="E2021" s="122" t="s">
        <v>553</v>
      </c>
      <c r="F2021" s="126">
        <v>1988</v>
      </c>
      <c r="G2021" s="107">
        <v>1957</v>
      </c>
      <c r="H2021" s="108">
        <v>0.98440643863179</v>
      </c>
      <c r="I2021" s="107">
        <v>31</v>
      </c>
      <c r="J2021" s="131">
        <v>1.55935613682092E-2</v>
      </c>
      <c r="K2021" s="126">
        <v>689</v>
      </c>
      <c r="L2021" s="126">
        <v>16</v>
      </c>
      <c r="M2021" s="108">
        <v>2.3222060957910001E-2</v>
      </c>
      <c r="N2021" s="107">
        <v>37</v>
      </c>
      <c r="O2021" s="131">
        <v>1.8611670020120701E-2</v>
      </c>
      <c r="P2021" s="126">
        <v>6</v>
      </c>
      <c r="Q2021" s="108">
        <v>8.7082728592162498E-3</v>
      </c>
      <c r="R2021" s="107">
        <v>15</v>
      </c>
      <c r="S2021" s="131">
        <v>7.5452716297786703E-3</v>
      </c>
      <c r="T2021" s="126">
        <v>73</v>
      </c>
      <c r="U2021" s="108">
        <v>0.10595065312046401</v>
      </c>
      <c r="V2021" s="107">
        <v>234</v>
      </c>
      <c r="W2021" s="131">
        <v>0.117706237424547</v>
      </c>
      <c r="X2021" s="126">
        <v>77</v>
      </c>
      <c r="Y2021" s="108">
        <v>0.111756168359941</v>
      </c>
      <c r="Z2021" s="107">
        <v>241</v>
      </c>
      <c r="AA2021" s="131">
        <v>0.12122736418511</v>
      </c>
    </row>
    <row r="2022" spans="1:27" x14ac:dyDescent="0.25">
      <c r="A2022" s="115" t="s">
        <v>616</v>
      </c>
      <c r="B2022" s="200" t="s">
        <v>379</v>
      </c>
      <c r="C2022" s="101" t="s">
        <v>380</v>
      </c>
      <c r="D2022" s="102" t="s">
        <v>25</v>
      </c>
      <c r="E2022" s="121" t="s">
        <v>553</v>
      </c>
      <c r="F2022" s="125">
        <v>5695</v>
      </c>
      <c r="G2022" s="103">
        <v>5636</v>
      </c>
      <c r="H2022" s="104">
        <v>0.98964003511852505</v>
      </c>
      <c r="I2022" s="103">
        <v>59</v>
      </c>
      <c r="J2022" s="130">
        <v>1.0359964881474899E-2</v>
      </c>
      <c r="K2022" s="125">
        <v>1733</v>
      </c>
      <c r="L2022" s="125">
        <v>31</v>
      </c>
      <c r="M2022" s="104">
        <v>1.7888055395268301E-2</v>
      </c>
      <c r="N2022" s="103">
        <v>80</v>
      </c>
      <c r="O2022" s="130">
        <v>1.40474100087796E-2</v>
      </c>
      <c r="P2022" s="125">
        <v>24</v>
      </c>
      <c r="Q2022" s="104">
        <v>1.3848817080207699E-2</v>
      </c>
      <c r="R2022" s="103">
        <v>57</v>
      </c>
      <c r="S2022" s="130">
        <v>1.0008779631255399E-2</v>
      </c>
      <c r="T2022" s="125">
        <v>139</v>
      </c>
      <c r="U2022" s="104">
        <v>8.0207732256203104E-2</v>
      </c>
      <c r="V2022" s="103">
        <v>398</v>
      </c>
      <c r="W2022" s="130">
        <v>6.9885864793678601E-2</v>
      </c>
      <c r="X2022" s="125">
        <v>153</v>
      </c>
      <c r="Y2022" s="104">
        <v>8.8286208886324199E-2</v>
      </c>
      <c r="Z2022" s="103">
        <v>437</v>
      </c>
      <c r="AA2022" s="130">
        <v>7.6733977172958698E-2</v>
      </c>
    </row>
    <row r="2023" spans="1:27" x14ac:dyDescent="0.25">
      <c r="A2023" s="116" t="s">
        <v>616</v>
      </c>
      <c r="B2023" s="201" t="s">
        <v>381</v>
      </c>
      <c r="C2023" s="105" t="s">
        <v>382</v>
      </c>
      <c r="D2023" s="106" t="s">
        <v>25</v>
      </c>
      <c r="E2023" s="122" t="s">
        <v>553</v>
      </c>
      <c r="F2023" s="126">
        <v>1349</v>
      </c>
      <c r="G2023" s="107">
        <v>1328</v>
      </c>
      <c r="H2023" s="108">
        <v>0.98443291326908799</v>
      </c>
      <c r="I2023" s="107">
        <v>21</v>
      </c>
      <c r="J2023" s="131">
        <v>1.55670867309117E-2</v>
      </c>
      <c r="K2023" s="126">
        <v>450</v>
      </c>
      <c r="L2023" s="126">
        <v>10</v>
      </c>
      <c r="M2023" s="108">
        <v>2.2222222222222199E-2</v>
      </c>
      <c r="N2023" s="107">
        <v>21</v>
      </c>
      <c r="O2023" s="131">
        <v>1.55670867309117E-2</v>
      </c>
      <c r="P2023" s="126">
        <v>4</v>
      </c>
      <c r="Q2023" s="108">
        <v>8.8888888888888802E-3</v>
      </c>
      <c r="R2023" s="107">
        <v>10</v>
      </c>
      <c r="S2023" s="131">
        <v>7.4128984432913197E-3</v>
      </c>
      <c r="T2023" s="126">
        <v>47</v>
      </c>
      <c r="U2023" s="108">
        <v>0.10444444444444401</v>
      </c>
      <c r="V2023" s="107">
        <v>125</v>
      </c>
      <c r="W2023" s="131">
        <v>9.2661230541141504E-2</v>
      </c>
      <c r="X2023" s="126">
        <v>50</v>
      </c>
      <c r="Y2023" s="108">
        <v>0.11111111111111099</v>
      </c>
      <c r="Z2023" s="107">
        <v>132</v>
      </c>
      <c r="AA2023" s="131">
        <v>9.7850259451445501E-2</v>
      </c>
    </row>
    <row r="2024" spans="1:27" ht="24" x14ac:dyDescent="0.25">
      <c r="A2024" s="115" t="s">
        <v>616</v>
      </c>
      <c r="B2024" s="200" t="s">
        <v>364</v>
      </c>
      <c r="C2024" s="101" t="s">
        <v>365</v>
      </c>
      <c r="D2024" s="102" t="s">
        <v>24</v>
      </c>
      <c r="E2024" s="121" t="s">
        <v>552</v>
      </c>
      <c r="F2024" s="125">
        <v>2704</v>
      </c>
      <c r="G2024" s="103">
        <v>2629</v>
      </c>
      <c r="H2024" s="104">
        <v>0.97226331360946705</v>
      </c>
      <c r="I2024" s="103">
        <v>75</v>
      </c>
      <c r="J2024" s="130">
        <v>2.7736686390532499E-2</v>
      </c>
      <c r="K2024" s="125">
        <v>727</v>
      </c>
      <c r="L2024" s="125">
        <v>18</v>
      </c>
      <c r="M2024" s="104">
        <v>2.4759284731774401E-2</v>
      </c>
      <c r="N2024" s="103">
        <v>44</v>
      </c>
      <c r="O2024" s="130">
        <v>1.6272189349112402E-2</v>
      </c>
      <c r="P2024" s="125">
        <v>5</v>
      </c>
      <c r="Q2024" s="104">
        <v>6.8775790921595499E-3</v>
      </c>
      <c r="R2024" s="103">
        <v>13</v>
      </c>
      <c r="S2024" s="130">
        <v>4.8076923076923002E-3</v>
      </c>
      <c r="T2024" s="125">
        <v>66</v>
      </c>
      <c r="U2024" s="104">
        <v>9.0784044016506096E-2</v>
      </c>
      <c r="V2024" s="103">
        <v>190</v>
      </c>
      <c r="W2024" s="130">
        <v>7.0266272189349097E-2</v>
      </c>
      <c r="X2024" s="125">
        <v>68</v>
      </c>
      <c r="Y2024" s="104">
        <v>9.3535075653370006E-2</v>
      </c>
      <c r="Z2024" s="103">
        <v>196</v>
      </c>
      <c r="AA2024" s="130">
        <v>7.2485207100591698E-2</v>
      </c>
    </row>
    <row r="2025" spans="1:27" x14ac:dyDescent="0.25">
      <c r="A2025" s="116" t="s">
        <v>616</v>
      </c>
      <c r="B2025" s="201" t="s">
        <v>383</v>
      </c>
      <c r="C2025" s="105" t="s">
        <v>384</v>
      </c>
      <c r="D2025" s="106" t="s">
        <v>25</v>
      </c>
      <c r="E2025" s="122" t="s">
        <v>553</v>
      </c>
      <c r="F2025" s="126">
        <v>2056</v>
      </c>
      <c r="G2025" s="107">
        <v>2014</v>
      </c>
      <c r="H2025" s="108">
        <v>0.97957198443579696</v>
      </c>
      <c r="I2025" s="107">
        <v>42</v>
      </c>
      <c r="J2025" s="131">
        <v>2.04280155642023E-2</v>
      </c>
      <c r="K2025" s="126">
        <v>685</v>
      </c>
      <c r="L2025" s="126">
        <v>19</v>
      </c>
      <c r="M2025" s="108">
        <v>2.7737226277372198E-2</v>
      </c>
      <c r="N2025" s="107">
        <v>47</v>
      </c>
      <c r="O2025" s="131">
        <v>2.2859922178988301E-2</v>
      </c>
      <c r="P2025" s="126">
        <v>8</v>
      </c>
      <c r="Q2025" s="108">
        <v>1.16788321167883E-2</v>
      </c>
      <c r="R2025" s="107">
        <v>23</v>
      </c>
      <c r="S2025" s="131">
        <v>1.11867704280155E-2</v>
      </c>
      <c r="T2025" s="126">
        <v>70</v>
      </c>
      <c r="U2025" s="108">
        <v>0.10218978102189701</v>
      </c>
      <c r="V2025" s="107">
        <v>206</v>
      </c>
      <c r="W2025" s="131">
        <v>0.100194552529182</v>
      </c>
      <c r="X2025" s="126">
        <v>75</v>
      </c>
      <c r="Y2025" s="108">
        <v>0.10948905109489</v>
      </c>
      <c r="Z2025" s="107">
        <v>221</v>
      </c>
      <c r="AA2025" s="131">
        <v>0.10749027237354</v>
      </c>
    </row>
    <row r="2026" spans="1:27" ht="24" x14ac:dyDescent="0.25">
      <c r="A2026" s="115" t="s">
        <v>616</v>
      </c>
      <c r="B2026" s="200" t="s">
        <v>385</v>
      </c>
      <c r="C2026" s="101" t="s">
        <v>386</v>
      </c>
      <c r="D2026" s="102" t="s">
        <v>25</v>
      </c>
      <c r="E2026" s="121" t="s">
        <v>553</v>
      </c>
      <c r="F2026" s="125">
        <v>1853</v>
      </c>
      <c r="G2026" s="103">
        <v>1842</v>
      </c>
      <c r="H2026" s="104">
        <v>0.99406368051807803</v>
      </c>
      <c r="I2026" s="103">
        <v>11</v>
      </c>
      <c r="J2026" s="130">
        <v>5.9363194819211998E-3</v>
      </c>
      <c r="K2026" s="125">
        <v>611</v>
      </c>
      <c r="L2026" s="125">
        <v>11</v>
      </c>
      <c r="M2026" s="104">
        <v>1.80032733224222E-2</v>
      </c>
      <c r="N2026" s="103">
        <v>24</v>
      </c>
      <c r="O2026" s="130">
        <v>1.29519697787371E-2</v>
      </c>
      <c r="P2026" s="125">
        <v>4</v>
      </c>
      <c r="Q2026" s="104">
        <v>6.54664484451718E-3</v>
      </c>
      <c r="R2026" s="103">
        <v>13</v>
      </c>
      <c r="S2026" s="130">
        <v>7.0156502968159703E-3</v>
      </c>
      <c r="T2026" s="125">
        <v>55</v>
      </c>
      <c r="U2026" s="104">
        <v>9.0016366612111195E-2</v>
      </c>
      <c r="V2026" s="103">
        <v>136</v>
      </c>
      <c r="W2026" s="130">
        <v>7.3394495412843999E-2</v>
      </c>
      <c r="X2026" s="125">
        <v>57</v>
      </c>
      <c r="Y2026" s="104">
        <v>9.3289689034369794E-2</v>
      </c>
      <c r="Z2026" s="103">
        <v>142</v>
      </c>
      <c r="AA2026" s="130">
        <v>7.6632487857528298E-2</v>
      </c>
    </row>
    <row r="2027" spans="1:27" x14ac:dyDescent="0.25">
      <c r="A2027" s="116" t="s">
        <v>616</v>
      </c>
      <c r="B2027" s="201" t="s">
        <v>387</v>
      </c>
      <c r="C2027" s="105" t="s">
        <v>388</v>
      </c>
      <c r="D2027" s="106" t="s">
        <v>25</v>
      </c>
      <c r="E2027" s="122" t="s">
        <v>553</v>
      </c>
      <c r="F2027" s="126">
        <v>2974</v>
      </c>
      <c r="G2027" s="107">
        <v>2951</v>
      </c>
      <c r="H2027" s="108">
        <v>0.992266308002689</v>
      </c>
      <c r="I2027" s="107">
        <v>23</v>
      </c>
      <c r="J2027" s="131">
        <v>7.7336919973100202E-3</v>
      </c>
      <c r="K2027" s="126">
        <v>926</v>
      </c>
      <c r="L2027" s="126">
        <v>18</v>
      </c>
      <c r="M2027" s="108">
        <v>1.9438444924405999E-2</v>
      </c>
      <c r="N2027" s="107">
        <v>55</v>
      </c>
      <c r="O2027" s="131">
        <v>1.84936112979152E-2</v>
      </c>
      <c r="P2027" s="126">
        <v>5</v>
      </c>
      <c r="Q2027" s="108">
        <v>5.3995680345572299E-3</v>
      </c>
      <c r="R2027" s="107">
        <v>20</v>
      </c>
      <c r="S2027" s="131">
        <v>6.7249495628782701E-3</v>
      </c>
      <c r="T2027" s="126">
        <v>96</v>
      </c>
      <c r="U2027" s="108">
        <v>0.103671706263498</v>
      </c>
      <c r="V2027" s="107">
        <v>325</v>
      </c>
      <c r="W2027" s="131">
        <v>0.109280430396772</v>
      </c>
      <c r="X2027" s="126">
        <v>99</v>
      </c>
      <c r="Y2027" s="108">
        <v>0.106911447084233</v>
      </c>
      <c r="Z2027" s="107">
        <v>338</v>
      </c>
      <c r="AA2027" s="131">
        <v>0.113651647612642</v>
      </c>
    </row>
    <row r="2028" spans="1:27" x14ac:dyDescent="0.25">
      <c r="A2028" s="115" t="s">
        <v>616</v>
      </c>
      <c r="B2028" s="200" t="s">
        <v>366</v>
      </c>
      <c r="C2028" s="101" t="s">
        <v>367</v>
      </c>
      <c r="D2028" s="102" t="s">
        <v>24</v>
      </c>
      <c r="E2028" s="121" t="s">
        <v>552</v>
      </c>
      <c r="F2028" s="125">
        <v>4118</v>
      </c>
      <c r="G2028" s="103">
        <v>3944</v>
      </c>
      <c r="H2028" s="104">
        <v>0.95774647887323905</v>
      </c>
      <c r="I2028" s="103">
        <v>174</v>
      </c>
      <c r="J2028" s="130">
        <v>4.22535211267605E-2</v>
      </c>
      <c r="K2028" s="125">
        <v>1133</v>
      </c>
      <c r="L2028" s="125">
        <v>29</v>
      </c>
      <c r="M2028" s="104">
        <v>2.55957634598411E-2</v>
      </c>
      <c r="N2028" s="103">
        <v>76</v>
      </c>
      <c r="O2028" s="130">
        <v>1.8455560951918401E-2</v>
      </c>
      <c r="P2028" s="125">
        <v>10</v>
      </c>
      <c r="Q2028" s="104">
        <v>8.8261253309796905E-3</v>
      </c>
      <c r="R2028" s="103">
        <v>23</v>
      </c>
      <c r="S2028" s="130">
        <v>5.5852355512384603E-3</v>
      </c>
      <c r="T2028" s="125">
        <v>105</v>
      </c>
      <c r="U2028" s="104">
        <v>9.2674315975286803E-2</v>
      </c>
      <c r="V2028" s="103">
        <v>291</v>
      </c>
      <c r="W2028" s="130">
        <v>7.06653715395823E-2</v>
      </c>
      <c r="X2028" s="125">
        <v>110</v>
      </c>
      <c r="Y2028" s="104">
        <v>9.70873786407766E-2</v>
      </c>
      <c r="Z2028" s="103">
        <v>301</v>
      </c>
      <c r="AA2028" s="130">
        <v>7.3093734822729406E-2</v>
      </c>
    </row>
    <row r="2029" spans="1:27" ht="24" x14ac:dyDescent="0.25">
      <c r="A2029" s="116" t="s">
        <v>616</v>
      </c>
      <c r="B2029" s="201" t="s">
        <v>389</v>
      </c>
      <c r="C2029" s="105" t="s">
        <v>390</v>
      </c>
      <c r="D2029" s="106" t="s">
        <v>25</v>
      </c>
      <c r="E2029" s="122" t="s">
        <v>553</v>
      </c>
      <c r="F2029" s="126">
        <v>1849</v>
      </c>
      <c r="G2029" s="107">
        <v>1831</v>
      </c>
      <c r="H2029" s="108">
        <v>0.99026500811249296</v>
      </c>
      <c r="I2029" s="107">
        <v>18</v>
      </c>
      <c r="J2029" s="131">
        <v>9.7349918875067592E-3</v>
      </c>
      <c r="K2029" s="126">
        <v>691</v>
      </c>
      <c r="L2029" s="126">
        <v>12</v>
      </c>
      <c r="M2029" s="108">
        <v>1.7366136034732201E-2</v>
      </c>
      <c r="N2029" s="107">
        <v>33</v>
      </c>
      <c r="O2029" s="131">
        <v>1.7847485127095698E-2</v>
      </c>
      <c r="P2029" s="126">
        <v>3</v>
      </c>
      <c r="Q2029" s="108">
        <v>4.3415340086830597E-3</v>
      </c>
      <c r="R2029" s="107">
        <v>9</v>
      </c>
      <c r="S2029" s="131">
        <v>4.8674959437533796E-3</v>
      </c>
      <c r="T2029" s="126">
        <v>83</v>
      </c>
      <c r="U2029" s="108">
        <v>0.120115774240231</v>
      </c>
      <c r="V2029" s="107">
        <v>228</v>
      </c>
      <c r="W2029" s="131">
        <v>0.123309897241752</v>
      </c>
      <c r="X2029" s="126">
        <v>84</v>
      </c>
      <c r="Y2029" s="108">
        <v>0.12156295224312499</v>
      </c>
      <c r="Z2029" s="107">
        <v>232</v>
      </c>
      <c r="AA2029" s="131">
        <v>0.12547322877230899</v>
      </c>
    </row>
    <row r="2030" spans="1:27" x14ac:dyDescent="0.25">
      <c r="A2030" s="115" t="s">
        <v>616</v>
      </c>
      <c r="B2030" s="200" t="s">
        <v>391</v>
      </c>
      <c r="C2030" s="101" t="s">
        <v>392</v>
      </c>
      <c r="D2030" s="102" t="s">
        <v>25</v>
      </c>
      <c r="E2030" s="121" t="s">
        <v>553</v>
      </c>
      <c r="F2030" s="125">
        <v>2522</v>
      </c>
      <c r="G2030" s="103">
        <v>2498</v>
      </c>
      <c r="H2030" s="104">
        <v>0.99048374306106202</v>
      </c>
      <c r="I2030" s="103">
        <v>24</v>
      </c>
      <c r="J2030" s="130">
        <v>9.5162569389373505E-3</v>
      </c>
      <c r="K2030" s="125">
        <v>923</v>
      </c>
      <c r="L2030" s="125">
        <v>30</v>
      </c>
      <c r="M2030" s="104">
        <v>3.2502708559046502E-2</v>
      </c>
      <c r="N2030" s="103">
        <v>64</v>
      </c>
      <c r="O2030" s="130">
        <v>2.53766851704996E-2</v>
      </c>
      <c r="P2030" s="125">
        <v>5</v>
      </c>
      <c r="Q2030" s="104">
        <v>5.4171180931744303E-3</v>
      </c>
      <c r="R2030" s="103">
        <v>12</v>
      </c>
      <c r="S2030" s="130">
        <v>4.75812846946867E-3</v>
      </c>
      <c r="T2030" s="125">
        <v>67</v>
      </c>
      <c r="U2030" s="104">
        <v>7.2589382448537298E-2</v>
      </c>
      <c r="V2030" s="103">
        <v>189</v>
      </c>
      <c r="W2030" s="130">
        <v>7.4940523394131597E-2</v>
      </c>
      <c r="X2030" s="125">
        <v>69</v>
      </c>
      <c r="Y2030" s="104">
        <v>7.4756229685807099E-2</v>
      </c>
      <c r="Z2030" s="103">
        <v>195</v>
      </c>
      <c r="AA2030" s="130">
        <v>7.7319587628865899E-2</v>
      </c>
    </row>
    <row r="2031" spans="1:27" x14ac:dyDescent="0.25">
      <c r="A2031" s="116" t="s">
        <v>616</v>
      </c>
      <c r="B2031" s="201" t="s">
        <v>368</v>
      </c>
      <c r="C2031" s="105" t="s">
        <v>369</v>
      </c>
      <c r="D2031" s="106" t="s">
        <v>24</v>
      </c>
      <c r="E2031" s="122" t="s">
        <v>552</v>
      </c>
      <c r="F2031" s="126">
        <v>2369</v>
      </c>
      <c r="G2031" s="107">
        <v>2319</v>
      </c>
      <c r="H2031" s="108">
        <v>0.97889404812156999</v>
      </c>
      <c r="I2031" s="107">
        <v>50</v>
      </c>
      <c r="J2031" s="131">
        <v>2.1105951878429698E-2</v>
      </c>
      <c r="K2031" s="126">
        <v>849</v>
      </c>
      <c r="L2031" s="126">
        <v>27</v>
      </c>
      <c r="M2031" s="108">
        <v>3.1802120141342698E-2</v>
      </c>
      <c r="N2031" s="107">
        <v>65</v>
      </c>
      <c r="O2031" s="131">
        <v>2.7437737441958598E-2</v>
      </c>
      <c r="P2031" s="126">
        <v>4</v>
      </c>
      <c r="Q2031" s="108">
        <v>4.7114252061248498E-3</v>
      </c>
      <c r="R2031" s="107">
        <v>10</v>
      </c>
      <c r="S2031" s="131">
        <v>4.2211903756859404E-3</v>
      </c>
      <c r="T2031" s="126">
        <v>113</v>
      </c>
      <c r="U2031" s="108">
        <v>0.13309776207302701</v>
      </c>
      <c r="V2031" s="107">
        <v>300</v>
      </c>
      <c r="W2031" s="131">
        <v>0.12663571127057799</v>
      </c>
      <c r="X2031" s="126">
        <v>114</v>
      </c>
      <c r="Y2031" s="108">
        <v>0.13427561837455801</v>
      </c>
      <c r="Z2031" s="107">
        <v>301</v>
      </c>
      <c r="AA2031" s="131">
        <v>0.12705783030814599</v>
      </c>
    </row>
    <row r="2032" spans="1:27" x14ac:dyDescent="0.25">
      <c r="A2032" s="115" t="s">
        <v>616</v>
      </c>
      <c r="B2032" s="200" t="s">
        <v>393</v>
      </c>
      <c r="C2032" s="101" t="s">
        <v>394</v>
      </c>
      <c r="D2032" s="102" t="s">
        <v>25</v>
      </c>
      <c r="E2032" s="121" t="s">
        <v>553</v>
      </c>
      <c r="F2032" s="125">
        <v>712</v>
      </c>
      <c r="G2032" s="103">
        <v>705</v>
      </c>
      <c r="H2032" s="104">
        <v>0.99016853932584203</v>
      </c>
      <c r="I2032" s="103">
        <v>7</v>
      </c>
      <c r="J2032" s="130">
        <v>9.8314606741572996E-3</v>
      </c>
      <c r="K2032" s="125">
        <v>261</v>
      </c>
      <c r="L2032" s="125">
        <v>7</v>
      </c>
      <c r="M2032" s="104">
        <v>2.68199233716475E-2</v>
      </c>
      <c r="N2032" s="103">
        <v>22</v>
      </c>
      <c r="O2032" s="130">
        <v>3.0898876404494301E-2</v>
      </c>
      <c r="P2032" s="125">
        <v>3</v>
      </c>
      <c r="Q2032" s="104">
        <v>1.1494252873563199E-2</v>
      </c>
      <c r="R2032" s="103">
        <v>5</v>
      </c>
      <c r="S2032" s="130">
        <v>7.0224719101123498E-3</v>
      </c>
      <c r="T2032" s="125">
        <v>19</v>
      </c>
      <c r="U2032" s="104">
        <v>7.2796934865900303E-2</v>
      </c>
      <c r="V2032" s="103">
        <v>69</v>
      </c>
      <c r="W2032" s="130">
        <v>9.6910112359550493E-2</v>
      </c>
      <c r="X2032" s="125">
        <v>20</v>
      </c>
      <c r="Y2032" s="104">
        <v>7.6628352490421395E-2</v>
      </c>
      <c r="Z2032" s="103">
        <v>70</v>
      </c>
      <c r="AA2032" s="130">
        <v>9.8314606741572996E-2</v>
      </c>
    </row>
    <row r="2033" spans="1:27" x14ac:dyDescent="0.25">
      <c r="A2033" s="116" t="s">
        <v>616</v>
      </c>
      <c r="B2033" s="201" t="s">
        <v>370</v>
      </c>
      <c r="C2033" s="105" t="s">
        <v>371</v>
      </c>
      <c r="D2033" s="106" t="s">
        <v>24</v>
      </c>
      <c r="E2033" s="122" t="s">
        <v>552</v>
      </c>
      <c r="F2033" s="126">
        <v>1658</v>
      </c>
      <c r="G2033" s="107">
        <v>1641</v>
      </c>
      <c r="H2033" s="108">
        <v>0.98974668275030098</v>
      </c>
      <c r="I2033" s="107">
        <v>17</v>
      </c>
      <c r="J2033" s="131">
        <v>1.02533172496984E-2</v>
      </c>
      <c r="K2033" s="126">
        <v>487</v>
      </c>
      <c r="L2033" s="126">
        <v>19</v>
      </c>
      <c r="M2033" s="108">
        <v>3.9014373716632397E-2</v>
      </c>
      <c r="N2033" s="107">
        <v>49</v>
      </c>
      <c r="O2033" s="131">
        <v>2.9553679131483698E-2</v>
      </c>
      <c r="P2033" s="126">
        <v>8</v>
      </c>
      <c r="Q2033" s="108">
        <v>1.6427104722792601E-2</v>
      </c>
      <c r="R2033" s="107">
        <v>15</v>
      </c>
      <c r="S2033" s="131">
        <v>9.0470446320868505E-3</v>
      </c>
      <c r="T2033" s="126">
        <v>38</v>
      </c>
      <c r="U2033" s="108">
        <v>7.8028747433264795E-2</v>
      </c>
      <c r="V2033" s="107">
        <v>168</v>
      </c>
      <c r="W2033" s="131">
        <v>0.101326899879372</v>
      </c>
      <c r="X2033" s="126">
        <v>40</v>
      </c>
      <c r="Y2033" s="108">
        <v>8.2135523613962994E-2</v>
      </c>
      <c r="Z2033" s="107">
        <v>174</v>
      </c>
      <c r="AA2033" s="131">
        <v>0.104945717732207</v>
      </c>
    </row>
    <row r="2034" spans="1:27" x14ac:dyDescent="0.25">
      <c r="A2034" s="115" t="s">
        <v>616</v>
      </c>
      <c r="B2034" s="200" t="s">
        <v>445</v>
      </c>
      <c r="C2034" s="101" t="s">
        <v>372</v>
      </c>
      <c r="D2034" s="102" t="s">
        <v>24</v>
      </c>
      <c r="E2034" s="121" t="s">
        <v>552</v>
      </c>
      <c r="F2034" s="125">
        <v>2093</v>
      </c>
      <c r="G2034" s="103">
        <v>2022</v>
      </c>
      <c r="H2034" s="104">
        <v>0.96607740086000904</v>
      </c>
      <c r="I2034" s="103">
        <v>71</v>
      </c>
      <c r="J2034" s="130">
        <v>3.3922599139990399E-2</v>
      </c>
      <c r="K2034" s="125">
        <v>651</v>
      </c>
      <c r="L2034" s="125">
        <v>11</v>
      </c>
      <c r="M2034" s="104">
        <v>1.6897081413210401E-2</v>
      </c>
      <c r="N2034" s="103">
        <v>31</v>
      </c>
      <c r="O2034" s="130">
        <v>1.4811275680840799E-2</v>
      </c>
      <c r="P2034" s="125">
        <v>4</v>
      </c>
      <c r="Q2034" s="104">
        <v>6.1443932411674304E-3</v>
      </c>
      <c r="R2034" s="103">
        <v>8</v>
      </c>
      <c r="S2034" s="130">
        <v>3.8222646918298999E-3</v>
      </c>
      <c r="T2034" s="125">
        <v>63</v>
      </c>
      <c r="U2034" s="104">
        <v>9.6774193548386997E-2</v>
      </c>
      <c r="V2034" s="103">
        <v>190</v>
      </c>
      <c r="W2034" s="130">
        <v>9.0778786430960295E-2</v>
      </c>
      <c r="X2034" s="125">
        <v>65</v>
      </c>
      <c r="Y2034" s="104">
        <v>9.9846390168970803E-2</v>
      </c>
      <c r="Z2034" s="103">
        <v>193</v>
      </c>
      <c r="AA2034" s="130">
        <v>9.2212135690396504E-2</v>
      </c>
    </row>
    <row r="2035" spans="1:27" x14ac:dyDescent="0.25">
      <c r="A2035" s="116" t="s">
        <v>616</v>
      </c>
      <c r="B2035" s="201" t="s">
        <v>419</v>
      </c>
      <c r="C2035" s="105" t="s">
        <v>420</v>
      </c>
      <c r="D2035" s="106" t="s">
        <v>27</v>
      </c>
      <c r="E2035" s="122" t="s">
        <v>555</v>
      </c>
      <c r="F2035" s="126">
        <v>2611</v>
      </c>
      <c r="G2035" s="107">
        <v>2580</v>
      </c>
      <c r="H2035" s="108">
        <v>0.98812715434699305</v>
      </c>
      <c r="I2035" s="107">
        <v>31</v>
      </c>
      <c r="J2035" s="131">
        <v>1.1872845653006499E-2</v>
      </c>
      <c r="K2035" s="126">
        <v>644</v>
      </c>
      <c r="L2035" s="126">
        <v>16</v>
      </c>
      <c r="M2035" s="108">
        <v>2.4844720496894401E-2</v>
      </c>
      <c r="N2035" s="107">
        <v>39</v>
      </c>
      <c r="O2035" s="131">
        <v>1.4936805821524299E-2</v>
      </c>
      <c r="P2035" s="126">
        <v>6</v>
      </c>
      <c r="Q2035" s="108">
        <v>9.3167701863354005E-3</v>
      </c>
      <c r="R2035" s="107">
        <v>18</v>
      </c>
      <c r="S2035" s="131">
        <v>6.8939103791650696E-3</v>
      </c>
      <c r="T2035" s="126">
        <v>84</v>
      </c>
      <c r="U2035" s="108">
        <v>0.13043478260869501</v>
      </c>
      <c r="V2035" s="107">
        <v>370</v>
      </c>
      <c r="W2035" s="131">
        <v>0.14170815779394799</v>
      </c>
      <c r="X2035" s="126">
        <v>87</v>
      </c>
      <c r="Y2035" s="108">
        <v>0.135093167701863</v>
      </c>
      <c r="Z2035" s="107">
        <v>384</v>
      </c>
      <c r="AA2035" s="131">
        <v>0.147070088088854</v>
      </c>
    </row>
    <row r="2036" spans="1:27" x14ac:dyDescent="0.25">
      <c r="A2036" s="115" t="s">
        <v>616</v>
      </c>
      <c r="B2036" s="200" t="s">
        <v>421</v>
      </c>
      <c r="C2036" s="101" t="s">
        <v>422</v>
      </c>
      <c r="D2036" s="102" t="s">
        <v>27</v>
      </c>
      <c r="E2036" s="121" t="s">
        <v>555</v>
      </c>
      <c r="F2036" s="125">
        <v>1522</v>
      </c>
      <c r="G2036" s="103">
        <v>1516</v>
      </c>
      <c r="H2036" s="104">
        <v>0.99605781865965803</v>
      </c>
      <c r="I2036" s="103">
        <v>6</v>
      </c>
      <c r="J2036" s="130">
        <v>3.9421813403416502E-3</v>
      </c>
      <c r="K2036" s="125">
        <v>561</v>
      </c>
      <c r="L2036" s="125">
        <v>8</v>
      </c>
      <c r="M2036" s="104">
        <v>1.4260249554367201E-2</v>
      </c>
      <c r="N2036" s="103">
        <v>21</v>
      </c>
      <c r="O2036" s="130">
        <v>1.3797634691195699E-2</v>
      </c>
      <c r="P2036" s="125">
        <v>9</v>
      </c>
      <c r="Q2036" s="104">
        <v>1.60427807486631E-2</v>
      </c>
      <c r="R2036" s="103">
        <v>25</v>
      </c>
      <c r="S2036" s="130">
        <v>1.6425755584756799E-2</v>
      </c>
      <c r="T2036" s="125">
        <v>43</v>
      </c>
      <c r="U2036" s="104">
        <v>7.6648841354723704E-2</v>
      </c>
      <c r="V2036" s="103">
        <v>87</v>
      </c>
      <c r="W2036" s="130">
        <v>5.7161629434954002E-2</v>
      </c>
      <c r="X2036" s="125">
        <v>50</v>
      </c>
      <c r="Y2036" s="104">
        <v>8.9126559714794995E-2</v>
      </c>
      <c r="Z2036" s="103">
        <v>108</v>
      </c>
      <c r="AA2036" s="130">
        <v>7.0959264126149807E-2</v>
      </c>
    </row>
    <row r="2037" spans="1:27" x14ac:dyDescent="0.25">
      <c r="A2037" s="116" t="s">
        <v>616</v>
      </c>
      <c r="B2037" s="201" t="s">
        <v>423</v>
      </c>
      <c r="C2037" s="105" t="s">
        <v>424</v>
      </c>
      <c r="D2037" s="106" t="s">
        <v>27</v>
      </c>
      <c r="E2037" s="122" t="s">
        <v>555</v>
      </c>
      <c r="F2037" s="126">
        <v>1859</v>
      </c>
      <c r="G2037" s="107">
        <v>1841</v>
      </c>
      <c r="H2037" s="108">
        <v>0.99031737493275895</v>
      </c>
      <c r="I2037" s="107">
        <v>18</v>
      </c>
      <c r="J2037" s="131">
        <v>9.6826250672404496E-3</v>
      </c>
      <c r="K2037" s="126">
        <v>548</v>
      </c>
      <c r="L2037" s="126">
        <v>6</v>
      </c>
      <c r="M2037" s="108">
        <v>1.0948905109489E-2</v>
      </c>
      <c r="N2037" s="107">
        <v>15</v>
      </c>
      <c r="O2037" s="131">
        <v>8.0688542227003706E-3</v>
      </c>
      <c r="P2037" s="126">
        <v>3</v>
      </c>
      <c r="Q2037" s="108">
        <v>5.4744525547445197E-3</v>
      </c>
      <c r="R2037" s="107">
        <v>14</v>
      </c>
      <c r="S2037" s="131">
        <v>7.5309306078536796E-3</v>
      </c>
      <c r="T2037" s="126">
        <v>50</v>
      </c>
      <c r="U2037" s="108">
        <v>9.1240875912408703E-2</v>
      </c>
      <c r="V2037" s="107">
        <v>146</v>
      </c>
      <c r="W2037" s="131">
        <v>7.8536847767616894E-2</v>
      </c>
      <c r="X2037" s="126">
        <v>52</v>
      </c>
      <c r="Y2037" s="108">
        <v>9.4890510948905105E-2</v>
      </c>
      <c r="Z2037" s="107">
        <v>158</v>
      </c>
      <c r="AA2037" s="131">
        <v>8.4991931145777203E-2</v>
      </c>
    </row>
    <row r="2038" spans="1:27" x14ac:dyDescent="0.25">
      <c r="A2038" s="115" t="s">
        <v>616</v>
      </c>
      <c r="B2038" s="200" t="s">
        <v>407</v>
      </c>
      <c r="C2038" s="101" t="s">
        <v>408</v>
      </c>
      <c r="D2038" s="102" t="s">
        <v>26</v>
      </c>
      <c r="E2038" s="121" t="s">
        <v>554</v>
      </c>
      <c r="F2038" s="125">
        <v>5622</v>
      </c>
      <c r="G2038" s="103">
        <v>5560</v>
      </c>
      <c r="H2038" s="104">
        <v>0.98897189612237602</v>
      </c>
      <c r="I2038" s="103">
        <v>62</v>
      </c>
      <c r="J2038" s="130">
        <v>1.10281038776236E-2</v>
      </c>
      <c r="K2038" s="125">
        <v>1613</v>
      </c>
      <c r="L2038" s="125">
        <v>29</v>
      </c>
      <c r="M2038" s="104">
        <v>1.7978921264724099E-2</v>
      </c>
      <c r="N2038" s="103">
        <v>76</v>
      </c>
      <c r="O2038" s="130">
        <v>1.3518320882248301E-2</v>
      </c>
      <c r="P2038" s="125">
        <v>14</v>
      </c>
      <c r="Q2038" s="104">
        <v>8.6794792312461198E-3</v>
      </c>
      <c r="R2038" s="103">
        <v>32</v>
      </c>
      <c r="S2038" s="130">
        <v>5.6919245819992796E-3</v>
      </c>
      <c r="T2038" s="125">
        <v>183</v>
      </c>
      <c r="U2038" s="104">
        <v>0.113453192808431</v>
      </c>
      <c r="V2038" s="103">
        <v>563</v>
      </c>
      <c r="W2038" s="130">
        <v>0.100142298114549</v>
      </c>
      <c r="X2038" s="125">
        <v>192</v>
      </c>
      <c r="Y2038" s="104">
        <v>0.119032858028518</v>
      </c>
      <c r="Z2038" s="103">
        <v>583</v>
      </c>
      <c r="AA2038" s="130">
        <v>0.103699750978299</v>
      </c>
    </row>
    <row r="2039" spans="1:27" x14ac:dyDescent="0.25">
      <c r="A2039" s="116" t="s">
        <v>616</v>
      </c>
      <c r="B2039" s="201" t="s">
        <v>425</v>
      </c>
      <c r="C2039" s="105" t="s">
        <v>426</v>
      </c>
      <c r="D2039" s="106" t="s">
        <v>27</v>
      </c>
      <c r="E2039" s="122" t="s">
        <v>555</v>
      </c>
      <c r="F2039" s="126">
        <v>2377</v>
      </c>
      <c r="G2039" s="107">
        <v>2332</v>
      </c>
      <c r="H2039" s="108">
        <v>0.98106857383256196</v>
      </c>
      <c r="I2039" s="107">
        <v>45</v>
      </c>
      <c r="J2039" s="131">
        <v>1.8931426167437902E-2</v>
      </c>
      <c r="K2039" s="126">
        <v>608</v>
      </c>
      <c r="L2039" s="126">
        <v>10</v>
      </c>
      <c r="M2039" s="108">
        <v>1.6447368421052599E-2</v>
      </c>
      <c r="N2039" s="107">
        <v>25</v>
      </c>
      <c r="O2039" s="131">
        <v>1.0517458981909899E-2</v>
      </c>
      <c r="P2039" s="126">
        <v>5</v>
      </c>
      <c r="Q2039" s="108">
        <v>8.2236842105263101E-3</v>
      </c>
      <c r="R2039" s="107">
        <v>9</v>
      </c>
      <c r="S2039" s="131">
        <v>3.7862852334875799E-3</v>
      </c>
      <c r="T2039" s="126">
        <v>62</v>
      </c>
      <c r="U2039" s="108">
        <v>0.10197368421052599</v>
      </c>
      <c r="V2039" s="107">
        <v>216</v>
      </c>
      <c r="W2039" s="131">
        <v>9.0870845603702094E-2</v>
      </c>
      <c r="X2039" s="126">
        <v>65</v>
      </c>
      <c r="Y2039" s="108">
        <v>0.10690789473684199</v>
      </c>
      <c r="Z2039" s="107">
        <v>224</v>
      </c>
      <c r="AA2039" s="131">
        <v>9.4236432477913301E-2</v>
      </c>
    </row>
    <row r="2040" spans="1:27" ht="24" x14ac:dyDescent="0.25">
      <c r="A2040" s="115" t="s">
        <v>616</v>
      </c>
      <c r="B2040" s="200" t="s">
        <v>427</v>
      </c>
      <c r="C2040" s="101" t="s">
        <v>428</v>
      </c>
      <c r="D2040" s="102" t="s">
        <v>27</v>
      </c>
      <c r="E2040" s="121" t="s">
        <v>555</v>
      </c>
      <c r="F2040" s="125">
        <v>2103</v>
      </c>
      <c r="G2040" s="103">
        <v>2086</v>
      </c>
      <c r="H2040" s="104">
        <v>0.99191631003328495</v>
      </c>
      <c r="I2040" s="103">
        <v>17</v>
      </c>
      <c r="J2040" s="130">
        <v>8.0836899667142102E-3</v>
      </c>
      <c r="K2040" s="125">
        <v>687</v>
      </c>
      <c r="L2040" s="125">
        <v>11</v>
      </c>
      <c r="M2040" s="104">
        <v>1.60116448326055E-2</v>
      </c>
      <c r="N2040" s="103">
        <v>29</v>
      </c>
      <c r="O2040" s="130">
        <v>1.37898240608654E-2</v>
      </c>
      <c r="P2040" s="125">
        <v>4</v>
      </c>
      <c r="Q2040" s="104">
        <v>5.8224163027656402E-3</v>
      </c>
      <c r="R2040" s="103">
        <v>9</v>
      </c>
      <c r="S2040" s="130">
        <v>4.2796005706134E-3</v>
      </c>
      <c r="T2040" s="125">
        <v>59</v>
      </c>
      <c r="U2040" s="104">
        <v>8.5880640465793301E-2</v>
      </c>
      <c r="V2040" s="103">
        <v>197</v>
      </c>
      <c r="W2040" s="130">
        <v>9.3675701378982401E-2</v>
      </c>
      <c r="X2040" s="125">
        <v>62</v>
      </c>
      <c r="Y2040" s="104">
        <v>9.0247452692867505E-2</v>
      </c>
      <c r="Z2040" s="103">
        <v>202</v>
      </c>
      <c r="AA2040" s="130">
        <v>9.6053257251545399E-2</v>
      </c>
    </row>
    <row r="2041" spans="1:27" x14ac:dyDescent="0.25">
      <c r="A2041" s="116" t="s">
        <v>616</v>
      </c>
      <c r="B2041" s="201" t="s">
        <v>429</v>
      </c>
      <c r="C2041" s="105" t="s">
        <v>430</v>
      </c>
      <c r="D2041" s="106" t="s">
        <v>27</v>
      </c>
      <c r="E2041" s="122" t="s">
        <v>555</v>
      </c>
      <c r="F2041" s="126">
        <v>2152</v>
      </c>
      <c r="G2041" s="107">
        <v>2134</v>
      </c>
      <c r="H2041" s="108">
        <v>0.99163568773234201</v>
      </c>
      <c r="I2041" s="107">
        <v>18</v>
      </c>
      <c r="J2041" s="131">
        <v>8.36431226765799E-3</v>
      </c>
      <c r="K2041" s="126">
        <v>750</v>
      </c>
      <c r="L2041" s="126">
        <v>8</v>
      </c>
      <c r="M2041" s="108">
        <v>1.06666666666666E-2</v>
      </c>
      <c r="N2041" s="107">
        <v>12</v>
      </c>
      <c r="O2041" s="131">
        <v>5.5762081784386597E-3</v>
      </c>
      <c r="P2041" s="126">
        <v>6</v>
      </c>
      <c r="Q2041" s="108">
        <v>8.0000000000000002E-3</v>
      </c>
      <c r="R2041" s="107">
        <v>17</v>
      </c>
      <c r="S2041" s="131">
        <v>7.8996282527881E-3</v>
      </c>
      <c r="T2041" s="126">
        <v>97</v>
      </c>
      <c r="U2041" s="108">
        <v>0.12933333333333299</v>
      </c>
      <c r="V2041" s="107">
        <v>272</v>
      </c>
      <c r="W2041" s="131">
        <v>0.12639405204460899</v>
      </c>
      <c r="X2041" s="126">
        <v>102</v>
      </c>
      <c r="Y2041" s="108">
        <v>0.13600000000000001</v>
      </c>
      <c r="Z2041" s="107">
        <v>287</v>
      </c>
      <c r="AA2041" s="131">
        <v>0.13336431226765699</v>
      </c>
    </row>
    <row r="2042" spans="1:27" x14ac:dyDescent="0.25">
      <c r="A2042" s="115" t="s">
        <v>616</v>
      </c>
      <c r="B2042" s="200" t="s">
        <v>431</v>
      </c>
      <c r="C2042" s="101" t="s">
        <v>432</v>
      </c>
      <c r="D2042" s="102" t="s">
        <v>27</v>
      </c>
      <c r="E2042" s="121" t="s">
        <v>555</v>
      </c>
      <c r="F2042" s="125">
        <v>4421</v>
      </c>
      <c r="G2042" s="103">
        <v>4355</v>
      </c>
      <c r="H2042" s="104">
        <v>0.985071250848224</v>
      </c>
      <c r="I2042" s="103">
        <v>66</v>
      </c>
      <c r="J2042" s="130">
        <v>1.4928749151775601E-2</v>
      </c>
      <c r="K2042" s="125">
        <v>1497</v>
      </c>
      <c r="L2042" s="125">
        <v>19</v>
      </c>
      <c r="M2042" s="104">
        <v>1.2692050768202999E-2</v>
      </c>
      <c r="N2042" s="103">
        <v>53</v>
      </c>
      <c r="O2042" s="130">
        <v>1.19882379552137E-2</v>
      </c>
      <c r="P2042" s="125">
        <v>9</v>
      </c>
      <c r="Q2042" s="104">
        <v>6.0120240480961897E-3</v>
      </c>
      <c r="R2042" s="103">
        <v>23</v>
      </c>
      <c r="S2042" s="130">
        <v>5.2024428862248303E-3</v>
      </c>
      <c r="T2042" s="125">
        <v>148</v>
      </c>
      <c r="U2042" s="104">
        <v>9.88643954575818E-2</v>
      </c>
      <c r="V2042" s="103">
        <v>507</v>
      </c>
      <c r="W2042" s="130">
        <v>0.114679936665912</v>
      </c>
      <c r="X2042" s="125">
        <v>154</v>
      </c>
      <c r="Y2042" s="104">
        <v>0.102872411489645</v>
      </c>
      <c r="Z2042" s="103">
        <v>520</v>
      </c>
      <c r="AA2042" s="130">
        <v>0.117620447862474</v>
      </c>
    </row>
    <row r="2043" spans="1:27" ht="24" x14ac:dyDescent="0.25">
      <c r="A2043" s="116" t="s">
        <v>616</v>
      </c>
      <c r="B2043" s="201" t="s">
        <v>444</v>
      </c>
      <c r="C2043" s="105" t="s">
        <v>340</v>
      </c>
      <c r="D2043" s="106" t="s">
        <v>21</v>
      </c>
      <c r="E2043" s="122" t="s">
        <v>556</v>
      </c>
      <c r="F2043" s="126">
        <v>2433</v>
      </c>
      <c r="G2043" s="107">
        <v>2400</v>
      </c>
      <c r="H2043" s="108">
        <v>0.986436498150431</v>
      </c>
      <c r="I2043" s="107">
        <v>33</v>
      </c>
      <c r="J2043" s="131">
        <v>1.35635018495684E-2</v>
      </c>
      <c r="K2043" s="126">
        <v>604</v>
      </c>
      <c r="L2043" s="126">
        <v>12</v>
      </c>
      <c r="M2043" s="108">
        <v>1.98675496688741E-2</v>
      </c>
      <c r="N2043" s="107">
        <v>30</v>
      </c>
      <c r="O2043" s="131">
        <v>1.2330456226880299E-2</v>
      </c>
      <c r="P2043" s="126">
        <v>6</v>
      </c>
      <c r="Q2043" s="108">
        <v>9.9337748344370796E-3</v>
      </c>
      <c r="R2043" s="107">
        <v>9</v>
      </c>
      <c r="S2043" s="131">
        <v>3.6991368680641102E-3</v>
      </c>
      <c r="T2043" s="126">
        <v>50</v>
      </c>
      <c r="U2043" s="108">
        <v>8.2781456953642293E-2</v>
      </c>
      <c r="V2043" s="107">
        <v>137</v>
      </c>
      <c r="W2043" s="131">
        <v>5.63090834360871E-2</v>
      </c>
      <c r="X2043" s="126">
        <v>53</v>
      </c>
      <c r="Y2043" s="108">
        <v>8.7748344370860903E-2</v>
      </c>
      <c r="Z2043" s="107">
        <v>143</v>
      </c>
      <c r="AA2043" s="131">
        <v>5.8775174681463198E-2</v>
      </c>
    </row>
    <row r="2044" spans="1:27" x14ac:dyDescent="0.25">
      <c r="A2044" s="115" t="s">
        <v>616</v>
      </c>
      <c r="B2044" s="200" t="s">
        <v>433</v>
      </c>
      <c r="C2044" s="101" t="s">
        <v>434</v>
      </c>
      <c r="D2044" s="102" t="s">
        <v>27</v>
      </c>
      <c r="E2044" s="121" t="s">
        <v>555</v>
      </c>
      <c r="F2044" s="125">
        <v>7138</v>
      </c>
      <c r="G2044" s="103">
        <v>7055</v>
      </c>
      <c r="H2044" s="104">
        <v>0.98837209302325502</v>
      </c>
      <c r="I2044" s="103">
        <v>83</v>
      </c>
      <c r="J2044" s="130">
        <v>1.1627906976744099E-2</v>
      </c>
      <c r="K2044" s="125">
        <v>2400</v>
      </c>
      <c r="L2044" s="125">
        <v>18</v>
      </c>
      <c r="M2044" s="104">
        <v>7.4999999999999997E-3</v>
      </c>
      <c r="N2044" s="103">
        <v>43</v>
      </c>
      <c r="O2044" s="130">
        <v>6.0240963855421603E-3</v>
      </c>
      <c r="P2044" s="125">
        <v>10</v>
      </c>
      <c r="Q2044" s="104">
        <v>4.1666666666666597E-3</v>
      </c>
      <c r="R2044" s="103">
        <v>17</v>
      </c>
      <c r="S2044" s="130">
        <v>2.3816195012608499E-3</v>
      </c>
      <c r="T2044" s="125">
        <v>182</v>
      </c>
      <c r="U2044" s="104">
        <v>7.5833333333333294E-2</v>
      </c>
      <c r="V2044" s="103">
        <v>514</v>
      </c>
      <c r="W2044" s="130">
        <v>7.2008966096945903E-2</v>
      </c>
      <c r="X2044" s="125">
        <v>187</v>
      </c>
      <c r="Y2044" s="104">
        <v>7.7916666666666606E-2</v>
      </c>
      <c r="Z2044" s="103">
        <v>524</v>
      </c>
      <c r="AA2044" s="130">
        <v>7.3409918744746394E-2</v>
      </c>
    </row>
    <row r="2045" spans="1:27" ht="24" x14ac:dyDescent="0.25">
      <c r="A2045" s="116" t="s">
        <v>616</v>
      </c>
      <c r="B2045" s="201" t="s">
        <v>341</v>
      </c>
      <c r="C2045" s="105" t="s">
        <v>342</v>
      </c>
      <c r="D2045" s="106" t="s">
        <v>21</v>
      </c>
      <c r="E2045" s="122" t="s">
        <v>556</v>
      </c>
      <c r="F2045" s="126">
        <v>8601</v>
      </c>
      <c r="G2045" s="107">
        <v>8471</v>
      </c>
      <c r="H2045" s="108">
        <v>0.98488547843273999</v>
      </c>
      <c r="I2045" s="107">
        <v>130</v>
      </c>
      <c r="J2045" s="131">
        <v>1.5114521567259599E-2</v>
      </c>
      <c r="K2045" s="126">
        <v>2302</v>
      </c>
      <c r="L2045" s="126">
        <v>36</v>
      </c>
      <c r="M2045" s="108">
        <v>1.56385751520417E-2</v>
      </c>
      <c r="N2045" s="107">
        <v>89</v>
      </c>
      <c r="O2045" s="131">
        <v>1.03476339960469E-2</v>
      </c>
      <c r="P2045" s="126">
        <v>20</v>
      </c>
      <c r="Q2045" s="108">
        <v>8.6880973066898303E-3</v>
      </c>
      <c r="R2045" s="107">
        <v>43</v>
      </c>
      <c r="S2045" s="131">
        <v>4.9994186722474099E-3</v>
      </c>
      <c r="T2045" s="126">
        <v>175</v>
      </c>
      <c r="U2045" s="108">
        <v>7.6020851433535999E-2</v>
      </c>
      <c r="V2045" s="107">
        <v>598</v>
      </c>
      <c r="W2045" s="131">
        <v>6.9526799209394197E-2</v>
      </c>
      <c r="X2045" s="126">
        <v>189</v>
      </c>
      <c r="Y2045" s="108">
        <v>8.21025195482189E-2</v>
      </c>
      <c r="Z2045" s="107">
        <v>632</v>
      </c>
      <c r="AA2045" s="131">
        <v>7.3479827926985194E-2</v>
      </c>
    </row>
    <row r="2046" spans="1:27" ht="24" x14ac:dyDescent="0.25">
      <c r="A2046" s="115" t="s">
        <v>616</v>
      </c>
      <c r="B2046" s="200" t="s">
        <v>355</v>
      </c>
      <c r="C2046" s="101" t="s">
        <v>356</v>
      </c>
      <c r="D2046" s="102" t="s">
        <v>23</v>
      </c>
      <c r="E2046" s="121" t="s">
        <v>558</v>
      </c>
      <c r="F2046" s="125">
        <v>7779</v>
      </c>
      <c r="G2046" s="103">
        <v>7382</v>
      </c>
      <c r="H2046" s="104">
        <v>0.94896516261730202</v>
      </c>
      <c r="I2046" s="103">
        <v>397</v>
      </c>
      <c r="J2046" s="130">
        <v>5.1034837382696999E-2</v>
      </c>
      <c r="K2046" s="125">
        <v>2272</v>
      </c>
      <c r="L2046" s="125">
        <v>48</v>
      </c>
      <c r="M2046" s="104">
        <v>2.1126760563380202E-2</v>
      </c>
      <c r="N2046" s="103">
        <v>132</v>
      </c>
      <c r="O2046" s="130">
        <v>1.6968762051677501E-2</v>
      </c>
      <c r="P2046" s="125">
        <v>14</v>
      </c>
      <c r="Q2046" s="104">
        <v>6.1619718309859099E-3</v>
      </c>
      <c r="R2046" s="103">
        <v>36</v>
      </c>
      <c r="S2046" s="130">
        <v>4.6278441959120703E-3</v>
      </c>
      <c r="T2046" s="125">
        <v>219</v>
      </c>
      <c r="U2046" s="104">
        <v>9.6390845070422504E-2</v>
      </c>
      <c r="V2046" s="103">
        <v>610</v>
      </c>
      <c r="W2046" s="130">
        <v>7.8416248875176703E-2</v>
      </c>
      <c r="X2046" s="125">
        <v>226</v>
      </c>
      <c r="Y2046" s="104">
        <v>9.9471830985915402E-2</v>
      </c>
      <c r="Z2046" s="103">
        <v>626</v>
      </c>
      <c r="AA2046" s="130">
        <v>8.0473068517804294E-2</v>
      </c>
    </row>
    <row r="2047" spans="1:27" ht="24" x14ac:dyDescent="0.25">
      <c r="A2047" s="116" t="s">
        <v>616</v>
      </c>
      <c r="B2047" s="201" t="s">
        <v>351</v>
      </c>
      <c r="C2047" s="105" t="s">
        <v>352</v>
      </c>
      <c r="D2047" s="106" t="s">
        <v>22</v>
      </c>
      <c r="E2047" s="122" t="s">
        <v>557</v>
      </c>
      <c r="F2047" s="126">
        <v>5169</v>
      </c>
      <c r="G2047" s="107">
        <v>5121</v>
      </c>
      <c r="H2047" s="108">
        <v>0.99071387115496201</v>
      </c>
      <c r="I2047" s="107">
        <v>48</v>
      </c>
      <c r="J2047" s="131">
        <v>9.2861288450377198E-3</v>
      </c>
      <c r="K2047" s="126">
        <v>1725</v>
      </c>
      <c r="L2047" s="126">
        <v>13</v>
      </c>
      <c r="M2047" s="108">
        <v>7.5362318840579701E-3</v>
      </c>
      <c r="N2047" s="107">
        <v>27</v>
      </c>
      <c r="O2047" s="131">
        <v>5.2234474753337203E-3</v>
      </c>
      <c r="P2047" s="126">
        <v>10</v>
      </c>
      <c r="Q2047" s="108">
        <v>5.7971014492753598E-3</v>
      </c>
      <c r="R2047" s="107">
        <v>27</v>
      </c>
      <c r="S2047" s="131">
        <v>5.2234474753337203E-3</v>
      </c>
      <c r="T2047" s="126">
        <v>131</v>
      </c>
      <c r="U2047" s="108">
        <v>7.5942028985507198E-2</v>
      </c>
      <c r="V2047" s="107">
        <v>386</v>
      </c>
      <c r="W2047" s="131">
        <v>7.4675952795511702E-2</v>
      </c>
      <c r="X2047" s="126">
        <v>137</v>
      </c>
      <c r="Y2047" s="108">
        <v>7.9420289855072407E-2</v>
      </c>
      <c r="Z2047" s="107">
        <v>406</v>
      </c>
      <c r="AA2047" s="131">
        <v>7.8545173147610697E-2</v>
      </c>
    </row>
    <row r="2048" spans="1:27" ht="24" x14ac:dyDescent="0.25">
      <c r="A2048" s="115" t="s">
        <v>616</v>
      </c>
      <c r="B2048" s="200" t="s">
        <v>343</v>
      </c>
      <c r="C2048" s="101" t="s">
        <v>344</v>
      </c>
      <c r="D2048" s="102" t="s">
        <v>21</v>
      </c>
      <c r="E2048" s="121" t="s">
        <v>556</v>
      </c>
      <c r="F2048" s="125">
        <v>3129</v>
      </c>
      <c r="G2048" s="103">
        <v>3089</v>
      </c>
      <c r="H2048" s="104">
        <v>0.98721636305528904</v>
      </c>
      <c r="I2048" s="103">
        <v>40</v>
      </c>
      <c r="J2048" s="130">
        <v>1.27836369447107E-2</v>
      </c>
      <c r="K2048" s="125">
        <v>777</v>
      </c>
      <c r="L2048" s="125">
        <v>20</v>
      </c>
      <c r="M2048" s="104">
        <v>2.57400257400257E-2</v>
      </c>
      <c r="N2048" s="103">
        <v>46</v>
      </c>
      <c r="O2048" s="130">
        <v>1.4701182486417301E-2</v>
      </c>
      <c r="P2048" s="125">
        <v>15</v>
      </c>
      <c r="Q2048" s="104">
        <v>1.9305019305019301E-2</v>
      </c>
      <c r="R2048" s="103">
        <v>38</v>
      </c>
      <c r="S2048" s="130">
        <v>1.21444550974752E-2</v>
      </c>
      <c r="T2048" s="125">
        <v>85</v>
      </c>
      <c r="U2048" s="104">
        <v>0.10939510939510901</v>
      </c>
      <c r="V2048" s="103">
        <v>298</v>
      </c>
      <c r="W2048" s="130">
        <v>9.5238095238095205E-2</v>
      </c>
      <c r="X2048" s="125">
        <v>92</v>
      </c>
      <c r="Y2048" s="104">
        <v>0.11840411840411801</v>
      </c>
      <c r="Z2048" s="103">
        <v>316</v>
      </c>
      <c r="AA2048" s="130">
        <v>0.100990731863215</v>
      </c>
    </row>
    <row r="2049" spans="1:27" ht="24" x14ac:dyDescent="0.25">
      <c r="A2049" s="116" t="s">
        <v>616</v>
      </c>
      <c r="B2049" s="201" t="s">
        <v>37</v>
      </c>
      <c r="C2049" s="105" t="s">
        <v>38</v>
      </c>
      <c r="D2049" s="106" t="s">
        <v>1</v>
      </c>
      <c r="E2049" s="122" t="s">
        <v>534</v>
      </c>
      <c r="F2049" s="126">
        <v>5400</v>
      </c>
      <c r="G2049" s="107">
        <v>5353</v>
      </c>
      <c r="H2049" s="108">
        <v>0.99129629629629601</v>
      </c>
      <c r="I2049" s="107">
        <v>47</v>
      </c>
      <c r="J2049" s="131">
        <v>8.7037037037036996E-3</v>
      </c>
      <c r="K2049" s="126">
        <v>1654</v>
      </c>
      <c r="L2049" s="126">
        <v>19</v>
      </c>
      <c r="M2049" s="108">
        <v>1.14873035066505E-2</v>
      </c>
      <c r="N2049" s="107">
        <v>43</v>
      </c>
      <c r="O2049" s="131">
        <v>7.9629629629629599E-3</v>
      </c>
      <c r="P2049" s="126">
        <v>6</v>
      </c>
      <c r="Q2049" s="108">
        <v>3.6275695284159601E-3</v>
      </c>
      <c r="R2049" s="107">
        <v>17</v>
      </c>
      <c r="S2049" s="131">
        <v>3.1481481481481399E-3</v>
      </c>
      <c r="T2049" s="126">
        <v>125</v>
      </c>
      <c r="U2049" s="108">
        <v>7.5574365175332503E-2</v>
      </c>
      <c r="V2049" s="107">
        <v>382</v>
      </c>
      <c r="W2049" s="131">
        <v>7.0740740740740701E-2</v>
      </c>
      <c r="X2049" s="126">
        <v>128</v>
      </c>
      <c r="Y2049" s="108">
        <v>7.7388149939540504E-2</v>
      </c>
      <c r="Z2049" s="107">
        <v>391</v>
      </c>
      <c r="AA2049" s="131">
        <v>7.2407407407407406E-2</v>
      </c>
    </row>
    <row r="2050" spans="1:27" ht="24" x14ac:dyDescent="0.25">
      <c r="A2050" s="115" t="s">
        <v>616</v>
      </c>
      <c r="B2050" s="200" t="s">
        <v>108</v>
      </c>
      <c r="C2050" s="101" t="s">
        <v>109</v>
      </c>
      <c r="D2050" s="102" t="s">
        <v>6</v>
      </c>
      <c r="E2050" s="121" t="s">
        <v>531</v>
      </c>
      <c r="F2050" s="125">
        <v>10562</v>
      </c>
      <c r="G2050" s="103">
        <v>10498</v>
      </c>
      <c r="H2050" s="104">
        <v>0.99394054156409695</v>
      </c>
      <c r="I2050" s="103">
        <v>64</v>
      </c>
      <c r="J2050" s="130">
        <v>6.0594584359022902E-3</v>
      </c>
      <c r="K2050" s="125">
        <v>2010</v>
      </c>
      <c r="L2050" s="125">
        <v>22</v>
      </c>
      <c r="M2050" s="104">
        <v>1.09452736318407E-2</v>
      </c>
      <c r="N2050" s="103">
        <v>58</v>
      </c>
      <c r="O2050" s="130">
        <v>5.49138420753645E-3</v>
      </c>
      <c r="P2050" s="125">
        <v>11</v>
      </c>
      <c r="Q2050" s="104">
        <v>5.4726368159203898E-3</v>
      </c>
      <c r="R2050" s="103">
        <v>27</v>
      </c>
      <c r="S2050" s="130">
        <v>2.5563340276462702E-3</v>
      </c>
      <c r="T2050" s="125">
        <v>154</v>
      </c>
      <c r="U2050" s="104">
        <v>7.6616915422885498E-2</v>
      </c>
      <c r="V2050" s="103">
        <v>754</v>
      </c>
      <c r="W2050" s="130">
        <v>7.13879946979738E-2</v>
      </c>
      <c r="X2050" s="125">
        <v>160</v>
      </c>
      <c r="Y2050" s="104">
        <v>7.9601990049751201E-2</v>
      </c>
      <c r="Z2050" s="103">
        <v>771</v>
      </c>
      <c r="AA2050" s="130">
        <v>7.2997538345010396E-2</v>
      </c>
    </row>
    <row r="2051" spans="1:27" x14ac:dyDescent="0.25">
      <c r="A2051" s="116" t="s">
        <v>616</v>
      </c>
      <c r="B2051" s="201" t="s">
        <v>559</v>
      </c>
      <c r="C2051" s="105" t="s">
        <v>560</v>
      </c>
      <c r="D2051" s="106" t="s">
        <v>3</v>
      </c>
      <c r="E2051" s="122" t="s">
        <v>533</v>
      </c>
      <c r="F2051" s="126">
        <v>10410</v>
      </c>
      <c r="G2051" s="107">
        <v>10277</v>
      </c>
      <c r="H2051" s="108">
        <v>0.98722382324687796</v>
      </c>
      <c r="I2051" s="107">
        <v>133</v>
      </c>
      <c r="J2051" s="131">
        <v>1.27761767531219E-2</v>
      </c>
      <c r="K2051" s="126">
        <v>2606</v>
      </c>
      <c r="L2051" s="126">
        <v>43</v>
      </c>
      <c r="M2051" s="108">
        <v>1.6500383729854101E-2</v>
      </c>
      <c r="N2051" s="107">
        <v>117</v>
      </c>
      <c r="O2051" s="131">
        <v>1.12391930835734E-2</v>
      </c>
      <c r="P2051" s="126">
        <v>19</v>
      </c>
      <c r="Q2051" s="108">
        <v>7.2908672294704499E-3</v>
      </c>
      <c r="R2051" s="107">
        <v>49</v>
      </c>
      <c r="S2051" s="131">
        <v>4.7070124879923098E-3</v>
      </c>
      <c r="T2051" s="126">
        <v>222</v>
      </c>
      <c r="U2051" s="108">
        <v>8.5188027628549504E-2</v>
      </c>
      <c r="V2051" s="107">
        <v>831</v>
      </c>
      <c r="W2051" s="131">
        <v>7.9827089337175694E-2</v>
      </c>
      <c r="X2051" s="126">
        <v>233</v>
      </c>
      <c r="Y2051" s="108">
        <v>8.9409056024558703E-2</v>
      </c>
      <c r="Z2051" s="107">
        <v>857</v>
      </c>
      <c r="AA2051" s="131">
        <v>8.2324687800192101E-2</v>
      </c>
    </row>
    <row r="2052" spans="1:27" x14ac:dyDescent="0.25">
      <c r="A2052" s="115" t="s">
        <v>616</v>
      </c>
      <c r="B2052" s="200" t="s">
        <v>617</v>
      </c>
      <c r="C2052" s="101" t="s">
        <v>618</v>
      </c>
      <c r="D2052" s="102" t="s">
        <v>26</v>
      </c>
      <c r="E2052" s="121" t="s">
        <v>554</v>
      </c>
      <c r="F2052" s="125">
        <v>4530</v>
      </c>
      <c r="G2052" s="103">
        <v>4440</v>
      </c>
      <c r="H2052" s="104">
        <v>0.98013245033112495</v>
      </c>
      <c r="I2052" s="103">
        <v>90</v>
      </c>
      <c r="J2052" s="130">
        <v>1.98675496688741E-2</v>
      </c>
      <c r="K2052" s="125">
        <v>1582</v>
      </c>
      <c r="L2052" s="125">
        <v>38</v>
      </c>
      <c r="M2052" s="104">
        <v>2.4020227560050501E-2</v>
      </c>
      <c r="N2052" s="103">
        <v>94</v>
      </c>
      <c r="O2052" s="130">
        <v>2.07505518763796E-2</v>
      </c>
      <c r="P2052" s="125">
        <v>18</v>
      </c>
      <c r="Q2052" s="104">
        <v>1.1378002528444999E-2</v>
      </c>
      <c r="R2052" s="103">
        <v>45</v>
      </c>
      <c r="S2052" s="130">
        <v>9.9337748344370796E-3</v>
      </c>
      <c r="T2052" s="125">
        <v>159</v>
      </c>
      <c r="U2052" s="104">
        <v>0.100505689001264</v>
      </c>
      <c r="V2052" s="103">
        <v>405</v>
      </c>
      <c r="W2052" s="130">
        <v>8.9403973509933704E-2</v>
      </c>
      <c r="X2052" s="125">
        <v>167</v>
      </c>
      <c r="Y2052" s="104">
        <v>0.105562579013906</v>
      </c>
      <c r="Z2052" s="103">
        <v>424</v>
      </c>
      <c r="AA2052" s="130">
        <v>9.3598233995584895E-2</v>
      </c>
    </row>
    <row r="2053" spans="1:27" x14ac:dyDescent="0.25">
      <c r="A2053" s="116" t="s">
        <v>616</v>
      </c>
      <c r="B2053" s="201" t="s">
        <v>619</v>
      </c>
      <c r="C2053" s="105" t="s">
        <v>620</v>
      </c>
      <c r="D2053" s="106" t="s">
        <v>26</v>
      </c>
      <c r="E2053" s="122" t="s">
        <v>554</v>
      </c>
      <c r="F2053" s="126">
        <v>4046</v>
      </c>
      <c r="G2053" s="107">
        <v>3947</v>
      </c>
      <c r="H2053" s="108">
        <v>0.97553138902619796</v>
      </c>
      <c r="I2053" s="107">
        <v>99</v>
      </c>
      <c r="J2053" s="131">
        <v>2.4468610973801201E-2</v>
      </c>
      <c r="K2053" s="126">
        <v>1328</v>
      </c>
      <c r="L2053" s="126">
        <v>21</v>
      </c>
      <c r="M2053" s="108">
        <v>1.5813253012048101E-2</v>
      </c>
      <c r="N2053" s="107">
        <v>65</v>
      </c>
      <c r="O2053" s="131">
        <v>1.6065249629263399E-2</v>
      </c>
      <c r="P2053" s="126">
        <v>8</v>
      </c>
      <c r="Q2053" s="108">
        <v>6.0240963855421603E-3</v>
      </c>
      <c r="R2053" s="107">
        <v>26</v>
      </c>
      <c r="S2053" s="131">
        <v>6.4260998517053801E-3</v>
      </c>
      <c r="T2053" s="126">
        <v>164</v>
      </c>
      <c r="U2053" s="108">
        <v>0.123493975903614</v>
      </c>
      <c r="V2053" s="107">
        <v>469</v>
      </c>
      <c r="W2053" s="131">
        <v>0.115916955017301</v>
      </c>
      <c r="X2053" s="126">
        <v>171</v>
      </c>
      <c r="Y2053" s="108">
        <v>0.12876506024096299</v>
      </c>
      <c r="Z2053" s="107">
        <v>492</v>
      </c>
      <c r="AA2053" s="131">
        <v>0.121601581809194</v>
      </c>
    </row>
    <row r="2054" spans="1:27" ht="24" x14ac:dyDescent="0.25">
      <c r="A2054" s="115" t="s">
        <v>616</v>
      </c>
      <c r="B2054" s="200" t="s">
        <v>621</v>
      </c>
      <c r="C2054" s="101" t="s">
        <v>622</v>
      </c>
      <c r="D2054" s="102" t="s">
        <v>22</v>
      </c>
      <c r="E2054" s="121" t="s">
        <v>557</v>
      </c>
      <c r="F2054" s="125">
        <v>11949</v>
      </c>
      <c r="G2054" s="103">
        <v>11838</v>
      </c>
      <c r="H2054" s="104">
        <v>0.99071051970876201</v>
      </c>
      <c r="I2054" s="103">
        <v>111</v>
      </c>
      <c r="J2054" s="130">
        <v>9.2894802912377606E-3</v>
      </c>
      <c r="K2054" s="125">
        <v>2800</v>
      </c>
      <c r="L2054" s="125">
        <v>35</v>
      </c>
      <c r="M2054" s="104">
        <v>1.2500000000000001E-2</v>
      </c>
      <c r="N2054" s="103">
        <v>88</v>
      </c>
      <c r="O2054" s="130">
        <v>7.3646330236839903E-3</v>
      </c>
      <c r="P2054" s="125">
        <v>13</v>
      </c>
      <c r="Q2054" s="104">
        <v>4.6428571428571404E-3</v>
      </c>
      <c r="R2054" s="103">
        <v>32</v>
      </c>
      <c r="S2054" s="130">
        <v>2.6780483722487198E-3</v>
      </c>
      <c r="T2054" s="125">
        <v>258</v>
      </c>
      <c r="U2054" s="104">
        <v>9.2142857142857096E-2</v>
      </c>
      <c r="V2054" s="103">
        <v>1058</v>
      </c>
      <c r="W2054" s="130">
        <v>8.8542974307473404E-2</v>
      </c>
      <c r="X2054" s="125">
        <v>266</v>
      </c>
      <c r="Y2054" s="104">
        <v>9.5000000000000001E-2</v>
      </c>
      <c r="Z2054" s="103">
        <v>1077</v>
      </c>
      <c r="AA2054" s="130">
        <v>9.0133065528496106E-2</v>
      </c>
    </row>
    <row r="2055" spans="1:27" x14ac:dyDescent="0.25">
      <c r="A2055" s="116" t="s">
        <v>616</v>
      </c>
      <c r="B2055" s="201" t="s">
        <v>623</v>
      </c>
      <c r="C2055" s="105" t="s">
        <v>624</v>
      </c>
      <c r="D2055" s="106" t="s">
        <v>26</v>
      </c>
      <c r="E2055" s="122" t="s">
        <v>554</v>
      </c>
      <c r="F2055" s="126">
        <v>4248</v>
      </c>
      <c r="G2055" s="107">
        <v>4161</v>
      </c>
      <c r="H2055" s="108">
        <v>0.97951977401129897</v>
      </c>
      <c r="I2055" s="107">
        <v>87</v>
      </c>
      <c r="J2055" s="131">
        <v>2.0480225988700501E-2</v>
      </c>
      <c r="K2055" s="126">
        <v>1224</v>
      </c>
      <c r="L2055" s="126">
        <v>24</v>
      </c>
      <c r="M2055" s="108">
        <v>1.9607843137254902E-2</v>
      </c>
      <c r="N2055" s="107">
        <v>62</v>
      </c>
      <c r="O2055" s="131">
        <v>1.4595103578154399E-2</v>
      </c>
      <c r="P2055" s="126">
        <v>11</v>
      </c>
      <c r="Q2055" s="108">
        <v>8.9869281045751592E-3</v>
      </c>
      <c r="R2055" s="107">
        <v>23</v>
      </c>
      <c r="S2055" s="131">
        <v>5.4143126177024397E-3</v>
      </c>
      <c r="T2055" s="126">
        <v>137</v>
      </c>
      <c r="U2055" s="108">
        <v>0.111928104575163</v>
      </c>
      <c r="V2055" s="107">
        <v>455</v>
      </c>
      <c r="W2055" s="131">
        <v>0.10710922787193899</v>
      </c>
      <c r="X2055" s="126">
        <v>145</v>
      </c>
      <c r="Y2055" s="108">
        <v>0.118464052287581</v>
      </c>
      <c r="Z2055" s="107">
        <v>470</v>
      </c>
      <c r="AA2055" s="131">
        <v>0.11064030131826701</v>
      </c>
    </row>
    <row r="2056" spans="1:27" ht="24" x14ac:dyDescent="0.25">
      <c r="A2056" s="115" t="s">
        <v>616</v>
      </c>
      <c r="B2056" s="200" t="s">
        <v>628</v>
      </c>
      <c r="C2056" s="101" t="s">
        <v>625</v>
      </c>
      <c r="D2056" s="102" t="s">
        <v>11</v>
      </c>
      <c r="E2056" s="121" t="s">
        <v>544</v>
      </c>
      <c r="F2056" s="125">
        <v>13321</v>
      </c>
      <c r="G2056" s="103">
        <v>13069</v>
      </c>
      <c r="H2056" s="104">
        <v>0.98108250131371499</v>
      </c>
      <c r="I2056" s="103">
        <v>252</v>
      </c>
      <c r="J2056" s="130">
        <v>1.8917498686284801E-2</v>
      </c>
      <c r="K2056" s="125">
        <v>4733</v>
      </c>
      <c r="L2056" s="125">
        <v>86</v>
      </c>
      <c r="M2056" s="104">
        <v>1.8170293682653701E-2</v>
      </c>
      <c r="N2056" s="103">
        <v>209</v>
      </c>
      <c r="O2056" s="130">
        <v>1.5689512799339299E-2</v>
      </c>
      <c r="P2056" s="125">
        <v>56</v>
      </c>
      <c r="Q2056" s="104">
        <v>1.18318191421931E-2</v>
      </c>
      <c r="R2056" s="103">
        <v>136</v>
      </c>
      <c r="S2056" s="130">
        <v>1.0209443735455201E-2</v>
      </c>
      <c r="T2056" s="125">
        <v>433</v>
      </c>
      <c r="U2056" s="104">
        <v>9.1485315867314496E-2</v>
      </c>
      <c r="V2056" s="103">
        <v>1135</v>
      </c>
      <c r="W2056" s="130">
        <v>8.5203813527512898E-2</v>
      </c>
      <c r="X2056" s="125">
        <v>468</v>
      </c>
      <c r="Y2056" s="104">
        <v>9.8880202831185204E-2</v>
      </c>
      <c r="Z2056" s="103">
        <v>1210</v>
      </c>
      <c r="AA2056" s="130">
        <v>9.0834021469859597E-2</v>
      </c>
    </row>
    <row r="2057" spans="1:27" x14ac:dyDescent="0.25">
      <c r="A2057" s="116" t="s">
        <v>616</v>
      </c>
      <c r="B2057" s="201" t="s">
        <v>626</v>
      </c>
      <c r="C2057" s="105" t="s">
        <v>627</v>
      </c>
      <c r="D2057" s="106" t="s">
        <v>9</v>
      </c>
      <c r="E2057" s="122" t="s">
        <v>538</v>
      </c>
      <c r="F2057" s="126">
        <v>10337</v>
      </c>
      <c r="G2057" s="107">
        <v>10232</v>
      </c>
      <c r="H2057" s="108">
        <v>0.98984231401760603</v>
      </c>
      <c r="I2057" s="107">
        <v>105</v>
      </c>
      <c r="J2057" s="131">
        <v>1.01576859823933E-2</v>
      </c>
      <c r="K2057" s="126">
        <v>2537</v>
      </c>
      <c r="L2057" s="126">
        <v>46</v>
      </c>
      <c r="M2057" s="108">
        <v>1.8131651556957E-2</v>
      </c>
      <c r="N2057" s="107">
        <v>118</v>
      </c>
      <c r="O2057" s="131">
        <v>1.1415304246880101E-2</v>
      </c>
      <c r="P2057" s="126">
        <v>13</v>
      </c>
      <c r="Q2057" s="108">
        <v>5.1241623965313302E-3</v>
      </c>
      <c r="R2057" s="107">
        <v>37</v>
      </c>
      <c r="S2057" s="131">
        <v>3.5793750604624099E-3</v>
      </c>
      <c r="T2057" s="126">
        <v>244</v>
      </c>
      <c r="U2057" s="108">
        <v>9.6176586519511206E-2</v>
      </c>
      <c r="V2057" s="107">
        <v>1047</v>
      </c>
      <c r="W2057" s="131">
        <v>0.10128664022443599</v>
      </c>
      <c r="X2057" s="126">
        <v>256</v>
      </c>
      <c r="Y2057" s="108">
        <v>0.100906582577847</v>
      </c>
      <c r="Z2057" s="107">
        <v>1081</v>
      </c>
      <c r="AA2057" s="131">
        <v>0.104575795685401</v>
      </c>
    </row>
    <row r="2058" spans="1:27" x14ac:dyDescent="0.25">
      <c r="A2058" s="115" t="s">
        <v>616</v>
      </c>
      <c r="B2058" s="200" t="s">
        <v>98</v>
      </c>
      <c r="C2058" s="101" t="s">
        <v>99</v>
      </c>
      <c r="D2058" s="102" t="s">
        <v>5</v>
      </c>
      <c r="E2058" s="121" t="s">
        <v>535</v>
      </c>
      <c r="F2058" s="125">
        <v>9182</v>
      </c>
      <c r="G2058" s="103">
        <v>9072</v>
      </c>
      <c r="H2058" s="104">
        <v>0.98802003920714399</v>
      </c>
      <c r="I2058" s="103">
        <v>110</v>
      </c>
      <c r="J2058" s="130">
        <v>1.19799607928555E-2</v>
      </c>
      <c r="K2058" s="125">
        <v>2453</v>
      </c>
      <c r="L2058" s="125">
        <v>25</v>
      </c>
      <c r="M2058" s="104">
        <v>1.01916021198532E-2</v>
      </c>
      <c r="N2058" s="103">
        <v>68</v>
      </c>
      <c r="O2058" s="130">
        <v>7.4057939446743604E-3</v>
      </c>
      <c r="P2058" s="125">
        <v>25</v>
      </c>
      <c r="Q2058" s="104">
        <v>1.01916021198532E-2</v>
      </c>
      <c r="R2058" s="103">
        <v>68</v>
      </c>
      <c r="S2058" s="130">
        <v>7.4057939446743604E-3</v>
      </c>
      <c r="T2058" s="125">
        <v>285</v>
      </c>
      <c r="U2058" s="104">
        <v>0.116184264166326</v>
      </c>
      <c r="V2058" s="103">
        <v>1118</v>
      </c>
      <c r="W2058" s="130">
        <v>0.12175996514920399</v>
      </c>
      <c r="X2058" s="125">
        <v>302</v>
      </c>
      <c r="Y2058" s="104">
        <v>0.123114553607827</v>
      </c>
      <c r="Z2058" s="103">
        <v>1161</v>
      </c>
      <c r="AA2058" s="130">
        <v>0.12644304073186599</v>
      </c>
    </row>
    <row r="2059" spans="1:27" ht="24" x14ac:dyDescent="0.25">
      <c r="A2059" s="116" t="s">
        <v>616</v>
      </c>
      <c r="B2059" s="201" t="s">
        <v>110</v>
      </c>
      <c r="C2059" s="105" t="s">
        <v>111</v>
      </c>
      <c r="D2059" s="106" t="s">
        <v>6</v>
      </c>
      <c r="E2059" s="122" t="s">
        <v>531</v>
      </c>
      <c r="F2059" s="126">
        <v>3815</v>
      </c>
      <c r="G2059" s="107">
        <v>3799</v>
      </c>
      <c r="H2059" s="108">
        <v>0.99580602883355096</v>
      </c>
      <c r="I2059" s="107">
        <v>16</v>
      </c>
      <c r="J2059" s="131">
        <v>4.1939711664482297E-3</v>
      </c>
      <c r="K2059" s="126">
        <v>801</v>
      </c>
      <c r="L2059" s="126">
        <v>11</v>
      </c>
      <c r="M2059" s="108">
        <v>1.3732833957553E-2</v>
      </c>
      <c r="N2059" s="107">
        <v>23</v>
      </c>
      <c r="O2059" s="131">
        <v>6.0288335517693298E-3</v>
      </c>
      <c r="P2059" s="126">
        <v>3</v>
      </c>
      <c r="Q2059" s="108">
        <v>3.7453183520599199E-3</v>
      </c>
      <c r="R2059" s="107">
        <v>11</v>
      </c>
      <c r="S2059" s="131">
        <v>2.8833551769331502E-3</v>
      </c>
      <c r="T2059" s="126">
        <v>66</v>
      </c>
      <c r="U2059" s="108">
        <v>8.2397003745318304E-2</v>
      </c>
      <c r="V2059" s="107">
        <v>341</v>
      </c>
      <c r="W2059" s="131">
        <v>8.9384010484927903E-2</v>
      </c>
      <c r="X2059" s="126">
        <v>69</v>
      </c>
      <c r="Y2059" s="108">
        <v>8.6142322097378196E-2</v>
      </c>
      <c r="Z2059" s="107">
        <v>352</v>
      </c>
      <c r="AA2059" s="131">
        <v>9.2267365661861001E-2</v>
      </c>
    </row>
    <row r="2060" spans="1:27" ht="24" x14ac:dyDescent="0.25">
      <c r="A2060" s="115" t="s">
        <v>616</v>
      </c>
      <c r="B2060" s="200" t="s">
        <v>259</v>
      </c>
      <c r="C2060" s="101" t="s">
        <v>260</v>
      </c>
      <c r="D2060" s="102" t="s">
        <v>16</v>
      </c>
      <c r="E2060" s="121" t="s">
        <v>541</v>
      </c>
      <c r="F2060" s="125">
        <v>2135</v>
      </c>
      <c r="G2060" s="103">
        <v>2104</v>
      </c>
      <c r="H2060" s="104">
        <v>0.985480093676814</v>
      </c>
      <c r="I2060" s="103">
        <v>31</v>
      </c>
      <c r="J2060" s="130">
        <v>1.4519906323185E-2</v>
      </c>
      <c r="K2060" s="125">
        <v>538</v>
      </c>
      <c r="L2060" s="125">
        <v>9</v>
      </c>
      <c r="M2060" s="104">
        <v>1.67286245353159E-2</v>
      </c>
      <c r="N2060" s="103">
        <v>19</v>
      </c>
      <c r="O2060" s="130">
        <v>8.89929742388758E-3</v>
      </c>
      <c r="P2060" s="125">
        <v>4</v>
      </c>
      <c r="Q2060" s="104">
        <v>7.4349442379182101E-3</v>
      </c>
      <c r="R2060" s="103">
        <v>13</v>
      </c>
      <c r="S2060" s="130">
        <v>6.0889929742388698E-3</v>
      </c>
      <c r="T2060" s="125">
        <v>53</v>
      </c>
      <c r="U2060" s="104">
        <v>9.8513011152416299E-2</v>
      </c>
      <c r="V2060" s="103">
        <v>150</v>
      </c>
      <c r="W2060" s="130">
        <v>7.0257611241217696E-2</v>
      </c>
      <c r="X2060" s="125">
        <v>53</v>
      </c>
      <c r="Y2060" s="104">
        <v>9.8513011152416299E-2</v>
      </c>
      <c r="Z2060" s="103">
        <v>150</v>
      </c>
      <c r="AA2060" s="130">
        <v>7.0257611241217696E-2</v>
      </c>
    </row>
    <row r="2061" spans="1:27" ht="24" x14ac:dyDescent="0.25">
      <c r="A2061" s="116" t="s">
        <v>616</v>
      </c>
      <c r="B2061" s="201" t="s">
        <v>443</v>
      </c>
      <c r="C2061" s="105" t="s">
        <v>228</v>
      </c>
      <c r="D2061" s="106" t="s">
        <v>14</v>
      </c>
      <c r="E2061" s="122" t="s">
        <v>548</v>
      </c>
      <c r="F2061" s="126">
        <v>2662</v>
      </c>
      <c r="G2061" s="107">
        <v>2590</v>
      </c>
      <c r="H2061" s="108">
        <v>0.97295266716754303</v>
      </c>
      <c r="I2061" s="107">
        <v>72</v>
      </c>
      <c r="J2061" s="131">
        <v>2.7047332832456701E-2</v>
      </c>
      <c r="K2061" s="126">
        <v>922</v>
      </c>
      <c r="L2061" s="126">
        <v>18</v>
      </c>
      <c r="M2061" s="108">
        <v>1.9522776572668099E-2</v>
      </c>
      <c r="N2061" s="107">
        <v>60</v>
      </c>
      <c r="O2061" s="131">
        <v>2.2539444027047301E-2</v>
      </c>
      <c r="P2061" s="126">
        <v>8</v>
      </c>
      <c r="Q2061" s="108">
        <v>8.6767895878524896E-3</v>
      </c>
      <c r="R2061" s="107">
        <v>21</v>
      </c>
      <c r="S2061" s="131">
        <v>7.8888054094665601E-3</v>
      </c>
      <c r="T2061" s="126">
        <v>96</v>
      </c>
      <c r="U2061" s="108">
        <v>0.104121475054229</v>
      </c>
      <c r="V2061" s="107">
        <v>261</v>
      </c>
      <c r="W2061" s="131">
        <v>9.8046581517655801E-2</v>
      </c>
      <c r="X2061" s="126">
        <v>101</v>
      </c>
      <c r="Y2061" s="108">
        <v>0.10954446854663701</v>
      </c>
      <c r="Z2061" s="107">
        <v>277</v>
      </c>
      <c r="AA2061" s="131">
        <v>0.104057099924868</v>
      </c>
    </row>
    <row r="2062" spans="1:27" ht="24" x14ac:dyDescent="0.25">
      <c r="A2062" s="115" t="s">
        <v>616</v>
      </c>
      <c r="B2062" s="200" t="s">
        <v>229</v>
      </c>
      <c r="C2062" s="101" t="s">
        <v>230</v>
      </c>
      <c r="D2062" s="102" t="s">
        <v>14</v>
      </c>
      <c r="E2062" s="121" t="s">
        <v>548</v>
      </c>
      <c r="F2062" s="125">
        <v>1851</v>
      </c>
      <c r="G2062" s="103">
        <v>1814</v>
      </c>
      <c r="H2062" s="104">
        <v>0.98001080497028603</v>
      </c>
      <c r="I2062" s="103">
        <v>37</v>
      </c>
      <c r="J2062" s="130">
        <v>1.9989195029713601E-2</v>
      </c>
      <c r="K2062" s="125">
        <v>662</v>
      </c>
      <c r="L2062" s="125">
        <v>19</v>
      </c>
      <c r="M2062" s="104">
        <v>2.87009063444108E-2</v>
      </c>
      <c r="N2062" s="103">
        <v>33</v>
      </c>
      <c r="O2062" s="130">
        <v>1.7828200972447299E-2</v>
      </c>
      <c r="P2062" s="125">
        <v>8</v>
      </c>
      <c r="Q2062" s="104">
        <v>1.2084592145015101E-2</v>
      </c>
      <c r="R2062" s="103">
        <v>22</v>
      </c>
      <c r="S2062" s="130">
        <v>1.1885467314964799E-2</v>
      </c>
      <c r="T2062" s="125">
        <v>63</v>
      </c>
      <c r="U2062" s="104">
        <v>9.5166163141993901E-2</v>
      </c>
      <c r="V2062" s="103">
        <v>158</v>
      </c>
      <c r="W2062" s="130">
        <v>8.5359265262020506E-2</v>
      </c>
      <c r="X2062" s="125">
        <v>69</v>
      </c>
      <c r="Y2062" s="104">
        <v>0.104229607250755</v>
      </c>
      <c r="Z2062" s="103">
        <v>172</v>
      </c>
      <c r="AA2062" s="130">
        <v>9.2922744462452703E-2</v>
      </c>
    </row>
    <row r="2063" spans="1:27" x14ac:dyDescent="0.25">
      <c r="A2063" s="116" t="s">
        <v>616</v>
      </c>
      <c r="B2063" s="201" t="s">
        <v>231</v>
      </c>
      <c r="C2063" s="105" t="s">
        <v>232</v>
      </c>
      <c r="D2063" s="106" t="s">
        <v>14</v>
      </c>
      <c r="E2063" s="122" t="s">
        <v>548</v>
      </c>
      <c r="F2063" s="126">
        <v>1965</v>
      </c>
      <c r="G2063" s="107">
        <v>1924</v>
      </c>
      <c r="H2063" s="108">
        <v>0.97913486005089001</v>
      </c>
      <c r="I2063" s="107">
        <v>41</v>
      </c>
      <c r="J2063" s="131">
        <v>2.08651399491094E-2</v>
      </c>
      <c r="K2063" s="126">
        <v>702</v>
      </c>
      <c r="L2063" s="126">
        <v>12</v>
      </c>
      <c r="M2063" s="108">
        <v>1.7094017094016999E-2</v>
      </c>
      <c r="N2063" s="107">
        <v>37</v>
      </c>
      <c r="O2063" s="131">
        <v>1.8829516539440198E-2</v>
      </c>
      <c r="P2063" s="126">
        <v>7</v>
      </c>
      <c r="Q2063" s="108">
        <v>9.9715099715099696E-3</v>
      </c>
      <c r="R2063" s="107">
        <v>23</v>
      </c>
      <c r="S2063" s="131">
        <v>1.1704834605597901E-2</v>
      </c>
      <c r="T2063" s="126">
        <v>59</v>
      </c>
      <c r="U2063" s="108">
        <v>8.4045584045584001E-2</v>
      </c>
      <c r="V2063" s="107">
        <v>142</v>
      </c>
      <c r="W2063" s="131">
        <v>7.2264631043256894E-2</v>
      </c>
      <c r="X2063" s="126">
        <v>65</v>
      </c>
      <c r="Y2063" s="108">
        <v>9.2592592592592504E-2</v>
      </c>
      <c r="Z2063" s="107">
        <v>164</v>
      </c>
      <c r="AA2063" s="131">
        <v>8.34605597964376E-2</v>
      </c>
    </row>
    <row r="2064" spans="1:27" x14ac:dyDescent="0.25">
      <c r="A2064" s="115" t="s">
        <v>616</v>
      </c>
      <c r="B2064" s="200" t="s">
        <v>395</v>
      </c>
      <c r="C2064" s="101" t="s">
        <v>396</v>
      </c>
      <c r="D2064" s="102" t="s">
        <v>25</v>
      </c>
      <c r="E2064" s="121" t="s">
        <v>553</v>
      </c>
      <c r="F2064" s="125">
        <v>2332</v>
      </c>
      <c r="G2064" s="103">
        <v>2310</v>
      </c>
      <c r="H2064" s="104">
        <v>0.99056603773584895</v>
      </c>
      <c r="I2064" s="103">
        <v>22</v>
      </c>
      <c r="J2064" s="130">
        <v>9.4339622641509396E-3</v>
      </c>
      <c r="K2064" s="125">
        <v>761</v>
      </c>
      <c r="L2064" s="125">
        <v>10</v>
      </c>
      <c r="M2064" s="104">
        <v>1.3140604467805499E-2</v>
      </c>
      <c r="N2064" s="103">
        <v>31</v>
      </c>
      <c r="O2064" s="130">
        <v>1.32933104631217E-2</v>
      </c>
      <c r="P2064" s="125">
        <v>4</v>
      </c>
      <c r="Q2064" s="104">
        <v>5.2562417871221999E-3</v>
      </c>
      <c r="R2064" s="103">
        <v>9</v>
      </c>
      <c r="S2064" s="130">
        <v>3.8593481989708401E-3</v>
      </c>
      <c r="T2064" s="125">
        <v>54</v>
      </c>
      <c r="U2064" s="104">
        <v>7.0959264126149807E-2</v>
      </c>
      <c r="V2064" s="103">
        <v>145</v>
      </c>
      <c r="W2064" s="130">
        <v>6.2178387650085702E-2</v>
      </c>
      <c r="X2064" s="125">
        <v>55</v>
      </c>
      <c r="Y2064" s="104">
        <v>7.22733245729303E-2</v>
      </c>
      <c r="Z2064" s="103">
        <v>148</v>
      </c>
      <c r="AA2064" s="130">
        <v>6.3464837049742706E-2</v>
      </c>
    </row>
    <row r="2065" spans="1:27" x14ac:dyDescent="0.25">
      <c r="A2065" s="116" t="s">
        <v>616</v>
      </c>
      <c r="B2065" s="201" t="s">
        <v>373</v>
      </c>
      <c r="C2065" s="105" t="s">
        <v>374</v>
      </c>
      <c r="D2065" s="106" t="s">
        <v>24</v>
      </c>
      <c r="E2065" s="122" t="s">
        <v>552</v>
      </c>
      <c r="F2065" s="126">
        <v>5304</v>
      </c>
      <c r="G2065" s="107">
        <v>5194</v>
      </c>
      <c r="H2065" s="108">
        <v>0.97926093514328805</v>
      </c>
      <c r="I2065" s="107">
        <v>110</v>
      </c>
      <c r="J2065" s="131">
        <v>2.0739064856711901E-2</v>
      </c>
      <c r="K2065" s="126">
        <v>1488</v>
      </c>
      <c r="L2065" s="126">
        <v>19</v>
      </c>
      <c r="M2065" s="108">
        <v>1.2768817204301E-2</v>
      </c>
      <c r="N2065" s="107">
        <v>60</v>
      </c>
      <c r="O2065" s="131">
        <v>1.1312217194570101E-2</v>
      </c>
      <c r="P2065" s="126">
        <v>12</v>
      </c>
      <c r="Q2065" s="108">
        <v>8.0645161290322492E-3</v>
      </c>
      <c r="R2065" s="107">
        <v>31</v>
      </c>
      <c r="S2065" s="131">
        <v>5.8446455505279001E-3</v>
      </c>
      <c r="T2065" s="126">
        <v>121</v>
      </c>
      <c r="U2065" s="108">
        <v>8.1317204301075197E-2</v>
      </c>
      <c r="V2065" s="107">
        <v>342</v>
      </c>
      <c r="W2065" s="131">
        <v>6.4479638009049697E-2</v>
      </c>
      <c r="X2065" s="126">
        <v>130</v>
      </c>
      <c r="Y2065" s="108">
        <v>8.7365591397849399E-2</v>
      </c>
      <c r="Z2065" s="107">
        <v>368</v>
      </c>
      <c r="AA2065" s="131">
        <v>6.9381598793363405E-2</v>
      </c>
    </row>
    <row r="2066" spans="1:27" ht="24" x14ac:dyDescent="0.25">
      <c r="A2066" s="115" t="s">
        <v>616</v>
      </c>
      <c r="B2066" s="200" t="s">
        <v>397</v>
      </c>
      <c r="C2066" s="101" t="s">
        <v>398</v>
      </c>
      <c r="D2066" s="102" t="s">
        <v>25</v>
      </c>
      <c r="E2066" s="121" t="s">
        <v>553</v>
      </c>
      <c r="F2066" s="125">
        <v>1663</v>
      </c>
      <c r="G2066" s="103">
        <v>1631</v>
      </c>
      <c r="H2066" s="104">
        <v>0.98075766686710697</v>
      </c>
      <c r="I2066" s="103">
        <v>32</v>
      </c>
      <c r="J2066" s="130">
        <v>1.9242333132892302E-2</v>
      </c>
      <c r="K2066" s="125">
        <v>516</v>
      </c>
      <c r="L2066" s="125">
        <v>8</v>
      </c>
      <c r="M2066" s="104">
        <v>1.5503875968992199E-2</v>
      </c>
      <c r="N2066" s="103">
        <v>20</v>
      </c>
      <c r="O2066" s="130">
        <v>1.20264582080577E-2</v>
      </c>
      <c r="P2066" s="125">
        <v>8</v>
      </c>
      <c r="Q2066" s="104">
        <v>1.5503875968992199E-2</v>
      </c>
      <c r="R2066" s="103">
        <v>21</v>
      </c>
      <c r="S2066" s="130">
        <v>1.26277811184606E-2</v>
      </c>
      <c r="T2066" s="125">
        <v>42</v>
      </c>
      <c r="U2066" s="104">
        <v>8.1395348837209294E-2</v>
      </c>
      <c r="V2066" s="103">
        <v>123</v>
      </c>
      <c r="W2066" s="130">
        <v>7.3962717979555004E-2</v>
      </c>
      <c r="X2066" s="125">
        <v>49</v>
      </c>
      <c r="Y2066" s="104">
        <v>9.4961240310077494E-2</v>
      </c>
      <c r="Z2066" s="103">
        <v>142</v>
      </c>
      <c r="AA2066" s="130">
        <v>8.5387853277209796E-2</v>
      </c>
    </row>
    <row r="2067" spans="1:27" ht="24" x14ac:dyDescent="0.25">
      <c r="A2067" s="116" t="s">
        <v>616</v>
      </c>
      <c r="B2067" s="201" t="s">
        <v>435</v>
      </c>
      <c r="C2067" s="105" t="s">
        <v>436</v>
      </c>
      <c r="D2067" s="106" t="s">
        <v>27</v>
      </c>
      <c r="E2067" s="122" t="s">
        <v>555</v>
      </c>
      <c r="F2067" s="126">
        <v>1953</v>
      </c>
      <c r="G2067" s="107">
        <v>1930</v>
      </c>
      <c r="H2067" s="108">
        <v>0.98822324628776204</v>
      </c>
      <c r="I2067" s="107">
        <v>23</v>
      </c>
      <c r="J2067" s="131">
        <v>1.1776753712237501E-2</v>
      </c>
      <c r="K2067" s="126">
        <v>580</v>
      </c>
      <c r="L2067" s="126">
        <v>19</v>
      </c>
      <c r="M2067" s="108">
        <v>3.2758620689655099E-2</v>
      </c>
      <c r="N2067" s="107">
        <v>45</v>
      </c>
      <c r="O2067" s="131">
        <v>2.3041474654377801E-2</v>
      </c>
      <c r="P2067" s="126">
        <v>8</v>
      </c>
      <c r="Q2067" s="108">
        <v>1.3793103448275799E-2</v>
      </c>
      <c r="R2067" s="107">
        <v>26</v>
      </c>
      <c r="S2067" s="131">
        <v>1.33128520225294E-2</v>
      </c>
      <c r="T2067" s="126">
        <v>48</v>
      </c>
      <c r="U2067" s="108">
        <v>8.2758620689655102E-2</v>
      </c>
      <c r="V2067" s="107">
        <v>175</v>
      </c>
      <c r="W2067" s="131">
        <v>8.9605734767025005E-2</v>
      </c>
      <c r="X2067" s="126">
        <v>51</v>
      </c>
      <c r="Y2067" s="108">
        <v>8.7931034482758602E-2</v>
      </c>
      <c r="Z2067" s="107">
        <v>184</v>
      </c>
      <c r="AA2067" s="131">
        <v>9.4214029697900603E-2</v>
      </c>
    </row>
    <row r="2068" spans="1:27" ht="24" x14ac:dyDescent="0.25">
      <c r="A2068" s="115" t="s">
        <v>616</v>
      </c>
      <c r="B2068" s="200" t="s">
        <v>345</v>
      </c>
      <c r="C2068" s="101" t="s">
        <v>346</v>
      </c>
      <c r="D2068" s="102" t="s">
        <v>21</v>
      </c>
      <c r="E2068" s="121" t="s">
        <v>556</v>
      </c>
      <c r="F2068" s="125">
        <v>4762</v>
      </c>
      <c r="G2068" s="103">
        <v>4702</v>
      </c>
      <c r="H2068" s="104">
        <v>0.98740025199495995</v>
      </c>
      <c r="I2068" s="103">
        <v>60</v>
      </c>
      <c r="J2068" s="130">
        <v>1.2599748005039799E-2</v>
      </c>
      <c r="K2068" s="125">
        <v>1579</v>
      </c>
      <c r="L2068" s="125">
        <v>37</v>
      </c>
      <c r="M2068" s="104">
        <v>2.3432552248258302E-2</v>
      </c>
      <c r="N2068" s="103">
        <v>83</v>
      </c>
      <c r="O2068" s="130">
        <v>1.7429651406971801E-2</v>
      </c>
      <c r="P2068" s="125">
        <v>8</v>
      </c>
      <c r="Q2068" s="104">
        <v>5.0664977834072103E-3</v>
      </c>
      <c r="R2068" s="103">
        <v>16</v>
      </c>
      <c r="S2068" s="130">
        <v>3.3599328013439698E-3</v>
      </c>
      <c r="T2068" s="125">
        <v>144</v>
      </c>
      <c r="U2068" s="104">
        <v>9.1196960101329896E-2</v>
      </c>
      <c r="V2068" s="103">
        <v>417</v>
      </c>
      <c r="W2068" s="130">
        <v>8.7568248635027199E-2</v>
      </c>
      <c r="X2068" s="125">
        <v>149</v>
      </c>
      <c r="Y2068" s="104">
        <v>9.4363521215959395E-2</v>
      </c>
      <c r="Z2068" s="103">
        <v>427</v>
      </c>
      <c r="AA2068" s="130">
        <v>8.9668206635867206E-2</v>
      </c>
    </row>
    <row r="2069" spans="1:27" ht="24" x14ac:dyDescent="0.25">
      <c r="A2069" s="116" t="s">
        <v>616</v>
      </c>
      <c r="B2069" s="201" t="s">
        <v>357</v>
      </c>
      <c r="C2069" s="105" t="s">
        <v>358</v>
      </c>
      <c r="D2069" s="106" t="s">
        <v>23</v>
      </c>
      <c r="E2069" s="122" t="s">
        <v>558</v>
      </c>
      <c r="F2069" s="126">
        <v>14179</v>
      </c>
      <c r="G2069" s="107">
        <v>13877</v>
      </c>
      <c r="H2069" s="108">
        <v>0.97870089569080998</v>
      </c>
      <c r="I2069" s="107">
        <v>302</v>
      </c>
      <c r="J2069" s="131">
        <v>2.12991043091896E-2</v>
      </c>
      <c r="K2069" s="126">
        <v>3910</v>
      </c>
      <c r="L2069" s="126">
        <v>41</v>
      </c>
      <c r="M2069" s="108">
        <v>1.04859335038363E-2</v>
      </c>
      <c r="N2069" s="107">
        <v>102</v>
      </c>
      <c r="O2069" s="131">
        <v>7.1937372170110701E-3</v>
      </c>
      <c r="P2069" s="126">
        <v>22</v>
      </c>
      <c r="Q2069" s="108">
        <v>5.6265984654731401E-3</v>
      </c>
      <c r="R2069" s="107">
        <v>58</v>
      </c>
      <c r="S2069" s="131">
        <v>4.0905564567317804E-3</v>
      </c>
      <c r="T2069" s="126">
        <v>347</v>
      </c>
      <c r="U2069" s="108">
        <v>8.8746803069053706E-2</v>
      </c>
      <c r="V2069" s="107">
        <v>1123</v>
      </c>
      <c r="W2069" s="131">
        <v>7.9201636222582597E-2</v>
      </c>
      <c r="X2069" s="126">
        <v>363</v>
      </c>
      <c r="Y2069" s="108">
        <v>9.2838874680306896E-2</v>
      </c>
      <c r="Z2069" s="107">
        <v>1164</v>
      </c>
      <c r="AA2069" s="131">
        <v>8.20932364764793E-2</v>
      </c>
    </row>
    <row r="2070" spans="1:27" ht="24" x14ac:dyDescent="0.25">
      <c r="A2070" s="115" t="s">
        <v>616</v>
      </c>
      <c r="B2070" s="200" t="s">
        <v>359</v>
      </c>
      <c r="C2070" s="101" t="s">
        <v>360</v>
      </c>
      <c r="D2070" s="102" t="s">
        <v>23</v>
      </c>
      <c r="E2070" s="121" t="s">
        <v>558</v>
      </c>
      <c r="F2070" s="125">
        <v>3921</v>
      </c>
      <c r="G2070" s="103">
        <v>3886</v>
      </c>
      <c r="H2070" s="104">
        <v>0.991073705687324</v>
      </c>
      <c r="I2070" s="103">
        <v>35</v>
      </c>
      <c r="J2070" s="130">
        <v>8.9262943126753296E-3</v>
      </c>
      <c r="K2070" s="125">
        <v>1268</v>
      </c>
      <c r="L2070" s="125">
        <v>16</v>
      </c>
      <c r="M2070" s="104">
        <v>1.26182965299684E-2</v>
      </c>
      <c r="N2070" s="103">
        <v>43</v>
      </c>
      <c r="O2070" s="130">
        <v>1.0966590155572499E-2</v>
      </c>
      <c r="P2070" s="125">
        <v>5</v>
      </c>
      <c r="Q2070" s="104">
        <v>3.94321766561514E-3</v>
      </c>
      <c r="R2070" s="103">
        <v>17</v>
      </c>
      <c r="S2070" s="130">
        <v>4.3356286661565902E-3</v>
      </c>
      <c r="T2070" s="125">
        <v>115</v>
      </c>
      <c r="U2070" s="104">
        <v>9.0694006309148201E-2</v>
      </c>
      <c r="V2070" s="103">
        <v>332</v>
      </c>
      <c r="W2070" s="130">
        <v>8.4672277480234606E-2</v>
      </c>
      <c r="X2070" s="125">
        <v>117</v>
      </c>
      <c r="Y2070" s="104">
        <v>9.2271293375394303E-2</v>
      </c>
      <c r="Z2070" s="103">
        <v>339</v>
      </c>
      <c r="AA2070" s="130">
        <v>8.6457536342769703E-2</v>
      </c>
    </row>
    <row r="2071" spans="1:27" ht="24" x14ac:dyDescent="0.25">
      <c r="A2071" s="116" t="s">
        <v>629</v>
      </c>
      <c r="B2071" s="201" t="s">
        <v>39</v>
      </c>
      <c r="C2071" s="105" t="s">
        <v>40</v>
      </c>
      <c r="D2071" s="106" t="s">
        <v>2</v>
      </c>
      <c r="E2071" s="122" t="s">
        <v>530</v>
      </c>
      <c r="F2071" s="126">
        <v>2157</v>
      </c>
      <c r="G2071" s="107">
        <v>2145</v>
      </c>
      <c r="H2071" s="108">
        <v>0.99443671766342101</v>
      </c>
      <c r="I2071" s="107">
        <v>12</v>
      </c>
      <c r="J2071" s="131">
        <v>5.5632823365785802E-3</v>
      </c>
      <c r="K2071" s="126">
        <v>450</v>
      </c>
      <c r="L2071" s="126">
        <v>6</v>
      </c>
      <c r="M2071" s="108">
        <v>1.3333333333333299E-2</v>
      </c>
      <c r="N2071" s="107">
        <v>18</v>
      </c>
      <c r="O2071" s="131">
        <v>8.3449235048678704E-3</v>
      </c>
      <c r="P2071" s="126">
        <v>1</v>
      </c>
      <c r="Q2071" s="108">
        <v>2.2222222222222201E-3</v>
      </c>
      <c r="R2071" s="107">
        <v>1</v>
      </c>
      <c r="S2071" s="131">
        <v>4.6360686138154799E-4</v>
      </c>
      <c r="T2071" s="126">
        <v>43</v>
      </c>
      <c r="U2071" s="108">
        <v>9.5555555555555505E-2</v>
      </c>
      <c r="V2071" s="107">
        <v>232</v>
      </c>
      <c r="W2071" s="131">
        <v>0.107556791840519</v>
      </c>
      <c r="X2071" s="126">
        <v>43</v>
      </c>
      <c r="Y2071" s="108">
        <v>9.5555555555555505E-2</v>
      </c>
      <c r="Z2071" s="107">
        <v>232</v>
      </c>
      <c r="AA2071" s="131">
        <v>0.107556791840519</v>
      </c>
    </row>
    <row r="2072" spans="1:27" ht="24" x14ac:dyDescent="0.25">
      <c r="A2072" s="115" t="s">
        <v>629</v>
      </c>
      <c r="B2072" s="200" t="s">
        <v>41</v>
      </c>
      <c r="C2072" s="101" t="s">
        <v>42</v>
      </c>
      <c r="D2072" s="102" t="s">
        <v>2</v>
      </c>
      <c r="E2072" s="121" t="s">
        <v>530</v>
      </c>
      <c r="F2072" s="125">
        <v>6626</v>
      </c>
      <c r="G2072" s="103">
        <v>6553</v>
      </c>
      <c r="H2072" s="104">
        <v>0.98898279504980302</v>
      </c>
      <c r="I2072" s="103">
        <v>73</v>
      </c>
      <c r="J2072" s="130">
        <v>1.10172049501961E-2</v>
      </c>
      <c r="K2072" s="125">
        <v>1366</v>
      </c>
      <c r="L2072" s="125">
        <v>18</v>
      </c>
      <c r="M2072" s="104">
        <v>1.31771595900439E-2</v>
      </c>
      <c r="N2072" s="103">
        <v>42</v>
      </c>
      <c r="O2072" s="130">
        <v>6.3386658617567097E-3</v>
      </c>
      <c r="P2072" s="125">
        <v>13</v>
      </c>
      <c r="Q2072" s="104">
        <v>9.5168374816983793E-3</v>
      </c>
      <c r="R2072" s="103">
        <v>42</v>
      </c>
      <c r="S2072" s="130">
        <v>6.3386658617567097E-3</v>
      </c>
      <c r="T2072" s="125">
        <v>129</v>
      </c>
      <c r="U2072" s="104">
        <v>9.4436310395314693E-2</v>
      </c>
      <c r="V2072" s="103">
        <v>728</v>
      </c>
      <c r="W2072" s="130">
        <v>0.10987020827044899</v>
      </c>
      <c r="X2072" s="125">
        <v>138</v>
      </c>
      <c r="Y2072" s="104">
        <v>0.101024890190336</v>
      </c>
      <c r="Z2072" s="103">
        <v>754</v>
      </c>
      <c r="AA2072" s="130">
        <v>0.11379414428010801</v>
      </c>
    </row>
    <row r="2073" spans="1:27" ht="24" x14ac:dyDescent="0.25">
      <c r="A2073" s="116" t="s">
        <v>629</v>
      </c>
      <c r="B2073" s="201" t="s">
        <v>43</v>
      </c>
      <c r="C2073" s="105" t="s">
        <v>44</v>
      </c>
      <c r="D2073" s="106" t="s">
        <v>2</v>
      </c>
      <c r="E2073" s="122" t="s">
        <v>530</v>
      </c>
      <c r="F2073" s="126">
        <v>4425</v>
      </c>
      <c r="G2073" s="107">
        <v>4399</v>
      </c>
      <c r="H2073" s="108">
        <v>0.99412429378530998</v>
      </c>
      <c r="I2073" s="107">
        <v>26</v>
      </c>
      <c r="J2073" s="131">
        <v>5.8757062146892599E-3</v>
      </c>
      <c r="K2073" s="126">
        <v>918</v>
      </c>
      <c r="L2073" s="126">
        <v>19</v>
      </c>
      <c r="M2073" s="108">
        <v>2.0697167755991199E-2</v>
      </c>
      <c r="N2073" s="107">
        <v>52</v>
      </c>
      <c r="O2073" s="131">
        <v>1.1751412429378501E-2</v>
      </c>
      <c r="P2073" s="126">
        <v>2</v>
      </c>
      <c r="Q2073" s="108">
        <v>2.1786492374727602E-3</v>
      </c>
      <c r="R2073" s="107">
        <v>5</v>
      </c>
      <c r="S2073" s="131">
        <v>1.1299435028248499E-3</v>
      </c>
      <c r="T2073" s="126">
        <v>98</v>
      </c>
      <c r="U2073" s="108">
        <v>0.106753812636165</v>
      </c>
      <c r="V2073" s="107">
        <v>368</v>
      </c>
      <c r="W2073" s="131">
        <v>8.3163841807909603E-2</v>
      </c>
      <c r="X2073" s="126">
        <v>99</v>
      </c>
      <c r="Y2073" s="108">
        <v>0.10784313725490099</v>
      </c>
      <c r="Z2073" s="107">
        <v>370</v>
      </c>
      <c r="AA2073" s="131">
        <v>8.3615819209039502E-2</v>
      </c>
    </row>
    <row r="2074" spans="1:27" ht="24" x14ac:dyDescent="0.25">
      <c r="A2074" s="115" t="s">
        <v>629</v>
      </c>
      <c r="B2074" s="200" t="s">
        <v>45</v>
      </c>
      <c r="C2074" s="101" t="s">
        <v>46</v>
      </c>
      <c r="D2074" s="102" t="s">
        <v>2</v>
      </c>
      <c r="E2074" s="121" t="s">
        <v>530</v>
      </c>
      <c r="F2074" s="125">
        <v>3629</v>
      </c>
      <c r="G2074" s="103">
        <v>3602</v>
      </c>
      <c r="H2074" s="104">
        <v>0.99255993386607799</v>
      </c>
      <c r="I2074" s="103">
        <v>27</v>
      </c>
      <c r="J2074" s="130">
        <v>7.4400661339211896E-3</v>
      </c>
      <c r="K2074" s="125">
        <v>1089</v>
      </c>
      <c r="L2074" s="125">
        <v>13</v>
      </c>
      <c r="M2074" s="104">
        <v>1.19375573921028E-2</v>
      </c>
      <c r="N2074" s="103">
        <v>36</v>
      </c>
      <c r="O2074" s="130">
        <v>9.9200881785615792E-3</v>
      </c>
      <c r="P2074" s="125">
        <v>8</v>
      </c>
      <c r="Q2074" s="104">
        <v>7.3461891643709799E-3</v>
      </c>
      <c r="R2074" s="103">
        <v>25</v>
      </c>
      <c r="S2074" s="130">
        <v>6.8889501240010998E-3</v>
      </c>
      <c r="T2074" s="125">
        <v>82</v>
      </c>
      <c r="U2074" s="104">
        <v>7.5298438934802495E-2</v>
      </c>
      <c r="V2074" s="103">
        <v>254</v>
      </c>
      <c r="W2074" s="130">
        <v>6.9991733259851099E-2</v>
      </c>
      <c r="X2074" s="125">
        <v>88</v>
      </c>
      <c r="Y2074" s="104">
        <v>8.0808080808080801E-2</v>
      </c>
      <c r="Z2074" s="103">
        <v>274</v>
      </c>
      <c r="AA2074" s="130">
        <v>7.5502893359051998E-2</v>
      </c>
    </row>
    <row r="2075" spans="1:27" ht="24" x14ac:dyDescent="0.25">
      <c r="A2075" s="116" t="s">
        <v>629</v>
      </c>
      <c r="B2075" s="201" t="s">
        <v>100</v>
      </c>
      <c r="C2075" s="105" t="s">
        <v>101</v>
      </c>
      <c r="D2075" s="106" t="s">
        <v>6</v>
      </c>
      <c r="E2075" s="122" t="s">
        <v>531</v>
      </c>
      <c r="F2075" s="126">
        <v>5347</v>
      </c>
      <c r="G2075" s="107">
        <v>5272</v>
      </c>
      <c r="H2075" s="108">
        <v>0.98597344305217804</v>
      </c>
      <c r="I2075" s="107">
        <v>75</v>
      </c>
      <c r="J2075" s="131">
        <v>1.4026556947821201E-2</v>
      </c>
      <c r="K2075" s="126">
        <v>1225</v>
      </c>
      <c r="L2075" s="126">
        <v>11</v>
      </c>
      <c r="M2075" s="108">
        <v>8.9795918367346905E-3</v>
      </c>
      <c r="N2075" s="107">
        <v>35</v>
      </c>
      <c r="O2075" s="131">
        <v>6.5457265756498897E-3</v>
      </c>
      <c r="P2075" s="126">
        <v>12</v>
      </c>
      <c r="Q2075" s="108">
        <v>9.7959183673469296E-3</v>
      </c>
      <c r="R2075" s="107">
        <v>30</v>
      </c>
      <c r="S2075" s="131">
        <v>5.6106227791284796E-3</v>
      </c>
      <c r="T2075" s="126">
        <v>110</v>
      </c>
      <c r="U2075" s="108">
        <v>8.9795918367346905E-2</v>
      </c>
      <c r="V2075" s="107">
        <v>500</v>
      </c>
      <c r="W2075" s="131">
        <v>9.3510379652141304E-2</v>
      </c>
      <c r="X2075" s="126">
        <v>117</v>
      </c>
      <c r="Y2075" s="108">
        <v>9.5510204081632605E-2</v>
      </c>
      <c r="Z2075" s="107">
        <v>519</v>
      </c>
      <c r="AA2075" s="131">
        <v>9.7063774078922693E-2</v>
      </c>
    </row>
    <row r="2076" spans="1:27" ht="24" x14ac:dyDescent="0.25">
      <c r="A2076" s="115" t="s">
        <v>629</v>
      </c>
      <c r="B2076" s="200" t="s">
        <v>47</v>
      </c>
      <c r="C2076" s="101" t="s">
        <v>48</v>
      </c>
      <c r="D2076" s="102" t="s">
        <v>2</v>
      </c>
      <c r="E2076" s="121" t="s">
        <v>530</v>
      </c>
      <c r="F2076" s="125">
        <v>5265</v>
      </c>
      <c r="G2076" s="103">
        <v>5199</v>
      </c>
      <c r="H2076" s="104">
        <v>0.98746438746438703</v>
      </c>
      <c r="I2076" s="103">
        <v>66</v>
      </c>
      <c r="J2076" s="130">
        <v>1.25356125356125E-2</v>
      </c>
      <c r="K2076" s="125">
        <v>1279</v>
      </c>
      <c r="L2076" s="125">
        <v>15</v>
      </c>
      <c r="M2076" s="104">
        <v>1.1727912431587099E-2</v>
      </c>
      <c r="N2076" s="103">
        <v>43</v>
      </c>
      <c r="O2076" s="130">
        <v>8.1671415004748293E-3</v>
      </c>
      <c r="P2076" s="125">
        <v>19</v>
      </c>
      <c r="Q2076" s="104">
        <v>1.4855355746677E-2</v>
      </c>
      <c r="R2076" s="103">
        <v>54</v>
      </c>
      <c r="S2076" s="130">
        <v>1.0256410256410199E-2</v>
      </c>
      <c r="T2076" s="125">
        <v>123</v>
      </c>
      <c r="U2076" s="104">
        <v>9.6168881939014794E-2</v>
      </c>
      <c r="V2076" s="103">
        <v>474</v>
      </c>
      <c r="W2076" s="130">
        <v>9.0028490028490005E-2</v>
      </c>
      <c r="X2076" s="125">
        <v>136</v>
      </c>
      <c r="Y2076" s="104">
        <v>0.106333072713057</v>
      </c>
      <c r="Z2076" s="103">
        <v>510</v>
      </c>
      <c r="AA2076" s="130">
        <v>9.6866096866096804E-2</v>
      </c>
    </row>
    <row r="2077" spans="1:27" ht="24" x14ac:dyDescent="0.25">
      <c r="A2077" s="116" t="s">
        <v>629</v>
      </c>
      <c r="B2077" s="201" t="s">
        <v>102</v>
      </c>
      <c r="C2077" s="105" t="s">
        <v>103</v>
      </c>
      <c r="D2077" s="106" t="s">
        <v>6</v>
      </c>
      <c r="E2077" s="122" t="s">
        <v>531</v>
      </c>
      <c r="F2077" s="126">
        <v>3569</v>
      </c>
      <c r="G2077" s="107">
        <v>3543</v>
      </c>
      <c r="H2077" s="108">
        <v>0.99271504623143703</v>
      </c>
      <c r="I2077" s="107">
        <v>26</v>
      </c>
      <c r="J2077" s="131">
        <v>7.2849537685626201E-3</v>
      </c>
      <c r="K2077" s="126">
        <v>730</v>
      </c>
      <c r="L2077" s="126">
        <v>13</v>
      </c>
      <c r="M2077" s="108">
        <v>1.7808219178082101E-2</v>
      </c>
      <c r="N2077" s="107">
        <v>41</v>
      </c>
      <c r="O2077" s="131">
        <v>1.1487811711964099E-2</v>
      </c>
      <c r="P2077" s="126">
        <v>1</v>
      </c>
      <c r="Q2077" s="108">
        <v>1.3698630136986299E-3</v>
      </c>
      <c r="R2077" s="107">
        <v>3</v>
      </c>
      <c r="S2077" s="131">
        <v>8.4057158868030201E-4</v>
      </c>
      <c r="T2077" s="126">
        <v>65</v>
      </c>
      <c r="U2077" s="108">
        <v>8.9041095890410898E-2</v>
      </c>
      <c r="V2077" s="107">
        <v>234</v>
      </c>
      <c r="W2077" s="131">
        <v>6.5564583917063601E-2</v>
      </c>
      <c r="X2077" s="126">
        <v>65</v>
      </c>
      <c r="Y2077" s="108">
        <v>8.9041095890410898E-2</v>
      </c>
      <c r="Z2077" s="107">
        <v>234</v>
      </c>
      <c r="AA2077" s="131">
        <v>6.5564583917063601E-2</v>
      </c>
    </row>
    <row r="2078" spans="1:27" ht="24" x14ac:dyDescent="0.25">
      <c r="A2078" s="115" t="s">
        <v>629</v>
      </c>
      <c r="B2078" s="200" t="s">
        <v>104</v>
      </c>
      <c r="C2078" s="101" t="s">
        <v>105</v>
      </c>
      <c r="D2078" s="102" t="s">
        <v>6</v>
      </c>
      <c r="E2078" s="121" t="s">
        <v>531</v>
      </c>
      <c r="F2078" s="125">
        <v>7467</v>
      </c>
      <c r="G2078" s="103">
        <v>7437</v>
      </c>
      <c r="H2078" s="104">
        <v>0.99598232221775795</v>
      </c>
      <c r="I2078" s="103">
        <v>30</v>
      </c>
      <c r="J2078" s="130">
        <v>4.0176777822418597E-3</v>
      </c>
      <c r="K2078" s="125">
        <v>1357</v>
      </c>
      <c r="L2078" s="125">
        <v>20</v>
      </c>
      <c r="M2078" s="104">
        <v>1.47383935151068E-2</v>
      </c>
      <c r="N2078" s="103">
        <v>60</v>
      </c>
      <c r="O2078" s="130">
        <v>8.0353555644837194E-3</v>
      </c>
      <c r="P2078" s="125">
        <v>10</v>
      </c>
      <c r="Q2078" s="104">
        <v>7.3691967575534199E-3</v>
      </c>
      <c r="R2078" s="103">
        <v>29</v>
      </c>
      <c r="S2078" s="130">
        <v>3.88375518950046E-3</v>
      </c>
      <c r="T2078" s="125">
        <v>110</v>
      </c>
      <c r="U2078" s="104">
        <v>8.1061164333087604E-2</v>
      </c>
      <c r="V2078" s="103">
        <v>571</v>
      </c>
      <c r="W2078" s="130">
        <v>7.64698004553368E-2</v>
      </c>
      <c r="X2078" s="125">
        <v>116</v>
      </c>
      <c r="Y2078" s="104">
        <v>8.5482682387619705E-2</v>
      </c>
      <c r="Z2078" s="103">
        <v>588</v>
      </c>
      <c r="AA2078" s="130">
        <v>7.8746484531940497E-2</v>
      </c>
    </row>
    <row r="2079" spans="1:27" ht="24" x14ac:dyDescent="0.25">
      <c r="A2079" s="116" t="s">
        <v>629</v>
      </c>
      <c r="B2079" s="201" t="s">
        <v>73</v>
      </c>
      <c r="C2079" s="105" t="s">
        <v>74</v>
      </c>
      <c r="D2079" s="106" t="s">
        <v>4</v>
      </c>
      <c r="E2079" s="122" t="s">
        <v>532</v>
      </c>
      <c r="F2079" s="126">
        <v>2337</v>
      </c>
      <c r="G2079" s="107">
        <v>2320</v>
      </c>
      <c r="H2079" s="108">
        <v>0.99272571673085097</v>
      </c>
      <c r="I2079" s="107">
        <v>17</v>
      </c>
      <c r="J2079" s="131">
        <v>7.2742832691484799E-3</v>
      </c>
      <c r="K2079" s="126">
        <v>745</v>
      </c>
      <c r="L2079" s="126">
        <v>12</v>
      </c>
      <c r="M2079" s="108">
        <v>1.6107382550335499E-2</v>
      </c>
      <c r="N2079" s="107">
        <v>31</v>
      </c>
      <c r="O2079" s="131">
        <v>1.3264869490800101E-2</v>
      </c>
      <c r="P2079" s="126">
        <v>6</v>
      </c>
      <c r="Q2079" s="108">
        <v>8.0536912751677792E-3</v>
      </c>
      <c r="R2079" s="107">
        <v>10</v>
      </c>
      <c r="S2079" s="131">
        <v>4.2789901583226301E-3</v>
      </c>
      <c r="T2079" s="126">
        <v>66</v>
      </c>
      <c r="U2079" s="108">
        <v>8.8590604026845599E-2</v>
      </c>
      <c r="V2079" s="107">
        <v>183</v>
      </c>
      <c r="W2079" s="131">
        <v>7.8305519897304193E-2</v>
      </c>
      <c r="X2079" s="126">
        <v>69</v>
      </c>
      <c r="Y2079" s="108">
        <v>9.2617449664429502E-2</v>
      </c>
      <c r="Z2079" s="107">
        <v>190</v>
      </c>
      <c r="AA2079" s="131">
        <v>8.1300813008129996E-2</v>
      </c>
    </row>
    <row r="2080" spans="1:27" x14ac:dyDescent="0.25">
      <c r="A2080" s="115" t="s">
        <v>629</v>
      </c>
      <c r="B2080" s="200" t="s">
        <v>75</v>
      </c>
      <c r="C2080" s="101" t="s">
        <v>76</v>
      </c>
      <c r="D2080" s="102" t="s">
        <v>4</v>
      </c>
      <c r="E2080" s="121" t="s">
        <v>532</v>
      </c>
      <c r="F2080" s="125">
        <v>3911</v>
      </c>
      <c r="G2080" s="103">
        <v>3877</v>
      </c>
      <c r="H2080" s="104">
        <v>0.99130657120940902</v>
      </c>
      <c r="I2080" s="103">
        <v>34</v>
      </c>
      <c r="J2080" s="130">
        <v>8.6934287905906394E-3</v>
      </c>
      <c r="K2080" s="125">
        <v>996</v>
      </c>
      <c r="L2080" s="125">
        <v>5</v>
      </c>
      <c r="M2080" s="104">
        <v>5.0200803212851397E-3</v>
      </c>
      <c r="N2080" s="103">
        <v>14</v>
      </c>
      <c r="O2080" s="130">
        <v>3.5796471490667299E-3</v>
      </c>
      <c r="P2080" s="125">
        <v>4</v>
      </c>
      <c r="Q2080" s="104">
        <v>4.0160642570281103E-3</v>
      </c>
      <c r="R2080" s="103">
        <v>8</v>
      </c>
      <c r="S2080" s="130">
        <v>2.0455126566095599E-3</v>
      </c>
      <c r="T2080" s="125">
        <v>88</v>
      </c>
      <c r="U2080" s="104">
        <v>8.8353413654618407E-2</v>
      </c>
      <c r="V2080" s="103">
        <v>335</v>
      </c>
      <c r="W2080" s="130">
        <v>8.5655842495525394E-2</v>
      </c>
      <c r="X2080" s="125">
        <v>90</v>
      </c>
      <c r="Y2080" s="104">
        <v>9.0361445783132502E-2</v>
      </c>
      <c r="Z2080" s="103">
        <v>340</v>
      </c>
      <c r="AA2080" s="130">
        <v>8.6934287905906404E-2</v>
      </c>
    </row>
    <row r="2081" spans="1:27" x14ac:dyDescent="0.25">
      <c r="A2081" s="116" t="s">
        <v>629</v>
      </c>
      <c r="B2081" s="201" t="s">
        <v>49</v>
      </c>
      <c r="C2081" s="105" t="s">
        <v>50</v>
      </c>
      <c r="D2081" s="106" t="s">
        <v>3</v>
      </c>
      <c r="E2081" s="122" t="s">
        <v>533</v>
      </c>
      <c r="F2081" s="126">
        <v>3995</v>
      </c>
      <c r="G2081" s="107">
        <v>3899</v>
      </c>
      <c r="H2081" s="108">
        <v>0.975969962453066</v>
      </c>
      <c r="I2081" s="107">
        <v>96</v>
      </c>
      <c r="J2081" s="131">
        <v>2.40300375469336E-2</v>
      </c>
      <c r="K2081" s="126">
        <v>1120</v>
      </c>
      <c r="L2081" s="126">
        <v>24</v>
      </c>
      <c r="M2081" s="108">
        <v>2.1428571428571401E-2</v>
      </c>
      <c r="N2081" s="107">
        <v>69</v>
      </c>
      <c r="O2081" s="131">
        <v>1.7271589486858498E-2</v>
      </c>
      <c r="P2081" s="126">
        <v>10</v>
      </c>
      <c r="Q2081" s="108">
        <v>8.9285714285714194E-3</v>
      </c>
      <c r="R2081" s="107">
        <v>30</v>
      </c>
      <c r="S2081" s="131">
        <v>7.5093867334167699E-3</v>
      </c>
      <c r="T2081" s="126">
        <v>96</v>
      </c>
      <c r="U2081" s="108">
        <v>8.5714285714285701E-2</v>
      </c>
      <c r="V2081" s="107">
        <v>325</v>
      </c>
      <c r="W2081" s="131">
        <v>8.1351689612014999E-2</v>
      </c>
      <c r="X2081" s="126">
        <v>101</v>
      </c>
      <c r="Y2081" s="108">
        <v>9.01785714285714E-2</v>
      </c>
      <c r="Z2081" s="107">
        <v>339</v>
      </c>
      <c r="AA2081" s="131">
        <v>8.4856070087609495E-2</v>
      </c>
    </row>
    <row r="2082" spans="1:27" x14ac:dyDescent="0.25">
      <c r="A2082" s="115" t="s">
        <v>629</v>
      </c>
      <c r="B2082" s="200" t="s">
        <v>51</v>
      </c>
      <c r="C2082" s="101" t="s">
        <v>52</v>
      </c>
      <c r="D2082" s="102" t="s">
        <v>3</v>
      </c>
      <c r="E2082" s="121" t="s">
        <v>533</v>
      </c>
      <c r="F2082" s="125">
        <v>2899</v>
      </c>
      <c r="G2082" s="103">
        <v>2866</v>
      </c>
      <c r="H2082" s="104">
        <v>0.98861676440151702</v>
      </c>
      <c r="I2082" s="103">
        <v>33</v>
      </c>
      <c r="J2082" s="130">
        <v>1.13832355984822E-2</v>
      </c>
      <c r="K2082" s="125">
        <v>960</v>
      </c>
      <c r="L2082" s="125">
        <v>12</v>
      </c>
      <c r="M2082" s="104">
        <v>1.2500000000000001E-2</v>
      </c>
      <c r="N2082" s="103">
        <v>41</v>
      </c>
      <c r="O2082" s="130">
        <v>1.41428078647809E-2</v>
      </c>
      <c r="P2082" s="125">
        <v>8</v>
      </c>
      <c r="Q2082" s="104">
        <v>8.3333333333333297E-3</v>
      </c>
      <c r="R2082" s="103">
        <v>22</v>
      </c>
      <c r="S2082" s="130">
        <v>7.5888237323214897E-3</v>
      </c>
      <c r="T2082" s="125">
        <v>78</v>
      </c>
      <c r="U2082" s="104">
        <v>8.1250000000000003E-2</v>
      </c>
      <c r="V2082" s="103">
        <v>246</v>
      </c>
      <c r="W2082" s="130">
        <v>8.4856847188685705E-2</v>
      </c>
      <c r="X2082" s="125">
        <v>82</v>
      </c>
      <c r="Y2082" s="104">
        <v>8.5416666666666599E-2</v>
      </c>
      <c r="Z2082" s="103">
        <v>260</v>
      </c>
      <c r="AA2082" s="130">
        <v>8.9686098654708502E-2</v>
      </c>
    </row>
    <row r="2083" spans="1:27" ht="24" x14ac:dyDescent="0.25">
      <c r="A2083" s="116" t="s">
        <v>629</v>
      </c>
      <c r="B2083" s="201" t="s">
        <v>77</v>
      </c>
      <c r="C2083" s="105" t="s">
        <v>78</v>
      </c>
      <c r="D2083" s="106" t="s">
        <v>4</v>
      </c>
      <c r="E2083" s="122" t="s">
        <v>532</v>
      </c>
      <c r="F2083" s="126">
        <v>1748</v>
      </c>
      <c r="G2083" s="107">
        <v>1737</v>
      </c>
      <c r="H2083" s="108">
        <v>0.99370709382151001</v>
      </c>
      <c r="I2083" s="107">
        <v>11</v>
      </c>
      <c r="J2083" s="131">
        <v>6.2929061784896996E-3</v>
      </c>
      <c r="K2083" s="126">
        <v>630</v>
      </c>
      <c r="L2083" s="126">
        <v>11</v>
      </c>
      <c r="M2083" s="108">
        <v>1.7460317460317398E-2</v>
      </c>
      <c r="N2083" s="107">
        <v>32</v>
      </c>
      <c r="O2083" s="131">
        <v>1.83066361556064E-2</v>
      </c>
      <c r="P2083" s="126">
        <v>9</v>
      </c>
      <c r="Q2083" s="108">
        <v>1.42857142857142E-2</v>
      </c>
      <c r="R2083" s="107">
        <v>18</v>
      </c>
      <c r="S2083" s="131">
        <v>1.02974828375286E-2</v>
      </c>
      <c r="T2083" s="126">
        <v>55</v>
      </c>
      <c r="U2083" s="108">
        <v>8.7301587301587297E-2</v>
      </c>
      <c r="V2083" s="107">
        <v>158</v>
      </c>
      <c r="W2083" s="131">
        <v>9.0389016018306595E-2</v>
      </c>
      <c r="X2083" s="126">
        <v>62</v>
      </c>
      <c r="Y2083" s="108">
        <v>9.8412698412698396E-2</v>
      </c>
      <c r="Z2083" s="107">
        <v>172</v>
      </c>
      <c r="AA2083" s="131">
        <v>9.83981693363844E-2</v>
      </c>
    </row>
    <row r="2084" spans="1:27" x14ac:dyDescent="0.25">
      <c r="A2084" s="115" t="s">
        <v>629</v>
      </c>
      <c r="B2084" s="200" t="s">
        <v>55</v>
      </c>
      <c r="C2084" s="101" t="s">
        <v>56</v>
      </c>
      <c r="D2084" s="102" t="s">
        <v>3</v>
      </c>
      <c r="E2084" s="121" t="s">
        <v>533</v>
      </c>
      <c r="F2084" s="125">
        <v>4565</v>
      </c>
      <c r="G2084" s="103">
        <v>4505</v>
      </c>
      <c r="H2084" s="104">
        <v>0.98685651697699805</v>
      </c>
      <c r="I2084" s="103">
        <v>60</v>
      </c>
      <c r="J2084" s="130">
        <v>1.3143483023001E-2</v>
      </c>
      <c r="K2084" s="125">
        <v>1297</v>
      </c>
      <c r="L2084" s="125">
        <v>26</v>
      </c>
      <c r="M2084" s="104">
        <v>2.00462606013878E-2</v>
      </c>
      <c r="N2084" s="103">
        <v>53</v>
      </c>
      <c r="O2084" s="130">
        <v>1.16100766703176E-2</v>
      </c>
      <c r="P2084" s="125">
        <v>7</v>
      </c>
      <c r="Q2084" s="104">
        <v>5.3970701619121004E-3</v>
      </c>
      <c r="R2084" s="103">
        <v>17</v>
      </c>
      <c r="S2084" s="130">
        <v>3.7239868565169701E-3</v>
      </c>
      <c r="T2084" s="125">
        <v>99</v>
      </c>
      <c r="U2084" s="104">
        <v>7.6329992289899701E-2</v>
      </c>
      <c r="V2084" s="103">
        <v>358</v>
      </c>
      <c r="W2084" s="130">
        <v>7.8422782037239805E-2</v>
      </c>
      <c r="X2084" s="125">
        <v>103</v>
      </c>
      <c r="Y2084" s="104">
        <v>7.9414032382420896E-2</v>
      </c>
      <c r="Z2084" s="103">
        <v>368</v>
      </c>
      <c r="AA2084" s="130">
        <v>8.0613362541073305E-2</v>
      </c>
    </row>
    <row r="2085" spans="1:27" x14ac:dyDescent="0.25">
      <c r="A2085" s="116" t="s">
        <v>629</v>
      </c>
      <c r="B2085" s="201" t="s">
        <v>79</v>
      </c>
      <c r="C2085" s="105" t="s">
        <v>80</v>
      </c>
      <c r="D2085" s="106" t="s">
        <v>4</v>
      </c>
      <c r="E2085" s="122" t="s">
        <v>532</v>
      </c>
      <c r="F2085" s="126">
        <v>5815</v>
      </c>
      <c r="G2085" s="107">
        <v>5768</v>
      </c>
      <c r="H2085" s="108">
        <v>0.99191745485812499</v>
      </c>
      <c r="I2085" s="107">
        <v>47</v>
      </c>
      <c r="J2085" s="131">
        <v>8.0825451418744601E-3</v>
      </c>
      <c r="K2085" s="126">
        <v>1773</v>
      </c>
      <c r="L2085" s="126">
        <v>29</v>
      </c>
      <c r="M2085" s="108">
        <v>1.63564579808234E-2</v>
      </c>
      <c r="N2085" s="107">
        <v>70</v>
      </c>
      <c r="O2085" s="131">
        <v>1.20378331900257E-2</v>
      </c>
      <c r="P2085" s="126">
        <v>9</v>
      </c>
      <c r="Q2085" s="108">
        <v>5.0761421319796898E-3</v>
      </c>
      <c r="R2085" s="107">
        <v>18</v>
      </c>
      <c r="S2085" s="131">
        <v>3.09544282029234E-3</v>
      </c>
      <c r="T2085" s="126">
        <v>146</v>
      </c>
      <c r="U2085" s="108">
        <v>8.2346305696559499E-2</v>
      </c>
      <c r="V2085" s="107">
        <v>517</v>
      </c>
      <c r="W2085" s="131">
        <v>8.8907996560618999E-2</v>
      </c>
      <c r="X2085" s="126">
        <v>150</v>
      </c>
      <c r="Y2085" s="108">
        <v>8.4602368866328201E-2</v>
      </c>
      <c r="Z2085" s="107">
        <v>524</v>
      </c>
      <c r="AA2085" s="131">
        <v>9.0111779879621601E-2</v>
      </c>
    </row>
    <row r="2086" spans="1:27" ht="24" x14ac:dyDescent="0.25">
      <c r="A2086" s="115" t="s">
        <v>629</v>
      </c>
      <c r="B2086" s="200" t="s">
        <v>28</v>
      </c>
      <c r="C2086" s="101" t="s">
        <v>29</v>
      </c>
      <c r="D2086" s="102" t="s">
        <v>1</v>
      </c>
      <c r="E2086" s="121" t="s">
        <v>534</v>
      </c>
      <c r="F2086" s="125">
        <v>2850</v>
      </c>
      <c r="G2086" s="103">
        <v>2828</v>
      </c>
      <c r="H2086" s="104">
        <v>0.99228070175438499</v>
      </c>
      <c r="I2086" s="103">
        <v>22</v>
      </c>
      <c r="J2086" s="130">
        <v>7.7192982456140303E-3</v>
      </c>
      <c r="K2086" s="125">
        <v>772</v>
      </c>
      <c r="L2086" s="125">
        <v>10</v>
      </c>
      <c r="M2086" s="104">
        <v>1.29533678756476E-2</v>
      </c>
      <c r="N2086" s="103">
        <v>26</v>
      </c>
      <c r="O2086" s="130">
        <v>9.1228070175438502E-3</v>
      </c>
      <c r="P2086" s="125">
        <v>5</v>
      </c>
      <c r="Q2086" s="104">
        <v>6.4766839378238303E-3</v>
      </c>
      <c r="R2086" s="103">
        <v>10</v>
      </c>
      <c r="S2086" s="130">
        <v>3.5087719298245602E-3</v>
      </c>
      <c r="T2086" s="125">
        <v>56</v>
      </c>
      <c r="U2086" s="104">
        <v>7.2538860103626895E-2</v>
      </c>
      <c r="V2086" s="103">
        <v>194</v>
      </c>
      <c r="W2086" s="130">
        <v>6.8070175438596406E-2</v>
      </c>
      <c r="X2086" s="125">
        <v>59</v>
      </c>
      <c r="Y2086" s="104">
        <v>7.6424870466321196E-2</v>
      </c>
      <c r="Z2086" s="103">
        <v>198</v>
      </c>
      <c r="AA2086" s="130">
        <v>6.9473684210526299E-2</v>
      </c>
    </row>
    <row r="2087" spans="1:27" ht="24" x14ac:dyDescent="0.25">
      <c r="A2087" s="116" t="s">
        <v>629</v>
      </c>
      <c r="B2087" s="201" t="s">
        <v>57</v>
      </c>
      <c r="C2087" s="105" t="s">
        <v>58</v>
      </c>
      <c r="D2087" s="106" t="s">
        <v>3</v>
      </c>
      <c r="E2087" s="122" t="s">
        <v>533</v>
      </c>
      <c r="F2087" s="126">
        <v>3769</v>
      </c>
      <c r="G2087" s="107">
        <v>3711</v>
      </c>
      <c r="H2087" s="108">
        <v>0.98461130273282005</v>
      </c>
      <c r="I2087" s="107">
        <v>58</v>
      </c>
      <c r="J2087" s="131">
        <v>1.5388697267179599E-2</v>
      </c>
      <c r="K2087" s="126">
        <v>1154</v>
      </c>
      <c r="L2087" s="126">
        <v>20</v>
      </c>
      <c r="M2087" s="108">
        <v>1.7331022530329199E-2</v>
      </c>
      <c r="N2087" s="107">
        <v>51</v>
      </c>
      <c r="O2087" s="131">
        <v>1.3531440700451E-2</v>
      </c>
      <c r="P2087" s="126">
        <v>13</v>
      </c>
      <c r="Q2087" s="108">
        <v>1.1265164644714E-2</v>
      </c>
      <c r="R2087" s="107">
        <v>34</v>
      </c>
      <c r="S2087" s="131">
        <v>9.0209604669673604E-3</v>
      </c>
      <c r="T2087" s="126">
        <v>106</v>
      </c>
      <c r="U2087" s="108">
        <v>9.1854419410745194E-2</v>
      </c>
      <c r="V2087" s="107">
        <v>361</v>
      </c>
      <c r="W2087" s="131">
        <v>9.5781374369859298E-2</v>
      </c>
      <c r="X2087" s="126">
        <v>115</v>
      </c>
      <c r="Y2087" s="108">
        <v>9.9653379549393406E-2</v>
      </c>
      <c r="Z2087" s="107">
        <v>384</v>
      </c>
      <c r="AA2087" s="131">
        <v>0.10188378880339601</v>
      </c>
    </row>
    <row r="2088" spans="1:27" x14ac:dyDescent="0.25">
      <c r="A2088" s="115" t="s">
        <v>629</v>
      </c>
      <c r="B2088" s="200" t="s">
        <v>438</v>
      </c>
      <c r="C2088" s="101" t="s">
        <v>81</v>
      </c>
      <c r="D2088" s="102" t="s">
        <v>4</v>
      </c>
      <c r="E2088" s="121" t="s">
        <v>532</v>
      </c>
      <c r="F2088" s="125">
        <v>2756</v>
      </c>
      <c r="G2088" s="103">
        <v>2725</v>
      </c>
      <c r="H2088" s="104">
        <v>0.98875181422351199</v>
      </c>
      <c r="I2088" s="103">
        <v>31</v>
      </c>
      <c r="J2088" s="130">
        <v>1.1248185776487601E-2</v>
      </c>
      <c r="K2088" s="125">
        <v>770</v>
      </c>
      <c r="L2088" s="125">
        <v>8</v>
      </c>
      <c r="M2088" s="104">
        <v>1.0389610389610299E-2</v>
      </c>
      <c r="N2088" s="103">
        <v>18</v>
      </c>
      <c r="O2088" s="130">
        <v>6.5312046444121899E-3</v>
      </c>
      <c r="P2088" s="125">
        <v>8</v>
      </c>
      <c r="Q2088" s="104">
        <v>1.0389610389610299E-2</v>
      </c>
      <c r="R2088" s="103">
        <v>21</v>
      </c>
      <c r="S2088" s="130">
        <v>7.6197387518142203E-3</v>
      </c>
      <c r="T2088" s="125">
        <v>72</v>
      </c>
      <c r="U2088" s="104">
        <v>9.3506493506493496E-2</v>
      </c>
      <c r="V2088" s="103">
        <v>209</v>
      </c>
      <c r="W2088" s="130">
        <v>7.5834542815674796E-2</v>
      </c>
      <c r="X2088" s="125">
        <v>76</v>
      </c>
      <c r="Y2088" s="104">
        <v>9.8701298701298706E-2</v>
      </c>
      <c r="Z2088" s="103">
        <v>219</v>
      </c>
      <c r="AA2088" s="130">
        <v>7.9462989840348303E-2</v>
      </c>
    </row>
    <row r="2089" spans="1:27" x14ac:dyDescent="0.25">
      <c r="A2089" s="116" t="s">
        <v>629</v>
      </c>
      <c r="B2089" s="201" t="s">
        <v>88</v>
      </c>
      <c r="C2089" s="105" t="s">
        <v>89</v>
      </c>
      <c r="D2089" s="106" t="s">
        <v>5</v>
      </c>
      <c r="E2089" s="122" t="s">
        <v>535</v>
      </c>
      <c r="F2089" s="126">
        <v>1948</v>
      </c>
      <c r="G2089" s="107">
        <v>1942</v>
      </c>
      <c r="H2089" s="108">
        <v>0.99691991786447598</v>
      </c>
      <c r="I2089" s="107">
        <v>6</v>
      </c>
      <c r="J2089" s="131">
        <v>3.0800821355236102E-3</v>
      </c>
      <c r="K2089" s="126">
        <v>586</v>
      </c>
      <c r="L2089" s="126">
        <v>8</v>
      </c>
      <c r="M2089" s="108">
        <v>1.36518771331058E-2</v>
      </c>
      <c r="N2089" s="107">
        <v>24</v>
      </c>
      <c r="O2089" s="131">
        <v>1.2320328542094401E-2</v>
      </c>
      <c r="P2089" s="126">
        <v>5</v>
      </c>
      <c r="Q2089" s="108">
        <v>8.5324232081911196E-3</v>
      </c>
      <c r="R2089" s="107">
        <v>13</v>
      </c>
      <c r="S2089" s="131">
        <v>6.67351129363449E-3</v>
      </c>
      <c r="T2089" s="126">
        <v>65</v>
      </c>
      <c r="U2089" s="108">
        <v>0.110921501706484</v>
      </c>
      <c r="V2089" s="107">
        <v>229</v>
      </c>
      <c r="W2089" s="131">
        <v>0.117556468172484</v>
      </c>
      <c r="X2089" s="126">
        <v>68</v>
      </c>
      <c r="Y2089" s="108">
        <v>0.116040955631399</v>
      </c>
      <c r="Z2089" s="107">
        <v>238</v>
      </c>
      <c r="AA2089" s="131">
        <v>0.12217659137577</v>
      </c>
    </row>
    <row r="2090" spans="1:27" x14ac:dyDescent="0.25">
      <c r="A2090" s="115" t="s">
        <v>629</v>
      </c>
      <c r="B2090" s="200" t="s">
        <v>59</v>
      </c>
      <c r="C2090" s="101" t="s">
        <v>60</v>
      </c>
      <c r="D2090" s="102" t="s">
        <v>3</v>
      </c>
      <c r="E2090" s="121" t="s">
        <v>533</v>
      </c>
      <c r="F2090" s="125">
        <v>4472</v>
      </c>
      <c r="G2090" s="103">
        <v>4418</v>
      </c>
      <c r="H2090" s="104">
        <v>0.98792486583184203</v>
      </c>
      <c r="I2090" s="103">
        <v>54</v>
      </c>
      <c r="J2090" s="130">
        <v>1.2075134168157401E-2</v>
      </c>
      <c r="K2090" s="125">
        <v>968</v>
      </c>
      <c r="L2090" s="125">
        <v>17</v>
      </c>
      <c r="M2090" s="104">
        <v>1.7561983471074301E-2</v>
      </c>
      <c r="N2090" s="103">
        <v>48</v>
      </c>
      <c r="O2090" s="130">
        <v>1.0733452593917701E-2</v>
      </c>
      <c r="P2090" s="125">
        <v>6</v>
      </c>
      <c r="Q2090" s="104">
        <v>6.1983471074380098E-3</v>
      </c>
      <c r="R2090" s="103">
        <v>17</v>
      </c>
      <c r="S2090" s="130">
        <v>3.8014311270125199E-3</v>
      </c>
      <c r="T2090" s="125">
        <v>87</v>
      </c>
      <c r="U2090" s="104">
        <v>8.9876033057851204E-2</v>
      </c>
      <c r="V2090" s="103">
        <v>425</v>
      </c>
      <c r="W2090" s="130">
        <v>9.5035778175313002E-2</v>
      </c>
      <c r="X2090" s="125">
        <v>89</v>
      </c>
      <c r="Y2090" s="104">
        <v>9.1942148760330494E-2</v>
      </c>
      <c r="Z2090" s="103">
        <v>429</v>
      </c>
      <c r="AA2090" s="130">
        <v>9.5930232558139497E-2</v>
      </c>
    </row>
    <row r="2091" spans="1:27" ht="24" x14ac:dyDescent="0.25">
      <c r="A2091" s="116" t="s">
        <v>629</v>
      </c>
      <c r="B2091" s="201" t="s">
        <v>106</v>
      </c>
      <c r="C2091" s="105" t="s">
        <v>536</v>
      </c>
      <c r="D2091" s="106" t="s">
        <v>6</v>
      </c>
      <c r="E2091" s="122" t="s">
        <v>531</v>
      </c>
      <c r="F2091" s="126">
        <v>5279</v>
      </c>
      <c r="G2091" s="107">
        <v>5225</v>
      </c>
      <c r="H2091" s="108">
        <v>0.98977078992233303</v>
      </c>
      <c r="I2091" s="107">
        <v>54</v>
      </c>
      <c r="J2091" s="131">
        <v>1.0229210077666201E-2</v>
      </c>
      <c r="K2091" s="126">
        <v>1495</v>
      </c>
      <c r="L2091" s="126">
        <v>18</v>
      </c>
      <c r="M2091" s="108">
        <v>1.20401337792642E-2</v>
      </c>
      <c r="N2091" s="107">
        <v>46</v>
      </c>
      <c r="O2091" s="131">
        <v>8.7137715476415904E-3</v>
      </c>
      <c r="P2091" s="126">
        <v>10</v>
      </c>
      <c r="Q2091" s="108">
        <v>6.6889632107023402E-3</v>
      </c>
      <c r="R2091" s="107">
        <v>29</v>
      </c>
      <c r="S2091" s="131">
        <v>5.4934646713392602E-3</v>
      </c>
      <c r="T2091" s="126">
        <v>152</v>
      </c>
      <c r="U2091" s="108">
        <v>0.10167224080267501</v>
      </c>
      <c r="V2091" s="107">
        <v>525</v>
      </c>
      <c r="W2091" s="131">
        <v>9.9450653532866001E-2</v>
      </c>
      <c r="X2091" s="126">
        <v>158</v>
      </c>
      <c r="Y2091" s="108">
        <v>0.105685618729096</v>
      </c>
      <c r="Z2091" s="107">
        <v>542</v>
      </c>
      <c r="AA2091" s="131">
        <v>0.102670960409168</v>
      </c>
    </row>
    <row r="2092" spans="1:27" x14ac:dyDescent="0.25">
      <c r="A2092" s="115" t="s">
        <v>629</v>
      </c>
      <c r="B2092" s="200" t="s">
        <v>90</v>
      </c>
      <c r="C2092" s="101" t="s">
        <v>91</v>
      </c>
      <c r="D2092" s="102" t="s">
        <v>5</v>
      </c>
      <c r="E2092" s="121" t="s">
        <v>535</v>
      </c>
      <c r="F2092" s="125">
        <v>2647</v>
      </c>
      <c r="G2092" s="103">
        <v>2621</v>
      </c>
      <c r="H2092" s="104">
        <v>0.99017755950132202</v>
      </c>
      <c r="I2092" s="103">
        <v>26</v>
      </c>
      <c r="J2092" s="130">
        <v>9.8224404986777397E-3</v>
      </c>
      <c r="K2092" s="125">
        <v>785</v>
      </c>
      <c r="L2092" s="125">
        <v>11</v>
      </c>
      <c r="M2092" s="104">
        <v>1.40127388535031E-2</v>
      </c>
      <c r="N2092" s="103">
        <v>29</v>
      </c>
      <c r="O2092" s="130">
        <v>1.09557990177559E-2</v>
      </c>
      <c r="P2092" s="125">
        <v>8</v>
      </c>
      <c r="Q2092" s="104">
        <v>1.0191082802547701E-2</v>
      </c>
      <c r="R2092" s="103">
        <v>21</v>
      </c>
      <c r="S2092" s="130">
        <v>7.9335096335474108E-3</v>
      </c>
      <c r="T2092" s="125">
        <v>78</v>
      </c>
      <c r="U2092" s="104">
        <v>9.9363057324840701E-2</v>
      </c>
      <c r="V2092" s="103">
        <v>245</v>
      </c>
      <c r="W2092" s="130">
        <v>9.2557612391386407E-2</v>
      </c>
      <c r="X2092" s="125">
        <v>84</v>
      </c>
      <c r="Y2092" s="104">
        <v>0.107006369426751</v>
      </c>
      <c r="Z2092" s="103">
        <v>263</v>
      </c>
      <c r="AA2092" s="130">
        <v>9.9357763505855595E-2</v>
      </c>
    </row>
    <row r="2093" spans="1:27" x14ac:dyDescent="0.25">
      <c r="A2093" s="116" t="s">
        <v>629</v>
      </c>
      <c r="B2093" s="201" t="s">
        <v>82</v>
      </c>
      <c r="C2093" s="105" t="s">
        <v>537</v>
      </c>
      <c r="D2093" s="106" t="s">
        <v>4</v>
      </c>
      <c r="E2093" s="122" t="s">
        <v>532</v>
      </c>
      <c r="F2093" s="126">
        <v>4789</v>
      </c>
      <c r="G2093" s="107">
        <v>4736</v>
      </c>
      <c r="H2093" s="108">
        <v>0.98893297139277503</v>
      </c>
      <c r="I2093" s="107">
        <v>53</v>
      </c>
      <c r="J2093" s="131">
        <v>1.10670286072248E-2</v>
      </c>
      <c r="K2093" s="126">
        <v>1348</v>
      </c>
      <c r="L2093" s="126">
        <v>21</v>
      </c>
      <c r="M2093" s="108">
        <v>1.55786350148367E-2</v>
      </c>
      <c r="N2093" s="107">
        <v>54</v>
      </c>
      <c r="O2093" s="131">
        <v>1.1275840467738499E-2</v>
      </c>
      <c r="P2093" s="126">
        <v>12</v>
      </c>
      <c r="Q2093" s="108">
        <v>8.9020771513353102E-3</v>
      </c>
      <c r="R2093" s="107">
        <v>32</v>
      </c>
      <c r="S2093" s="131">
        <v>6.6819795364376601E-3</v>
      </c>
      <c r="T2093" s="126">
        <v>120</v>
      </c>
      <c r="U2093" s="108">
        <v>8.9020771513353095E-2</v>
      </c>
      <c r="V2093" s="107">
        <v>517</v>
      </c>
      <c r="W2093" s="131">
        <v>0.107955731885571</v>
      </c>
      <c r="X2093" s="126">
        <v>125</v>
      </c>
      <c r="Y2093" s="108">
        <v>9.2729970326409394E-2</v>
      </c>
      <c r="Z2093" s="107">
        <v>530</v>
      </c>
      <c r="AA2093" s="131">
        <v>0.11067028607224801</v>
      </c>
    </row>
    <row r="2094" spans="1:27" ht="24" x14ac:dyDescent="0.25">
      <c r="A2094" s="115" t="s">
        <v>629</v>
      </c>
      <c r="B2094" s="200" t="s">
        <v>30</v>
      </c>
      <c r="C2094" s="101" t="s">
        <v>31</v>
      </c>
      <c r="D2094" s="102" t="s">
        <v>1</v>
      </c>
      <c r="E2094" s="121" t="s">
        <v>534</v>
      </c>
      <c r="F2094" s="125">
        <v>2188</v>
      </c>
      <c r="G2094" s="103">
        <v>2179</v>
      </c>
      <c r="H2094" s="104">
        <v>0.99588665447897595</v>
      </c>
      <c r="I2094" s="103">
        <v>9</v>
      </c>
      <c r="J2094" s="130">
        <v>4.1133455210237597E-3</v>
      </c>
      <c r="K2094" s="125">
        <v>674</v>
      </c>
      <c r="L2094" s="125">
        <v>12</v>
      </c>
      <c r="M2094" s="104">
        <v>1.78041543026706E-2</v>
      </c>
      <c r="N2094" s="103">
        <v>29</v>
      </c>
      <c r="O2094" s="130">
        <v>1.3254113345521E-2</v>
      </c>
      <c r="P2094" s="125">
        <v>3</v>
      </c>
      <c r="Q2094" s="104">
        <v>4.4510385756676499E-3</v>
      </c>
      <c r="R2094" s="103">
        <v>6</v>
      </c>
      <c r="S2094" s="130">
        <v>2.7422303473491698E-3</v>
      </c>
      <c r="T2094" s="125">
        <v>59</v>
      </c>
      <c r="U2094" s="104">
        <v>8.7537091988130505E-2</v>
      </c>
      <c r="V2094" s="103">
        <v>214</v>
      </c>
      <c r="W2094" s="130">
        <v>9.7806215722120601E-2</v>
      </c>
      <c r="X2094" s="125">
        <v>60</v>
      </c>
      <c r="Y2094" s="104">
        <v>8.9020771513353095E-2</v>
      </c>
      <c r="Z2094" s="103">
        <v>216</v>
      </c>
      <c r="AA2094" s="130">
        <v>9.8720292504570303E-2</v>
      </c>
    </row>
    <row r="2095" spans="1:27" x14ac:dyDescent="0.25">
      <c r="A2095" s="116" t="s">
        <v>629</v>
      </c>
      <c r="B2095" s="201" t="s">
        <v>92</v>
      </c>
      <c r="C2095" s="105" t="s">
        <v>93</v>
      </c>
      <c r="D2095" s="106" t="s">
        <v>5</v>
      </c>
      <c r="E2095" s="122" t="s">
        <v>535</v>
      </c>
      <c r="F2095" s="126">
        <v>2426</v>
      </c>
      <c r="G2095" s="107">
        <v>2367</v>
      </c>
      <c r="H2095" s="108">
        <v>0.97568013190436897</v>
      </c>
      <c r="I2095" s="107">
        <v>59</v>
      </c>
      <c r="J2095" s="131">
        <v>2.4319868095630599E-2</v>
      </c>
      <c r="K2095" s="126">
        <v>678</v>
      </c>
      <c r="L2095" s="126">
        <v>1</v>
      </c>
      <c r="M2095" s="108">
        <v>1.47492625368731E-3</v>
      </c>
      <c r="N2095" s="107">
        <v>3</v>
      </c>
      <c r="O2095" s="131">
        <v>1.23660346248969E-3</v>
      </c>
      <c r="P2095" s="126">
        <v>6</v>
      </c>
      <c r="Q2095" s="108">
        <v>8.8495575221238902E-3</v>
      </c>
      <c r="R2095" s="107">
        <v>17</v>
      </c>
      <c r="S2095" s="131">
        <v>7.0074196207749297E-3</v>
      </c>
      <c r="T2095" s="126">
        <v>72</v>
      </c>
      <c r="U2095" s="108">
        <v>0.106194690265486</v>
      </c>
      <c r="V2095" s="107">
        <v>266</v>
      </c>
      <c r="W2095" s="131">
        <v>0.109645507007419</v>
      </c>
      <c r="X2095" s="126">
        <v>75</v>
      </c>
      <c r="Y2095" s="108">
        <v>0.110619469026548</v>
      </c>
      <c r="Z2095" s="107">
        <v>276</v>
      </c>
      <c r="AA2095" s="131">
        <v>0.113767518549051</v>
      </c>
    </row>
    <row r="2096" spans="1:27" x14ac:dyDescent="0.25">
      <c r="A2096" s="115" t="s">
        <v>629</v>
      </c>
      <c r="B2096" s="200" t="s">
        <v>94</v>
      </c>
      <c r="C2096" s="101" t="s">
        <v>95</v>
      </c>
      <c r="D2096" s="102" t="s">
        <v>5</v>
      </c>
      <c r="E2096" s="121" t="s">
        <v>535</v>
      </c>
      <c r="F2096" s="125">
        <v>1898</v>
      </c>
      <c r="G2096" s="103">
        <v>1888</v>
      </c>
      <c r="H2096" s="104">
        <v>0.99473129610115896</v>
      </c>
      <c r="I2096" s="103">
        <v>10</v>
      </c>
      <c r="J2096" s="130">
        <v>5.2687038988408798E-3</v>
      </c>
      <c r="K2096" s="125">
        <v>496</v>
      </c>
      <c r="L2096" s="125">
        <v>10</v>
      </c>
      <c r="M2096" s="104">
        <v>2.0161290322580599E-2</v>
      </c>
      <c r="N2096" s="103">
        <v>25</v>
      </c>
      <c r="O2096" s="130">
        <v>1.3171759747102199E-2</v>
      </c>
      <c r="P2096" s="125">
        <v>6</v>
      </c>
      <c r="Q2096" s="104">
        <v>1.20967741935483E-2</v>
      </c>
      <c r="R2096" s="103">
        <v>21</v>
      </c>
      <c r="S2096" s="130">
        <v>1.10642781875658E-2</v>
      </c>
      <c r="T2096" s="125">
        <v>46</v>
      </c>
      <c r="U2096" s="104">
        <v>9.2741935483870899E-2</v>
      </c>
      <c r="V2096" s="103">
        <v>165</v>
      </c>
      <c r="W2096" s="130">
        <v>8.6933614330874598E-2</v>
      </c>
      <c r="X2096" s="125">
        <v>49</v>
      </c>
      <c r="Y2096" s="104">
        <v>9.8790322580645101E-2</v>
      </c>
      <c r="Z2096" s="103">
        <v>177</v>
      </c>
      <c r="AA2096" s="130">
        <v>9.3256059009483597E-2</v>
      </c>
    </row>
    <row r="2097" spans="1:27" x14ac:dyDescent="0.25">
      <c r="A2097" s="116" t="s">
        <v>629</v>
      </c>
      <c r="B2097" s="201" t="s">
        <v>65</v>
      </c>
      <c r="C2097" s="105" t="s">
        <v>66</v>
      </c>
      <c r="D2097" s="106" t="s">
        <v>3</v>
      </c>
      <c r="E2097" s="122" t="s">
        <v>533</v>
      </c>
      <c r="F2097" s="126">
        <v>5217</v>
      </c>
      <c r="G2097" s="107">
        <v>5159</v>
      </c>
      <c r="H2097" s="108">
        <v>0.98888249952079699</v>
      </c>
      <c r="I2097" s="107">
        <v>58</v>
      </c>
      <c r="J2097" s="131">
        <v>1.11175004792026E-2</v>
      </c>
      <c r="K2097" s="126">
        <v>1430</v>
      </c>
      <c r="L2097" s="126">
        <v>25</v>
      </c>
      <c r="M2097" s="108">
        <v>1.7482517482517401E-2</v>
      </c>
      <c r="N2097" s="107">
        <v>64</v>
      </c>
      <c r="O2097" s="131">
        <v>1.22675867356718E-2</v>
      </c>
      <c r="P2097" s="126">
        <v>13</v>
      </c>
      <c r="Q2097" s="108">
        <v>9.0909090909090905E-3</v>
      </c>
      <c r="R2097" s="107">
        <v>34</v>
      </c>
      <c r="S2097" s="131">
        <v>6.5171554533256602E-3</v>
      </c>
      <c r="T2097" s="126">
        <v>114</v>
      </c>
      <c r="U2097" s="108">
        <v>7.9720279720279702E-2</v>
      </c>
      <c r="V2097" s="107">
        <v>399</v>
      </c>
      <c r="W2097" s="131">
        <v>7.6480736055204099E-2</v>
      </c>
      <c r="X2097" s="126">
        <v>120</v>
      </c>
      <c r="Y2097" s="108">
        <v>8.3916083916083906E-2</v>
      </c>
      <c r="Z2097" s="107">
        <v>416</v>
      </c>
      <c r="AA2097" s="131">
        <v>7.9739313781866897E-2</v>
      </c>
    </row>
    <row r="2098" spans="1:27" x14ac:dyDescent="0.25">
      <c r="A2098" s="115" t="s">
        <v>629</v>
      </c>
      <c r="B2098" s="200" t="s">
        <v>96</v>
      </c>
      <c r="C2098" s="101" t="s">
        <v>97</v>
      </c>
      <c r="D2098" s="102" t="s">
        <v>5</v>
      </c>
      <c r="E2098" s="121" t="s">
        <v>535</v>
      </c>
      <c r="F2098" s="125">
        <v>3036</v>
      </c>
      <c r="G2098" s="103">
        <v>3020</v>
      </c>
      <c r="H2098" s="104">
        <v>0.99472990777338599</v>
      </c>
      <c r="I2098" s="103">
        <v>16</v>
      </c>
      <c r="J2098" s="130">
        <v>5.2700922266139599E-3</v>
      </c>
      <c r="K2098" s="125">
        <v>933</v>
      </c>
      <c r="L2098" s="125">
        <v>10</v>
      </c>
      <c r="M2098" s="104">
        <v>1.07181136120042E-2</v>
      </c>
      <c r="N2098" s="103">
        <v>33</v>
      </c>
      <c r="O2098" s="130">
        <v>1.0869565217391301E-2</v>
      </c>
      <c r="P2098" s="125">
        <v>6</v>
      </c>
      <c r="Q2098" s="104">
        <v>6.4308681672025697E-3</v>
      </c>
      <c r="R2098" s="103">
        <v>20</v>
      </c>
      <c r="S2098" s="130">
        <v>6.5876152832674501E-3</v>
      </c>
      <c r="T2098" s="125">
        <v>103</v>
      </c>
      <c r="U2098" s="104">
        <v>0.110396570203644</v>
      </c>
      <c r="V2098" s="103">
        <v>368</v>
      </c>
      <c r="W2098" s="130">
        <v>0.12121212121212099</v>
      </c>
      <c r="X2098" s="125">
        <v>107</v>
      </c>
      <c r="Y2098" s="104">
        <v>0.114683815648445</v>
      </c>
      <c r="Z2098" s="103">
        <v>382</v>
      </c>
      <c r="AA2098" s="130">
        <v>0.125823451910408</v>
      </c>
    </row>
    <row r="2099" spans="1:27" x14ac:dyDescent="0.25">
      <c r="A2099" s="116" t="s">
        <v>629</v>
      </c>
      <c r="B2099" s="201" t="s">
        <v>67</v>
      </c>
      <c r="C2099" s="105" t="s">
        <v>68</v>
      </c>
      <c r="D2099" s="106" t="s">
        <v>3</v>
      </c>
      <c r="E2099" s="122" t="s">
        <v>533</v>
      </c>
      <c r="F2099" s="126">
        <v>4936</v>
      </c>
      <c r="G2099" s="107">
        <v>4900</v>
      </c>
      <c r="H2099" s="108">
        <v>0.99270664505672601</v>
      </c>
      <c r="I2099" s="107">
        <v>36</v>
      </c>
      <c r="J2099" s="131">
        <v>7.2933549432739001E-3</v>
      </c>
      <c r="K2099" s="126">
        <v>1363</v>
      </c>
      <c r="L2099" s="126">
        <v>16</v>
      </c>
      <c r="M2099" s="108">
        <v>1.1738811445341101E-2</v>
      </c>
      <c r="N2099" s="107">
        <v>44</v>
      </c>
      <c r="O2099" s="131">
        <v>8.9141004862236597E-3</v>
      </c>
      <c r="P2099" s="126">
        <v>12</v>
      </c>
      <c r="Q2099" s="108">
        <v>8.8041085840058608E-3</v>
      </c>
      <c r="R2099" s="107">
        <v>29</v>
      </c>
      <c r="S2099" s="131">
        <v>5.8752025931928598E-3</v>
      </c>
      <c r="T2099" s="126">
        <v>102</v>
      </c>
      <c r="U2099" s="108">
        <v>7.4834922964049796E-2</v>
      </c>
      <c r="V2099" s="107">
        <v>353</v>
      </c>
      <c r="W2099" s="131">
        <v>7.1515397082658E-2</v>
      </c>
      <c r="X2099" s="126">
        <v>111</v>
      </c>
      <c r="Y2099" s="108">
        <v>8.1438004402054204E-2</v>
      </c>
      <c r="Z2099" s="107">
        <v>375</v>
      </c>
      <c r="AA2099" s="131">
        <v>7.5972447325769799E-2</v>
      </c>
    </row>
    <row r="2100" spans="1:27" x14ac:dyDescent="0.25">
      <c r="A2100" s="115" t="s">
        <v>629</v>
      </c>
      <c r="B2100" s="200" t="s">
        <v>69</v>
      </c>
      <c r="C2100" s="101" t="s">
        <v>70</v>
      </c>
      <c r="D2100" s="102" t="s">
        <v>3</v>
      </c>
      <c r="E2100" s="121" t="s">
        <v>533</v>
      </c>
      <c r="F2100" s="125">
        <v>3849</v>
      </c>
      <c r="G2100" s="103">
        <v>3826</v>
      </c>
      <c r="H2100" s="104">
        <v>0.99402442192777296</v>
      </c>
      <c r="I2100" s="103">
        <v>23</v>
      </c>
      <c r="J2100" s="130">
        <v>5.9755780722265499E-3</v>
      </c>
      <c r="K2100" s="125">
        <v>855</v>
      </c>
      <c r="L2100" s="125">
        <v>11</v>
      </c>
      <c r="M2100" s="104">
        <v>1.2865497076023301E-2</v>
      </c>
      <c r="N2100" s="103">
        <v>26</v>
      </c>
      <c r="O2100" s="130">
        <v>6.7550012990387097E-3</v>
      </c>
      <c r="P2100" s="125">
        <v>4</v>
      </c>
      <c r="Q2100" s="104">
        <v>4.6783625730994101E-3</v>
      </c>
      <c r="R2100" s="103">
        <v>8</v>
      </c>
      <c r="S2100" s="130">
        <v>2.0784619381657501E-3</v>
      </c>
      <c r="T2100" s="125">
        <v>70</v>
      </c>
      <c r="U2100" s="104">
        <v>8.1871345029239706E-2</v>
      </c>
      <c r="V2100" s="103">
        <v>311</v>
      </c>
      <c r="W2100" s="130">
        <v>8.0800207846193794E-2</v>
      </c>
      <c r="X2100" s="125">
        <v>73</v>
      </c>
      <c r="Y2100" s="104">
        <v>8.5380116959064306E-2</v>
      </c>
      <c r="Z2100" s="103">
        <v>316</v>
      </c>
      <c r="AA2100" s="130">
        <v>8.2099246557547398E-2</v>
      </c>
    </row>
    <row r="2101" spans="1:27" ht="24" x14ac:dyDescent="0.25">
      <c r="A2101" s="116" t="s">
        <v>629</v>
      </c>
      <c r="B2101" s="201" t="s">
        <v>32</v>
      </c>
      <c r="C2101" s="105" t="s">
        <v>33</v>
      </c>
      <c r="D2101" s="106" t="s">
        <v>1</v>
      </c>
      <c r="E2101" s="122" t="s">
        <v>534</v>
      </c>
      <c r="F2101" s="126">
        <v>1732</v>
      </c>
      <c r="G2101" s="107">
        <v>1722</v>
      </c>
      <c r="H2101" s="108">
        <v>0.994226327944572</v>
      </c>
      <c r="I2101" s="107">
        <v>10</v>
      </c>
      <c r="J2101" s="131">
        <v>5.7736720554272501E-3</v>
      </c>
      <c r="K2101" s="126">
        <v>445</v>
      </c>
      <c r="L2101" s="126">
        <v>4</v>
      </c>
      <c r="M2101" s="108">
        <v>8.9887640449438193E-3</v>
      </c>
      <c r="N2101" s="107">
        <v>13</v>
      </c>
      <c r="O2101" s="131">
        <v>7.5057736720554203E-3</v>
      </c>
      <c r="P2101" s="126">
        <v>2</v>
      </c>
      <c r="Q2101" s="108">
        <v>4.4943820224719096E-3</v>
      </c>
      <c r="R2101" s="107">
        <v>5</v>
      </c>
      <c r="S2101" s="131">
        <v>2.8868360277136199E-3</v>
      </c>
      <c r="T2101" s="126">
        <v>33</v>
      </c>
      <c r="U2101" s="108">
        <v>7.4157303370786506E-2</v>
      </c>
      <c r="V2101" s="107">
        <v>131</v>
      </c>
      <c r="W2101" s="131">
        <v>7.5635103926096903E-2</v>
      </c>
      <c r="X2101" s="126">
        <v>33</v>
      </c>
      <c r="Y2101" s="108">
        <v>7.4157303370786506E-2</v>
      </c>
      <c r="Z2101" s="107">
        <v>131</v>
      </c>
      <c r="AA2101" s="131">
        <v>7.5635103926096903E-2</v>
      </c>
    </row>
    <row r="2102" spans="1:27" ht="24" x14ac:dyDescent="0.25">
      <c r="A2102" s="115" t="s">
        <v>629</v>
      </c>
      <c r="B2102" s="200" t="s">
        <v>437</v>
      </c>
      <c r="C2102" s="101" t="s">
        <v>34</v>
      </c>
      <c r="D2102" s="102" t="s">
        <v>1</v>
      </c>
      <c r="E2102" s="121" t="s">
        <v>534</v>
      </c>
      <c r="F2102" s="125">
        <v>2363</v>
      </c>
      <c r="G2102" s="103">
        <v>2353</v>
      </c>
      <c r="H2102" s="104">
        <v>0.99576809140922495</v>
      </c>
      <c r="I2102" s="103">
        <v>10</v>
      </c>
      <c r="J2102" s="130">
        <v>4.2319085907744297E-3</v>
      </c>
      <c r="K2102" s="125">
        <v>749</v>
      </c>
      <c r="L2102" s="125">
        <v>19</v>
      </c>
      <c r="M2102" s="104">
        <v>2.5367156208277699E-2</v>
      </c>
      <c r="N2102" s="103">
        <v>59</v>
      </c>
      <c r="O2102" s="130">
        <v>2.4968260685569101E-2</v>
      </c>
      <c r="P2102" s="125">
        <v>5</v>
      </c>
      <c r="Q2102" s="104">
        <v>6.6755674232309697E-3</v>
      </c>
      <c r="R2102" s="103">
        <v>10</v>
      </c>
      <c r="S2102" s="130">
        <v>4.2319085907744297E-3</v>
      </c>
      <c r="T2102" s="125">
        <v>72</v>
      </c>
      <c r="U2102" s="104">
        <v>9.6128170894525994E-2</v>
      </c>
      <c r="V2102" s="103">
        <v>254</v>
      </c>
      <c r="W2102" s="130">
        <v>0.10749047820567</v>
      </c>
      <c r="X2102" s="125">
        <v>75</v>
      </c>
      <c r="Y2102" s="104">
        <v>0.100133511348464</v>
      </c>
      <c r="Z2102" s="103">
        <v>259</v>
      </c>
      <c r="AA2102" s="130">
        <v>0.10960643250105701</v>
      </c>
    </row>
    <row r="2103" spans="1:27" ht="24" x14ac:dyDescent="0.25">
      <c r="A2103" s="116" t="s">
        <v>629</v>
      </c>
      <c r="B2103" s="201" t="s">
        <v>35</v>
      </c>
      <c r="C2103" s="105" t="s">
        <v>36</v>
      </c>
      <c r="D2103" s="106" t="s">
        <v>1</v>
      </c>
      <c r="E2103" s="122" t="s">
        <v>534</v>
      </c>
      <c r="F2103" s="126">
        <v>2703</v>
      </c>
      <c r="G2103" s="107">
        <v>2585</v>
      </c>
      <c r="H2103" s="108">
        <v>0.95634480207177197</v>
      </c>
      <c r="I2103" s="107">
        <v>118</v>
      </c>
      <c r="J2103" s="131">
        <v>4.36551979282278E-2</v>
      </c>
      <c r="K2103" s="126">
        <v>820</v>
      </c>
      <c r="L2103" s="126">
        <v>6</v>
      </c>
      <c r="M2103" s="108">
        <v>7.3170731707316999E-3</v>
      </c>
      <c r="N2103" s="107">
        <v>16</v>
      </c>
      <c r="O2103" s="131">
        <v>5.9193488716241197E-3</v>
      </c>
      <c r="P2103" s="126">
        <v>3</v>
      </c>
      <c r="Q2103" s="108">
        <v>3.65853658536585E-3</v>
      </c>
      <c r="R2103" s="107">
        <v>5</v>
      </c>
      <c r="S2103" s="131">
        <v>1.8497965223825299E-3</v>
      </c>
      <c r="T2103" s="126">
        <v>64</v>
      </c>
      <c r="U2103" s="108">
        <v>7.8048780487804795E-2</v>
      </c>
      <c r="V2103" s="107">
        <v>240</v>
      </c>
      <c r="W2103" s="131">
        <v>8.8790233074361805E-2</v>
      </c>
      <c r="X2103" s="126">
        <v>67</v>
      </c>
      <c r="Y2103" s="108">
        <v>8.1707317073170693E-2</v>
      </c>
      <c r="Z2103" s="107">
        <v>245</v>
      </c>
      <c r="AA2103" s="131">
        <v>9.0640029596744304E-2</v>
      </c>
    </row>
    <row r="2104" spans="1:27" x14ac:dyDescent="0.25">
      <c r="A2104" s="115" t="s">
        <v>629</v>
      </c>
      <c r="B2104" s="200" t="s">
        <v>84</v>
      </c>
      <c r="C2104" s="101" t="s">
        <v>85</v>
      </c>
      <c r="D2104" s="102" t="s">
        <v>4</v>
      </c>
      <c r="E2104" s="121" t="s">
        <v>532</v>
      </c>
      <c r="F2104" s="125">
        <v>1321</v>
      </c>
      <c r="G2104" s="103">
        <v>1314</v>
      </c>
      <c r="H2104" s="104">
        <v>0.99470098410295205</v>
      </c>
      <c r="I2104" s="103">
        <v>7</v>
      </c>
      <c r="J2104" s="130">
        <v>5.2990158970476903E-3</v>
      </c>
      <c r="K2104" s="125">
        <v>404</v>
      </c>
      <c r="L2104" s="125">
        <v>4</v>
      </c>
      <c r="M2104" s="104">
        <v>9.9009900990098994E-3</v>
      </c>
      <c r="N2104" s="103">
        <v>8</v>
      </c>
      <c r="O2104" s="130">
        <v>6.0560181680544998E-3</v>
      </c>
      <c r="P2104" s="125">
        <v>6</v>
      </c>
      <c r="Q2104" s="104">
        <v>1.48514851485148E-2</v>
      </c>
      <c r="R2104" s="103">
        <v>13</v>
      </c>
      <c r="S2104" s="130">
        <v>9.8410295230885597E-3</v>
      </c>
      <c r="T2104" s="125">
        <v>31</v>
      </c>
      <c r="U2104" s="104">
        <v>7.6732673267326704E-2</v>
      </c>
      <c r="V2104" s="103">
        <v>104</v>
      </c>
      <c r="W2104" s="130">
        <v>7.8728236184708505E-2</v>
      </c>
      <c r="X2104" s="125">
        <v>35</v>
      </c>
      <c r="Y2104" s="104">
        <v>8.66336633663366E-2</v>
      </c>
      <c r="Z2104" s="103">
        <v>113</v>
      </c>
      <c r="AA2104" s="130">
        <v>8.5541256623769796E-2</v>
      </c>
    </row>
    <row r="2105" spans="1:27" x14ac:dyDescent="0.25">
      <c r="A2105" s="116" t="s">
        <v>629</v>
      </c>
      <c r="B2105" s="201" t="s">
        <v>71</v>
      </c>
      <c r="C2105" s="105" t="s">
        <v>72</v>
      </c>
      <c r="D2105" s="106" t="s">
        <v>3</v>
      </c>
      <c r="E2105" s="122" t="s">
        <v>533</v>
      </c>
      <c r="F2105" s="126">
        <v>4206</v>
      </c>
      <c r="G2105" s="107">
        <v>4149</v>
      </c>
      <c r="H2105" s="108">
        <v>0.98644793152638999</v>
      </c>
      <c r="I2105" s="107">
        <v>57</v>
      </c>
      <c r="J2105" s="131">
        <v>1.35520684736091E-2</v>
      </c>
      <c r="K2105" s="126">
        <v>1375</v>
      </c>
      <c r="L2105" s="126">
        <v>19</v>
      </c>
      <c r="M2105" s="108">
        <v>1.3818181818181801E-2</v>
      </c>
      <c r="N2105" s="107">
        <v>47</v>
      </c>
      <c r="O2105" s="131">
        <v>1.1174512601046099E-2</v>
      </c>
      <c r="P2105" s="126">
        <v>13</v>
      </c>
      <c r="Q2105" s="108">
        <v>9.4545454545454499E-3</v>
      </c>
      <c r="R2105" s="107">
        <v>28</v>
      </c>
      <c r="S2105" s="131">
        <v>6.6571564431764096E-3</v>
      </c>
      <c r="T2105" s="126">
        <v>115</v>
      </c>
      <c r="U2105" s="108">
        <v>8.3636363636363606E-2</v>
      </c>
      <c r="V2105" s="107">
        <v>333</v>
      </c>
      <c r="W2105" s="131">
        <v>7.9172610556348E-2</v>
      </c>
      <c r="X2105" s="126">
        <v>122</v>
      </c>
      <c r="Y2105" s="108">
        <v>8.8727272727272696E-2</v>
      </c>
      <c r="Z2105" s="107">
        <v>350</v>
      </c>
      <c r="AA2105" s="131">
        <v>8.3214455539705107E-2</v>
      </c>
    </row>
    <row r="2106" spans="1:27" x14ac:dyDescent="0.25">
      <c r="A2106" s="115" t="s">
        <v>629</v>
      </c>
      <c r="B2106" s="200" t="s">
        <v>86</v>
      </c>
      <c r="C2106" s="101" t="s">
        <v>87</v>
      </c>
      <c r="D2106" s="102" t="s">
        <v>4</v>
      </c>
      <c r="E2106" s="121" t="s">
        <v>532</v>
      </c>
      <c r="F2106" s="125">
        <v>2771</v>
      </c>
      <c r="G2106" s="103">
        <v>2746</v>
      </c>
      <c r="H2106" s="104">
        <v>0.99097798628653899</v>
      </c>
      <c r="I2106" s="103">
        <v>25</v>
      </c>
      <c r="J2106" s="130">
        <v>9.0220137134608396E-3</v>
      </c>
      <c r="K2106" s="125">
        <v>769</v>
      </c>
      <c r="L2106" s="125">
        <v>4</v>
      </c>
      <c r="M2106" s="104">
        <v>5.2015604681404396E-3</v>
      </c>
      <c r="N2106" s="103">
        <v>10</v>
      </c>
      <c r="O2106" s="130">
        <v>3.60880548538433E-3</v>
      </c>
      <c r="P2106" s="125">
        <v>3</v>
      </c>
      <c r="Q2106" s="104">
        <v>3.90117035110533E-3</v>
      </c>
      <c r="R2106" s="103">
        <v>7</v>
      </c>
      <c r="S2106" s="130">
        <v>2.52616383976903E-3</v>
      </c>
      <c r="T2106" s="125">
        <v>58</v>
      </c>
      <c r="U2106" s="104">
        <v>7.5422626788036407E-2</v>
      </c>
      <c r="V2106" s="103">
        <v>230</v>
      </c>
      <c r="W2106" s="130">
        <v>8.3002526163839699E-2</v>
      </c>
      <c r="X2106" s="125">
        <v>61</v>
      </c>
      <c r="Y2106" s="104">
        <v>7.93237971391417E-2</v>
      </c>
      <c r="Z2106" s="103">
        <v>235</v>
      </c>
      <c r="AA2106" s="130">
        <v>8.4806928906531895E-2</v>
      </c>
    </row>
    <row r="2107" spans="1:27" ht="24" x14ac:dyDescent="0.25">
      <c r="A2107" s="116" t="s">
        <v>629</v>
      </c>
      <c r="B2107" s="201" t="s">
        <v>137</v>
      </c>
      <c r="C2107" s="105" t="s">
        <v>138</v>
      </c>
      <c r="D2107" s="106" t="s">
        <v>9</v>
      </c>
      <c r="E2107" s="122" t="s">
        <v>538</v>
      </c>
      <c r="F2107" s="126">
        <v>2190</v>
      </c>
      <c r="G2107" s="107">
        <v>2164</v>
      </c>
      <c r="H2107" s="108">
        <v>0.988127853881278</v>
      </c>
      <c r="I2107" s="107">
        <v>26</v>
      </c>
      <c r="J2107" s="131">
        <v>1.1872146118721401E-2</v>
      </c>
      <c r="K2107" s="126">
        <v>596</v>
      </c>
      <c r="L2107" s="126">
        <v>10</v>
      </c>
      <c r="M2107" s="108">
        <v>1.6778523489932799E-2</v>
      </c>
      <c r="N2107" s="107">
        <v>22</v>
      </c>
      <c r="O2107" s="131">
        <v>1.00456621004566E-2</v>
      </c>
      <c r="P2107" s="126">
        <v>4</v>
      </c>
      <c r="Q2107" s="108">
        <v>6.7114093959731499E-3</v>
      </c>
      <c r="R2107" s="107">
        <v>10</v>
      </c>
      <c r="S2107" s="131">
        <v>4.5662100456621002E-3</v>
      </c>
      <c r="T2107" s="126">
        <v>50</v>
      </c>
      <c r="U2107" s="108">
        <v>8.3892617449664406E-2</v>
      </c>
      <c r="V2107" s="107">
        <v>195</v>
      </c>
      <c r="W2107" s="131">
        <v>8.9041095890410898E-2</v>
      </c>
      <c r="X2107" s="126">
        <v>53</v>
      </c>
      <c r="Y2107" s="108">
        <v>8.8926174496644195E-2</v>
      </c>
      <c r="Z2107" s="107">
        <v>202</v>
      </c>
      <c r="AA2107" s="131">
        <v>9.2237442922374402E-2</v>
      </c>
    </row>
    <row r="2108" spans="1:27" ht="24" x14ac:dyDescent="0.25">
      <c r="A2108" s="115" t="s">
        <v>629</v>
      </c>
      <c r="B2108" s="200" t="s">
        <v>127</v>
      </c>
      <c r="C2108" s="101" t="s">
        <v>128</v>
      </c>
      <c r="D2108" s="102" t="s">
        <v>8</v>
      </c>
      <c r="E2108" s="121" t="s">
        <v>539</v>
      </c>
      <c r="F2108" s="125">
        <v>3001</v>
      </c>
      <c r="G2108" s="103">
        <v>2912</v>
      </c>
      <c r="H2108" s="104">
        <v>0.97034321892702402</v>
      </c>
      <c r="I2108" s="103">
        <v>89</v>
      </c>
      <c r="J2108" s="130">
        <v>2.9656781072975601E-2</v>
      </c>
      <c r="K2108" s="125">
        <v>697</v>
      </c>
      <c r="L2108" s="125">
        <v>15</v>
      </c>
      <c r="M2108" s="104">
        <v>2.15208034433285E-2</v>
      </c>
      <c r="N2108" s="103">
        <v>43</v>
      </c>
      <c r="O2108" s="130">
        <v>1.43285571476174E-2</v>
      </c>
      <c r="P2108" s="125">
        <v>2</v>
      </c>
      <c r="Q2108" s="104">
        <v>2.8694404591104701E-3</v>
      </c>
      <c r="R2108" s="103">
        <v>4</v>
      </c>
      <c r="S2108" s="130">
        <v>1.33288903698767E-3</v>
      </c>
      <c r="T2108" s="125">
        <v>62</v>
      </c>
      <c r="U2108" s="104">
        <v>8.8952654232424599E-2</v>
      </c>
      <c r="V2108" s="103">
        <v>284</v>
      </c>
      <c r="W2108" s="130">
        <v>9.4635121626124599E-2</v>
      </c>
      <c r="X2108" s="125">
        <v>63</v>
      </c>
      <c r="Y2108" s="104">
        <v>9.0387374461979905E-2</v>
      </c>
      <c r="Z2108" s="103">
        <v>285</v>
      </c>
      <c r="AA2108" s="130">
        <v>9.4968343885371495E-2</v>
      </c>
    </row>
    <row r="2109" spans="1:27" ht="24" x14ac:dyDescent="0.25">
      <c r="A2109" s="116" t="s">
        <v>629</v>
      </c>
      <c r="B2109" s="201" t="s">
        <v>129</v>
      </c>
      <c r="C2109" s="105" t="s">
        <v>130</v>
      </c>
      <c r="D2109" s="106" t="s">
        <v>8</v>
      </c>
      <c r="E2109" s="122" t="s">
        <v>539</v>
      </c>
      <c r="F2109" s="126">
        <v>1408</v>
      </c>
      <c r="G2109" s="107">
        <v>1387</v>
      </c>
      <c r="H2109" s="108">
        <v>0.98508522727272696</v>
      </c>
      <c r="I2109" s="107">
        <v>21</v>
      </c>
      <c r="J2109" s="131">
        <v>1.49147727272727E-2</v>
      </c>
      <c r="K2109" s="126">
        <v>405</v>
      </c>
      <c r="L2109" s="126">
        <v>10</v>
      </c>
      <c r="M2109" s="108">
        <v>2.4691358024691301E-2</v>
      </c>
      <c r="N2109" s="107">
        <v>27</v>
      </c>
      <c r="O2109" s="131">
        <v>1.9176136363636302E-2</v>
      </c>
      <c r="P2109" s="126">
        <v>7</v>
      </c>
      <c r="Q2109" s="108">
        <v>1.72839506172839E-2</v>
      </c>
      <c r="R2109" s="107">
        <v>19</v>
      </c>
      <c r="S2109" s="131">
        <v>1.34943181818181E-2</v>
      </c>
      <c r="T2109" s="126">
        <v>46</v>
      </c>
      <c r="U2109" s="108">
        <v>0.11358024691358</v>
      </c>
      <c r="V2109" s="107">
        <v>175</v>
      </c>
      <c r="W2109" s="131">
        <v>0.124289772727272</v>
      </c>
      <c r="X2109" s="126">
        <v>48</v>
      </c>
      <c r="Y2109" s="108">
        <v>0.118518518518518</v>
      </c>
      <c r="Z2109" s="107">
        <v>178</v>
      </c>
      <c r="AA2109" s="131">
        <v>0.126420454545454</v>
      </c>
    </row>
    <row r="2110" spans="1:27" x14ac:dyDescent="0.25">
      <c r="A2110" s="115" t="s">
        <v>629</v>
      </c>
      <c r="B2110" s="200" t="s">
        <v>139</v>
      </c>
      <c r="C2110" s="101" t="s">
        <v>140</v>
      </c>
      <c r="D2110" s="102" t="s">
        <v>9</v>
      </c>
      <c r="E2110" s="121" t="s">
        <v>538</v>
      </c>
      <c r="F2110" s="125">
        <v>5977</v>
      </c>
      <c r="G2110" s="103">
        <v>5853</v>
      </c>
      <c r="H2110" s="104">
        <v>0.97925380625731895</v>
      </c>
      <c r="I2110" s="103">
        <v>124</v>
      </c>
      <c r="J2110" s="130">
        <v>2.0746193742680202E-2</v>
      </c>
      <c r="K2110" s="125">
        <v>1444</v>
      </c>
      <c r="L2110" s="125">
        <v>32</v>
      </c>
      <c r="M2110" s="104">
        <v>2.2160664819944501E-2</v>
      </c>
      <c r="N2110" s="103">
        <v>82</v>
      </c>
      <c r="O2110" s="130">
        <v>1.37192571524176E-2</v>
      </c>
      <c r="P2110" s="125">
        <v>14</v>
      </c>
      <c r="Q2110" s="104">
        <v>9.6952908587257594E-3</v>
      </c>
      <c r="R2110" s="103">
        <v>29</v>
      </c>
      <c r="S2110" s="130">
        <v>4.8519324075623196E-3</v>
      </c>
      <c r="T2110" s="125">
        <v>105</v>
      </c>
      <c r="U2110" s="104">
        <v>7.2714681440443199E-2</v>
      </c>
      <c r="V2110" s="103">
        <v>402</v>
      </c>
      <c r="W2110" s="130">
        <v>6.7257821649657004E-2</v>
      </c>
      <c r="X2110" s="125">
        <v>113</v>
      </c>
      <c r="Y2110" s="104">
        <v>7.8254847645429296E-2</v>
      </c>
      <c r="Z2110" s="103">
        <v>420</v>
      </c>
      <c r="AA2110" s="130">
        <v>7.0269365902626696E-2</v>
      </c>
    </row>
    <row r="2111" spans="1:27" x14ac:dyDescent="0.25">
      <c r="A2111" s="116" t="s">
        <v>629</v>
      </c>
      <c r="B2111" s="201" t="s">
        <v>141</v>
      </c>
      <c r="C2111" s="105" t="s">
        <v>142</v>
      </c>
      <c r="D2111" s="106" t="s">
        <v>9</v>
      </c>
      <c r="E2111" s="122" t="s">
        <v>538</v>
      </c>
      <c r="F2111" s="126">
        <v>3303</v>
      </c>
      <c r="G2111" s="107">
        <v>3245</v>
      </c>
      <c r="H2111" s="108">
        <v>0.98244020587344805</v>
      </c>
      <c r="I2111" s="107">
        <v>58</v>
      </c>
      <c r="J2111" s="131">
        <v>1.7559794126551599E-2</v>
      </c>
      <c r="K2111" s="126">
        <v>889</v>
      </c>
      <c r="L2111" s="126">
        <v>15</v>
      </c>
      <c r="M2111" s="108">
        <v>1.68728908886389E-2</v>
      </c>
      <c r="N2111" s="107">
        <v>42</v>
      </c>
      <c r="O2111" s="131">
        <v>1.2715712988192501E-2</v>
      </c>
      <c r="P2111" s="126">
        <v>7</v>
      </c>
      <c r="Q2111" s="108">
        <v>7.8740157480314907E-3</v>
      </c>
      <c r="R2111" s="107">
        <v>15</v>
      </c>
      <c r="S2111" s="131">
        <v>4.54132606721162E-3</v>
      </c>
      <c r="T2111" s="126">
        <v>86</v>
      </c>
      <c r="U2111" s="108">
        <v>9.6737907761529796E-2</v>
      </c>
      <c r="V2111" s="107">
        <v>273</v>
      </c>
      <c r="W2111" s="131">
        <v>8.2652134423251505E-2</v>
      </c>
      <c r="X2111" s="126">
        <v>87</v>
      </c>
      <c r="Y2111" s="108">
        <v>9.7862767154105704E-2</v>
      </c>
      <c r="Z2111" s="107">
        <v>276</v>
      </c>
      <c r="AA2111" s="131">
        <v>8.3560399636693899E-2</v>
      </c>
    </row>
    <row r="2112" spans="1:27" x14ac:dyDescent="0.25">
      <c r="A2112" s="115" t="s">
        <v>629</v>
      </c>
      <c r="B2112" s="200" t="s">
        <v>145</v>
      </c>
      <c r="C2112" s="101" t="s">
        <v>146</v>
      </c>
      <c r="D2112" s="102" t="s">
        <v>9</v>
      </c>
      <c r="E2112" s="121" t="s">
        <v>538</v>
      </c>
      <c r="F2112" s="125">
        <v>1780</v>
      </c>
      <c r="G2112" s="103">
        <v>1739</v>
      </c>
      <c r="H2112" s="104">
        <v>0.97696629213483099</v>
      </c>
      <c r="I2112" s="103">
        <v>41</v>
      </c>
      <c r="J2112" s="130">
        <v>2.30337078651685E-2</v>
      </c>
      <c r="K2112" s="125">
        <v>437</v>
      </c>
      <c r="L2112" s="125">
        <v>17</v>
      </c>
      <c r="M2112" s="104">
        <v>3.8901601830663601E-2</v>
      </c>
      <c r="N2112" s="103">
        <v>47</v>
      </c>
      <c r="O2112" s="130">
        <v>2.64044943820224E-2</v>
      </c>
      <c r="P2112" s="125">
        <v>11</v>
      </c>
      <c r="Q2112" s="104">
        <v>2.5171624713958798E-2</v>
      </c>
      <c r="R2112" s="103">
        <v>27</v>
      </c>
      <c r="S2112" s="130">
        <v>1.5168539325842599E-2</v>
      </c>
      <c r="T2112" s="125">
        <v>48</v>
      </c>
      <c r="U2112" s="104">
        <v>0.10983981693363799</v>
      </c>
      <c r="V2112" s="103">
        <v>161</v>
      </c>
      <c r="W2112" s="130">
        <v>9.0449438202247101E-2</v>
      </c>
      <c r="X2112" s="125">
        <v>53</v>
      </c>
      <c r="Y2112" s="104">
        <v>0.121281464530892</v>
      </c>
      <c r="Z2112" s="103">
        <v>174</v>
      </c>
      <c r="AA2112" s="130">
        <v>9.7752808988763998E-2</v>
      </c>
    </row>
    <row r="2113" spans="1:27" ht="24" x14ac:dyDescent="0.25">
      <c r="A2113" s="116" t="s">
        <v>629</v>
      </c>
      <c r="B2113" s="201" t="s">
        <v>131</v>
      </c>
      <c r="C2113" s="105" t="s">
        <v>132</v>
      </c>
      <c r="D2113" s="106" t="s">
        <v>8</v>
      </c>
      <c r="E2113" s="122" t="s">
        <v>539</v>
      </c>
      <c r="F2113" s="126">
        <v>2929</v>
      </c>
      <c r="G2113" s="107">
        <v>2860</v>
      </c>
      <c r="H2113" s="108">
        <v>0.97644247183338995</v>
      </c>
      <c r="I2113" s="107">
        <v>69</v>
      </c>
      <c r="J2113" s="131">
        <v>2.3557528166609699E-2</v>
      </c>
      <c r="K2113" s="126">
        <v>925</v>
      </c>
      <c r="L2113" s="126">
        <v>16</v>
      </c>
      <c r="M2113" s="108">
        <v>1.72972972972972E-2</v>
      </c>
      <c r="N2113" s="107">
        <v>43</v>
      </c>
      <c r="O2113" s="131">
        <v>1.46807784226698E-2</v>
      </c>
      <c r="P2113" s="126">
        <v>5</v>
      </c>
      <c r="Q2113" s="108">
        <v>5.4054054054053996E-3</v>
      </c>
      <c r="R2113" s="107">
        <v>12</v>
      </c>
      <c r="S2113" s="131">
        <v>4.0969614202799503E-3</v>
      </c>
      <c r="T2113" s="126">
        <v>82</v>
      </c>
      <c r="U2113" s="108">
        <v>8.8648648648648604E-2</v>
      </c>
      <c r="V2113" s="107">
        <v>251</v>
      </c>
      <c r="W2113" s="131">
        <v>8.5694776374189097E-2</v>
      </c>
      <c r="X2113" s="126">
        <v>86</v>
      </c>
      <c r="Y2113" s="108">
        <v>9.2972972972972898E-2</v>
      </c>
      <c r="Z2113" s="107">
        <v>260</v>
      </c>
      <c r="AA2113" s="131">
        <v>8.8767497439399101E-2</v>
      </c>
    </row>
    <row r="2114" spans="1:27" ht="24" x14ac:dyDescent="0.25">
      <c r="A2114" s="115" t="s">
        <v>629</v>
      </c>
      <c r="B2114" s="200" t="s">
        <v>112</v>
      </c>
      <c r="C2114" s="101" t="s">
        <v>113</v>
      </c>
      <c r="D2114" s="102" t="s">
        <v>7</v>
      </c>
      <c r="E2114" s="121" t="s">
        <v>540</v>
      </c>
      <c r="F2114" s="125">
        <v>3426</v>
      </c>
      <c r="G2114" s="103">
        <v>3355</v>
      </c>
      <c r="H2114" s="104">
        <v>0.97927612375948603</v>
      </c>
      <c r="I2114" s="103">
        <v>71</v>
      </c>
      <c r="J2114" s="130">
        <v>2.0723876240513701E-2</v>
      </c>
      <c r="K2114" s="125">
        <v>1036</v>
      </c>
      <c r="L2114" s="125">
        <v>16</v>
      </c>
      <c r="M2114" s="104">
        <v>1.5444015444015399E-2</v>
      </c>
      <c r="N2114" s="103">
        <v>33</v>
      </c>
      <c r="O2114" s="130">
        <v>9.6322241681260894E-3</v>
      </c>
      <c r="P2114" s="125">
        <v>6</v>
      </c>
      <c r="Q2114" s="104">
        <v>5.7915057915057903E-3</v>
      </c>
      <c r="R2114" s="103">
        <v>15</v>
      </c>
      <c r="S2114" s="130">
        <v>4.3782837127845798E-3</v>
      </c>
      <c r="T2114" s="125">
        <v>74</v>
      </c>
      <c r="U2114" s="104">
        <v>7.1428571428571397E-2</v>
      </c>
      <c r="V2114" s="103">
        <v>226</v>
      </c>
      <c r="W2114" s="130">
        <v>6.5966141272621098E-2</v>
      </c>
      <c r="X2114" s="125">
        <v>75</v>
      </c>
      <c r="Y2114" s="104">
        <v>7.2393822393822305E-2</v>
      </c>
      <c r="Z2114" s="103">
        <v>228</v>
      </c>
      <c r="AA2114" s="130">
        <v>6.6549912434325703E-2</v>
      </c>
    </row>
    <row r="2115" spans="1:27" x14ac:dyDescent="0.25">
      <c r="A2115" s="116" t="s">
        <v>629</v>
      </c>
      <c r="B2115" s="201" t="s">
        <v>147</v>
      </c>
      <c r="C2115" s="105" t="s">
        <v>148</v>
      </c>
      <c r="D2115" s="106" t="s">
        <v>9</v>
      </c>
      <c r="E2115" s="122" t="s">
        <v>538</v>
      </c>
      <c r="F2115" s="126">
        <v>3975</v>
      </c>
      <c r="G2115" s="107">
        <v>3952</v>
      </c>
      <c r="H2115" s="108">
        <v>0.994213836477987</v>
      </c>
      <c r="I2115" s="107">
        <v>23</v>
      </c>
      <c r="J2115" s="131">
        <v>5.7861635220125699E-3</v>
      </c>
      <c r="K2115" s="126">
        <v>912</v>
      </c>
      <c r="L2115" s="126">
        <v>14</v>
      </c>
      <c r="M2115" s="108">
        <v>1.53508771929824E-2</v>
      </c>
      <c r="N2115" s="107">
        <v>32</v>
      </c>
      <c r="O2115" s="131">
        <v>8.0503144654087994E-3</v>
      </c>
      <c r="P2115" s="126">
        <v>8</v>
      </c>
      <c r="Q2115" s="108">
        <v>8.7719298245613996E-3</v>
      </c>
      <c r="R2115" s="107">
        <v>20</v>
      </c>
      <c r="S2115" s="131">
        <v>5.0314465408805003E-3</v>
      </c>
      <c r="T2115" s="126">
        <v>89</v>
      </c>
      <c r="U2115" s="108">
        <v>9.7587719298245598E-2</v>
      </c>
      <c r="V2115" s="107">
        <v>412</v>
      </c>
      <c r="W2115" s="131">
        <v>0.103647798742138</v>
      </c>
      <c r="X2115" s="126">
        <v>96</v>
      </c>
      <c r="Y2115" s="108">
        <v>0.105263157894736</v>
      </c>
      <c r="Z2115" s="107">
        <v>430</v>
      </c>
      <c r="AA2115" s="131">
        <v>0.10817610062893</v>
      </c>
    </row>
    <row r="2116" spans="1:27" ht="24" x14ac:dyDescent="0.25">
      <c r="A2116" s="115" t="s">
        <v>629</v>
      </c>
      <c r="B2116" s="200" t="s">
        <v>114</v>
      </c>
      <c r="C2116" s="101" t="s">
        <v>115</v>
      </c>
      <c r="D2116" s="102" t="s">
        <v>7</v>
      </c>
      <c r="E2116" s="121" t="s">
        <v>540</v>
      </c>
      <c r="F2116" s="125">
        <v>1194</v>
      </c>
      <c r="G2116" s="103">
        <v>1177</v>
      </c>
      <c r="H2116" s="104">
        <v>0.98576214405360096</v>
      </c>
      <c r="I2116" s="103">
        <v>17</v>
      </c>
      <c r="J2116" s="130">
        <v>1.4237855946398601E-2</v>
      </c>
      <c r="K2116" s="125">
        <v>400</v>
      </c>
      <c r="L2116" s="125">
        <v>8</v>
      </c>
      <c r="M2116" s="104">
        <v>0.02</v>
      </c>
      <c r="N2116" s="103">
        <v>24</v>
      </c>
      <c r="O2116" s="130">
        <v>2.01005025125628E-2</v>
      </c>
      <c r="P2116" s="125">
        <v>3</v>
      </c>
      <c r="Q2116" s="104">
        <v>7.4999999999999997E-3</v>
      </c>
      <c r="R2116" s="103">
        <v>9</v>
      </c>
      <c r="S2116" s="130">
        <v>7.5376884422110497E-3</v>
      </c>
      <c r="T2116" s="125">
        <v>38</v>
      </c>
      <c r="U2116" s="104">
        <v>9.5000000000000001E-2</v>
      </c>
      <c r="V2116" s="103">
        <v>111</v>
      </c>
      <c r="W2116" s="130">
        <v>9.2964824120603001E-2</v>
      </c>
      <c r="X2116" s="125">
        <v>41</v>
      </c>
      <c r="Y2116" s="104">
        <v>0.10249999999999999</v>
      </c>
      <c r="Z2116" s="103">
        <v>120</v>
      </c>
      <c r="AA2116" s="130">
        <v>0.10050251256281401</v>
      </c>
    </row>
    <row r="2117" spans="1:27" ht="24" x14ac:dyDescent="0.25">
      <c r="A2117" s="116" t="s">
        <v>629</v>
      </c>
      <c r="B2117" s="201" t="s">
        <v>439</v>
      </c>
      <c r="C2117" s="105" t="s">
        <v>116</v>
      </c>
      <c r="D2117" s="106" t="s">
        <v>7</v>
      </c>
      <c r="E2117" s="122" t="s">
        <v>540</v>
      </c>
      <c r="F2117" s="126">
        <v>1333</v>
      </c>
      <c r="G2117" s="107">
        <v>1323</v>
      </c>
      <c r="H2117" s="108">
        <v>0.99249812453113195</v>
      </c>
      <c r="I2117" s="107">
        <v>10</v>
      </c>
      <c r="J2117" s="131">
        <v>7.5018754688672097E-3</v>
      </c>
      <c r="K2117" s="126">
        <v>461</v>
      </c>
      <c r="L2117" s="126">
        <v>3</v>
      </c>
      <c r="M2117" s="108">
        <v>6.5075921908893698E-3</v>
      </c>
      <c r="N2117" s="107">
        <v>12</v>
      </c>
      <c r="O2117" s="131">
        <v>9.0022505626406596E-3</v>
      </c>
      <c r="P2117" s="126">
        <v>2</v>
      </c>
      <c r="Q2117" s="108">
        <v>4.3383947939262396E-3</v>
      </c>
      <c r="R2117" s="107">
        <v>4</v>
      </c>
      <c r="S2117" s="131">
        <v>3.0007501875468799E-3</v>
      </c>
      <c r="T2117" s="126">
        <v>41</v>
      </c>
      <c r="U2117" s="108">
        <v>8.8937093275488002E-2</v>
      </c>
      <c r="V2117" s="107">
        <v>140</v>
      </c>
      <c r="W2117" s="131">
        <v>0.105026256564141</v>
      </c>
      <c r="X2117" s="126">
        <v>42</v>
      </c>
      <c r="Y2117" s="108">
        <v>9.1106290672451101E-2</v>
      </c>
      <c r="Z2117" s="107">
        <v>143</v>
      </c>
      <c r="AA2117" s="131">
        <v>0.107276819204801</v>
      </c>
    </row>
    <row r="2118" spans="1:27" ht="24" x14ac:dyDescent="0.25">
      <c r="A2118" s="115" t="s">
        <v>629</v>
      </c>
      <c r="B2118" s="200" t="s">
        <v>117</v>
      </c>
      <c r="C2118" s="101" t="s">
        <v>118</v>
      </c>
      <c r="D2118" s="102" t="s">
        <v>7</v>
      </c>
      <c r="E2118" s="121" t="s">
        <v>540</v>
      </c>
      <c r="F2118" s="125">
        <v>5177</v>
      </c>
      <c r="G2118" s="103">
        <v>5100</v>
      </c>
      <c r="H2118" s="104">
        <v>0.98512652115124499</v>
      </c>
      <c r="I2118" s="103">
        <v>77</v>
      </c>
      <c r="J2118" s="130">
        <v>1.4873478848754101E-2</v>
      </c>
      <c r="K2118" s="125">
        <v>1228</v>
      </c>
      <c r="L2118" s="125">
        <v>22</v>
      </c>
      <c r="M2118" s="104">
        <v>1.7915309446254E-2</v>
      </c>
      <c r="N2118" s="103">
        <v>48</v>
      </c>
      <c r="O2118" s="130">
        <v>9.2717790225999592E-3</v>
      </c>
      <c r="P2118" s="125">
        <v>8</v>
      </c>
      <c r="Q2118" s="104">
        <v>6.5146579804560203E-3</v>
      </c>
      <c r="R2118" s="103">
        <v>23</v>
      </c>
      <c r="S2118" s="130">
        <v>4.4427274483291399E-3</v>
      </c>
      <c r="T2118" s="125">
        <v>125</v>
      </c>
      <c r="U2118" s="104">
        <v>0.10179153094462499</v>
      </c>
      <c r="V2118" s="103">
        <v>473</v>
      </c>
      <c r="W2118" s="130">
        <v>9.1365655785203698E-2</v>
      </c>
      <c r="X2118" s="125">
        <v>130</v>
      </c>
      <c r="Y2118" s="104">
        <v>0.10586319218241</v>
      </c>
      <c r="Z2118" s="103">
        <v>490</v>
      </c>
      <c r="AA2118" s="130">
        <v>9.4649410855707897E-2</v>
      </c>
    </row>
    <row r="2119" spans="1:27" ht="24" x14ac:dyDescent="0.25">
      <c r="A2119" s="116" t="s">
        <v>629</v>
      </c>
      <c r="B2119" s="201" t="s">
        <v>119</v>
      </c>
      <c r="C2119" s="105" t="s">
        <v>120</v>
      </c>
      <c r="D2119" s="106" t="s">
        <v>7</v>
      </c>
      <c r="E2119" s="122" t="s">
        <v>540</v>
      </c>
      <c r="F2119" s="126">
        <v>2984</v>
      </c>
      <c r="G2119" s="107">
        <v>2939</v>
      </c>
      <c r="H2119" s="108">
        <v>0.98491957104557604</v>
      </c>
      <c r="I2119" s="107">
        <v>45</v>
      </c>
      <c r="J2119" s="131">
        <v>1.50804289544235E-2</v>
      </c>
      <c r="K2119" s="126">
        <v>814</v>
      </c>
      <c r="L2119" s="126">
        <v>12</v>
      </c>
      <c r="M2119" s="108">
        <v>1.4742014742014699E-2</v>
      </c>
      <c r="N2119" s="107">
        <v>23</v>
      </c>
      <c r="O2119" s="131">
        <v>7.7077747989276104E-3</v>
      </c>
      <c r="P2119" s="126">
        <v>2</v>
      </c>
      <c r="Q2119" s="108">
        <v>2.45700245700245E-3</v>
      </c>
      <c r="R2119" s="107">
        <v>4</v>
      </c>
      <c r="S2119" s="131">
        <v>1.3404825737265401E-3</v>
      </c>
      <c r="T2119" s="126">
        <v>93</v>
      </c>
      <c r="U2119" s="108">
        <v>0.114250614250614</v>
      </c>
      <c r="V2119" s="107">
        <v>311</v>
      </c>
      <c r="W2119" s="131">
        <v>0.104222520107238</v>
      </c>
      <c r="X2119" s="126">
        <v>94</v>
      </c>
      <c r="Y2119" s="108">
        <v>0.115479115479115</v>
      </c>
      <c r="Z2119" s="107">
        <v>312</v>
      </c>
      <c r="AA2119" s="131">
        <v>0.10455764075067001</v>
      </c>
    </row>
    <row r="2120" spans="1:27" x14ac:dyDescent="0.25">
      <c r="A2120" s="115" t="s">
        <v>629</v>
      </c>
      <c r="B2120" s="200" t="s">
        <v>153</v>
      </c>
      <c r="C2120" s="101" t="s">
        <v>154</v>
      </c>
      <c r="D2120" s="102" t="s">
        <v>9</v>
      </c>
      <c r="E2120" s="121" t="s">
        <v>538</v>
      </c>
      <c r="F2120" s="125">
        <v>2862</v>
      </c>
      <c r="G2120" s="103">
        <v>2823</v>
      </c>
      <c r="H2120" s="104">
        <v>0.98637316561844801</v>
      </c>
      <c r="I2120" s="103">
        <v>39</v>
      </c>
      <c r="J2120" s="130">
        <v>1.36268343815513E-2</v>
      </c>
      <c r="K2120" s="125">
        <v>744</v>
      </c>
      <c r="L2120" s="125">
        <v>21</v>
      </c>
      <c r="M2120" s="104">
        <v>2.8225806451612899E-2</v>
      </c>
      <c r="N2120" s="103">
        <v>47</v>
      </c>
      <c r="O2120" s="130">
        <v>1.6422082459818299E-2</v>
      </c>
      <c r="P2120" s="125">
        <v>14</v>
      </c>
      <c r="Q2120" s="104">
        <v>1.88172043010752E-2</v>
      </c>
      <c r="R2120" s="103">
        <v>39</v>
      </c>
      <c r="S2120" s="130">
        <v>1.36268343815513E-2</v>
      </c>
      <c r="T2120" s="125">
        <v>72</v>
      </c>
      <c r="U2120" s="104">
        <v>9.6774193548386997E-2</v>
      </c>
      <c r="V2120" s="103">
        <v>244</v>
      </c>
      <c r="W2120" s="130">
        <v>8.5255066387141795E-2</v>
      </c>
      <c r="X2120" s="125">
        <v>80</v>
      </c>
      <c r="Y2120" s="104">
        <v>0.10752688172043</v>
      </c>
      <c r="Z2120" s="103">
        <v>266</v>
      </c>
      <c r="AA2120" s="130">
        <v>9.2941998602375897E-2</v>
      </c>
    </row>
    <row r="2121" spans="1:27" ht="24" x14ac:dyDescent="0.25">
      <c r="A2121" s="116" t="s">
        <v>629</v>
      </c>
      <c r="B2121" s="201" t="s">
        <v>121</v>
      </c>
      <c r="C2121" s="105" t="s">
        <v>122</v>
      </c>
      <c r="D2121" s="106" t="s">
        <v>7</v>
      </c>
      <c r="E2121" s="122" t="s">
        <v>540</v>
      </c>
      <c r="F2121" s="126">
        <v>2352</v>
      </c>
      <c r="G2121" s="107">
        <v>2271</v>
      </c>
      <c r="H2121" s="108">
        <v>0.96556122448979498</v>
      </c>
      <c r="I2121" s="107">
        <v>81</v>
      </c>
      <c r="J2121" s="131">
        <v>3.4438775510204002E-2</v>
      </c>
      <c r="K2121" s="126">
        <v>677</v>
      </c>
      <c r="L2121" s="126">
        <v>12</v>
      </c>
      <c r="M2121" s="108">
        <v>1.7725258493353001E-2</v>
      </c>
      <c r="N2121" s="107">
        <v>35</v>
      </c>
      <c r="O2121" s="131">
        <v>1.48809523809523E-2</v>
      </c>
      <c r="P2121" s="126">
        <v>7</v>
      </c>
      <c r="Q2121" s="108">
        <v>1.0339734121122501E-2</v>
      </c>
      <c r="R2121" s="107">
        <v>20</v>
      </c>
      <c r="S2121" s="131">
        <v>8.5034013605442098E-3</v>
      </c>
      <c r="T2121" s="126">
        <v>67</v>
      </c>
      <c r="U2121" s="108">
        <v>9.8966026587887695E-2</v>
      </c>
      <c r="V2121" s="107">
        <v>213</v>
      </c>
      <c r="W2121" s="131">
        <v>9.0561224489795894E-2</v>
      </c>
      <c r="X2121" s="126">
        <v>72</v>
      </c>
      <c r="Y2121" s="108">
        <v>0.106351550960118</v>
      </c>
      <c r="Z2121" s="107">
        <v>228</v>
      </c>
      <c r="AA2121" s="131">
        <v>9.6938775510203995E-2</v>
      </c>
    </row>
    <row r="2122" spans="1:27" ht="24" x14ac:dyDescent="0.25">
      <c r="A2122" s="115" t="s">
        <v>629</v>
      </c>
      <c r="B2122" s="200" t="s">
        <v>133</v>
      </c>
      <c r="C2122" s="101" t="s">
        <v>134</v>
      </c>
      <c r="D2122" s="102" t="s">
        <v>8</v>
      </c>
      <c r="E2122" s="121" t="s">
        <v>539</v>
      </c>
      <c r="F2122" s="125">
        <v>2882</v>
      </c>
      <c r="G2122" s="103">
        <v>2841</v>
      </c>
      <c r="H2122" s="104">
        <v>0.98577376821651597</v>
      </c>
      <c r="I2122" s="103">
        <v>41</v>
      </c>
      <c r="J2122" s="130">
        <v>1.42262317834836E-2</v>
      </c>
      <c r="K2122" s="125">
        <v>906</v>
      </c>
      <c r="L2122" s="125">
        <v>18</v>
      </c>
      <c r="M2122" s="104">
        <v>1.98675496688741E-2</v>
      </c>
      <c r="N2122" s="103">
        <v>44</v>
      </c>
      <c r="O2122" s="130">
        <v>1.5267175572519E-2</v>
      </c>
      <c r="P2122" s="125">
        <v>14</v>
      </c>
      <c r="Q2122" s="104">
        <v>1.5452538631346499E-2</v>
      </c>
      <c r="R2122" s="103">
        <v>40</v>
      </c>
      <c r="S2122" s="130">
        <v>1.38792505204718E-2</v>
      </c>
      <c r="T2122" s="125">
        <v>104</v>
      </c>
      <c r="U2122" s="104">
        <v>0.114790286975717</v>
      </c>
      <c r="V2122" s="103">
        <v>348</v>
      </c>
      <c r="W2122" s="130">
        <v>0.120749479528105</v>
      </c>
      <c r="X2122" s="125">
        <v>113</v>
      </c>
      <c r="Y2122" s="104">
        <v>0.124724061810154</v>
      </c>
      <c r="Z2122" s="103">
        <v>373</v>
      </c>
      <c r="AA2122" s="130">
        <v>0.12942401110339999</v>
      </c>
    </row>
    <row r="2123" spans="1:27" ht="24" x14ac:dyDescent="0.25">
      <c r="A2123" s="116" t="s">
        <v>629</v>
      </c>
      <c r="B2123" s="201" t="s">
        <v>123</v>
      </c>
      <c r="C2123" s="105" t="s">
        <v>124</v>
      </c>
      <c r="D2123" s="106" t="s">
        <v>7</v>
      </c>
      <c r="E2123" s="122" t="s">
        <v>540</v>
      </c>
      <c r="F2123" s="126">
        <v>1562</v>
      </c>
      <c r="G2123" s="107">
        <v>1550</v>
      </c>
      <c r="H2123" s="108">
        <v>0.99231754161331598</v>
      </c>
      <c r="I2123" s="107">
        <v>12</v>
      </c>
      <c r="J2123" s="131">
        <v>7.6824583866837298E-3</v>
      </c>
      <c r="K2123" s="126">
        <v>437</v>
      </c>
      <c r="L2123" s="126">
        <v>7</v>
      </c>
      <c r="M2123" s="108">
        <v>1.60183066361556E-2</v>
      </c>
      <c r="N2123" s="107">
        <v>15</v>
      </c>
      <c r="O2123" s="131">
        <v>9.6030729833546692E-3</v>
      </c>
      <c r="P2123" s="126">
        <v>3</v>
      </c>
      <c r="Q2123" s="108">
        <v>6.8649885583523997E-3</v>
      </c>
      <c r="R2123" s="107">
        <v>7</v>
      </c>
      <c r="S2123" s="131">
        <v>4.4814340588988401E-3</v>
      </c>
      <c r="T2123" s="126">
        <v>41</v>
      </c>
      <c r="U2123" s="108">
        <v>9.3821510297482799E-2</v>
      </c>
      <c r="V2123" s="107">
        <v>153</v>
      </c>
      <c r="W2123" s="131">
        <v>9.7951344430217593E-2</v>
      </c>
      <c r="X2123" s="126">
        <v>43</v>
      </c>
      <c r="Y2123" s="108">
        <v>9.83981693363844E-2</v>
      </c>
      <c r="Z2123" s="107">
        <v>160</v>
      </c>
      <c r="AA2123" s="131">
        <v>0.102432778489116</v>
      </c>
    </row>
    <row r="2124" spans="1:27" ht="24" x14ac:dyDescent="0.25">
      <c r="A2124" s="115" t="s">
        <v>629</v>
      </c>
      <c r="B2124" s="200" t="s">
        <v>135</v>
      </c>
      <c r="C2124" s="101" t="s">
        <v>136</v>
      </c>
      <c r="D2124" s="102" t="s">
        <v>8</v>
      </c>
      <c r="E2124" s="121" t="s">
        <v>539</v>
      </c>
      <c r="F2124" s="125">
        <v>5234</v>
      </c>
      <c r="G2124" s="103">
        <v>5133</v>
      </c>
      <c r="H2124" s="104">
        <v>0.98070309514711496</v>
      </c>
      <c r="I2124" s="103">
        <v>101</v>
      </c>
      <c r="J2124" s="130">
        <v>1.9296904852884902E-2</v>
      </c>
      <c r="K2124" s="125">
        <v>1366</v>
      </c>
      <c r="L2124" s="125">
        <v>31</v>
      </c>
      <c r="M2124" s="104">
        <v>2.26939970717423E-2</v>
      </c>
      <c r="N2124" s="103">
        <v>79</v>
      </c>
      <c r="O2124" s="130">
        <v>1.5093618647306E-2</v>
      </c>
      <c r="P2124" s="125">
        <v>14</v>
      </c>
      <c r="Q2124" s="104">
        <v>1.0248901903367399E-2</v>
      </c>
      <c r="R2124" s="103">
        <v>34</v>
      </c>
      <c r="S2124" s="130">
        <v>6.4959877722583102E-3</v>
      </c>
      <c r="T2124" s="125">
        <v>139</v>
      </c>
      <c r="U2124" s="104">
        <v>0.101756954612005</v>
      </c>
      <c r="V2124" s="103">
        <v>446</v>
      </c>
      <c r="W2124" s="130">
        <v>8.5212074894917805E-2</v>
      </c>
      <c r="X2124" s="125">
        <v>148</v>
      </c>
      <c r="Y2124" s="104">
        <v>0.108345534407027</v>
      </c>
      <c r="Z2124" s="103">
        <v>470</v>
      </c>
      <c r="AA2124" s="130">
        <v>8.9797478028276603E-2</v>
      </c>
    </row>
    <row r="2125" spans="1:27" ht="24" x14ac:dyDescent="0.25">
      <c r="A2125" s="116" t="s">
        <v>629</v>
      </c>
      <c r="B2125" s="201" t="s">
        <v>125</v>
      </c>
      <c r="C2125" s="105" t="s">
        <v>126</v>
      </c>
      <c r="D2125" s="106" t="s">
        <v>7</v>
      </c>
      <c r="E2125" s="122" t="s">
        <v>540</v>
      </c>
      <c r="F2125" s="126">
        <v>3016</v>
      </c>
      <c r="G2125" s="107">
        <v>2947</v>
      </c>
      <c r="H2125" s="108">
        <v>0.97712201591511905</v>
      </c>
      <c r="I2125" s="107">
        <v>69</v>
      </c>
      <c r="J2125" s="131">
        <v>2.28779840848806E-2</v>
      </c>
      <c r="K2125" s="126">
        <v>960</v>
      </c>
      <c r="L2125" s="126">
        <v>16</v>
      </c>
      <c r="M2125" s="108">
        <v>1.6666666666666601E-2</v>
      </c>
      <c r="N2125" s="107">
        <v>45</v>
      </c>
      <c r="O2125" s="131">
        <v>1.4920424403183001E-2</v>
      </c>
      <c r="P2125" s="126">
        <v>9</v>
      </c>
      <c r="Q2125" s="108">
        <v>9.3749999999999997E-3</v>
      </c>
      <c r="R2125" s="107">
        <v>26</v>
      </c>
      <c r="S2125" s="131">
        <v>8.6206896551724102E-3</v>
      </c>
      <c r="T2125" s="126">
        <v>74</v>
      </c>
      <c r="U2125" s="108">
        <v>7.7083333333333295E-2</v>
      </c>
      <c r="V2125" s="107">
        <v>204</v>
      </c>
      <c r="W2125" s="131">
        <v>6.7639257294429697E-2</v>
      </c>
      <c r="X2125" s="126">
        <v>80</v>
      </c>
      <c r="Y2125" s="108">
        <v>8.3333333333333301E-2</v>
      </c>
      <c r="Z2125" s="107">
        <v>220</v>
      </c>
      <c r="AA2125" s="131">
        <v>7.2944297082228104E-2</v>
      </c>
    </row>
    <row r="2126" spans="1:27" x14ac:dyDescent="0.25">
      <c r="A2126" s="115" t="s">
        <v>629</v>
      </c>
      <c r="B2126" s="200" t="s">
        <v>155</v>
      </c>
      <c r="C2126" s="101" t="s">
        <v>156</v>
      </c>
      <c r="D2126" s="102" t="s">
        <v>9</v>
      </c>
      <c r="E2126" s="121" t="s">
        <v>538</v>
      </c>
      <c r="F2126" s="125">
        <v>4498</v>
      </c>
      <c r="G2126" s="103">
        <v>4402</v>
      </c>
      <c r="H2126" s="104">
        <v>0.97865718096931897</v>
      </c>
      <c r="I2126" s="103">
        <v>96</v>
      </c>
      <c r="J2126" s="130">
        <v>2.1342819030680301E-2</v>
      </c>
      <c r="K2126" s="125">
        <v>1411</v>
      </c>
      <c r="L2126" s="125">
        <v>21</v>
      </c>
      <c r="M2126" s="104">
        <v>1.48830616583982E-2</v>
      </c>
      <c r="N2126" s="103">
        <v>55</v>
      </c>
      <c r="O2126" s="130">
        <v>1.2227656736327201E-2</v>
      </c>
      <c r="P2126" s="125">
        <v>7</v>
      </c>
      <c r="Q2126" s="104">
        <v>4.9610205527994304E-3</v>
      </c>
      <c r="R2126" s="103">
        <v>18</v>
      </c>
      <c r="S2126" s="130">
        <v>4.0017785682525502E-3</v>
      </c>
      <c r="T2126" s="125">
        <v>129</v>
      </c>
      <c r="U2126" s="104">
        <v>9.1424521615875207E-2</v>
      </c>
      <c r="V2126" s="103">
        <v>400</v>
      </c>
      <c r="W2126" s="130">
        <v>8.8928412627834505E-2</v>
      </c>
      <c r="X2126" s="125">
        <v>134</v>
      </c>
      <c r="Y2126" s="104">
        <v>9.4968107725017695E-2</v>
      </c>
      <c r="Z2126" s="103">
        <v>415</v>
      </c>
      <c r="AA2126" s="130">
        <v>9.2263228101378297E-2</v>
      </c>
    </row>
    <row r="2127" spans="1:27" ht="24" x14ac:dyDescent="0.25">
      <c r="A2127" s="116" t="s">
        <v>629</v>
      </c>
      <c r="B2127" s="201" t="s">
        <v>247</v>
      </c>
      <c r="C2127" s="105" t="s">
        <v>248</v>
      </c>
      <c r="D2127" s="106" t="s">
        <v>16</v>
      </c>
      <c r="E2127" s="122" t="s">
        <v>541</v>
      </c>
      <c r="F2127" s="126">
        <v>3875</v>
      </c>
      <c r="G2127" s="107">
        <v>3756</v>
      </c>
      <c r="H2127" s="108">
        <v>0.96929032258064496</v>
      </c>
      <c r="I2127" s="107">
        <v>119</v>
      </c>
      <c r="J2127" s="131">
        <v>3.0709677419354799E-2</v>
      </c>
      <c r="K2127" s="126">
        <v>1048</v>
      </c>
      <c r="L2127" s="126">
        <v>20</v>
      </c>
      <c r="M2127" s="108">
        <v>1.90839694656488E-2</v>
      </c>
      <c r="N2127" s="107">
        <v>51</v>
      </c>
      <c r="O2127" s="131">
        <v>1.31612903225806E-2</v>
      </c>
      <c r="P2127" s="126">
        <v>7</v>
      </c>
      <c r="Q2127" s="108">
        <v>6.6793893129770904E-3</v>
      </c>
      <c r="R2127" s="107">
        <v>20</v>
      </c>
      <c r="S2127" s="131">
        <v>5.16129032258064E-3</v>
      </c>
      <c r="T2127" s="126">
        <v>86</v>
      </c>
      <c r="U2127" s="108">
        <v>8.2061068702290005E-2</v>
      </c>
      <c r="V2127" s="107">
        <v>259</v>
      </c>
      <c r="W2127" s="131">
        <v>6.6838709677419297E-2</v>
      </c>
      <c r="X2127" s="126">
        <v>92</v>
      </c>
      <c r="Y2127" s="108">
        <v>8.7786259541984699E-2</v>
      </c>
      <c r="Z2127" s="107">
        <v>277</v>
      </c>
      <c r="AA2127" s="131">
        <v>7.1483870967741905E-2</v>
      </c>
    </row>
    <row r="2128" spans="1:27" ht="24" x14ac:dyDescent="0.25">
      <c r="A2128" s="115" t="s">
        <v>629</v>
      </c>
      <c r="B2128" s="200" t="s">
        <v>233</v>
      </c>
      <c r="C2128" s="101" t="s">
        <v>234</v>
      </c>
      <c r="D2128" s="102" t="s">
        <v>15</v>
      </c>
      <c r="E2128" s="121" t="s">
        <v>542</v>
      </c>
      <c r="F2128" s="125">
        <v>954</v>
      </c>
      <c r="G2128" s="103">
        <v>943</v>
      </c>
      <c r="H2128" s="104">
        <v>0.98846960167714804</v>
      </c>
      <c r="I2128" s="103">
        <v>11</v>
      </c>
      <c r="J2128" s="130">
        <v>1.1530398322851101E-2</v>
      </c>
      <c r="K2128" s="125">
        <v>289</v>
      </c>
      <c r="L2128" s="125">
        <v>8</v>
      </c>
      <c r="M2128" s="104">
        <v>2.76816608996539E-2</v>
      </c>
      <c r="N2128" s="103">
        <v>21</v>
      </c>
      <c r="O2128" s="130">
        <v>2.20125786163522E-2</v>
      </c>
      <c r="P2128" s="125">
        <v>3</v>
      </c>
      <c r="Q2128" s="104">
        <v>1.03806228373702E-2</v>
      </c>
      <c r="R2128" s="103">
        <v>9</v>
      </c>
      <c r="S2128" s="130">
        <v>9.4339622641509396E-3</v>
      </c>
      <c r="T2128" s="125">
        <v>32</v>
      </c>
      <c r="U2128" s="104">
        <v>0.110726643598615</v>
      </c>
      <c r="V2128" s="103">
        <v>143</v>
      </c>
      <c r="W2128" s="130">
        <v>0.14989517819706399</v>
      </c>
      <c r="X2128" s="125">
        <v>35</v>
      </c>
      <c r="Y2128" s="104">
        <v>0.121107266435986</v>
      </c>
      <c r="Z2128" s="103">
        <v>152</v>
      </c>
      <c r="AA2128" s="130">
        <v>0.15932914046121499</v>
      </c>
    </row>
    <row r="2129" spans="1:27" ht="24" x14ac:dyDescent="0.25">
      <c r="A2129" s="116" t="s">
        <v>629</v>
      </c>
      <c r="B2129" s="201" t="s">
        <v>249</v>
      </c>
      <c r="C2129" s="105" t="s">
        <v>250</v>
      </c>
      <c r="D2129" s="106" t="s">
        <v>16</v>
      </c>
      <c r="E2129" s="122" t="s">
        <v>541</v>
      </c>
      <c r="F2129" s="126">
        <v>2965</v>
      </c>
      <c r="G2129" s="107">
        <v>2911</v>
      </c>
      <c r="H2129" s="108">
        <v>0.98178752107925804</v>
      </c>
      <c r="I2129" s="107">
        <v>54</v>
      </c>
      <c r="J2129" s="131">
        <v>1.82124789207419E-2</v>
      </c>
      <c r="K2129" s="126">
        <v>935</v>
      </c>
      <c r="L2129" s="126">
        <v>18</v>
      </c>
      <c r="M2129" s="108">
        <v>1.9251336898395699E-2</v>
      </c>
      <c r="N2129" s="107">
        <v>45</v>
      </c>
      <c r="O2129" s="131">
        <v>1.5177065767284901E-2</v>
      </c>
      <c r="P2129" s="126">
        <v>5</v>
      </c>
      <c r="Q2129" s="108">
        <v>5.3475935828877002E-3</v>
      </c>
      <c r="R2129" s="107">
        <v>11</v>
      </c>
      <c r="S2129" s="131">
        <v>3.7099494097807698E-3</v>
      </c>
      <c r="T2129" s="126">
        <v>67</v>
      </c>
      <c r="U2129" s="108">
        <v>7.1657754010695102E-2</v>
      </c>
      <c r="V2129" s="107">
        <v>359</v>
      </c>
      <c r="W2129" s="131">
        <v>0.121079258010118</v>
      </c>
      <c r="X2129" s="126">
        <v>71</v>
      </c>
      <c r="Y2129" s="108">
        <v>7.5935828877005299E-2</v>
      </c>
      <c r="Z2129" s="107">
        <v>368</v>
      </c>
      <c r="AA2129" s="131">
        <v>0.124114671163575</v>
      </c>
    </row>
    <row r="2130" spans="1:27" ht="24" x14ac:dyDescent="0.25">
      <c r="A2130" s="115" t="s">
        <v>629</v>
      </c>
      <c r="B2130" s="200" t="s">
        <v>185</v>
      </c>
      <c r="C2130" s="101" t="s">
        <v>186</v>
      </c>
      <c r="D2130" s="102" t="s">
        <v>12</v>
      </c>
      <c r="E2130" s="121" t="s">
        <v>543</v>
      </c>
      <c r="F2130" s="125">
        <v>860</v>
      </c>
      <c r="G2130" s="103">
        <v>855</v>
      </c>
      <c r="H2130" s="104">
        <v>0.99418604651162701</v>
      </c>
      <c r="I2130" s="103">
        <v>5</v>
      </c>
      <c r="J2130" s="130">
        <v>5.8139534883720903E-3</v>
      </c>
      <c r="K2130" s="125">
        <v>319</v>
      </c>
      <c r="L2130" s="125">
        <v>5</v>
      </c>
      <c r="M2130" s="104">
        <v>1.56739811912225E-2</v>
      </c>
      <c r="N2130" s="103">
        <v>14</v>
      </c>
      <c r="O2130" s="130">
        <v>1.6279069767441801E-2</v>
      </c>
      <c r="P2130" s="125">
        <v>2</v>
      </c>
      <c r="Q2130" s="104">
        <v>6.2695924764890202E-3</v>
      </c>
      <c r="R2130" s="103">
        <v>6</v>
      </c>
      <c r="S2130" s="130">
        <v>6.9767441860465098E-3</v>
      </c>
      <c r="T2130" s="125">
        <v>33</v>
      </c>
      <c r="U2130" s="104">
        <v>0.10344827586206801</v>
      </c>
      <c r="V2130" s="103">
        <v>77</v>
      </c>
      <c r="W2130" s="130">
        <v>8.95348837209302E-2</v>
      </c>
      <c r="X2130" s="125">
        <v>35</v>
      </c>
      <c r="Y2130" s="104">
        <v>0.109717868338557</v>
      </c>
      <c r="Z2130" s="103">
        <v>83</v>
      </c>
      <c r="AA2130" s="130">
        <v>9.6511627906976705E-2</v>
      </c>
    </row>
    <row r="2131" spans="1:27" ht="24" x14ac:dyDescent="0.25">
      <c r="A2131" s="116" t="s">
        <v>629</v>
      </c>
      <c r="B2131" s="201" t="s">
        <v>187</v>
      </c>
      <c r="C2131" s="105" t="s">
        <v>188</v>
      </c>
      <c r="D2131" s="106" t="s">
        <v>12</v>
      </c>
      <c r="E2131" s="122" t="s">
        <v>543</v>
      </c>
      <c r="F2131" s="126">
        <v>1443</v>
      </c>
      <c r="G2131" s="107">
        <v>1383</v>
      </c>
      <c r="H2131" s="108">
        <v>0.95841995841995797</v>
      </c>
      <c r="I2131" s="107">
        <v>60</v>
      </c>
      <c r="J2131" s="131">
        <v>4.1580041580041499E-2</v>
      </c>
      <c r="K2131" s="126">
        <v>359</v>
      </c>
      <c r="L2131" s="126">
        <v>4</v>
      </c>
      <c r="M2131" s="108">
        <v>1.1142061281337001E-2</v>
      </c>
      <c r="N2131" s="107">
        <v>12</v>
      </c>
      <c r="O2131" s="131">
        <v>8.3160083160083095E-3</v>
      </c>
      <c r="P2131" s="126">
        <v>2</v>
      </c>
      <c r="Q2131" s="108">
        <v>5.5710306406685202E-3</v>
      </c>
      <c r="R2131" s="107">
        <v>6</v>
      </c>
      <c r="S2131" s="131">
        <v>4.1580041580041504E-3</v>
      </c>
      <c r="T2131" s="126">
        <v>33</v>
      </c>
      <c r="U2131" s="108">
        <v>9.1922005571030599E-2</v>
      </c>
      <c r="V2131" s="107">
        <v>120</v>
      </c>
      <c r="W2131" s="131">
        <v>8.3160083160083095E-2</v>
      </c>
      <c r="X2131" s="126">
        <v>33</v>
      </c>
      <c r="Y2131" s="108">
        <v>9.1922005571030599E-2</v>
      </c>
      <c r="Z2131" s="107">
        <v>120</v>
      </c>
      <c r="AA2131" s="131">
        <v>8.3160083160083095E-2</v>
      </c>
    </row>
    <row r="2132" spans="1:27" ht="24" x14ac:dyDescent="0.25">
      <c r="A2132" s="115" t="s">
        <v>629</v>
      </c>
      <c r="B2132" s="200" t="s">
        <v>251</v>
      </c>
      <c r="C2132" s="101" t="s">
        <v>252</v>
      </c>
      <c r="D2132" s="102" t="s">
        <v>16</v>
      </c>
      <c r="E2132" s="121" t="s">
        <v>541</v>
      </c>
      <c r="F2132" s="125">
        <v>4257</v>
      </c>
      <c r="G2132" s="103">
        <v>4103</v>
      </c>
      <c r="H2132" s="104">
        <v>0.96382428940568399</v>
      </c>
      <c r="I2132" s="103">
        <v>154</v>
      </c>
      <c r="J2132" s="130">
        <v>3.6175710594315201E-2</v>
      </c>
      <c r="K2132" s="125">
        <v>1288</v>
      </c>
      <c r="L2132" s="125">
        <v>31</v>
      </c>
      <c r="M2132" s="104">
        <v>2.4068322981366401E-2</v>
      </c>
      <c r="N2132" s="103">
        <v>78</v>
      </c>
      <c r="O2132" s="130">
        <v>1.8322762508809001E-2</v>
      </c>
      <c r="P2132" s="125">
        <v>10</v>
      </c>
      <c r="Q2132" s="104">
        <v>7.7639751552795004E-3</v>
      </c>
      <c r="R2132" s="103">
        <v>26</v>
      </c>
      <c r="S2132" s="130">
        <v>6.1075875029363404E-3</v>
      </c>
      <c r="T2132" s="125">
        <v>115</v>
      </c>
      <c r="U2132" s="104">
        <v>8.9285714285714204E-2</v>
      </c>
      <c r="V2132" s="103">
        <v>312</v>
      </c>
      <c r="W2132" s="130">
        <v>7.3291050035236005E-2</v>
      </c>
      <c r="X2132" s="125">
        <v>123</v>
      </c>
      <c r="Y2132" s="104">
        <v>9.5496894409937805E-2</v>
      </c>
      <c r="Z2132" s="103">
        <v>331</v>
      </c>
      <c r="AA2132" s="130">
        <v>7.7754287056612595E-2</v>
      </c>
    </row>
    <row r="2133" spans="1:27" ht="24" x14ac:dyDescent="0.25">
      <c r="A2133" s="116" t="s">
        <v>629</v>
      </c>
      <c r="B2133" s="201" t="s">
        <v>253</v>
      </c>
      <c r="C2133" s="105" t="s">
        <v>254</v>
      </c>
      <c r="D2133" s="106" t="s">
        <v>16</v>
      </c>
      <c r="E2133" s="122" t="s">
        <v>541</v>
      </c>
      <c r="F2133" s="126">
        <v>3184</v>
      </c>
      <c r="G2133" s="107">
        <v>3142</v>
      </c>
      <c r="H2133" s="108">
        <v>0.98680904522613</v>
      </c>
      <c r="I2133" s="107">
        <v>42</v>
      </c>
      <c r="J2133" s="131">
        <v>1.31909547738693E-2</v>
      </c>
      <c r="K2133" s="126">
        <v>776</v>
      </c>
      <c r="L2133" s="126">
        <v>16</v>
      </c>
      <c r="M2133" s="108">
        <v>2.06185567010309E-2</v>
      </c>
      <c r="N2133" s="107">
        <v>39</v>
      </c>
      <c r="O2133" s="131">
        <v>1.22487437185929E-2</v>
      </c>
      <c r="P2133" s="126">
        <v>5</v>
      </c>
      <c r="Q2133" s="108">
        <v>6.4432989690721603E-3</v>
      </c>
      <c r="R2133" s="107">
        <v>13</v>
      </c>
      <c r="S2133" s="131">
        <v>4.0829145728643202E-3</v>
      </c>
      <c r="T2133" s="126">
        <v>71</v>
      </c>
      <c r="U2133" s="108">
        <v>9.1494845360824695E-2</v>
      </c>
      <c r="V2133" s="107">
        <v>329</v>
      </c>
      <c r="W2133" s="131">
        <v>0.103329145728643</v>
      </c>
      <c r="X2133" s="126">
        <v>73</v>
      </c>
      <c r="Y2133" s="108">
        <v>9.4072164948453593E-2</v>
      </c>
      <c r="Z2133" s="107">
        <v>333</v>
      </c>
      <c r="AA2133" s="131">
        <v>0.10458542713567801</v>
      </c>
    </row>
    <row r="2134" spans="1:27" ht="24" x14ac:dyDescent="0.25">
      <c r="A2134" s="115" t="s">
        <v>629</v>
      </c>
      <c r="B2134" s="200" t="s">
        <v>440</v>
      </c>
      <c r="C2134" s="101" t="s">
        <v>189</v>
      </c>
      <c r="D2134" s="102" t="s">
        <v>12</v>
      </c>
      <c r="E2134" s="121" t="s">
        <v>543</v>
      </c>
      <c r="F2134" s="125">
        <v>2814</v>
      </c>
      <c r="G2134" s="103">
        <v>2726</v>
      </c>
      <c r="H2134" s="104">
        <v>0.96872778962331196</v>
      </c>
      <c r="I2134" s="103">
        <v>88</v>
      </c>
      <c r="J2134" s="130">
        <v>3.1272210376687898E-2</v>
      </c>
      <c r="K2134" s="125">
        <v>868</v>
      </c>
      <c r="L2134" s="125">
        <v>7</v>
      </c>
      <c r="M2134" s="104">
        <v>8.0645161290322492E-3</v>
      </c>
      <c r="N2134" s="103">
        <v>16</v>
      </c>
      <c r="O2134" s="130">
        <v>5.6858564321250801E-3</v>
      </c>
      <c r="P2134" s="125">
        <v>2</v>
      </c>
      <c r="Q2134" s="104">
        <v>2.3041474654377802E-3</v>
      </c>
      <c r="R2134" s="103">
        <v>3</v>
      </c>
      <c r="S2134" s="130">
        <v>1.06609808102345E-3</v>
      </c>
      <c r="T2134" s="125">
        <v>79</v>
      </c>
      <c r="U2134" s="104">
        <v>9.1013824884792593E-2</v>
      </c>
      <c r="V2134" s="103">
        <v>230</v>
      </c>
      <c r="W2134" s="130">
        <v>8.1734186211798093E-2</v>
      </c>
      <c r="X2134" s="125">
        <v>80</v>
      </c>
      <c r="Y2134" s="104">
        <v>9.2165898617511496E-2</v>
      </c>
      <c r="Z2134" s="103">
        <v>231</v>
      </c>
      <c r="AA2134" s="130">
        <v>8.2089552238805902E-2</v>
      </c>
    </row>
    <row r="2135" spans="1:27" ht="24" x14ac:dyDescent="0.25">
      <c r="A2135" s="116" t="s">
        <v>629</v>
      </c>
      <c r="B2135" s="201" t="s">
        <v>235</v>
      </c>
      <c r="C2135" s="105" t="s">
        <v>236</v>
      </c>
      <c r="D2135" s="106" t="s">
        <v>15</v>
      </c>
      <c r="E2135" s="122" t="s">
        <v>542</v>
      </c>
      <c r="F2135" s="126">
        <v>1917</v>
      </c>
      <c r="G2135" s="107">
        <v>1879</v>
      </c>
      <c r="H2135" s="108">
        <v>0.98017736045905002</v>
      </c>
      <c r="I2135" s="107">
        <v>38</v>
      </c>
      <c r="J2135" s="131">
        <v>1.9822639540949399E-2</v>
      </c>
      <c r="K2135" s="126">
        <v>649</v>
      </c>
      <c r="L2135" s="126">
        <v>13</v>
      </c>
      <c r="M2135" s="108">
        <v>2.0030816640986101E-2</v>
      </c>
      <c r="N2135" s="107">
        <v>33</v>
      </c>
      <c r="O2135" s="131">
        <v>1.7214397496087601E-2</v>
      </c>
      <c r="P2135" s="126">
        <v>7</v>
      </c>
      <c r="Q2135" s="108">
        <v>1.07858243451463E-2</v>
      </c>
      <c r="R2135" s="107">
        <v>17</v>
      </c>
      <c r="S2135" s="131">
        <v>8.8680229525299904E-3</v>
      </c>
      <c r="T2135" s="126">
        <v>80</v>
      </c>
      <c r="U2135" s="108">
        <v>0.12326656394453001</v>
      </c>
      <c r="V2135" s="107">
        <v>252</v>
      </c>
      <c r="W2135" s="131">
        <v>0.13145539906103201</v>
      </c>
      <c r="X2135" s="126">
        <v>84</v>
      </c>
      <c r="Y2135" s="108">
        <v>0.12942989214175599</v>
      </c>
      <c r="Z2135" s="107">
        <v>261</v>
      </c>
      <c r="AA2135" s="131">
        <v>0.136150234741784</v>
      </c>
    </row>
    <row r="2136" spans="1:27" ht="24" x14ac:dyDescent="0.25">
      <c r="A2136" s="115" t="s">
        <v>629</v>
      </c>
      <c r="B2136" s="200" t="s">
        <v>237</v>
      </c>
      <c r="C2136" s="101" t="s">
        <v>238</v>
      </c>
      <c r="D2136" s="102" t="s">
        <v>15</v>
      </c>
      <c r="E2136" s="121" t="s">
        <v>542</v>
      </c>
      <c r="F2136" s="125">
        <v>9241</v>
      </c>
      <c r="G2136" s="103">
        <v>9119</v>
      </c>
      <c r="H2136" s="104">
        <v>0.98679796558813904</v>
      </c>
      <c r="I2136" s="103">
        <v>122</v>
      </c>
      <c r="J2136" s="130">
        <v>1.3202034411860099E-2</v>
      </c>
      <c r="K2136" s="125">
        <v>2545</v>
      </c>
      <c r="L2136" s="125">
        <v>24</v>
      </c>
      <c r="M2136" s="104">
        <v>9.4302554027504894E-3</v>
      </c>
      <c r="N2136" s="103">
        <v>68</v>
      </c>
      <c r="O2136" s="130">
        <v>7.3585109836597704E-3</v>
      </c>
      <c r="P2136" s="125">
        <v>14</v>
      </c>
      <c r="Q2136" s="104">
        <v>5.5009823182711097E-3</v>
      </c>
      <c r="R2136" s="103">
        <v>48</v>
      </c>
      <c r="S2136" s="130">
        <v>5.1942430472892501E-3</v>
      </c>
      <c r="T2136" s="125">
        <v>212</v>
      </c>
      <c r="U2136" s="104">
        <v>8.3300589390962604E-2</v>
      </c>
      <c r="V2136" s="103">
        <v>793</v>
      </c>
      <c r="W2136" s="130">
        <v>8.5813223677091197E-2</v>
      </c>
      <c r="X2136" s="125">
        <v>220</v>
      </c>
      <c r="Y2136" s="104">
        <v>8.6444007858546099E-2</v>
      </c>
      <c r="Z2136" s="103">
        <v>824</v>
      </c>
      <c r="AA2136" s="130">
        <v>8.9167838978465502E-2</v>
      </c>
    </row>
    <row r="2137" spans="1:27" ht="24" x14ac:dyDescent="0.25">
      <c r="A2137" s="116" t="s">
        <v>629</v>
      </c>
      <c r="B2137" s="201" t="s">
        <v>190</v>
      </c>
      <c r="C2137" s="105" t="s">
        <v>191</v>
      </c>
      <c r="D2137" s="106" t="s">
        <v>12</v>
      </c>
      <c r="E2137" s="122" t="s">
        <v>543</v>
      </c>
      <c r="F2137" s="126">
        <v>1648</v>
      </c>
      <c r="G2137" s="107">
        <v>1635</v>
      </c>
      <c r="H2137" s="108">
        <v>0.99211165048543604</v>
      </c>
      <c r="I2137" s="107">
        <v>13</v>
      </c>
      <c r="J2137" s="131">
        <v>7.8883495145630998E-3</v>
      </c>
      <c r="K2137" s="126">
        <v>564</v>
      </c>
      <c r="L2137" s="126">
        <v>6</v>
      </c>
      <c r="M2137" s="108">
        <v>1.0638297872340399E-2</v>
      </c>
      <c r="N2137" s="107">
        <v>17</v>
      </c>
      <c r="O2137" s="131">
        <v>1.0315533980582501E-2</v>
      </c>
      <c r="P2137" s="126">
        <v>5</v>
      </c>
      <c r="Q2137" s="108">
        <v>8.8652482269503501E-3</v>
      </c>
      <c r="R2137" s="107">
        <v>17</v>
      </c>
      <c r="S2137" s="131">
        <v>1.0315533980582501E-2</v>
      </c>
      <c r="T2137" s="126">
        <v>57</v>
      </c>
      <c r="U2137" s="108">
        <v>0.10106382978723399</v>
      </c>
      <c r="V2137" s="107">
        <v>160</v>
      </c>
      <c r="W2137" s="131">
        <v>9.70873786407766E-2</v>
      </c>
      <c r="X2137" s="126">
        <v>60</v>
      </c>
      <c r="Y2137" s="108">
        <v>0.10638297872340401</v>
      </c>
      <c r="Z2137" s="107">
        <v>171</v>
      </c>
      <c r="AA2137" s="131">
        <v>0.10376213592233</v>
      </c>
    </row>
    <row r="2138" spans="1:27" ht="24" x14ac:dyDescent="0.25">
      <c r="A2138" s="115" t="s">
        <v>629</v>
      </c>
      <c r="B2138" s="200" t="s">
        <v>192</v>
      </c>
      <c r="C2138" s="101" t="s">
        <v>193</v>
      </c>
      <c r="D2138" s="102" t="s">
        <v>12</v>
      </c>
      <c r="E2138" s="121" t="s">
        <v>543</v>
      </c>
      <c r="F2138" s="125">
        <v>3244</v>
      </c>
      <c r="G2138" s="103">
        <v>3179</v>
      </c>
      <c r="H2138" s="104">
        <v>0.97996300863131902</v>
      </c>
      <c r="I2138" s="103">
        <v>65</v>
      </c>
      <c r="J2138" s="130">
        <v>2.00369913686806E-2</v>
      </c>
      <c r="K2138" s="125">
        <v>954</v>
      </c>
      <c r="L2138" s="125">
        <v>13</v>
      </c>
      <c r="M2138" s="104">
        <v>1.36268343815513E-2</v>
      </c>
      <c r="N2138" s="103">
        <v>33</v>
      </c>
      <c r="O2138" s="130">
        <v>1.01726263871763E-2</v>
      </c>
      <c r="P2138" s="125">
        <v>6</v>
      </c>
      <c r="Q2138" s="104">
        <v>6.2893081761006197E-3</v>
      </c>
      <c r="R2138" s="103">
        <v>21</v>
      </c>
      <c r="S2138" s="130">
        <v>6.4734895191122001E-3</v>
      </c>
      <c r="T2138" s="125">
        <v>91</v>
      </c>
      <c r="U2138" s="104">
        <v>9.5387840670859494E-2</v>
      </c>
      <c r="V2138" s="103">
        <v>298</v>
      </c>
      <c r="W2138" s="130">
        <v>9.1861898890258906E-2</v>
      </c>
      <c r="X2138" s="125">
        <v>95</v>
      </c>
      <c r="Y2138" s="104">
        <v>9.9580712788259904E-2</v>
      </c>
      <c r="Z2138" s="103">
        <v>314</v>
      </c>
      <c r="AA2138" s="130">
        <v>9.6794081381011005E-2</v>
      </c>
    </row>
    <row r="2139" spans="1:27" ht="24" x14ac:dyDescent="0.25">
      <c r="A2139" s="116" t="s">
        <v>629</v>
      </c>
      <c r="B2139" s="201" t="s">
        <v>194</v>
      </c>
      <c r="C2139" s="105" t="s">
        <v>195</v>
      </c>
      <c r="D2139" s="106" t="s">
        <v>12</v>
      </c>
      <c r="E2139" s="122" t="s">
        <v>543</v>
      </c>
      <c r="F2139" s="126">
        <v>3393</v>
      </c>
      <c r="G2139" s="107">
        <v>3301</v>
      </c>
      <c r="H2139" s="108">
        <v>0.97288535219569705</v>
      </c>
      <c r="I2139" s="107">
        <v>92</v>
      </c>
      <c r="J2139" s="131">
        <v>2.7114647804302901E-2</v>
      </c>
      <c r="K2139" s="126">
        <v>1084</v>
      </c>
      <c r="L2139" s="126">
        <v>24</v>
      </c>
      <c r="M2139" s="108">
        <v>2.2140221402214E-2</v>
      </c>
      <c r="N2139" s="107">
        <v>70</v>
      </c>
      <c r="O2139" s="131">
        <v>2.0630710285882599E-2</v>
      </c>
      <c r="P2139" s="126">
        <v>10</v>
      </c>
      <c r="Q2139" s="108">
        <v>9.2250922509225005E-3</v>
      </c>
      <c r="R2139" s="107">
        <v>25</v>
      </c>
      <c r="S2139" s="131">
        <v>7.3681108163866698E-3</v>
      </c>
      <c r="T2139" s="126">
        <v>89</v>
      </c>
      <c r="U2139" s="108">
        <v>8.2103321033210303E-2</v>
      </c>
      <c r="V2139" s="107">
        <v>258</v>
      </c>
      <c r="W2139" s="131">
        <v>7.6038903625110496E-2</v>
      </c>
      <c r="X2139" s="126">
        <v>95</v>
      </c>
      <c r="Y2139" s="108">
        <v>8.7638376383763802E-2</v>
      </c>
      <c r="Z2139" s="107">
        <v>277</v>
      </c>
      <c r="AA2139" s="131">
        <v>8.1638667845564297E-2</v>
      </c>
    </row>
    <row r="2140" spans="1:27" ht="24" x14ac:dyDescent="0.25">
      <c r="A2140" s="115" t="s">
        <v>629</v>
      </c>
      <c r="B2140" s="200" t="s">
        <v>196</v>
      </c>
      <c r="C2140" s="101" t="s">
        <v>197</v>
      </c>
      <c r="D2140" s="102" t="s">
        <v>12</v>
      </c>
      <c r="E2140" s="121" t="s">
        <v>543</v>
      </c>
      <c r="F2140" s="125">
        <v>1407</v>
      </c>
      <c r="G2140" s="103">
        <v>1373</v>
      </c>
      <c r="H2140" s="104">
        <v>0.97583511016346802</v>
      </c>
      <c r="I2140" s="103">
        <v>34</v>
      </c>
      <c r="J2140" s="130">
        <v>2.4164889836531599E-2</v>
      </c>
      <c r="K2140" s="125">
        <v>503</v>
      </c>
      <c r="L2140" s="125">
        <v>10</v>
      </c>
      <c r="M2140" s="104">
        <v>1.9880715705765401E-2</v>
      </c>
      <c r="N2140" s="103">
        <v>21</v>
      </c>
      <c r="O2140" s="130">
        <v>1.4925373134328301E-2</v>
      </c>
      <c r="P2140" s="125">
        <v>2</v>
      </c>
      <c r="Q2140" s="104">
        <v>3.9761431411530802E-3</v>
      </c>
      <c r="R2140" s="103">
        <v>7</v>
      </c>
      <c r="S2140" s="130">
        <v>4.97512437810945E-3</v>
      </c>
      <c r="T2140" s="125">
        <v>51</v>
      </c>
      <c r="U2140" s="104">
        <v>0.101391650099403</v>
      </c>
      <c r="V2140" s="103">
        <v>154</v>
      </c>
      <c r="W2140" s="130">
        <v>0.109452736318407</v>
      </c>
      <c r="X2140" s="125">
        <v>52</v>
      </c>
      <c r="Y2140" s="104">
        <v>0.10337972166998</v>
      </c>
      <c r="Z2140" s="103">
        <v>158</v>
      </c>
      <c r="AA2140" s="130">
        <v>0.11229566453447</v>
      </c>
    </row>
    <row r="2141" spans="1:27" ht="24" x14ac:dyDescent="0.25">
      <c r="A2141" s="116" t="s">
        <v>629</v>
      </c>
      <c r="B2141" s="201" t="s">
        <v>198</v>
      </c>
      <c r="C2141" s="105" t="s">
        <v>199</v>
      </c>
      <c r="D2141" s="106" t="s">
        <v>12</v>
      </c>
      <c r="E2141" s="122" t="s">
        <v>543</v>
      </c>
      <c r="F2141" s="126">
        <v>844</v>
      </c>
      <c r="G2141" s="107">
        <v>834</v>
      </c>
      <c r="H2141" s="108">
        <v>0.988151658767772</v>
      </c>
      <c r="I2141" s="107">
        <v>10</v>
      </c>
      <c r="J2141" s="131">
        <v>1.1848341232227401E-2</v>
      </c>
      <c r="K2141" s="126">
        <v>292</v>
      </c>
      <c r="L2141" s="126">
        <v>1</v>
      </c>
      <c r="M2141" s="108">
        <v>3.4246575342465699E-3</v>
      </c>
      <c r="N2141" s="107">
        <v>3</v>
      </c>
      <c r="O2141" s="131">
        <v>3.5545023696682402E-3</v>
      </c>
      <c r="P2141" s="126">
        <v>1</v>
      </c>
      <c r="Q2141" s="108">
        <v>3.4246575342465699E-3</v>
      </c>
      <c r="R2141" s="107">
        <v>4</v>
      </c>
      <c r="S2141" s="131">
        <v>4.7393364928909904E-3</v>
      </c>
      <c r="T2141" s="126">
        <v>25</v>
      </c>
      <c r="U2141" s="108">
        <v>8.5616438356164296E-2</v>
      </c>
      <c r="V2141" s="107">
        <v>70</v>
      </c>
      <c r="W2141" s="131">
        <v>8.2938388625592399E-2</v>
      </c>
      <c r="X2141" s="126">
        <v>25</v>
      </c>
      <c r="Y2141" s="108">
        <v>8.5616438356164296E-2</v>
      </c>
      <c r="Z2141" s="107">
        <v>70</v>
      </c>
      <c r="AA2141" s="131">
        <v>8.2938388625592399E-2</v>
      </c>
    </row>
    <row r="2142" spans="1:27" ht="24" x14ac:dyDescent="0.25">
      <c r="A2142" s="115" t="s">
        <v>629</v>
      </c>
      <c r="B2142" s="200" t="s">
        <v>200</v>
      </c>
      <c r="C2142" s="101" t="s">
        <v>201</v>
      </c>
      <c r="D2142" s="102" t="s">
        <v>12</v>
      </c>
      <c r="E2142" s="121" t="s">
        <v>543</v>
      </c>
      <c r="F2142" s="125">
        <v>891</v>
      </c>
      <c r="G2142" s="103">
        <v>861</v>
      </c>
      <c r="H2142" s="104">
        <v>0.96632996632996604</v>
      </c>
      <c r="I2142" s="103">
        <v>30</v>
      </c>
      <c r="J2142" s="130">
        <v>3.36700336700336E-2</v>
      </c>
      <c r="K2142" s="125">
        <v>299</v>
      </c>
      <c r="L2142" s="125">
        <v>5</v>
      </c>
      <c r="M2142" s="104">
        <v>1.67224080267558E-2</v>
      </c>
      <c r="N2142" s="103">
        <v>12</v>
      </c>
      <c r="O2142" s="130">
        <v>1.34680134680134E-2</v>
      </c>
      <c r="P2142" s="125">
        <v>3</v>
      </c>
      <c r="Q2142" s="104">
        <v>1.00334448160535E-2</v>
      </c>
      <c r="R2142" s="103">
        <v>5</v>
      </c>
      <c r="S2142" s="130">
        <v>5.6116722783389403E-3</v>
      </c>
      <c r="T2142" s="125">
        <v>31</v>
      </c>
      <c r="U2142" s="104">
        <v>0.103678929765886</v>
      </c>
      <c r="V2142" s="103">
        <v>111</v>
      </c>
      <c r="W2142" s="130">
        <v>0.124579124579124</v>
      </c>
      <c r="X2142" s="125">
        <v>34</v>
      </c>
      <c r="Y2142" s="104">
        <v>0.113712374581939</v>
      </c>
      <c r="Z2142" s="103">
        <v>116</v>
      </c>
      <c r="AA2142" s="130">
        <v>0.13019079685746299</v>
      </c>
    </row>
    <row r="2143" spans="1:27" ht="24" x14ac:dyDescent="0.25">
      <c r="A2143" s="116" t="s">
        <v>629</v>
      </c>
      <c r="B2143" s="201" t="s">
        <v>255</v>
      </c>
      <c r="C2143" s="105" t="s">
        <v>256</v>
      </c>
      <c r="D2143" s="106" t="s">
        <v>16</v>
      </c>
      <c r="E2143" s="122" t="s">
        <v>541</v>
      </c>
      <c r="F2143" s="126">
        <v>1518</v>
      </c>
      <c r="G2143" s="107">
        <v>1468</v>
      </c>
      <c r="H2143" s="108">
        <v>0.96706192358366205</v>
      </c>
      <c r="I2143" s="107">
        <v>50</v>
      </c>
      <c r="J2143" s="131">
        <v>3.2938076416337198E-2</v>
      </c>
      <c r="K2143" s="126">
        <v>473</v>
      </c>
      <c r="L2143" s="126">
        <v>10</v>
      </c>
      <c r="M2143" s="108">
        <v>2.1141649048625699E-2</v>
      </c>
      <c r="N2143" s="107">
        <v>30</v>
      </c>
      <c r="O2143" s="131">
        <v>1.9762845849802299E-2</v>
      </c>
      <c r="P2143" s="126">
        <v>4</v>
      </c>
      <c r="Q2143" s="108">
        <v>8.4566596194503105E-3</v>
      </c>
      <c r="R2143" s="107">
        <v>12</v>
      </c>
      <c r="S2143" s="131">
        <v>7.9051383399209394E-3</v>
      </c>
      <c r="T2143" s="126">
        <v>53</v>
      </c>
      <c r="U2143" s="108">
        <v>0.112050739957716</v>
      </c>
      <c r="V2143" s="107">
        <v>160</v>
      </c>
      <c r="W2143" s="131">
        <v>0.10540184453227899</v>
      </c>
      <c r="X2143" s="126">
        <v>55</v>
      </c>
      <c r="Y2143" s="108">
        <v>0.116279069767441</v>
      </c>
      <c r="Z2143" s="107">
        <v>167</v>
      </c>
      <c r="AA2143" s="131">
        <v>0.110013175230566</v>
      </c>
    </row>
    <row r="2144" spans="1:27" ht="24" x14ac:dyDescent="0.25">
      <c r="A2144" s="115" t="s">
        <v>629</v>
      </c>
      <c r="B2144" s="200" t="s">
        <v>202</v>
      </c>
      <c r="C2144" s="101" t="s">
        <v>203</v>
      </c>
      <c r="D2144" s="102" t="s">
        <v>12</v>
      </c>
      <c r="E2144" s="121" t="s">
        <v>543</v>
      </c>
      <c r="F2144" s="125">
        <v>4850</v>
      </c>
      <c r="G2144" s="103">
        <v>4795</v>
      </c>
      <c r="H2144" s="104">
        <v>0.98865979381443203</v>
      </c>
      <c r="I2144" s="103">
        <v>55</v>
      </c>
      <c r="J2144" s="130">
        <v>1.1340206185567E-2</v>
      </c>
      <c r="K2144" s="125">
        <v>1629</v>
      </c>
      <c r="L2144" s="125">
        <v>51</v>
      </c>
      <c r="M2144" s="104">
        <v>3.1307550644567202E-2</v>
      </c>
      <c r="N2144" s="103">
        <v>140</v>
      </c>
      <c r="O2144" s="130">
        <v>2.88659793814432E-2</v>
      </c>
      <c r="P2144" s="125">
        <v>12</v>
      </c>
      <c r="Q2144" s="104">
        <v>7.3664825046040501E-3</v>
      </c>
      <c r="R2144" s="103">
        <v>29</v>
      </c>
      <c r="S2144" s="130">
        <v>5.9793814432989598E-3</v>
      </c>
      <c r="T2144" s="125">
        <v>147</v>
      </c>
      <c r="U2144" s="104">
        <v>9.0239410681399596E-2</v>
      </c>
      <c r="V2144" s="103">
        <v>474</v>
      </c>
      <c r="W2144" s="130">
        <v>9.7731958762886498E-2</v>
      </c>
      <c r="X2144" s="125">
        <v>154</v>
      </c>
      <c r="Y2144" s="104">
        <v>9.4536525475751906E-2</v>
      </c>
      <c r="Z2144" s="103">
        <v>491</v>
      </c>
      <c r="AA2144" s="130">
        <v>0.101237113402061</v>
      </c>
    </row>
    <row r="2145" spans="1:27" ht="24" x14ac:dyDescent="0.25">
      <c r="A2145" s="116" t="s">
        <v>629</v>
      </c>
      <c r="B2145" s="201" t="s">
        <v>257</v>
      </c>
      <c r="C2145" s="105" t="s">
        <v>258</v>
      </c>
      <c r="D2145" s="106" t="s">
        <v>16</v>
      </c>
      <c r="E2145" s="122" t="s">
        <v>541</v>
      </c>
      <c r="F2145" s="126">
        <v>4208</v>
      </c>
      <c r="G2145" s="107">
        <v>4131</v>
      </c>
      <c r="H2145" s="108">
        <v>0.98170152091254703</v>
      </c>
      <c r="I2145" s="107">
        <v>77</v>
      </c>
      <c r="J2145" s="131">
        <v>1.8298479087452399E-2</v>
      </c>
      <c r="K2145" s="126">
        <v>1270</v>
      </c>
      <c r="L2145" s="126">
        <v>17</v>
      </c>
      <c r="M2145" s="108">
        <v>1.33858267716535E-2</v>
      </c>
      <c r="N2145" s="107">
        <v>44</v>
      </c>
      <c r="O2145" s="131">
        <v>1.0456273764258501E-2</v>
      </c>
      <c r="P2145" s="126">
        <v>9</v>
      </c>
      <c r="Q2145" s="108">
        <v>7.0866141732283403E-3</v>
      </c>
      <c r="R2145" s="107">
        <v>28</v>
      </c>
      <c r="S2145" s="131">
        <v>6.6539923954372603E-3</v>
      </c>
      <c r="T2145" s="126">
        <v>113</v>
      </c>
      <c r="U2145" s="108">
        <v>8.8976377952755897E-2</v>
      </c>
      <c r="V2145" s="107">
        <v>342</v>
      </c>
      <c r="W2145" s="131">
        <v>8.1273764258555106E-2</v>
      </c>
      <c r="X2145" s="126">
        <v>117</v>
      </c>
      <c r="Y2145" s="108">
        <v>9.2125984251968496E-2</v>
      </c>
      <c r="Z2145" s="107">
        <v>353</v>
      </c>
      <c r="AA2145" s="131">
        <v>8.3887832699619705E-2</v>
      </c>
    </row>
    <row r="2146" spans="1:27" ht="24" x14ac:dyDescent="0.25">
      <c r="A2146" s="115" t="s">
        <v>629</v>
      </c>
      <c r="B2146" s="200" t="s">
        <v>261</v>
      </c>
      <c r="C2146" s="101" t="s">
        <v>262</v>
      </c>
      <c r="D2146" s="102" t="s">
        <v>17</v>
      </c>
      <c r="E2146" s="121" t="s">
        <v>545</v>
      </c>
      <c r="F2146" s="125">
        <v>1473</v>
      </c>
      <c r="G2146" s="103">
        <v>1461</v>
      </c>
      <c r="H2146" s="104">
        <v>0.99185336048879802</v>
      </c>
      <c r="I2146" s="103">
        <v>12</v>
      </c>
      <c r="J2146" s="130">
        <v>8.1466395112016199E-3</v>
      </c>
      <c r="K2146" s="125">
        <v>482</v>
      </c>
      <c r="L2146" s="125">
        <v>7</v>
      </c>
      <c r="M2146" s="104">
        <v>1.4522821576763399E-2</v>
      </c>
      <c r="N2146" s="103">
        <v>18</v>
      </c>
      <c r="O2146" s="130">
        <v>1.22199592668024E-2</v>
      </c>
      <c r="P2146" s="125">
        <v>6</v>
      </c>
      <c r="Q2146" s="104">
        <v>1.24481327800829E-2</v>
      </c>
      <c r="R2146" s="103">
        <v>14</v>
      </c>
      <c r="S2146" s="130">
        <v>9.50441276306856E-3</v>
      </c>
      <c r="T2146" s="125">
        <v>49</v>
      </c>
      <c r="U2146" s="104">
        <v>0.101659751037344</v>
      </c>
      <c r="V2146" s="103">
        <v>129</v>
      </c>
      <c r="W2146" s="130">
        <v>8.7576374745417504E-2</v>
      </c>
      <c r="X2146" s="125">
        <v>52</v>
      </c>
      <c r="Y2146" s="104">
        <v>0.107883817427385</v>
      </c>
      <c r="Z2146" s="103">
        <v>134</v>
      </c>
      <c r="AA2146" s="130">
        <v>9.0970807875084797E-2</v>
      </c>
    </row>
    <row r="2147" spans="1:27" ht="24" x14ac:dyDescent="0.25">
      <c r="A2147" s="116" t="s">
        <v>629</v>
      </c>
      <c r="B2147" s="201" t="s">
        <v>157</v>
      </c>
      <c r="C2147" s="105" t="s">
        <v>158</v>
      </c>
      <c r="D2147" s="106" t="s">
        <v>10</v>
      </c>
      <c r="E2147" s="122" t="s">
        <v>546</v>
      </c>
      <c r="F2147" s="126">
        <v>5178</v>
      </c>
      <c r="G2147" s="107">
        <v>5122</v>
      </c>
      <c r="H2147" s="108">
        <v>0.989185013518733</v>
      </c>
      <c r="I2147" s="107">
        <v>56</v>
      </c>
      <c r="J2147" s="131">
        <v>1.0814986481266799E-2</v>
      </c>
      <c r="K2147" s="126">
        <v>1584</v>
      </c>
      <c r="L2147" s="126">
        <v>48</v>
      </c>
      <c r="M2147" s="108">
        <v>3.03030303030303E-2</v>
      </c>
      <c r="N2147" s="107">
        <v>138</v>
      </c>
      <c r="O2147" s="131">
        <v>2.6651216685979098E-2</v>
      </c>
      <c r="P2147" s="126">
        <v>9</v>
      </c>
      <c r="Q2147" s="108">
        <v>5.6818181818181802E-3</v>
      </c>
      <c r="R2147" s="107">
        <v>27</v>
      </c>
      <c r="S2147" s="131">
        <v>5.2143684820393898E-3</v>
      </c>
      <c r="T2147" s="126">
        <v>122</v>
      </c>
      <c r="U2147" s="108">
        <v>7.7020202020202003E-2</v>
      </c>
      <c r="V2147" s="107">
        <v>391</v>
      </c>
      <c r="W2147" s="131">
        <v>7.5511780610274207E-2</v>
      </c>
      <c r="X2147" s="126">
        <v>129</v>
      </c>
      <c r="Y2147" s="108">
        <v>8.1439393939393895E-2</v>
      </c>
      <c r="Z2147" s="107">
        <v>414</v>
      </c>
      <c r="AA2147" s="131">
        <v>7.9953650057937406E-2</v>
      </c>
    </row>
    <row r="2148" spans="1:27" ht="24" x14ac:dyDescent="0.25">
      <c r="A2148" s="115" t="s">
        <v>629</v>
      </c>
      <c r="B2148" s="200" t="s">
        <v>173</v>
      </c>
      <c r="C2148" s="101" t="s">
        <v>174</v>
      </c>
      <c r="D2148" s="102" t="s">
        <v>11</v>
      </c>
      <c r="E2148" s="121" t="s">
        <v>544</v>
      </c>
      <c r="F2148" s="125">
        <v>3662</v>
      </c>
      <c r="G2148" s="103">
        <v>3620</v>
      </c>
      <c r="H2148" s="104">
        <v>0.98853085745494196</v>
      </c>
      <c r="I2148" s="103">
        <v>42</v>
      </c>
      <c r="J2148" s="130">
        <v>1.14691425450573E-2</v>
      </c>
      <c r="K2148" s="125">
        <v>1256</v>
      </c>
      <c r="L2148" s="125">
        <v>21</v>
      </c>
      <c r="M2148" s="104">
        <v>1.6719745222929901E-2</v>
      </c>
      <c r="N2148" s="103">
        <v>54</v>
      </c>
      <c r="O2148" s="130">
        <v>1.47460404150737E-2</v>
      </c>
      <c r="P2148" s="125">
        <v>6</v>
      </c>
      <c r="Q2148" s="104">
        <v>4.7770700636942604E-3</v>
      </c>
      <c r="R2148" s="103">
        <v>15</v>
      </c>
      <c r="S2148" s="130">
        <v>4.0961223375204801E-3</v>
      </c>
      <c r="T2148" s="125">
        <v>102</v>
      </c>
      <c r="U2148" s="104">
        <v>8.1210191082802502E-2</v>
      </c>
      <c r="V2148" s="103">
        <v>290</v>
      </c>
      <c r="W2148" s="130">
        <v>7.9191698525395898E-2</v>
      </c>
      <c r="X2148" s="125">
        <v>105</v>
      </c>
      <c r="Y2148" s="104">
        <v>8.3598726114649594E-2</v>
      </c>
      <c r="Z2148" s="103">
        <v>299</v>
      </c>
      <c r="AA2148" s="130">
        <v>8.1649371927908193E-2</v>
      </c>
    </row>
    <row r="2149" spans="1:27" ht="24" x14ac:dyDescent="0.25">
      <c r="A2149" s="116" t="s">
        <v>629</v>
      </c>
      <c r="B2149" s="201" t="s">
        <v>263</v>
      </c>
      <c r="C2149" s="105" t="s">
        <v>264</v>
      </c>
      <c r="D2149" s="106" t="s">
        <v>17</v>
      </c>
      <c r="E2149" s="122" t="s">
        <v>545</v>
      </c>
      <c r="F2149" s="126">
        <v>1243</v>
      </c>
      <c r="G2149" s="107">
        <v>1205</v>
      </c>
      <c r="H2149" s="108">
        <v>0.96942880128720799</v>
      </c>
      <c r="I2149" s="107">
        <v>38</v>
      </c>
      <c r="J2149" s="131">
        <v>3.0571198712791601E-2</v>
      </c>
      <c r="K2149" s="126">
        <v>395</v>
      </c>
      <c r="L2149" s="126">
        <v>7</v>
      </c>
      <c r="M2149" s="108">
        <v>1.77215189873417E-2</v>
      </c>
      <c r="N2149" s="107">
        <v>19</v>
      </c>
      <c r="O2149" s="131">
        <v>1.52855993563958E-2</v>
      </c>
      <c r="P2149" s="126">
        <v>4</v>
      </c>
      <c r="Q2149" s="108">
        <v>1.0126582278481001E-2</v>
      </c>
      <c r="R2149" s="107">
        <v>13</v>
      </c>
      <c r="S2149" s="131">
        <v>1.0458567980691801E-2</v>
      </c>
      <c r="T2149" s="126">
        <v>38</v>
      </c>
      <c r="U2149" s="108">
        <v>9.6202531645569606E-2</v>
      </c>
      <c r="V2149" s="107">
        <v>108</v>
      </c>
      <c r="W2149" s="131">
        <v>8.6886564762670898E-2</v>
      </c>
      <c r="X2149" s="126">
        <v>40</v>
      </c>
      <c r="Y2149" s="108">
        <v>0.10126582278481</v>
      </c>
      <c r="Z2149" s="107">
        <v>115</v>
      </c>
      <c r="AA2149" s="131">
        <v>9.2518101367658798E-2</v>
      </c>
    </row>
    <row r="2150" spans="1:27" ht="24" x14ac:dyDescent="0.25">
      <c r="A2150" s="115" t="s">
        <v>629</v>
      </c>
      <c r="B2150" s="200" t="s">
        <v>159</v>
      </c>
      <c r="C2150" s="101" t="s">
        <v>160</v>
      </c>
      <c r="D2150" s="102" t="s">
        <v>10</v>
      </c>
      <c r="E2150" s="121" t="s">
        <v>546</v>
      </c>
      <c r="F2150" s="125">
        <v>2534</v>
      </c>
      <c r="G2150" s="103">
        <v>2457</v>
      </c>
      <c r="H2150" s="104">
        <v>0.96961325966850798</v>
      </c>
      <c r="I2150" s="103">
        <v>77</v>
      </c>
      <c r="J2150" s="130">
        <v>3.0386740331491701E-2</v>
      </c>
      <c r="K2150" s="125">
        <v>678</v>
      </c>
      <c r="L2150" s="125">
        <v>12</v>
      </c>
      <c r="M2150" s="104">
        <v>1.7699115044247701E-2</v>
      </c>
      <c r="N2150" s="103">
        <v>35</v>
      </c>
      <c r="O2150" s="130">
        <v>1.3812154696132501E-2</v>
      </c>
      <c r="P2150" s="125">
        <v>4</v>
      </c>
      <c r="Q2150" s="104">
        <v>5.8997050147492599E-3</v>
      </c>
      <c r="R2150" s="103">
        <v>12</v>
      </c>
      <c r="S2150" s="130">
        <v>4.7355958958168898E-3</v>
      </c>
      <c r="T2150" s="125">
        <v>51</v>
      </c>
      <c r="U2150" s="104">
        <v>7.5221238938053006E-2</v>
      </c>
      <c r="V2150" s="103">
        <v>165</v>
      </c>
      <c r="W2150" s="130">
        <v>6.5114443567482194E-2</v>
      </c>
      <c r="X2150" s="125">
        <v>55</v>
      </c>
      <c r="Y2150" s="104">
        <v>8.1120943952802296E-2</v>
      </c>
      <c r="Z2150" s="103">
        <v>177</v>
      </c>
      <c r="AA2150" s="130">
        <v>6.9850039463299096E-2</v>
      </c>
    </row>
    <row r="2151" spans="1:27" ht="24" x14ac:dyDescent="0.25">
      <c r="A2151" s="116" t="s">
        <v>629</v>
      </c>
      <c r="B2151" s="201" t="s">
        <v>265</v>
      </c>
      <c r="C2151" s="105" t="s">
        <v>266</v>
      </c>
      <c r="D2151" s="106" t="s">
        <v>17</v>
      </c>
      <c r="E2151" s="122" t="s">
        <v>545</v>
      </c>
      <c r="F2151" s="126">
        <v>2276</v>
      </c>
      <c r="G2151" s="107">
        <v>2242</v>
      </c>
      <c r="H2151" s="108">
        <v>0.98506151142355003</v>
      </c>
      <c r="I2151" s="107">
        <v>34</v>
      </c>
      <c r="J2151" s="131">
        <v>1.49384885764499E-2</v>
      </c>
      <c r="K2151" s="126">
        <v>760</v>
      </c>
      <c r="L2151" s="126">
        <v>12</v>
      </c>
      <c r="M2151" s="108">
        <v>1.5789473684210499E-2</v>
      </c>
      <c r="N2151" s="107">
        <v>30</v>
      </c>
      <c r="O2151" s="131">
        <v>1.3181019332161601E-2</v>
      </c>
      <c r="P2151" s="126">
        <v>4</v>
      </c>
      <c r="Q2151" s="108">
        <v>5.2631578947368403E-3</v>
      </c>
      <c r="R2151" s="107">
        <v>10</v>
      </c>
      <c r="S2151" s="131">
        <v>4.3936731107205602E-3</v>
      </c>
      <c r="T2151" s="126">
        <v>52</v>
      </c>
      <c r="U2151" s="108">
        <v>6.8421052631578896E-2</v>
      </c>
      <c r="V2151" s="107">
        <v>144</v>
      </c>
      <c r="W2151" s="131">
        <v>6.3268892794376003E-2</v>
      </c>
      <c r="X2151" s="126">
        <v>53</v>
      </c>
      <c r="Y2151" s="108">
        <v>6.9736842105263097E-2</v>
      </c>
      <c r="Z2151" s="107">
        <v>146</v>
      </c>
      <c r="AA2151" s="131">
        <v>6.4147627416520206E-2</v>
      </c>
    </row>
    <row r="2152" spans="1:27" ht="24" x14ac:dyDescent="0.25">
      <c r="A2152" s="115" t="s">
        <v>629</v>
      </c>
      <c r="B2152" s="200" t="s">
        <v>161</v>
      </c>
      <c r="C2152" s="101" t="s">
        <v>162</v>
      </c>
      <c r="D2152" s="102" t="s">
        <v>10</v>
      </c>
      <c r="E2152" s="121" t="s">
        <v>546</v>
      </c>
      <c r="F2152" s="125">
        <v>2487</v>
      </c>
      <c r="G2152" s="103">
        <v>2402</v>
      </c>
      <c r="H2152" s="104">
        <v>0.965822275834338</v>
      </c>
      <c r="I2152" s="103">
        <v>85</v>
      </c>
      <c r="J2152" s="130">
        <v>3.4177724165661401E-2</v>
      </c>
      <c r="K2152" s="125">
        <v>784</v>
      </c>
      <c r="L2152" s="125">
        <v>13</v>
      </c>
      <c r="M2152" s="104">
        <v>1.6581632653061201E-2</v>
      </c>
      <c r="N2152" s="103">
        <v>33</v>
      </c>
      <c r="O2152" s="130">
        <v>1.32689987937273E-2</v>
      </c>
      <c r="P2152" s="125">
        <v>8</v>
      </c>
      <c r="Q2152" s="104">
        <v>1.0204081632653E-2</v>
      </c>
      <c r="R2152" s="103">
        <v>25</v>
      </c>
      <c r="S2152" s="130">
        <v>1.0052271813429801E-2</v>
      </c>
      <c r="T2152" s="125">
        <v>73</v>
      </c>
      <c r="U2152" s="104">
        <v>9.3112244897959107E-2</v>
      </c>
      <c r="V2152" s="103">
        <v>224</v>
      </c>
      <c r="W2152" s="130">
        <v>9.0068355448331305E-2</v>
      </c>
      <c r="X2152" s="125">
        <v>79</v>
      </c>
      <c r="Y2152" s="104">
        <v>0.100765306122448</v>
      </c>
      <c r="Z2152" s="103">
        <v>242</v>
      </c>
      <c r="AA2152" s="130">
        <v>9.7305991154000807E-2</v>
      </c>
    </row>
    <row r="2153" spans="1:27" ht="24" x14ac:dyDescent="0.25">
      <c r="A2153" s="116" t="s">
        <v>629</v>
      </c>
      <c r="B2153" s="201" t="s">
        <v>163</v>
      </c>
      <c r="C2153" s="105" t="s">
        <v>164</v>
      </c>
      <c r="D2153" s="106" t="s">
        <v>10</v>
      </c>
      <c r="E2153" s="122" t="s">
        <v>546</v>
      </c>
      <c r="F2153" s="126">
        <v>1575</v>
      </c>
      <c r="G2153" s="107">
        <v>1555</v>
      </c>
      <c r="H2153" s="108">
        <v>0.98730158730158701</v>
      </c>
      <c r="I2153" s="107">
        <v>20</v>
      </c>
      <c r="J2153" s="131">
        <v>1.26984126984126E-2</v>
      </c>
      <c r="K2153" s="126">
        <v>569</v>
      </c>
      <c r="L2153" s="126">
        <v>9</v>
      </c>
      <c r="M2153" s="108">
        <v>1.5817223198594001E-2</v>
      </c>
      <c r="N2153" s="107">
        <v>19</v>
      </c>
      <c r="O2153" s="131">
        <v>1.2063492063492E-2</v>
      </c>
      <c r="P2153" s="126">
        <v>1</v>
      </c>
      <c r="Q2153" s="108">
        <v>1.7574692442882201E-3</v>
      </c>
      <c r="R2153" s="107">
        <v>3</v>
      </c>
      <c r="S2153" s="131">
        <v>1.9047619047619E-3</v>
      </c>
      <c r="T2153" s="126">
        <v>54</v>
      </c>
      <c r="U2153" s="108">
        <v>9.4903339191564101E-2</v>
      </c>
      <c r="V2153" s="107">
        <v>144</v>
      </c>
      <c r="W2153" s="131">
        <v>9.1428571428571401E-2</v>
      </c>
      <c r="X2153" s="126">
        <v>55</v>
      </c>
      <c r="Y2153" s="108">
        <v>9.66608084358523E-2</v>
      </c>
      <c r="Z2153" s="107">
        <v>147</v>
      </c>
      <c r="AA2153" s="131">
        <v>9.3333333333333296E-2</v>
      </c>
    </row>
    <row r="2154" spans="1:27" ht="24" x14ac:dyDescent="0.25">
      <c r="A2154" s="115" t="s">
        <v>629</v>
      </c>
      <c r="B2154" s="200" t="s">
        <v>175</v>
      </c>
      <c r="C2154" s="101" t="s">
        <v>176</v>
      </c>
      <c r="D2154" s="102" t="s">
        <v>11</v>
      </c>
      <c r="E2154" s="121" t="s">
        <v>544</v>
      </c>
      <c r="F2154" s="125">
        <v>6476</v>
      </c>
      <c r="G2154" s="103">
        <v>6347</v>
      </c>
      <c r="H2154" s="104">
        <v>0.98008029647930806</v>
      </c>
      <c r="I2154" s="103">
        <v>129</v>
      </c>
      <c r="J2154" s="130">
        <v>1.9919703520691699E-2</v>
      </c>
      <c r="K2154" s="125">
        <v>2066</v>
      </c>
      <c r="L2154" s="125">
        <v>33</v>
      </c>
      <c r="M2154" s="104">
        <v>1.59728944820909E-2</v>
      </c>
      <c r="N2154" s="103">
        <v>83</v>
      </c>
      <c r="O2154" s="130">
        <v>1.2816553428042001E-2</v>
      </c>
      <c r="P2154" s="125">
        <v>12</v>
      </c>
      <c r="Q2154" s="104">
        <v>5.8083252662149004E-3</v>
      </c>
      <c r="R2154" s="103">
        <v>33</v>
      </c>
      <c r="S2154" s="130">
        <v>5.0957381099444102E-3</v>
      </c>
      <c r="T2154" s="125">
        <v>190</v>
      </c>
      <c r="U2154" s="104">
        <v>9.1965150048402694E-2</v>
      </c>
      <c r="V2154" s="103">
        <v>578</v>
      </c>
      <c r="W2154" s="130">
        <v>8.9252625077208103E-2</v>
      </c>
      <c r="X2154" s="125">
        <v>195</v>
      </c>
      <c r="Y2154" s="104">
        <v>9.4385285575992198E-2</v>
      </c>
      <c r="Z2154" s="103">
        <v>595</v>
      </c>
      <c r="AA2154" s="130">
        <v>9.1877702285361296E-2</v>
      </c>
    </row>
    <row r="2155" spans="1:27" ht="24" x14ac:dyDescent="0.25">
      <c r="A2155" s="116" t="s">
        <v>629</v>
      </c>
      <c r="B2155" s="201" t="s">
        <v>267</v>
      </c>
      <c r="C2155" s="105" t="s">
        <v>268</v>
      </c>
      <c r="D2155" s="106" t="s">
        <v>17</v>
      </c>
      <c r="E2155" s="122" t="s">
        <v>545</v>
      </c>
      <c r="F2155" s="126">
        <v>3238</v>
      </c>
      <c r="G2155" s="107">
        <v>3173</v>
      </c>
      <c r="H2155" s="108">
        <v>0.97992588017294602</v>
      </c>
      <c r="I2155" s="107">
        <v>65</v>
      </c>
      <c r="J2155" s="131">
        <v>2.0074119827053701E-2</v>
      </c>
      <c r="K2155" s="126">
        <v>1022</v>
      </c>
      <c r="L2155" s="126">
        <v>16</v>
      </c>
      <c r="M2155" s="108">
        <v>1.5655577299412901E-2</v>
      </c>
      <c r="N2155" s="107">
        <v>42</v>
      </c>
      <c r="O2155" s="131">
        <v>1.2970969734403899E-2</v>
      </c>
      <c r="P2155" s="126">
        <v>9</v>
      </c>
      <c r="Q2155" s="108">
        <v>8.8062622309197595E-3</v>
      </c>
      <c r="R2155" s="107">
        <v>21</v>
      </c>
      <c r="S2155" s="131">
        <v>6.4854848672019696E-3</v>
      </c>
      <c r="T2155" s="126">
        <v>81</v>
      </c>
      <c r="U2155" s="108">
        <v>7.9256360078277799E-2</v>
      </c>
      <c r="V2155" s="107">
        <v>231</v>
      </c>
      <c r="W2155" s="131">
        <v>7.1340333539221701E-2</v>
      </c>
      <c r="X2155" s="126">
        <v>86</v>
      </c>
      <c r="Y2155" s="108">
        <v>8.4148727984344404E-2</v>
      </c>
      <c r="Z2155" s="107">
        <v>241</v>
      </c>
      <c r="AA2155" s="131">
        <v>7.44286596664607E-2</v>
      </c>
    </row>
    <row r="2156" spans="1:27" ht="24" x14ac:dyDescent="0.25">
      <c r="A2156" s="115" t="s">
        <v>629</v>
      </c>
      <c r="B2156" s="200" t="s">
        <v>269</v>
      </c>
      <c r="C2156" s="101" t="s">
        <v>270</v>
      </c>
      <c r="D2156" s="102" t="s">
        <v>17</v>
      </c>
      <c r="E2156" s="121" t="s">
        <v>545</v>
      </c>
      <c r="F2156" s="125">
        <v>2760</v>
      </c>
      <c r="G2156" s="103">
        <v>2750</v>
      </c>
      <c r="H2156" s="104">
        <v>0.99637681159420199</v>
      </c>
      <c r="I2156" s="103">
        <v>10</v>
      </c>
      <c r="J2156" s="130">
        <v>3.6231884057971002E-3</v>
      </c>
      <c r="K2156" s="125">
        <v>785</v>
      </c>
      <c r="L2156" s="125">
        <v>12</v>
      </c>
      <c r="M2156" s="104">
        <v>1.5286624203821601E-2</v>
      </c>
      <c r="N2156" s="103">
        <v>36</v>
      </c>
      <c r="O2156" s="130">
        <v>1.30434782608695E-2</v>
      </c>
      <c r="P2156" s="125">
        <v>6</v>
      </c>
      <c r="Q2156" s="104">
        <v>7.6433121019108203E-3</v>
      </c>
      <c r="R2156" s="103">
        <v>14</v>
      </c>
      <c r="S2156" s="130">
        <v>5.0724637681159399E-3</v>
      </c>
      <c r="T2156" s="125">
        <v>75</v>
      </c>
      <c r="U2156" s="104">
        <v>9.5541401273885301E-2</v>
      </c>
      <c r="V2156" s="103">
        <v>230</v>
      </c>
      <c r="W2156" s="130">
        <v>8.3333333333333301E-2</v>
      </c>
      <c r="X2156" s="125">
        <v>79</v>
      </c>
      <c r="Y2156" s="104">
        <v>0.10063694267515901</v>
      </c>
      <c r="Z2156" s="103">
        <v>238</v>
      </c>
      <c r="AA2156" s="130">
        <v>8.6231884057970998E-2</v>
      </c>
    </row>
    <row r="2157" spans="1:27" ht="24" x14ac:dyDescent="0.25">
      <c r="A2157" s="116" t="s">
        <v>629</v>
      </c>
      <c r="B2157" s="201" t="s">
        <v>165</v>
      </c>
      <c r="C2157" s="105" t="s">
        <v>166</v>
      </c>
      <c r="D2157" s="106" t="s">
        <v>10</v>
      </c>
      <c r="E2157" s="122" t="s">
        <v>546</v>
      </c>
      <c r="F2157" s="126">
        <v>2984</v>
      </c>
      <c r="G2157" s="107">
        <v>2905</v>
      </c>
      <c r="H2157" s="108">
        <v>0.97352546916890004</v>
      </c>
      <c r="I2157" s="107">
        <v>79</v>
      </c>
      <c r="J2157" s="131">
        <v>2.6474530831099099E-2</v>
      </c>
      <c r="K2157" s="126">
        <v>860</v>
      </c>
      <c r="L2157" s="126">
        <v>17</v>
      </c>
      <c r="M2157" s="108">
        <v>1.9767441860465099E-2</v>
      </c>
      <c r="N2157" s="107">
        <v>40</v>
      </c>
      <c r="O2157" s="131">
        <v>1.34048257372654E-2</v>
      </c>
      <c r="P2157" s="126">
        <v>4</v>
      </c>
      <c r="Q2157" s="108">
        <v>4.65116279069767E-3</v>
      </c>
      <c r="R2157" s="107">
        <v>11</v>
      </c>
      <c r="S2157" s="131">
        <v>3.68632707774798E-3</v>
      </c>
      <c r="T2157" s="126">
        <v>51</v>
      </c>
      <c r="U2157" s="108">
        <v>5.9302325581395303E-2</v>
      </c>
      <c r="V2157" s="107">
        <v>147</v>
      </c>
      <c r="W2157" s="131">
        <v>4.92627345844504E-2</v>
      </c>
      <c r="X2157" s="126">
        <v>54</v>
      </c>
      <c r="Y2157" s="108">
        <v>6.2790697674418597E-2</v>
      </c>
      <c r="Z2157" s="107">
        <v>155</v>
      </c>
      <c r="AA2157" s="131">
        <v>5.1943699731903402E-2</v>
      </c>
    </row>
    <row r="2158" spans="1:27" ht="24" x14ac:dyDescent="0.25">
      <c r="A2158" s="115" t="s">
        <v>629</v>
      </c>
      <c r="B2158" s="200" t="s">
        <v>167</v>
      </c>
      <c r="C2158" s="101" t="s">
        <v>168</v>
      </c>
      <c r="D2158" s="102" t="s">
        <v>10</v>
      </c>
      <c r="E2158" s="121" t="s">
        <v>546</v>
      </c>
      <c r="F2158" s="125">
        <v>4385</v>
      </c>
      <c r="G2158" s="103">
        <v>4248</v>
      </c>
      <c r="H2158" s="104">
        <v>0.96875712656784396</v>
      </c>
      <c r="I2158" s="103">
        <v>137</v>
      </c>
      <c r="J2158" s="130">
        <v>3.1242873432155E-2</v>
      </c>
      <c r="K2158" s="125">
        <v>1061</v>
      </c>
      <c r="L2158" s="125">
        <v>17</v>
      </c>
      <c r="M2158" s="104">
        <v>1.6022620169651201E-2</v>
      </c>
      <c r="N2158" s="103">
        <v>43</v>
      </c>
      <c r="O2158" s="130">
        <v>9.8061573546180097E-3</v>
      </c>
      <c r="P2158" s="125">
        <v>6</v>
      </c>
      <c r="Q2158" s="104">
        <v>5.6550424128180904E-3</v>
      </c>
      <c r="R2158" s="103">
        <v>16</v>
      </c>
      <c r="S2158" s="130">
        <v>3.6488027366020498E-3</v>
      </c>
      <c r="T2158" s="125">
        <v>84</v>
      </c>
      <c r="U2158" s="104">
        <v>7.9170593779453305E-2</v>
      </c>
      <c r="V2158" s="103">
        <v>321</v>
      </c>
      <c r="W2158" s="130">
        <v>7.3204104903078604E-2</v>
      </c>
      <c r="X2158" s="125">
        <v>86</v>
      </c>
      <c r="Y2158" s="104">
        <v>8.1055607917059305E-2</v>
      </c>
      <c r="Z2158" s="103">
        <v>326</v>
      </c>
      <c r="AA2158" s="130">
        <v>7.4344355758266797E-2</v>
      </c>
    </row>
    <row r="2159" spans="1:27" ht="24" x14ac:dyDescent="0.25">
      <c r="A2159" s="116" t="s">
        <v>629</v>
      </c>
      <c r="B2159" s="201" t="s">
        <v>271</v>
      </c>
      <c r="C2159" s="105" t="s">
        <v>272</v>
      </c>
      <c r="D2159" s="106" t="s">
        <v>17</v>
      </c>
      <c r="E2159" s="122" t="s">
        <v>545</v>
      </c>
      <c r="F2159" s="126">
        <v>1461</v>
      </c>
      <c r="G2159" s="107">
        <v>1440</v>
      </c>
      <c r="H2159" s="108">
        <v>0.98562628336755598</v>
      </c>
      <c r="I2159" s="107">
        <v>21</v>
      </c>
      <c r="J2159" s="131">
        <v>1.43737166324435E-2</v>
      </c>
      <c r="K2159" s="126">
        <v>500</v>
      </c>
      <c r="L2159" s="126">
        <v>13</v>
      </c>
      <c r="M2159" s="108">
        <v>2.5999999999999999E-2</v>
      </c>
      <c r="N2159" s="107">
        <v>39</v>
      </c>
      <c r="O2159" s="131">
        <v>2.6694045174537901E-2</v>
      </c>
      <c r="P2159" s="126">
        <v>2</v>
      </c>
      <c r="Q2159" s="108">
        <v>4.0000000000000001E-3</v>
      </c>
      <c r="R2159" s="107">
        <v>7</v>
      </c>
      <c r="S2159" s="131">
        <v>4.7912388774811699E-3</v>
      </c>
      <c r="T2159" s="126">
        <v>55</v>
      </c>
      <c r="U2159" s="108">
        <v>0.11</v>
      </c>
      <c r="V2159" s="107">
        <v>163</v>
      </c>
      <c r="W2159" s="131">
        <v>0.111567419575633</v>
      </c>
      <c r="X2159" s="126">
        <v>57</v>
      </c>
      <c r="Y2159" s="108">
        <v>0.114</v>
      </c>
      <c r="Z2159" s="107">
        <v>170</v>
      </c>
      <c r="AA2159" s="131">
        <v>0.11635865845311399</v>
      </c>
    </row>
    <row r="2160" spans="1:27" ht="24" x14ac:dyDescent="0.25">
      <c r="A2160" s="115" t="s">
        <v>629</v>
      </c>
      <c r="B2160" s="200" t="s">
        <v>273</v>
      </c>
      <c r="C2160" s="101" t="s">
        <v>274</v>
      </c>
      <c r="D2160" s="102" t="s">
        <v>17</v>
      </c>
      <c r="E2160" s="121" t="s">
        <v>545</v>
      </c>
      <c r="F2160" s="125">
        <v>3394</v>
      </c>
      <c r="G2160" s="103">
        <v>3359</v>
      </c>
      <c r="H2160" s="104">
        <v>0.98968768414849695</v>
      </c>
      <c r="I2160" s="103">
        <v>35</v>
      </c>
      <c r="J2160" s="130">
        <v>1.03123158515026E-2</v>
      </c>
      <c r="K2160" s="125">
        <v>1063</v>
      </c>
      <c r="L2160" s="125">
        <v>18</v>
      </c>
      <c r="M2160" s="104">
        <v>1.69332079021636E-2</v>
      </c>
      <c r="N2160" s="103">
        <v>46</v>
      </c>
      <c r="O2160" s="130">
        <v>1.3553329404832001E-2</v>
      </c>
      <c r="P2160" s="125">
        <v>5</v>
      </c>
      <c r="Q2160" s="104">
        <v>4.7036688617121299E-3</v>
      </c>
      <c r="R2160" s="103">
        <v>13</v>
      </c>
      <c r="S2160" s="130">
        <v>3.8302887448438401E-3</v>
      </c>
      <c r="T2160" s="125">
        <v>91</v>
      </c>
      <c r="U2160" s="104">
        <v>8.5606773283160797E-2</v>
      </c>
      <c r="V2160" s="103">
        <v>301</v>
      </c>
      <c r="W2160" s="130">
        <v>8.8685916322922803E-2</v>
      </c>
      <c r="X2160" s="125">
        <v>93</v>
      </c>
      <c r="Y2160" s="104">
        <v>8.7488240827845704E-2</v>
      </c>
      <c r="Z2160" s="103">
        <v>309</v>
      </c>
      <c r="AA2160" s="130">
        <v>9.1043017088980494E-2</v>
      </c>
    </row>
    <row r="2161" spans="1:27" ht="24" x14ac:dyDescent="0.25">
      <c r="A2161" s="116" t="s">
        <v>629</v>
      </c>
      <c r="B2161" s="201" t="s">
        <v>275</v>
      </c>
      <c r="C2161" s="105" t="s">
        <v>276</v>
      </c>
      <c r="D2161" s="106" t="s">
        <v>17</v>
      </c>
      <c r="E2161" s="122" t="s">
        <v>545</v>
      </c>
      <c r="F2161" s="126">
        <v>1901</v>
      </c>
      <c r="G2161" s="107">
        <v>1870</v>
      </c>
      <c r="H2161" s="108">
        <v>0.983692793266701</v>
      </c>
      <c r="I2161" s="107">
        <v>31</v>
      </c>
      <c r="J2161" s="131">
        <v>1.6307206733298201E-2</v>
      </c>
      <c r="K2161" s="126">
        <v>618</v>
      </c>
      <c r="L2161" s="126">
        <v>13</v>
      </c>
      <c r="M2161" s="108">
        <v>2.1035598705501601E-2</v>
      </c>
      <c r="N2161" s="107">
        <v>31</v>
      </c>
      <c r="O2161" s="131">
        <v>1.6307206733298201E-2</v>
      </c>
      <c r="P2161" s="126">
        <v>5</v>
      </c>
      <c r="Q2161" s="108">
        <v>8.0906148867313891E-3</v>
      </c>
      <c r="R2161" s="107">
        <v>12</v>
      </c>
      <c r="S2161" s="131">
        <v>6.3124671225670602E-3</v>
      </c>
      <c r="T2161" s="126">
        <v>59</v>
      </c>
      <c r="U2161" s="108">
        <v>9.5469255663430397E-2</v>
      </c>
      <c r="V2161" s="107">
        <v>213</v>
      </c>
      <c r="W2161" s="131">
        <v>0.11204629142556501</v>
      </c>
      <c r="X2161" s="126">
        <v>64</v>
      </c>
      <c r="Y2161" s="108">
        <v>0.103559870550161</v>
      </c>
      <c r="Z2161" s="107">
        <v>225</v>
      </c>
      <c r="AA2161" s="131">
        <v>0.11835875854813201</v>
      </c>
    </row>
    <row r="2162" spans="1:27" ht="24" x14ac:dyDescent="0.25">
      <c r="A2162" s="115" t="s">
        <v>629</v>
      </c>
      <c r="B2162" s="200" t="s">
        <v>179</v>
      </c>
      <c r="C2162" s="101" t="s">
        <v>180</v>
      </c>
      <c r="D2162" s="102" t="s">
        <v>11</v>
      </c>
      <c r="E2162" s="121" t="s">
        <v>544</v>
      </c>
      <c r="F2162" s="125">
        <v>4091</v>
      </c>
      <c r="G2162" s="103">
        <v>4045</v>
      </c>
      <c r="H2162" s="104">
        <v>0.98875580542654595</v>
      </c>
      <c r="I2162" s="103">
        <v>46</v>
      </c>
      <c r="J2162" s="130">
        <v>1.12441945734539E-2</v>
      </c>
      <c r="K2162" s="125">
        <v>1323</v>
      </c>
      <c r="L2162" s="125">
        <v>18</v>
      </c>
      <c r="M2162" s="104">
        <v>1.3605442176870699E-2</v>
      </c>
      <c r="N2162" s="103">
        <v>44</v>
      </c>
      <c r="O2162" s="130">
        <v>1.0755316548521099E-2</v>
      </c>
      <c r="P2162" s="125">
        <v>9</v>
      </c>
      <c r="Q2162" s="104">
        <v>6.8027210884353704E-3</v>
      </c>
      <c r="R2162" s="103">
        <v>19</v>
      </c>
      <c r="S2162" s="130">
        <v>4.6443412368614E-3</v>
      </c>
      <c r="T2162" s="125">
        <v>118</v>
      </c>
      <c r="U2162" s="104">
        <v>8.9191232048374897E-2</v>
      </c>
      <c r="V2162" s="103">
        <v>391</v>
      </c>
      <c r="W2162" s="130">
        <v>9.5575653874358305E-2</v>
      </c>
      <c r="X2162" s="125">
        <v>126</v>
      </c>
      <c r="Y2162" s="104">
        <v>9.5238095238095205E-2</v>
      </c>
      <c r="Z2162" s="103">
        <v>407</v>
      </c>
      <c r="AA2162" s="130">
        <v>9.94866780738205E-2</v>
      </c>
    </row>
    <row r="2163" spans="1:27" ht="24" x14ac:dyDescent="0.25">
      <c r="A2163" s="116" t="s">
        <v>629</v>
      </c>
      <c r="B2163" s="201" t="s">
        <v>181</v>
      </c>
      <c r="C2163" s="105" t="s">
        <v>182</v>
      </c>
      <c r="D2163" s="106" t="s">
        <v>11</v>
      </c>
      <c r="E2163" s="122" t="s">
        <v>544</v>
      </c>
      <c r="F2163" s="126">
        <v>5025</v>
      </c>
      <c r="G2163" s="107">
        <v>4996</v>
      </c>
      <c r="H2163" s="108">
        <v>0.99422885572139297</v>
      </c>
      <c r="I2163" s="107">
        <v>29</v>
      </c>
      <c r="J2163" s="131">
        <v>5.7711442786069602E-3</v>
      </c>
      <c r="K2163" s="126">
        <v>1226</v>
      </c>
      <c r="L2163" s="126">
        <v>21</v>
      </c>
      <c r="M2163" s="108">
        <v>1.71288743882544E-2</v>
      </c>
      <c r="N2163" s="107">
        <v>59</v>
      </c>
      <c r="O2163" s="131">
        <v>1.17412935323383E-2</v>
      </c>
      <c r="P2163" s="126">
        <v>13</v>
      </c>
      <c r="Q2163" s="108">
        <v>1.0603588907014599E-2</v>
      </c>
      <c r="R2163" s="107">
        <v>31</v>
      </c>
      <c r="S2163" s="131">
        <v>6.1691542288557196E-3</v>
      </c>
      <c r="T2163" s="126">
        <v>102</v>
      </c>
      <c r="U2163" s="108">
        <v>8.3197389885807493E-2</v>
      </c>
      <c r="V2163" s="107">
        <v>374</v>
      </c>
      <c r="W2163" s="131">
        <v>7.4427860696517398E-2</v>
      </c>
      <c r="X2163" s="126">
        <v>109</v>
      </c>
      <c r="Y2163" s="108">
        <v>8.8907014681892299E-2</v>
      </c>
      <c r="Z2163" s="107">
        <v>391</v>
      </c>
      <c r="AA2163" s="131">
        <v>7.7810945273631804E-2</v>
      </c>
    </row>
    <row r="2164" spans="1:27" ht="24" x14ac:dyDescent="0.25">
      <c r="A2164" s="115" t="s">
        <v>629</v>
      </c>
      <c r="B2164" s="200" t="s">
        <v>169</v>
      </c>
      <c r="C2164" s="101" t="s">
        <v>170</v>
      </c>
      <c r="D2164" s="102" t="s">
        <v>10</v>
      </c>
      <c r="E2164" s="121" t="s">
        <v>546</v>
      </c>
      <c r="F2164" s="125">
        <v>1324</v>
      </c>
      <c r="G2164" s="103">
        <v>1316</v>
      </c>
      <c r="H2164" s="104">
        <v>0.99395770392749205</v>
      </c>
      <c r="I2164" s="103">
        <v>8</v>
      </c>
      <c r="J2164" s="130">
        <v>6.0422960725075503E-3</v>
      </c>
      <c r="K2164" s="125">
        <v>465</v>
      </c>
      <c r="L2164" s="125">
        <v>6</v>
      </c>
      <c r="M2164" s="104">
        <v>1.2903225806451601E-2</v>
      </c>
      <c r="N2164" s="103">
        <v>17</v>
      </c>
      <c r="O2164" s="130">
        <v>1.28398791540785E-2</v>
      </c>
      <c r="P2164" s="125">
        <v>5</v>
      </c>
      <c r="Q2164" s="104">
        <v>1.0752688172042999E-2</v>
      </c>
      <c r="R2164" s="103">
        <v>15</v>
      </c>
      <c r="S2164" s="130">
        <v>1.13293051359516E-2</v>
      </c>
      <c r="T2164" s="125">
        <v>43</v>
      </c>
      <c r="U2164" s="104">
        <v>9.2473118279569805E-2</v>
      </c>
      <c r="V2164" s="103">
        <v>135</v>
      </c>
      <c r="W2164" s="130">
        <v>0.10196374622356399</v>
      </c>
      <c r="X2164" s="125">
        <v>47</v>
      </c>
      <c r="Y2164" s="104">
        <v>0.10107526881720399</v>
      </c>
      <c r="Z2164" s="103">
        <v>144</v>
      </c>
      <c r="AA2164" s="130">
        <v>0.108761329305135</v>
      </c>
    </row>
    <row r="2165" spans="1:27" ht="24" x14ac:dyDescent="0.25">
      <c r="A2165" s="116" t="s">
        <v>629</v>
      </c>
      <c r="B2165" s="201" t="s">
        <v>239</v>
      </c>
      <c r="C2165" s="105" t="s">
        <v>240</v>
      </c>
      <c r="D2165" s="106" t="s">
        <v>15</v>
      </c>
      <c r="E2165" s="122" t="s">
        <v>542</v>
      </c>
      <c r="F2165" s="126">
        <v>4761</v>
      </c>
      <c r="G2165" s="107">
        <v>4684</v>
      </c>
      <c r="H2165" s="108">
        <v>0.98382692711615205</v>
      </c>
      <c r="I2165" s="107">
        <v>77</v>
      </c>
      <c r="J2165" s="131">
        <v>1.6173072883847901E-2</v>
      </c>
      <c r="K2165" s="126">
        <v>1529</v>
      </c>
      <c r="L2165" s="126">
        <v>27</v>
      </c>
      <c r="M2165" s="108">
        <v>1.76586003924133E-2</v>
      </c>
      <c r="N2165" s="107">
        <v>76</v>
      </c>
      <c r="O2165" s="131">
        <v>1.59630329762654E-2</v>
      </c>
      <c r="P2165" s="126">
        <v>7</v>
      </c>
      <c r="Q2165" s="108">
        <v>4.5781556572923399E-3</v>
      </c>
      <c r="R2165" s="107">
        <v>20</v>
      </c>
      <c r="S2165" s="131">
        <v>4.2007981516488102E-3</v>
      </c>
      <c r="T2165" s="126">
        <v>157</v>
      </c>
      <c r="U2165" s="108">
        <v>0.102681491170699</v>
      </c>
      <c r="V2165" s="107">
        <v>483</v>
      </c>
      <c r="W2165" s="131">
        <v>0.101449275362318</v>
      </c>
      <c r="X2165" s="126">
        <v>163</v>
      </c>
      <c r="Y2165" s="108">
        <v>0.106605624591236</v>
      </c>
      <c r="Z2165" s="107">
        <v>501</v>
      </c>
      <c r="AA2165" s="131">
        <v>0.105229993698802</v>
      </c>
    </row>
    <row r="2166" spans="1:27" ht="24" x14ac:dyDescent="0.25">
      <c r="A2166" s="115" t="s">
        <v>629</v>
      </c>
      <c r="B2166" s="200" t="s">
        <v>204</v>
      </c>
      <c r="C2166" s="101" t="s">
        <v>205</v>
      </c>
      <c r="D2166" s="102" t="s">
        <v>13</v>
      </c>
      <c r="E2166" s="121" t="s">
        <v>547</v>
      </c>
      <c r="F2166" s="125">
        <v>8667</v>
      </c>
      <c r="G2166" s="103">
        <v>8358</v>
      </c>
      <c r="H2166" s="104">
        <v>0.96434752509518795</v>
      </c>
      <c r="I2166" s="103">
        <v>309</v>
      </c>
      <c r="J2166" s="130">
        <v>3.5652474904811299E-2</v>
      </c>
      <c r="K2166" s="125">
        <v>2481</v>
      </c>
      <c r="L2166" s="125">
        <v>37</v>
      </c>
      <c r="M2166" s="104">
        <v>1.4913341394598901E-2</v>
      </c>
      <c r="N2166" s="103">
        <v>104</v>
      </c>
      <c r="O2166" s="130">
        <v>1.1999538479289199E-2</v>
      </c>
      <c r="P2166" s="125">
        <v>20</v>
      </c>
      <c r="Q2166" s="104">
        <v>8.0612656187021292E-3</v>
      </c>
      <c r="R2166" s="103">
        <v>59</v>
      </c>
      <c r="S2166" s="130">
        <v>6.8074304834429399E-3</v>
      </c>
      <c r="T2166" s="125">
        <v>267</v>
      </c>
      <c r="U2166" s="104">
        <v>0.107617896009673</v>
      </c>
      <c r="V2166" s="103">
        <v>848</v>
      </c>
      <c r="W2166" s="130">
        <v>9.7842390677281593E-2</v>
      </c>
      <c r="X2166" s="125">
        <v>275</v>
      </c>
      <c r="Y2166" s="104">
        <v>0.110842402257154</v>
      </c>
      <c r="Z2166" s="103">
        <v>872</v>
      </c>
      <c r="AA2166" s="130">
        <v>0.100611514941733</v>
      </c>
    </row>
    <row r="2167" spans="1:27" ht="24" x14ac:dyDescent="0.25">
      <c r="A2167" s="116" t="s">
        <v>629</v>
      </c>
      <c r="B2167" s="201" t="s">
        <v>241</v>
      </c>
      <c r="C2167" s="105" t="s">
        <v>242</v>
      </c>
      <c r="D2167" s="106" t="s">
        <v>15</v>
      </c>
      <c r="E2167" s="122" t="s">
        <v>542</v>
      </c>
      <c r="F2167" s="126">
        <v>7305</v>
      </c>
      <c r="G2167" s="107">
        <v>7248</v>
      </c>
      <c r="H2167" s="108">
        <v>0.99219712525667303</v>
      </c>
      <c r="I2167" s="107">
        <v>57</v>
      </c>
      <c r="J2167" s="131">
        <v>7.8028747433264798E-3</v>
      </c>
      <c r="K2167" s="126">
        <v>1934</v>
      </c>
      <c r="L2167" s="126">
        <v>28</v>
      </c>
      <c r="M2167" s="108">
        <v>1.4477766287487001E-2</v>
      </c>
      <c r="N2167" s="107">
        <v>87</v>
      </c>
      <c r="O2167" s="131">
        <v>1.1909650924024601E-2</v>
      </c>
      <c r="P2167" s="126">
        <v>19</v>
      </c>
      <c r="Q2167" s="108">
        <v>9.8241985522233705E-3</v>
      </c>
      <c r="R2167" s="107">
        <v>51</v>
      </c>
      <c r="S2167" s="131">
        <v>6.9815195071868501E-3</v>
      </c>
      <c r="T2167" s="126">
        <v>205</v>
      </c>
      <c r="U2167" s="108">
        <v>0.105997931747673</v>
      </c>
      <c r="V2167" s="107">
        <v>731</v>
      </c>
      <c r="W2167" s="131">
        <v>0.10006844626967799</v>
      </c>
      <c r="X2167" s="126">
        <v>220</v>
      </c>
      <c r="Y2167" s="108">
        <v>0.113753877973112</v>
      </c>
      <c r="Z2167" s="107">
        <v>770</v>
      </c>
      <c r="AA2167" s="131">
        <v>0.105407255304585</v>
      </c>
    </row>
    <row r="2168" spans="1:27" ht="24" x14ac:dyDescent="0.25">
      <c r="A2168" s="115" t="s">
        <v>629</v>
      </c>
      <c r="B2168" s="200" t="s">
        <v>206</v>
      </c>
      <c r="C2168" s="101" t="s">
        <v>207</v>
      </c>
      <c r="D2168" s="102" t="s">
        <v>13</v>
      </c>
      <c r="E2168" s="121" t="s">
        <v>547</v>
      </c>
      <c r="F2168" s="125">
        <v>4371</v>
      </c>
      <c r="G2168" s="103">
        <v>4319</v>
      </c>
      <c r="H2168" s="104">
        <v>0.98810340883093095</v>
      </c>
      <c r="I2168" s="103">
        <v>52</v>
      </c>
      <c r="J2168" s="130">
        <v>1.18965911690688E-2</v>
      </c>
      <c r="K2168" s="125">
        <v>1351</v>
      </c>
      <c r="L2168" s="125">
        <v>15</v>
      </c>
      <c r="M2168" s="104">
        <v>1.11028867505551E-2</v>
      </c>
      <c r="N2168" s="103">
        <v>42</v>
      </c>
      <c r="O2168" s="130">
        <v>9.60878517501715E-3</v>
      </c>
      <c r="P2168" s="125">
        <v>7</v>
      </c>
      <c r="Q2168" s="104">
        <v>5.1813471502590597E-3</v>
      </c>
      <c r="R2168" s="103">
        <v>16</v>
      </c>
      <c r="S2168" s="130">
        <v>3.6604895904827199E-3</v>
      </c>
      <c r="T2168" s="125">
        <v>132</v>
      </c>
      <c r="U2168" s="104">
        <v>9.7705403404885205E-2</v>
      </c>
      <c r="V2168" s="103">
        <v>381</v>
      </c>
      <c r="W2168" s="130">
        <v>8.7165408373369904E-2</v>
      </c>
      <c r="X2168" s="125">
        <v>137</v>
      </c>
      <c r="Y2168" s="104">
        <v>0.10140636565507</v>
      </c>
      <c r="Z2168" s="103">
        <v>395</v>
      </c>
      <c r="AA2168" s="130">
        <v>9.0368336765042301E-2</v>
      </c>
    </row>
    <row r="2169" spans="1:27" ht="24" x14ac:dyDescent="0.25">
      <c r="A2169" s="116" t="s">
        <v>629</v>
      </c>
      <c r="B2169" s="201" t="s">
        <v>208</v>
      </c>
      <c r="C2169" s="105" t="s">
        <v>209</v>
      </c>
      <c r="D2169" s="106" t="s">
        <v>13</v>
      </c>
      <c r="E2169" s="122" t="s">
        <v>547</v>
      </c>
      <c r="F2169" s="126">
        <v>3505</v>
      </c>
      <c r="G2169" s="107">
        <v>3474</v>
      </c>
      <c r="H2169" s="108">
        <v>0.99115549215406495</v>
      </c>
      <c r="I2169" s="107">
        <v>31</v>
      </c>
      <c r="J2169" s="131">
        <v>8.8445078459343691E-3</v>
      </c>
      <c r="K2169" s="126">
        <v>1086</v>
      </c>
      <c r="L2169" s="126">
        <v>3</v>
      </c>
      <c r="M2169" s="108">
        <v>2.7624309392265101E-3</v>
      </c>
      <c r="N2169" s="107">
        <v>6</v>
      </c>
      <c r="O2169" s="131">
        <v>1.71184022824536E-3</v>
      </c>
      <c r="P2169" s="126">
        <v>8</v>
      </c>
      <c r="Q2169" s="108">
        <v>7.3664825046040501E-3</v>
      </c>
      <c r="R2169" s="107">
        <v>18</v>
      </c>
      <c r="S2169" s="131">
        <v>5.1355206847360901E-3</v>
      </c>
      <c r="T2169" s="126">
        <v>116</v>
      </c>
      <c r="U2169" s="108">
        <v>0.106813996316758</v>
      </c>
      <c r="V2169" s="107">
        <v>359</v>
      </c>
      <c r="W2169" s="131">
        <v>0.102425106990014</v>
      </c>
      <c r="X2169" s="126">
        <v>123</v>
      </c>
      <c r="Y2169" s="108">
        <v>0.113259668508287</v>
      </c>
      <c r="Z2169" s="107">
        <v>376</v>
      </c>
      <c r="AA2169" s="131">
        <v>0.107275320970042</v>
      </c>
    </row>
    <row r="2170" spans="1:27" ht="24" x14ac:dyDescent="0.25">
      <c r="A2170" s="115" t="s">
        <v>629</v>
      </c>
      <c r="B2170" s="200" t="s">
        <v>243</v>
      </c>
      <c r="C2170" s="101" t="s">
        <v>244</v>
      </c>
      <c r="D2170" s="102" t="s">
        <v>15</v>
      </c>
      <c r="E2170" s="121" t="s">
        <v>542</v>
      </c>
      <c r="F2170" s="125">
        <v>6039</v>
      </c>
      <c r="G2170" s="103">
        <v>5994</v>
      </c>
      <c r="H2170" s="104">
        <v>0.99254843517138502</v>
      </c>
      <c r="I2170" s="103">
        <v>45</v>
      </c>
      <c r="J2170" s="130">
        <v>7.4515648286140003E-3</v>
      </c>
      <c r="K2170" s="125">
        <v>1698</v>
      </c>
      <c r="L2170" s="125">
        <v>31</v>
      </c>
      <c r="M2170" s="104">
        <v>1.8256772673733799E-2</v>
      </c>
      <c r="N2170" s="103">
        <v>88</v>
      </c>
      <c r="O2170" s="130">
        <v>1.4571948998178499E-2</v>
      </c>
      <c r="P2170" s="125">
        <v>17</v>
      </c>
      <c r="Q2170" s="104">
        <v>1.00117785630153E-2</v>
      </c>
      <c r="R2170" s="103">
        <v>42</v>
      </c>
      <c r="S2170" s="130">
        <v>6.9547938400397399E-3</v>
      </c>
      <c r="T2170" s="125">
        <v>167</v>
      </c>
      <c r="U2170" s="104">
        <v>9.8351001177856306E-2</v>
      </c>
      <c r="V2170" s="103">
        <v>506</v>
      </c>
      <c r="W2170" s="130">
        <v>8.3788706739526403E-2</v>
      </c>
      <c r="X2170" s="125">
        <v>179</v>
      </c>
      <c r="Y2170" s="104">
        <v>0.105418138987043</v>
      </c>
      <c r="Z2170" s="103">
        <v>531</v>
      </c>
      <c r="AA2170" s="130">
        <v>8.7928464977645296E-2</v>
      </c>
    </row>
    <row r="2171" spans="1:27" ht="24" x14ac:dyDescent="0.25">
      <c r="A2171" s="116" t="s">
        <v>629</v>
      </c>
      <c r="B2171" s="201" t="s">
        <v>245</v>
      </c>
      <c r="C2171" s="105" t="s">
        <v>246</v>
      </c>
      <c r="D2171" s="106" t="s">
        <v>15</v>
      </c>
      <c r="E2171" s="122" t="s">
        <v>542</v>
      </c>
      <c r="F2171" s="126">
        <v>1867</v>
      </c>
      <c r="G2171" s="107">
        <v>1841</v>
      </c>
      <c r="H2171" s="108">
        <v>0.98607391537225397</v>
      </c>
      <c r="I2171" s="107">
        <v>26</v>
      </c>
      <c r="J2171" s="131">
        <v>1.3926084627745E-2</v>
      </c>
      <c r="K2171" s="126">
        <v>724</v>
      </c>
      <c r="L2171" s="126">
        <v>22</v>
      </c>
      <c r="M2171" s="108">
        <v>3.0386740331491701E-2</v>
      </c>
      <c r="N2171" s="107">
        <v>53</v>
      </c>
      <c r="O2171" s="131">
        <v>2.8387787895018699E-2</v>
      </c>
      <c r="P2171" s="126">
        <v>11</v>
      </c>
      <c r="Q2171" s="108">
        <v>1.51933701657458E-2</v>
      </c>
      <c r="R2171" s="107">
        <v>26</v>
      </c>
      <c r="S2171" s="131">
        <v>1.3926084627745E-2</v>
      </c>
      <c r="T2171" s="126">
        <v>79</v>
      </c>
      <c r="U2171" s="108">
        <v>0.109116022099447</v>
      </c>
      <c r="V2171" s="107">
        <v>185</v>
      </c>
      <c r="W2171" s="131">
        <v>9.9089448312801198E-2</v>
      </c>
      <c r="X2171" s="126">
        <v>86</v>
      </c>
      <c r="Y2171" s="108">
        <v>0.11878453038674</v>
      </c>
      <c r="Z2171" s="107">
        <v>201</v>
      </c>
      <c r="AA2171" s="131">
        <v>0.10765934654525899</v>
      </c>
    </row>
    <row r="2172" spans="1:27" x14ac:dyDescent="0.25">
      <c r="A2172" s="115" t="s">
        <v>629</v>
      </c>
      <c r="B2172" s="200" t="s">
        <v>220</v>
      </c>
      <c r="C2172" s="101" t="s">
        <v>221</v>
      </c>
      <c r="D2172" s="102" t="s">
        <v>14</v>
      </c>
      <c r="E2172" s="121" t="s">
        <v>548</v>
      </c>
      <c r="F2172" s="125">
        <v>3950</v>
      </c>
      <c r="G2172" s="103">
        <v>3890</v>
      </c>
      <c r="H2172" s="104">
        <v>0.98481012658227796</v>
      </c>
      <c r="I2172" s="103">
        <v>60</v>
      </c>
      <c r="J2172" s="130">
        <v>1.5189873417721499E-2</v>
      </c>
      <c r="K2172" s="125">
        <v>1185</v>
      </c>
      <c r="L2172" s="125">
        <v>19</v>
      </c>
      <c r="M2172" s="104">
        <v>1.60337552742616E-2</v>
      </c>
      <c r="N2172" s="103">
        <v>44</v>
      </c>
      <c r="O2172" s="130">
        <v>1.11392405063291E-2</v>
      </c>
      <c r="P2172" s="125">
        <v>8</v>
      </c>
      <c r="Q2172" s="104">
        <v>6.75105485232067E-3</v>
      </c>
      <c r="R2172" s="103">
        <v>15</v>
      </c>
      <c r="S2172" s="130">
        <v>3.7974683544303701E-3</v>
      </c>
      <c r="T2172" s="125">
        <v>114</v>
      </c>
      <c r="U2172" s="104">
        <v>9.6202531645569606E-2</v>
      </c>
      <c r="V2172" s="103">
        <v>404</v>
      </c>
      <c r="W2172" s="130">
        <v>0.102278481012658</v>
      </c>
      <c r="X2172" s="125">
        <v>120</v>
      </c>
      <c r="Y2172" s="104">
        <v>0.10126582278481</v>
      </c>
      <c r="Z2172" s="103">
        <v>417</v>
      </c>
      <c r="AA2172" s="130">
        <v>0.10556962025316401</v>
      </c>
    </row>
    <row r="2173" spans="1:27" x14ac:dyDescent="0.25">
      <c r="A2173" s="116" t="s">
        <v>629</v>
      </c>
      <c r="B2173" s="201" t="s">
        <v>222</v>
      </c>
      <c r="C2173" s="105" t="s">
        <v>223</v>
      </c>
      <c r="D2173" s="106" t="s">
        <v>14</v>
      </c>
      <c r="E2173" s="122" t="s">
        <v>548</v>
      </c>
      <c r="F2173" s="126">
        <v>5091</v>
      </c>
      <c r="G2173" s="107">
        <v>5000</v>
      </c>
      <c r="H2173" s="108">
        <v>0.98212531919072799</v>
      </c>
      <c r="I2173" s="107">
        <v>91</v>
      </c>
      <c r="J2173" s="131">
        <v>1.7874680809271199E-2</v>
      </c>
      <c r="K2173" s="126">
        <v>1473</v>
      </c>
      <c r="L2173" s="126">
        <v>15</v>
      </c>
      <c r="M2173" s="108">
        <v>1.0183299389002001E-2</v>
      </c>
      <c r="N2173" s="107">
        <v>45</v>
      </c>
      <c r="O2173" s="131">
        <v>8.8391278727165505E-3</v>
      </c>
      <c r="P2173" s="126">
        <v>8</v>
      </c>
      <c r="Q2173" s="108">
        <v>5.4310930074677501E-3</v>
      </c>
      <c r="R2173" s="107">
        <v>19</v>
      </c>
      <c r="S2173" s="131">
        <v>3.7320762129247598E-3</v>
      </c>
      <c r="T2173" s="126">
        <v>134</v>
      </c>
      <c r="U2173" s="108">
        <v>9.0970807875084797E-2</v>
      </c>
      <c r="V2173" s="107">
        <v>482</v>
      </c>
      <c r="W2173" s="131">
        <v>9.4676880769986205E-2</v>
      </c>
      <c r="X2173" s="126">
        <v>137</v>
      </c>
      <c r="Y2173" s="108">
        <v>9.3007467752885195E-2</v>
      </c>
      <c r="Z2173" s="107">
        <v>489</v>
      </c>
      <c r="AA2173" s="131">
        <v>9.6051856216853193E-2</v>
      </c>
    </row>
    <row r="2174" spans="1:27" x14ac:dyDescent="0.25">
      <c r="A2174" s="115" t="s">
        <v>629</v>
      </c>
      <c r="B2174" s="200" t="s">
        <v>210</v>
      </c>
      <c r="C2174" s="101" t="s">
        <v>211</v>
      </c>
      <c r="D2174" s="102" t="s">
        <v>13</v>
      </c>
      <c r="E2174" s="121" t="s">
        <v>547</v>
      </c>
      <c r="F2174" s="125">
        <v>2774</v>
      </c>
      <c r="G2174" s="103">
        <v>2744</v>
      </c>
      <c r="H2174" s="104">
        <v>0.98918529199711602</v>
      </c>
      <c r="I2174" s="103">
        <v>30</v>
      </c>
      <c r="J2174" s="130">
        <v>1.0814708002883901E-2</v>
      </c>
      <c r="K2174" s="125">
        <v>750</v>
      </c>
      <c r="L2174" s="125">
        <v>14</v>
      </c>
      <c r="M2174" s="104">
        <v>1.8666666666666599E-2</v>
      </c>
      <c r="N2174" s="103">
        <v>37</v>
      </c>
      <c r="O2174" s="130">
        <v>1.33381398702235E-2</v>
      </c>
      <c r="P2174" s="125">
        <v>12</v>
      </c>
      <c r="Q2174" s="104">
        <v>1.6E-2</v>
      </c>
      <c r="R2174" s="103">
        <v>37</v>
      </c>
      <c r="S2174" s="130">
        <v>1.33381398702235E-2</v>
      </c>
      <c r="T2174" s="125">
        <v>56</v>
      </c>
      <c r="U2174" s="104">
        <v>7.4666666666666603E-2</v>
      </c>
      <c r="V2174" s="103">
        <v>218</v>
      </c>
      <c r="W2174" s="130">
        <v>7.8586878154289802E-2</v>
      </c>
      <c r="X2174" s="125">
        <v>62</v>
      </c>
      <c r="Y2174" s="104">
        <v>8.2666666666666597E-2</v>
      </c>
      <c r="Z2174" s="103">
        <v>235</v>
      </c>
      <c r="AA2174" s="130">
        <v>8.4715212689257302E-2</v>
      </c>
    </row>
    <row r="2175" spans="1:27" x14ac:dyDescent="0.25">
      <c r="A2175" s="116" t="s">
        <v>629</v>
      </c>
      <c r="B2175" s="201" t="s">
        <v>212</v>
      </c>
      <c r="C2175" s="105" t="s">
        <v>213</v>
      </c>
      <c r="D2175" s="106" t="s">
        <v>13</v>
      </c>
      <c r="E2175" s="122" t="s">
        <v>547</v>
      </c>
      <c r="F2175" s="126">
        <v>3475</v>
      </c>
      <c r="G2175" s="107">
        <v>3433</v>
      </c>
      <c r="H2175" s="108">
        <v>0.98791366906474798</v>
      </c>
      <c r="I2175" s="107">
        <v>42</v>
      </c>
      <c r="J2175" s="131">
        <v>1.20863309352517E-2</v>
      </c>
      <c r="K2175" s="126">
        <v>918</v>
      </c>
      <c r="L2175" s="126">
        <v>20</v>
      </c>
      <c r="M2175" s="108">
        <v>2.1786492374727601E-2</v>
      </c>
      <c r="N2175" s="107">
        <v>48</v>
      </c>
      <c r="O2175" s="131">
        <v>1.3812949640287699E-2</v>
      </c>
      <c r="P2175" s="126">
        <v>6</v>
      </c>
      <c r="Q2175" s="108">
        <v>6.5359477124183E-3</v>
      </c>
      <c r="R2175" s="107">
        <v>14</v>
      </c>
      <c r="S2175" s="131">
        <v>4.0287769784172599E-3</v>
      </c>
      <c r="T2175" s="126">
        <v>98</v>
      </c>
      <c r="U2175" s="108">
        <v>0.106753812636165</v>
      </c>
      <c r="V2175" s="107">
        <v>334</v>
      </c>
      <c r="W2175" s="131">
        <v>9.6115107913669007E-2</v>
      </c>
      <c r="X2175" s="126">
        <v>103</v>
      </c>
      <c r="Y2175" s="108">
        <v>0.112200435729847</v>
      </c>
      <c r="Z2175" s="107">
        <v>347</v>
      </c>
      <c r="AA2175" s="131">
        <v>9.9856115107913604E-2</v>
      </c>
    </row>
    <row r="2176" spans="1:27" x14ac:dyDescent="0.25">
      <c r="A2176" s="115" t="s">
        <v>629</v>
      </c>
      <c r="B2176" s="200" t="s">
        <v>214</v>
      </c>
      <c r="C2176" s="101" t="s">
        <v>215</v>
      </c>
      <c r="D2176" s="102" t="s">
        <v>13</v>
      </c>
      <c r="E2176" s="121" t="s">
        <v>547</v>
      </c>
      <c r="F2176" s="125">
        <v>2943</v>
      </c>
      <c r="G2176" s="103">
        <v>2921</v>
      </c>
      <c r="H2176" s="104">
        <v>0.99252463472646901</v>
      </c>
      <c r="I2176" s="103">
        <v>22</v>
      </c>
      <c r="J2176" s="130">
        <v>7.4753652735304096E-3</v>
      </c>
      <c r="K2176" s="125">
        <v>823</v>
      </c>
      <c r="L2176" s="125">
        <v>15</v>
      </c>
      <c r="M2176" s="104">
        <v>1.82260024301336E-2</v>
      </c>
      <c r="N2176" s="103">
        <v>34</v>
      </c>
      <c r="O2176" s="130">
        <v>1.15528372409106E-2</v>
      </c>
      <c r="P2176" s="125">
        <v>10</v>
      </c>
      <c r="Q2176" s="104">
        <v>1.2150668286755701E-2</v>
      </c>
      <c r="R2176" s="103">
        <v>25</v>
      </c>
      <c r="S2176" s="130">
        <v>8.4947332653754603E-3</v>
      </c>
      <c r="T2176" s="125">
        <v>72</v>
      </c>
      <c r="U2176" s="104">
        <v>8.7484811664641504E-2</v>
      </c>
      <c r="V2176" s="103">
        <v>212</v>
      </c>
      <c r="W2176" s="130">
        <v>7.2035338090383899E-2</v>
      </c>
      <c r="X2176" s="125">
        <v>78</v>
      </c>
      <c r="Y2176" s="104">
        <v>9.4775212636695E-2</v>
      </c>
      <c r="Z2176" s="103">
        <v>227</v>
      </c>
      <c r="AA2176" s="130">
        <v>7.7132178049609201E-2</v>
      </c>
    </row>
    <row r="2177" spans="1:27" x14ac:dyDescent="0.25">
      <c r="A2177" s="116" t="s">
        <v>629</v>
      </c>
      <c r="B2177" s="201" t="s">
        <v>224</v>
      </c>
      <c r="C2177" s="105" t="s">
        <v>225</v>
      </c>
      <c r="D2177" s="106" t="s">
        <v>14</v>
      </c>
      <c r="E2177" s="122" t="s">
        <v>548</v>
      </c>
      <c r="F2177" s="126">
        <v>1850</v>
      </c>
      <c r="G2177" s="107">
        <v>1797</v>
      </c>
      <c r="H2177" s="108">
        <v>0.97135135135135098</v>
      </c>
      <c r="I2177" s="107">
        <v>53</v>
      </c>
      <c r="J2177" s="131">
        <v>2.8648648648648599E-2</v>
      </c>
      <c r="K2177" s="126">
        <v>538</v>
      </c>
      <c r="L2177" s="126">
        <v>12</v>
      </c>
      <c r="M2177" s="108">
        <v>2.2304832713754601E-2</v>
      </c>
      <c r="N2177" s="107">
        <v>29</v>
      </c>
      <c r="O2177" s="131">
        <v>1.5675675675675599E-2</v>
      </c>
      <c r="P2177" s="126">
        <v>3</v>
      </c>
      <c r="Q2177" s="108">
        <v>5.5762081784386597E-3</v>
      </c>
      <c r="R2177" s="107">
        <v>8</v>
      </c>
      <c r="S2177" s="131">
        <v>4.3243243243243201E-3</v>
      </c>
      <c r="T2177" s="126">
        <v>63</v>
      </c>
      <c r="U2177" s="108">
        <v>0.117100371747211</v>
      </c>
      <c r="V2177" s="107">
        <v>217</v>
      </c>
      <c r="W2177" s="131">
        <v>0.117297297297297</v>
      </c>
      <c r="X2177" s="126">
        <v>66</v>
      </c>
      <c r="Y2177" s="108">
        <v>0.12267657992565</v>
      </c>
      <c r="Z2177" s="107">
        <v>225</v>
      </c>
      <c r="AA2177" s="131">
        <v>0.121621621621621</v>
      </c>
    </row>
    <row r="2178" spans="1:27" x14ac:dyDescent="0.25">
      <c r="A2178" s="115" t="s">
        <v>629</v>
      </c>
      <c r="B2178" s="200" t="s">
        <v>226</v>
      </c>
      <c r="C2178" s="101" t="s">
        <v>227</v>
      </c>
      <c r="D2178" s="102" t="s">
        <v>14</v>
      </c>
      <c r="E2178" s="121" t="s">
        <v>548</v>
      </c>
      <c r="F2178" s="125">
        <v>2700</v>
      </c>
      <c r="G2178" s="103">
        <v>2639</v>
      </c>
      <c r="H2178" s="104">
        <v>0.97740740740740695</v>
      </c>
      <c r="I2178" s="103">
        <v>61</v>
      </c>
      <c r="J2178" s="130">
        <v>2.2592592592592501E-2</v>
      </c>
      <c r="K2178" s="125">
        <v>857</v>
      </c>
      <c r="L2178" s="125">
        <v>18</v>
      </c>
      <c r="M2178" s="104">
        <v>2.10035005834305E-2</v>
      </c>
      <c r="N2178" s="103">
        <v>44</v>
      </c>
      <c r="O2178" s="130">
        <v>1.6296296296296201E-2</v>
      </c>
      <c r="P2178" s="125">
        <v>5</v>
      </c>
      <c r="Q2178" s="104">
        <v>5.8343057176195997E-3</v>
      </c>
      <c r="R2178" s="103">
        <v>16</v>
      </c>
      <c r="S2178" s="130">
        <v>5.9259259259259204E-3</v>
      </c>
      <c r="T2178" s="125">
        <v>73</v>
      </c>
      <c r="U2178" s="104">
        <v>8.5180863477246196E-2</v>
      </c>
      <c r="V2178" s="103">
        <v>165</v>
      </c>
      <c r="W2178" s="130">
        <v>6.1111111111111102E-2</v>
      </c>
      <c r="X2178" s="125">
        <v>77</v>
      </c>
      <c r="Y2178" s="104">
        <v>8.9848308051341794E-2</v>
      </c>
      <c r="Z2178" s="103">
        <v>175</v>
      </c>
      <c r="AA2178" s="130">
        <v>6.4814814814814797E-2</v>
      </c>
    </row>
    <row r="2179" spans="1:27" x14ac:dyDescent="0.25">
      <c r="A2179" s="116" t="s">
        <v>629</v>
      </c>
      <c r="B2179" s="201" t="s">
        <v>216</v>
      </c>
      <c r="C2179" s="105" t="s">
        <v>217</v>
      </c>
      <c r="D2179" s="106" t="s">
        <v>13</v>
      </c>
      <c r="E2179" s="122" t="s">
        <v>547</v>
      </c>
      <c r="F2179" s="126">
        <v>1781</v>
      </c>
      <c r="G2179" s="107">
        <v>1746</v>
      </c>
      <c r="H2179" s="108">
        <v>0.98034811903425001</v>
      </c>
      <c r="I2179" s="107">
        <v>35</v>
      </c>
      <c r="J2179" s="131">
        <v>1.9651880965749501E-2</v>
      </c>
      <c r="K2179" s="126">
        <v>508</v>
      </c>
      <c r="L2179" s="126">
        <v>7</v>
      </c>
      <c r="M2179" s="108">
        <v>1.3779527559055101E-2</v>
      </c>
      <c r="N2179" s="107">
        <v>19</v>
      </c>
      <c r="O2179" s="131">
        <v>1.06681639528354E-2</v>
      </c>
      <c r="P2179" s="126">
        <v>3</v>
      </c>
      <c r="Q2179" s="108">
        <v>5.9055118110236202E-3</v>
      </c>
      <c r="R2179" s="107">
        <v>8</v>
      </c>
      <c r="S2179" s="131">
        <v>4.49185850645704E-3</v>
      </c>
      <c r="T2179" s="126">
        <v>48</v>
      </c>
      <c r="U2179" s="108">
        <v>9.4488188976377896E-2</v>
      </c>
      <c r="V2179" s="107">
        <v>165</v>
      </c>
      <c r="W2179" s="131">
        <v>9.2644581695676506E-2</v>
      </c>
      <c r="X2179" s="126">
        <v>51</v>
      </c>
      <c r="Y2179" s="108">
        <v>0.10039370078740099</v>
      </c>
      <c r="Z2179" s="107">
        <v>173</v>
      </c>
      <c r="AA2179" s="131">
        <v>9.7136440202133606E-2</v>
      </c>
    </row>
    <row r="2180" spans="1:27" x14ac:dyDescent="0.25">
      <c r="A2180" s="115" t="s">
        <v>629</v>
      </c>
      <c r="B2180" s="200" t="s">
        <v>218</v>
      </c>
      <c r="C2180" s="101" t="s">
        <v>219</v>
      </c>
      <c r="D2180" s="102" t="s">
        <v>13</v>
      </c>
      <c r="E2180" s="121" t="s">
        <v>547</v>
      </c>
      <c r="F2180" s="125">
        <v>2401</v>
      </c>
      <c r="G2180" s="103">
        <v>2378</v>
      </c>
      <c r="H2180" s="104">
        <v>0.99042065805914203</v>
      </c>
      <c r="I2180" s="103">
        <v>23</v>
      </c>
      <c r="J2180" s="130">
        <v>9.5793419408579696E-3</v>
      </c>
      <c r="K2180" s="125">
        <v>699</v>
      </c>
      <c r="L2180" s="125">
        <v>13</v>
      </c>
      <c r="M2180" s="104">
        <v>1.8597997138769602E-2</v>
      </c>
      <c r="N2180" s="103">
        <v>35</v>
      </c>
      <c r="O2180" s="130">
        <v>1.4577259475218599E-2</v>
      </c>
      <c r="P2180" s="125">
        <v>9</v>
      </c>
      <c r="Q2180" s="104">
        <v>1.28755364806866E-2</v>
      </c>
      <c r="R2180" s="103">
        <v>22</v>
      </c>
      <c r="S2180" s="130">
        <v>9.1628488129945809E-3</v>
      </c>
      <c r="T2180" s="125">
        <v>54</v>
      </c>
      <c r="U2180" s="104">
        <v>7.7253218884120095E-2</v>
      </c>
      <c r="V2180" s="103">
        <v>196</v>
      </c>
      <c r="W2180" s="130">
        <v>8.16326530612244E-2</v>
      </c>
      <c r="X2180" s="125">
        <v>60</v>
      </c>
      <c r="Y2180" s="104">
        <v>8.5836909871244593E-2</v>
      </c>
      <c r="Z2180" s="103">
        <v>211</v>
      </c>
      <c r="AA2180" s="130">
        <v>8.7880049979175298E-2</v>
      </c>
    </row>
    <row r="2181" spans="1:27" x14ac:dyDescent="0.25">
      <c r="A2181" s="116" t="s">
        <v>629</v>
      </c>
      <c r="B2181" s="201" t="s">
        <v>277</v>
      </c>
      <c r="C2181" s="105" t="s">
        <v>278</v>
      </c>
      <c r="D2181" s="106" t="s">
        <v>18</v>
      </c>
      <c r="E2181" s="122" t="s">
        <v>549</v>
      </c>
      <c r="F2181" s="126">
        <v>2602</v>
      </c>
      <c r="G2181" s="107">
        <v>2572</v>
      </c>
      <c r="H2181" s="108">
        <v>0.98847040737893899</v>
      </c>
      <c r="I2181" s="107">
        <v>30</v>
      </c>
      <c r="J2181" s="131">
        <v>1.1529592621060699E-2</v>
      </c>
      <c r="K2181" s="126">
        <v>563</v>
      </c>
      <c r="L2181" s="126">
        <v>22</v>
      </c>
      <c r="M2181" s="108">
        <v>3.9076376554174001E-2</v>
      </c>
      <c r="N2181" s="107">
        <v>60</v>
      </c>
      <c r="O2181" s="131">
        <v>2.3059185242121399E-2</v>
      </c>
      <c r="P2181" s="126">
        <v>8</v>
      </c>
      <c r="Q2181" s="108">
        <v>1.42095914742451E-2</v>
      </c>
      <c r="R2181" s="107">
        <v>26</v>
      </c>
      <c r="S2181" s="131">
        <v>9.9923136049192892E-3</v>
      </c>
      <c r="T2181" s="126">
        <v>73</v>
      </c>
      <c r="U2181" s="108">
        <v>0.129662522202486</v>
      </c>
      <c r="V2181" s="107">
        <v>346</v>
      </c>
      <c r="W2181" s="131">
        <v>0.13297463489623301</v>
      </c>
      <c r="X2181" s="126">
        <v>78</v>
      </c>
      <c r="Y2181" s="108">
        <v>0.13854351687388899</v>
      </c>
      <c r="Z2181" s="107">
        <v>362</v>
      </c>
      <c r="AA2181" s="131">
        <v>0.13912375096079899</v>
      </c>
    </row>
    <row r="2182" spans="1:27" x14ac:dyDescent="0.25">
      <c r="A2182" s="115" t="s">
        <v>629</v>
      </c>
      <c r="B2182" s="200" t="s">
        <v>279</v>
      </c>
      <c r="C2182" s="101" t="s">
        <v>280</v>
      </c>
      <c r="D2182" s="102" t="s">
        <v>18</v>
      </c>
      <c r="E2182" s="121" t="s">
        <v>549</v>
      </c>
      <c r="F2182" s="125">
        <v>3916</v>
      </c>
      <c r="G2182" s="103">
        <v>3860</v>
      </c>
      <c r="H2182" s="104">
        <v>0.98569969356486198</v>
      </c>
      <c r="I2182" s="103">
        <v>56</v>
      </c>
      <c r="J2182" s="130">
        <v>1.43003064351378E-2</v>
      </c>
      <c r="K2182" s="125">
        <v>1102</v>
      </c>
      <c r="L2182" s="125">
        <v>20</v>
      </c>
      <c r="M2182" s="104">
        <v>1.8148820326678701E-2</v>
      </c>
      <c r="N2182" s="103">
        <v>57</v>
      </c>
      <c r="O2182" s="130">
        <v>1.4555669050051E-2</v>
      </c>
      <c r="P2182" s="125">
        <v>9</v>
      </c>
      <c r="Q2182" s="104">
        <v>8.1669691470054404E-3</v>
      </c>
      <c r="R2182" s="103">
        <v>20</v>
      </c>
      <c r="S2182" s="130">
        <v>5.1072522982635298E-3</v>
      </c>
      <c r="T2182" s="125">
        <v>107</v>
      </c>
      <c r="U2182" s="104">
        <v>9.7096188747731293E-2</v>
      </c>
      <c r="V2182" s="103">
        <v>345</v>
      </c>
      <c r="W2182" s="130">
        <v>8.8100102145045905E-2</v>
      </c>
      <c r="X2182" s="125">
        <v>111</v>
      </c>
      <c r="Y2182" s="104">
        <v>0.100725952813067</v>
      </c>
      <c r="Z2182" s="103">
        <v>354</v>
      </c>
      <c r="AA2182" s="130">
        <v>9.03983656792645E-2</v>
      </c>
    </row>
    <row r="2183" spans="1:27" x14ac:dyDescent="0.25">
      <c r="A2183" s="116" t="s">
        <v>629</v>
      </c>
      <c r="B2183" s="201" t="s">
        <v>316</v>
      </c>
      <c r="C2183" s="105" t="s">
        <v>317</v>
      </c>
      <c r="D2183" s="106" t="s">
        <v>20</v>
      </c>
      <c r="E2183" s="122" t="s">
        <v>550</v>
      </c>
      <c r="F2183" s="126">
        <v>2451</v>
      </c>
      <c r="G2183" s="107">
        <v>2425</v>
      </c>
      <c r="H2183" s="108">
        <v>0.98939208486332098</v>
      </c>
      <c r="I2183" s="107">
        <v>26</v>
      </c>
      <c r="J2183" s="131">
        <v>1.06079151366789E-2</v>
      </c>
      <c r="K2183" s="126">
        <v>626</v>
      </c>
      <c r="L2183" s="126">
        <v>9</v>
      </c>
      <c r="M2183" s="108">
        <v>1.43769968051118E-2</v>
      </c>
      <c r="N2183" s="107">
        <v>26</v>
      </c>
      <c r="O2183" s="131">
        <v>1.06079151366789E-2</v>
      </c>
      <c r="P2183" s="126">
        <v>6</v>
      </c>
      <c r="Q2183" s="108">
        <v>9.5846645367412102E-3</v>
      </c>
      <c r="R2183" s="107">
        <v>15</v>
      </c>
      <c r="S2183" s="131">
        <v>6.1199510403916703E-3</v>
      </c>
      <c r="T2183" s="126">
        <v>53</v>
      </c>
      <c r="U2183" s="108">
        <v>8.4664536741214005E-2</v>
      </c>
      <c r="V2183" s="107">
        <v>164</v>
      </c>
      <c r="W2183" s="131">
        <v>6.6911464708282298E-2</v>
      </c>
      <c r="X2183" s="126">
        <v>57</v>
      </c>
      <c r="Y2183" s="108">
        <v>9.1054313099041495E-2</v>
      </c>
      <c r="Z2183" s="107">
        <v>173</v>
      </c>
      <c r="AA2183" s="131">
        <v>7.0583435332517305E-2</v>
      </c>
    </row>
    <row r="2184" spans="1:27" x14ac:dyDescent="0.25">
      <c r="A2184" s="115" t="s">
        <v>629</v>
      </c>
      <c r="B2184" s="200" t="s">
        <v>301</v>
      </c>
      <c r="C2184" s="101" t="s">
        <v>302</v>
      </c>
      <c r="D2184" s="102" t="s">
        <v>19</v>
      </c>
      <c r="E2184" s="121" t="s">
        <v>551</v>
      </c>
      <c r="F2184" s="125">
        <v>4163</v>
      </c>
      <c r="G2184" s="103">
        <v>4122</v>
      </c>
      <c r="H2184" s="104">
        <v>0.99015133317319204</v>
      </c>
      <c r="I2184" s="103">
        <v>41</v>
      </c>
      <c r="J2184" s="130">
        <v>9.8486668268075901E-3</v>
      </c>
      <c r="K2184" s="125">
        <v>1036</v>
      </c>
      <c r="L2184" s="125">
        <v>21</v>
      </c>
      <c r="M2184" s="104">
        <v>2.0270270270270199E-2</v>
      </c>
      <c r="N2184" s="103">
        <v>47</v>
      </c>
      <c r="O2184" s="130">
        <v>1.12899351429257E-2</v>
      </c>
      <c r="P2184" s="125">
        <v>11</v>
      </c>
      <c r="Q2184" s="104">
        <v>1.06177606177606E-2</v>
      </c>
      <c r="R2184" s="103">
        <v>21</v>
      </c>
      <c r="S2184" s="130">
        <v>5.0444391064136396E-3</v>
      </c>
      <c r="T2184" s="125">
        <v>85</v>
      </c>
      <c r="U2184" s="104">
        <v>8.2046332046331993E-2</v>
      </c>
      <c r="V2184" s="103">
        <v>320</v>
      </c>
      <c r="W2184" s="130">
        <v>7.6867643526303098E-2</v>
      </c>
      <c r="X2184" s="125">
        <v>89</v>
      </c>
      <c r="Y2184" s="104">
        <v>8.5907335907335902E-2</v>
      </c>
      <c r="Z2184" s="103">
        <v>327</v>
      </c>
      <c r="AA2184" s="130">
        <v>7.8549123228441001E-2</v>
      </c>
    </row>
    <row r="2185" spans="1:27" x14ac:dyDescent="0.25">
      <c r="A2185" s="116" t="s">
        <v>629</v>
      </c>
      <c r="B2185" s="201" t="s">
        <v>318</v>
      </c>
      <c r="C2185" s="105" t="s">
        <v>319</v>
      </c>
      <c r="D2185" s="106" t="s">
        <v>20</v>
      </c>
      <c r="E2185" s="122" t="s">
        <v>550</v>
      </c>
      <c r="F2185" s="126">
        <v>2426</v>
      </c>
      <c r="G2185" s="107">
        <v>2399</v>
      </c>
      <c r="H2185" s="108">
        <v>0.98887056883759195</v>
      </c>
      <c r="I2185" s="107">
        <v>27</v>
      </c>
      <c r="J2185" s="131">
        <v>1.1129431162407199E-2</v>
      </c>
      <c r="K2185" s="126">
        <v>917</v>
      </c>
      <c r="L2185" s="126">
        <v>22</v>
      </c>
      <c r="M2185" s="108">
        <v>2.3991275899672801E-2</v>
      </c>
      <c r="N2185" s="107">
        <v>52</v>
      </c>
      <c r="O2185" s="131">
        <v>2.1434460016488001E-2</v>
      </c>
      <c r="P2185" s="126">
        <v>7</v>
      </c>
      <c r="Q2185" s="108">
        <v>7.63358778625954E-3</v>
      </c>
      <c r="R2185" s="107">
        <v>12</v>
      </c>
      <c r="S2185" s="131">
        <v>4.9464138499587702E-3</v>
      </c>
      <c r="T2185" s="126">
        <v>74</v>
      </c>
      <c r="U2185" s="108">
        <v>8.0697928026172303E-2</v>
      </c>
      <c r="V2185" s="107">
        <v>179</v>
      </c>
      <c r="W2185" s="131">
        <v>7.3784006595218402E-2</v>
      </c>
      <c r="X2185" s="126">
        <v>79</v>
      </c>
      <c r="Y2185" s="108">
        <v>8.6150490730643403E-2</v>
      </c>
      <c r="Z2185" s="107">
        <v>186</v>
      </c>
      <c r="AA2185" s="131">
        <v>7.6669414674361003E-2</v>
      </c>
    </row>
    <row r="2186" spans="1:27" x14ac:dyDescent="0.25">
      <c r="A2186" s="115" t="s">
        <v>629</v>
      </c>
      <c r="B2186" s="200" t="s">
        <v>281</v>
      </c>
      <c r="C2186" s="101" t="s">
        <v>282</v>
      </c>
      <c r="D2186" s="102" t="s">
        <v>18</v>
      </c>
      <c r="E2186" s="121" t="s">
        <v>549</v>
      </c>
      <c r="F2186" s="125">
        <v>1733</v>
      </c>
      <c r="G2186" s="103">
        <v>1719</v>
      </c>
      <c r="H2186" s="104">
        <v>0.99192152336987804</v>
      </c>
      <c r="I2186" s="103">
        <v>14</v>
      </c>
      <c r="J2186" s="130">
        <v>8.0784766301211699E-3</v>
      </c>
      <c r="K2186" s="125">
        <v>586</v>
      </c>
      <c r="L2186" s="125">
        <v>7</v>
      </c>
      <c r="M2186" s="104">
        <v>1.1945392491467499E-2</v>
      </c>
      <c r="N2186" s="103">
        <v>16</v>
      </c>
      <c r="O2186" s="130">
        <v>9.2325447201384806E-3</v>
      </c>
      <c r="P2186" s="125">
        <v>2</v>
      </c>
      <c r="Q2186" s="104">
        <v>3.4129692832764501E-3</v>
      </c>
      <c r="R2186" s="103">
        <v>5</v>
      </c>
      <c r="S2186" s="130">
        <v>2.8851702250432699E-3</v>
      </c>
      <c r="T2186" s="125">
        <v>58</v>
      </c>
      <c r="U2186" s="104">
        <v>9.8976109215016997E-2</v>
      </c>
      <c r="V2186" s="103">
        <v>134</v>
      </c>
      <c r="W2186" s="130">
        <v>7.7322562031159794E-2</v>
      </c>
      <c r="X2186" s="125">
        <v>60</v>
      </c>
      <c r="Y2186" s="104">
        <v>0.102389078498293</v>
      </c>
      <c r="Z2186" s="103">
        <v>139</v>
      </c>
      <c r="AA2186" s="130">
        <v>8.0207732256203104E-2</v>
      </c>
    </row>
    <row r="2187" spans="1:27" x14ac:dyDescent="0.25">
      <c r="A2187" s="116" t="s">
        <v>629</v>
      </c>
      <c r="B2187" s="201" t="s">
        <v>283</v>
      </c>
      <c r="C2187" s="105" t="s">
        <v>284</v>
      </c>
      <c r="D2187" s="106" t="s">
        <v>18</v>
      </c>
      <c r="E2187" s="122" t="s">
        <v>549</v>
      </c>
      <c r="F2187" s="126">
        <v>1861</v>
      </c>
      <c r="G2187" s="107">
        <v>1842</v>
      </c>
      <c r="H2187" s="108">
        <v>0.98979043524986499</v>
      </c>
      <c r="I2187" s="107">
        <v>19</v>
      </c>
      <c r="J2187" s="131">
        <v>1.0209564750134299E-2</v>
      </c>
      <c r="K2187" s="126">
        <v>612</v>
      </c>
      <c r="L2187" s="126">
        <v>15</v>
      </c>
      <c r="M2187" s="108">
        <v>2.4509803921568599E-2</v>
      </c>
      <c r="N2187" s="107">
        <v>31</v>
      </c>
      <c r="O2187" s="131">
        <v>1.6657710908113899E-2</v>
      </c>
      <c r="P2187" s="126">
        <v>1</v>
      </c>
      <c r="Q2187" s="108">
        <v>1.63398692810457E-3</v>
      </c>
      <c r="R2187" s="107">
        <v>2</v>
      </c>
      <c r="S2187" s="131">
        <v>1.07469102632993E-3</v>
      </c>
      <c r="T2187" s="126">
        <v>54</v>
      </c>
      <c r="U2187" s="108">
        <v>8.8235294117646995E-2</v>
      </c>
      <c r="V2187" s="107">
        <v>119</v>
      </c>
      <c r="W2187" s="131">
        <v>6.3944116066630793E-2</v>
      </c>
      <c r="X2187" s="126">
        <v>55</v>
      </c>
      <c r="Y2187" s="108">
        <v>8.9869281045751606E-2</v>
      </c>
      <c r="Z2187" s="107">
        <v>121</v>
      </c>
      <c r="AA2187" s="131">
        <v>6.5018807092960706E-2</v>
      </c>
    </row>
    <row r="2188" spans="1:27" x14ac:dyDescent="0.25">
      <c r="A2188" s="115" t="s">
        <v>629</v>
      </c>
      <c r="B2188" s="200" t="s">
        <v>320</v>
      </c>
      <c r="C2188" s="101" t="s">
        <v>321</v>
      </c>
      <c r="D2188" s="102" t="s">
        <v>20</v>
      </c>
      <c r="E2188" s="121" t="s">
        <v>550</v>
      </c>
      <c r="F2188" s="125">
        <v>4273</v>
      </c>
      <c r="G2188" s="103">
        <v>4206</v>
      </c>
      <c r="H2188" s="104">
        <v>0.98432014977767301</v>
      </c>
      <c r="I2188" s="103">
        <v>67</v>
      </c>
      <c r="J2188" s="130">
        <v>1.5679850222326201E-2</v>
      </c>
      <c r="K2188" s="125">
        <v>1187</v>
      </c>
      <c r="L2188" s="125">
        <v>26</v>
      </c>
      <c r="M2188" s="104">
        <v>2.1903959561920799E-2</v>
      </c>
      <c r="N2188" s="103">
        <v>63</v>
      </c>
      <c r="O2188" s="130">
        <v>1.4743739761291799E-2</v>
      </c>
      <c r="P2188" s="125">
        <v>3</v>
      </c>
      <c r="Q2188" s="104">
        <v>2.5273799494524001E-3</v>
      </c>
      <c r="R2188" s="103">
        <v>10</v>
      </c>
      <c r="S2188" s="130">
        <v>2.3402761525859999E-3</v>
      </c>
      <c r="T2188" s="125">
        <v>107</v>
      </c>
      <c r="U2188" s="104">
        <v>9.0143218197135597E-2</v>
      </c>
      <c r="V2188" s="103">
        <v>266</v>
      </c>
      <c r="W2188" s="130">
        <v>6.2251345658787698E-2</v>
      </c>
      <c r="X2188" s="125">
        <v>109</v>
      </c>
      <c r="Y2188" s="104">
        <v>9.1828138163437198E-2</v>
      </c>
      <c r="Z2188" s="103">
        <v>272</v>
      </c>
      <c r="AA2188" s="130">
        <v>6.3655511350339297E-2</v>
      </c>
    </row>
    <row r="2189" spans="1:27" x14ac:dyDescent="0.25">
      <c r="A2189" s="116" t="s">
        <v>629</v>
      </c>
      <c r="B2189" s="201" t="s">
        <v>303</v>
      </c>
      <c r="C2189" s="105" t="s">
        <v>304</v>
      </c>
      <c r="D2189" s="106" t="s">
        <v>19</v>
      </c>
      <c r="E2189" s="122" t="s">
        <v>551</v>
      </c>
      <c r="F2189" s="126">
        <v>4881</v>
      </c>
      <c r="G2189" s="107">
        <v>4840</v>
      </c>
      <c r="H2189" s="108">
        <v>0.99160008195041904</v>
      </c>
      <c r="I2189" s="107">
        <v>41</v>
      </c>
      <c r="J2189" s="131">
        <v>8.3999180495800008E-3</v>
      </c>
      <c r="K2189" s="126">
        <v>1077</v>
      </c>
      <c r="L2189" s="126">
        <v>28</v>
      </c>
      <c r="M2189" s="108">
        <v>2.5998142989786401E-2</v>
      </c>
      <c r="N2189" s="107">
        <v>79</v>
      </c>
      <c r="O2189" s="131">
        <v>1.6185207949190698E-2</v>
      </c>
      <c r="P2189" s="126">
        <v>9</v>
      </c>
      <c r="Q2189" s="108">
        <v>8.3565459610027808E-3</v>
      </c>
      <c r="R2189" s="107">
        <v>32</v>
      </c>
      <c r="S2189" s="131">
        <v>6.5560335996721897E-3</v>
      </c>
      <c r="T2189" s="126">
        <v>98</v>
      </c>
      <c r="U2189" s="108">
        <v>9.0993500464252502E-2</v>
      </c>
      <c r="V2189" s="107">
        <v>396</v>
      </c>
      <c r="W2189" s="131">
        <v>8.1130915795943406E-2</v>
      </c>
      <c r="X2189" s="126">
        <v>105</v>
      </c>
      <c r="Y2189" s="108">
        <v>9.7493036211699094E-2</v>
      </c>
      <c r="Z2189" s="107">
        <v>421</v>
      </c>
      <c r="AA2189" s="131">
        <v>8.6252817045687297E-2</v>
      </c>
    </row>
    <row r="2190" spans="1:27" x14ac:dyDescent="0.25">
      <c r="A2190" s="115" t="s">
        <v>629</v>
      </c>
      <c r="B2190" s="200" t="s">
        <v>285</v>
      </c>
      <c r="C2190" s="101" t="s">
        <v>286</v>
      </c>
      <c r="D2190" s="102" t="s">
        <v>18</v>
      </c>
      <c r="E2190" s="121" t="s">
        <v>549</v>
      </c>
      <c r="F2190" s="125">
        <v>3579</v>
      </c>
      <c r="G2190" s="103">
        <v>3539</v>
      </c>
      <c r="H2190" s="104">
        <v>0.98882369376920898</v>
      </c>
      <c r="I2190" s="103">
        <v>40</v>
      </c>
      <c r="J2190" s="130">
        <v>1.1176306230790699E-2</v>
      </c>
      <c r="K2190" s="125">
        <v>895</v>
      </c>
      <c r="L2190" s="125">
        <v>17</v>
      </c>
      <c r="M2190" s="104">
        <v>1.8994413407821199E-2</v>
      </c>
      <c r="N2190" s="103">
        <v>42</v>
      </c>
      <c r="O2190" s="130">
        <v>1.1735121542330199E-2</v>
      </c>
      <c r="P2190" s="125">
        <v>6</v>
      </c>
      <c r="Q2190" s="104">
        <v>6.70391061452513E-3</v>
      </c>
      <c r="R2190" s="103">
        <v>12</v>
      </c>
      <c r="S2190" s="130">
        <v>3.3528918692372102E-3</v>
      </c>
      <c r="T2190" s="125">
        <v>92</v>
      </c>
      <c r="U2190" s="104">
        <v>0.10279329608938501</v>
      </c>
      <c r="V2190" s="103">
        <v>307</v>
      </c>
      <c r="W2190" s="130">
        <v>8.5778150321318802E-2</v>
      </c>
      <c r="X2190" s="125">
        <v>95</v>
      </c>
      <c r="Y2190" s="104">
        <v>0.106145251396648</v>
      </c>
      <c r="Z2190" s="103">
        <v>313</v>
      </c>
      <c r="AA2190" s="130">
        <v>8.7454596255937406E-2</v>
      </c>
    </row>
    <row r="2191" spans="1:27" x14ac:dyDescent="0.25">
      <c r="A2191" s="116" t="s">
        <v>629</v>
      </c>
      <c r="B2191" s="201" t="s">
        <v>305</v>
      </c>
      <c r="C2191" s="105" t="s">
        <v>306</v>
      </c>
      <c r="D2191" s="106" t="s">
        <v>19</v>
      </c>
      <c r="E2191" s="122" t="s">
        <v>551</v>
      </c>
      <c r="F2191" s="126">
        <v>3232</v>
      </c>
      <c r="G2191" s="107">
        <v>3194</v>
      </c>
      <c r="H2191" s="108">
        <v>0.98824257425742501</v>
      </c>
      <c r="I2191" s="107">
        <v>38</v>
      </c>
      <c r="J2191" s="131">
        <v>1.17574257425742E-2</v>
      </c>
      <c r="K2191" s="126">
        <v>725</v>
      </c>
      <c r="L2191" s="126">
        <v>12</v>
      </c>
      <c r="M2191" s="108">
        <v>1.6551724137931E-2</v>
      </c>
      <c r="N2191" s="107">
        <v>27</v>
      </c>
      <c r="O2191" s="131">
        <v>8.3539603960395992E-3</v>
      </c>
      <c r="P2191" s="126">
        <v>11</v>
      </c>
      <c r="Q2191" s="108">
        <v>1.51724137931034E-2</v>
      </c>
      <c r="R2191" s="107">
        <v>28</v>
      </c>
      <c r="S2191" s="131">
        <v>8.6633663366336607E-3</v>
      </c>
      <c r="T2191" s="126">
        <v>89</v>
      </c>
      <c r="U2191" s="108">
        <v>0.122758620689655</v>
      </c>
      <c r="V2191" s="107">
        <v>349</v>
      </c>
      <c r="W2191" s="131">
        <v>0.107982673267326</v>
      </c>
      <c r="X2191" s="126">
        <v>96</v>
      </c>
      <c r="Y2191" s="108">
        <v>0.132413793103448</v>
      </c>
      <c r="Z2191" s="107">
        <v>367</v>
      </c>
      <c r="AA2191" s="131">
        <v>0.113551980198019</v>
      </c>
    </row>
    <row r="2192" spans="1:27" x14ac:dyDescent="0.25">
      <c r="A2192" s="115" t="s">
        <v>629</v>
      </c>
      <c r="B2192" s="200" t="s">
        <v>322</v>
      </c>
      <c r="C2192" s="101" t="s">
        <v>323</v>
      </c>
      <c r="D2192" s="102" t="s">
        <v>20</v>
      </c>
      <c r="E2192" s="121" t="s">
        <v>550</v>
      </c>
      <c r="F2192" s="125">
        <v>2893</v>
      </c>
      <c r="G2192" s="103">
        <v>2862</v>
      </c>
      <c r="H2192" s="104">
        <v>0.98928447977877598</v>
      </c>
      <c r="I2192" s="103">
        <v>31</v>
      </c>
      <c r="J2192" s="130">
        <v>1.0715520221223599E-2</v>
      </c>
      <c r="K2192" s="125">
        <v>755</v>
      </c>
      <c r="L2192" s="125">
        <v>20</v>
      </c>
      <c r="M2192" s="104">
        <v>2.64900662251655E-2</v>
      </c>
      <c r="N2192" s="103">
        <v>45</v>
      </c>
      <c r="O2192" s="130">
        <v>1.5554787417905201E-2</v>
      </c>
      <c r="P2192" s="125">
        <v>13</v>
      </c>
      <c r="Q2192" s="104">
        <v>1.7218543046357601E-2</v>
      </c>
      <c r="R2192" s="103">
        <v>29</v>
      </c>
      <c r="S2192" s="130">
        <v>1.00241963359834E-2</v>
      </c>
      <c r="T2192" s="125">
        <v>87</v>
      </c>
      <c r="U2192" s="104">
        <v>0.11523178807947</v>
      </c>
      <c r="V2192" s="103">
        <v>321</v>
      </c>
      <c r="W2192" s="130">
        <v>0.110957483581057</v>
      </c>
      <c r="X2192" s="125">
        <v>94</v>
      </c>
      <c r="Y2192" s="104">
        <v>0.124503311258278</v>
      </c>
      <c r="Z2192" s="103">
        <v>335</v>
      </c>
      <c r="AA2192" s="130">
        <v>0.115796750777739</v>
      </c>
    </row>
    <row r="2193" spans="1:27" ht="24" x14ac:dyDescent="0.25">
      <c r="A2193" s="116" t="s">
        <v>629</v>
      </c>
      <c r="B2193" s="201" t="s">
        <v>307</v>
      </c>
      <c r="C2193" s="105" t="s">
        <v>308</v>
      </c>
      <c r="D2193" s="106" t="s">
        <v>19</v>
      </c>
      <c r="E2193" s="122" t="s">
        <v>551</v>
      </c>
      <c r="F2193" s="126">
        <v>2366</v>
      </c>
      <c r="G2193" s="107">
        <v>2350</v>
      </c>
      <c r="H2193" s="108">
        <v>0.99323753169907003</v>
      </c>
      <c r="I2193" s="107">
        <v>16</v>
      </c>
      <c r="J2193" s="131">
        <v>6.7624683009298303E-3</v>
      </c>
      <c r="K2193" s="126">
        <v>519</v>
      </c>
      <c r="L2193" s="126">
        <v>5</v>
      </c>
      <c r="M2193" s="108">
        <v>9.63391136801541E-3</v>
      </c>
      <c r="N2193" s="107">
        <v>12</v>
      </c>
      <c r="O2193" s="131">
        <v>5.0718512256973701E-3</v>
      </c>
      <c r="P2193" s="126">
        <v>1</v>
      </c>
      <c r="Q2193" s="108">
        <v>1.92678227360308E-3</v>
      </c>
      <c r="R2193" s="107">
        <v>3</v>
      </c>
      <c r="S2193" s="131">
        <v>1.2679628064243399E-3</v>
      </c>
      <c r="T2193" s="126">
        <v>49</v>
      </c>
      <c r="U2193" s="108">
        <v>9.4412331406551003E-2</v>
      </c>
      <c r="V2193" s="107">
        <v>181</v>
      </c>
      <c r="W2193" s="131">
        <v>7.6500422654268804E-2</v>
      </c>
      <c r="X2193" s="126">
        <v>50</v>
      </c>
      <c r="Y2193" s="108">
        <v>9.6339113680154104E-2</v>
      </c>
      <c r="Z2193" s="107">
        <v>184</v>
      </c>
      <c r="AA2193" s="131">
        <v>7.7768385460693104E-2</v>
      </c>
    </row>
    <row r="2194" spans="1:27" x14ac:dyDescent="0.25">
      <c r="A2194" s="115" t="s">
        <v>629</v>
      </c>
      <c r="B2194" s="200" t="s">
        <v>287</v>
      </c>
      <c r="C2194" s="101" t="s">
        <v>288</v>
      </c>
      <c r="D2194" s="102" t="s">
        <v>18</v>
      </c>
      <c r="E2194" s="121" t="s">
        <v>549</v>
      </c>
      <c r="F2194" s="125">
        <v>3153</v>
      </c>
      <c r="G2194" s="103">
        <v>3109</v>
      </c>
      <c r="H2194" s="104">
        <v>0.98604503647319997</v>
      </c>
      <c r="I2194" s="103">
        <v>44</v>
      </c>
      <c r="J2194" s="130">
        <v>1.3954963526799801E-2</v>
      </c>
      <c r="K2194" s="125">
        <v>748</v>
      </c>
      <c r="L2194" s="125">
        <v>14</v>
      </c>
      <c r="M2194" s="104">
        <v>1.8716577540106898E-2</v>
      </c>
      <c r="N2194" s="103">
        <v>30</v>
      </c>
      <c r="O2194" s="130">
        <v>9.5147478591817297E-3</v>
      </c>
      <c r="P2194" s="125">
        <v>5</v>
      </c>
      <c r="Q2194" s="104">
        <v>6.6844919786096203E-3</v>
      </c>
      <c r="R2194" s="103">
        <v>8</v>
      </c>
      <c r="S2194" s="130">
        <v>2.5372660957817899E-3</v>
      </c>
      <c r="T2194" s="125">
        <v>59</v>
      </c>
      <c r="U2194" s="104">
        <v>7.8877005347593496E-2</v>
      </c>
      <c r="V2194" s="103">
        <v>177</v>
      </c>
      <c r="W2194" s="130">
        <v>5.61370123691722E-2</v>
      </c>
      <c r="X2194" s="125">
        <v>62</v>
      </c>
      <c r="Y2194" s="104">
        <v>8.2887700534759301E-2</v>
      </c>
      <c r="Z2194" s="103">
        <v>182</v>
      </c>
      <c r="AA2194" s="130">
        <v>5.7722803679035803E-2</v>
      </c>
    </row>
    <row r="2195" spans="1:27" x14ac:dyDescent="0.25">
      <c r="A2195" s="116" t="s">
        <v>629</v>
      </c>
      <c r="B2195" s="201" t="s">
        <v>441</v>
      </c>
      <c r="C2195" s="105" t="s">
        <v>309</v>
      </c>
      <c r="D2195" s="106" t="s">
        <v>19</v>
      </c>
      <c r="E2195" s="122" t="s">
        <v>551</v>
      </c>
      <c r="F2195" s="126">
        <v>2068</v>
      </c>
      <c r="G2195" s="107">
        <v>2009</v>
      </c>
      <c r="H2195" s="108">
        <v>0.97147001934235899</v>
      </c>
      <c r="I2195" s="107">
        <v>59</v>
      </c>
      <c r="J2195" s="131">
        <v>2.8529980657640199E-2</v>
      </c>
      <c r="K2195" s="126">
        <v>662</v>
      </c>
      <c r="L2195" s="126">
        <v>13</v>
      </c>
      <c r="M2195" s="108">
        <v>1.9637462235649501E-2</v>
      </c>
      <c r="N2195" s="107">
        <v>27</v>
      </c>
      <c r="O2195" s="131">
        <v>1.3056092843326801E-2</v>
      </c>
      <c r="P2195" s="126">
        <v>6</v>
      </c>
      <c r="Q2195" s="108">
        <v>9.0634441087613198E-3</v>
      </c>
      <c r="R2195" s="107">
        <v>17</v>
      </c>
      <c r="S2195" s="131">
        <v>8.2205029013539595E-3</v>
      </c>
      <c r="T2195" s="126">
        <v>61</v>
      </c>
      <c r="U2195" s="108">
        <v>9.2145015105740094E-2</v>
      </c>
      <c r="V2195" s="107">
        <v>149</v>
      </c>
      <c r="W2195" s="131">
        <v>7.2050290135396503E-2</v>
      </c>
      <c r="X2195" s="126">
        <v>66</v>
      </c>
      <c r="Y2195" s="108">
        <v>9.9697885196374597E-2</v>
      </c>
      <c r="Z2195" s="107">
        <v>161</v>
      </c>
      <c r="AA2195" s="131">
        <v>7.7852998065763998E-2</v>
      </c>
    </row>
    <row r="2196" spans="1:27" x14ac:dyDescent="0.25">
      <c r="A2196" s="115" t="s">
        <v>629</v>
      </c>
      <c r="B2196" s="200" t="s">
        <v>289</v>
      </c>
      <c r="C2196" s="101" t="s">
        <v>290</v>
      </c>
      <c r="D2196" s="102" t="s">
        <v>18</v>
      </c>
      <c r="E2196" s="121" t="s">
        <v>549</v>
      </c>
      <c r="F2196" s="125">
        <v>2466</v>
      </c>
      <c r="G2196" s="103">
        <v>2434</v>
      </c>
      <c r="H2196" s="104">
        <v>0.98702351987023496</v>
      </c>
      <c r="I2196" s="103">
        <v>32</v>
      </c>
      <c r="J2196" s="130">
        <v>1.29764801297648E-2</v>
      </c>
      <c r="K2196" s="125">
        <v>732</v>
      </c>
      <c r="L2196" s="125">
        <v>22</v>
      </c>
      <c r="M2196" s="104">
        <v>3.0054644808743099E-2</v>
      </c>
      <c r="N2196" s="103">
        <v>54</v>
      </c>
      <c r="O2196" s="130">
        <v>2.18978102189781E-2</v>
      </c>
      <c r="P2196" s="125">
        <v>10</v>
      </c>
      <c r="Q2196" s="104">
        <v>1.3661202185792301E-2</v>
      </c>
      <c r="R2196" s="103">
        <v>24</v>
      </c>
      <c r="S2196" s="130">
        <v>9.7323600973235995E-3</v>
      </c>
      <c r="T2196" s="125">
        <v>71</v>
      </c>
      <c r="U2196" s="104">
        <v>9.6994535519125596E-2</v>
      </c>
      <c r="V2196" s="103">
        <v>182</v>
      </c>
      <c r="W2196" s="130">
        <v>7.3803730738037296E-2</v>
      </c>
      <c r="X2196" s="125">
        <v>77</v>
      </c>
      <c r="Y2196" s="104">
        <v>0.105191256830601</v>
      </c>
      <c r="Z2196" s="103">
        <v>195</v>
      </c>
      <c r="AA2196" s="130">
        <v>7.9075425790754203E-2</v>
      </c>
    </row>
    <row r="2197" spans="1:27" x14ac:dyDescent="0.25">
      <c r="A2197" s="116" t="s">
        <v>629</v>
      </c>
      <c r="B2197" s="201" t="s">
        <v>310</v>
      </c>
      <c r="C2197" s="105" t="s">
        <v>311</v>
      </c>
      <c r="D2197" s="106" t="s">
        <v>19</v>
      </c>
      <c r="E2197" s="122" t="s">
        <v>551</v>
      </c>
      <c r="F2197" s="126">
        <v>3321</v>
      </c>
      <c r="G2197" s="107">
        <v>3299</v>
      </c>
      <c r="H2197" s="108">
        <v>0.99337548931044795</v>
      </c>
      <c r="I2197" s="107">
        <v>22</v>
      </c>
      <c r="J2197" s="131">
        <v>6.6245106895513302E-3</v>
      </c>
      <c r="K2197" s="126">
        <v>863</v>
      </c>
      <c r="L2197" s="126">
        <v>13</v>
      </c>
      <c r="M2197" s="108">
        <v>1.5063731170336001E-2</v>
      </c>
      <c r="N2197" s="107">
        <v>31</v>
      </c>
      <c r="O2197" s="131">
        <v>9.3345377898223399E-3</v>
      </c>
      <c r="P2197" s="126">
        <v>7</v>
      </c>
      <c r="Q2197" s="108">
        <v>8.1112398609501698E-3</v>
      </c>
      <c r="R2197" s="107">
        <v>17</v>
      </c>
      <c r="S2197" s="131">
        <v>5.1189400782896697E-3</v>
      </c>
      <c r="T2197" s="126">
        <v>64</v>
      </c>
      <c r="U2197" s="108">
        <v>7.4159907300115804E-2</v>
      </c>
      <c r="V2197" s="107">
        <v>249</v>
      </c>
      <c r="W2197" s="131">
        <v>7.4977416440831002E-2</v>
      </c>
      <c r="X2197" s="126">
        <v>68</v>
      </c>
      <c r="Y2197" s="108">
        <v>7.8794901506373097E-2</v>
      </c>
      <c r="Z2197" s="107">
        <v>255</v>
      </c>
      <c r="AA2197" s="131">
        <v>7.6784101174345004E-2</v>
      </c>
    </row>
    <row r="2198" spans="1:27" x14ac:dyDescent="0.25">
      <c r="A2198" s="115" t="s">
        <v>629</v>
      </c>
      <c r="B2198" s="200" t="s">
        <v>291</v>
      </c>
      <c r="C2198" s="101" t="s">
        <v>292</v>
      </c>
      <c r="D2198" s="102" t="s">
        <v>18</v>
      </c>
      <c r="E2198" s="121" t="s">
        <v>549</v>
      </c>
      <c r="F2198" s="125">
        <v>1796</v>
      </c>
      <c r="G2198" s="103">
        <v>1772</v>
      </c>
      <c r="H2198" s="104">
        <v>0.98663697104676995</v>
      </c>
      <c r="I2198" s="103">
        <v>24</v>
      </c>
      <c r="J2198" s="130">
        <v>1.33630289532293E-2</v>
      </c>
      <c r="K2198" s="125">
        <v>661</v>
      </c>
      <c r="L2198" s="125">
        <v>17</v>
      </c>
      <c r="M2198" s="104">
        <v>2.5718608169440198E-2</v>
      </c>
      <c r="N2198" s="103">
        <v>41</v>
      </c>
      <c r="O2198" s="130">
        <v>2.2828507795100199E-2</v>
      </c>
      <c r="P2198" s="125">
        <v>5</v>
      </c>
      <c r="Q2198" s="104">
        <v>7.5642965204235999E-3</v>
      </c>
      <c r="R2198" s="103">
        <v>10</v>
      </c>
      <c r="S2198" s="130">
        <v>5.5679287305122399E-3</v>
      </c>
      <c r="T2198" s="125">
        <v>53</v>
      </c>
      <c r="U2198" s="104">
        <v>8.0181543116490103E-2</v>
      </c>
      <c r="V2198" s="103">
        <v>153</v>
      </c>
      <c r="W2198" s="130">
        <v>8.5189309576837402E-2</v>
      </c>
      <c r="X2198" s="125">
        <v>54</v>
      </c>
      <c r="Y2198" s="104">
        <v>8.1694402420574797E-2</v>
      </c>
      <c r="Z2198" s="103">
        <v>155</v>
      </c>
      <c r="AA2198" s="130">
        <v>8.6302895322939804E-2</v>
      </c>
    </row>
    <row r="2199" spans="1:27" x14ac:dyDescent="0.25">
      <c r="A2199" s="116" t="s">
        <v>629</v>
      </c>
      <c r="B2199" s="201" t="s">
        <v>324</v>
      </c>
      <c r="C2199" s="105" t="s">
        <v>325</v>
      </c>
      <c r="D2199" s="106" t="s">
        <v>20</v>
      </c>
      <c r="E2199" s="122" t="s">
        <v>550</v>
      </c>
      <c r="F2199" s="126">
        <v>2033</v>
      </c>
      <c r="G2199" s="107">
        <v>1998</v>
      </c>
      <c r="H2199" s="108">
        <v>0.98278406296114096</v>
      </c>
      <c r="I2199" s="107">
        <v>35</v>
      </c>
      <c r="J2199" s="131">
        <v>1.7215937038858799E-2</v>
      </c>
      <c r="K2199" s="126">
        <v>528</v>
      </c>
      <c r="L2199" s="126">
        <v>10</v>
      </c>
      <c r="M2199" s="108">
        <v>1.8939393939393898E-2</v>
      </c>
      <c r="N2199" s="107">
        <v>26</v>
      </c>
      <c r="O2199" s="131">
        <v>1.2788981800295101E-2</v>
      </c>
      <c r="P2199" s="126">
        <v>11</v>
      </c>
      <c r="Q2199" s="108">
        <v>2.0833333333333301E-2</v>
      </c>
      <c r="R2199" s="107">
        <v>29</v>
      </c>
      <c r="S2199" s="131">
        <v>1.4264633546483E-2</v>
      </c>
      <c r="T2199" s="126">
        <v>57</v>
      </c>
      <c r="U2199" s="108">
        <v>0.107954545454545</v>
      </c>
      <c r="V2199" s="107">
        <v>211</v>
      </c>
      <c r="W2199" s="131">
        <v>0.10378750614854799</v>
      </c>
      <c r="X2199" s="126">
        <v>62</v>
      </c>
      <c r="Y2199" s="108">
        <v>0.117424242424242</v>
      </c>
      <c r="Z2199" s="107">
        <v>226</v>
      </c>
      <c r="AA2199" s="131">
        <v>0.111165764879488</v>
      </c>
    </row>
    <row r="2200" spans="1:27" x14ac:dyDescent="0.25">
      <c r="A2200" s="115" t="s">
        <v>629</v>
      </c>
      <c r="B2200" s="200" t="s">
        <v>326</v>
      </c>
      <c r="C2200" s="101" t="s">
        <v>327</v>
      </c>
      <c r="D2200" s="102" t="s">
        <v>20</v>
      </c>
      <c r="E2200" s="121" t="s">
        <v>550</v>
      </c>
      <c r="F2200" s="125">
        <v>4147</v>
      </c>
      <c r="G2200" s="103">
        <v>4118</v>
      </c>
      <c r="H2200" s="104">
        <v>0.99300699300699302</v>
      </c>
      <c r="I2200" s="103">
        <v>29</v>
      </c>
      <c r="J2200" s="130">
        <v>6.9930069930069904E-3</v>
      </c>
      <c r="K2200" s="125">
        <v>841</v>
      </c>
      <c r="L2200" s="125">
        <v>22</v>
      </c>
      <c r="M2200" s="104">
        <v>2.61593341260404E-2</v>
      </c>
      <c r="N2200" s="103">
        <v>49</v>
      </c>
      <c r="O2200" s="130">
        <v>1.181577043646E-2</v>
      </c>
      <c r="P2200" s="125">
        <v>5</v>
      </c>
      <c r="Q2200" s="104">
        <v>5.9453032104637296E-3</v>
      </c>
      <c r="R2200" s="103">
        <v>11</v>
      </c>
      <c r="S2200" s="130">
        <v>2.6525198938992002E-3</v>
      </c>
      <c r="T2200" s="125">
        <v>81</v>
      </c>
      <c r="U2200" s="104">
        <v>9.6313912009512406E-2</v>
      </c>
      <c r="V2200" s="103">
        <v>328</v>
      </c>
      <c r="W2200" s="130">
        <v>7.9093320472630804E-2</v>
      </c>
      <c r="X2200" s="125">
        <v>85</v>
      </c>
      <c r="Y2200" s="104">
        <v>0.101070154577883</v>
      </c>
      <c r="Z2200" s="103">
        <v>337</v>
      </c>
      <c r="AA2200" s="130">
        <v>8.1263564022184695E-2</v>
      </c>
    </row>
    <row r="2201" spans="1:27" x14ac:dyDescent="0.25">
      <c r="A2201" s="116" t="s">
        <v>629</v>
      </c>
      <c r="B2201" s="201" t="s">
        <v>328</v>
      </c>
      <c r="C2201" s="105" t="s">
        <v>329</v>
      </c>
      <c r="D2201" s="106" t="s">
        <v>20</v>
      </c>
      <c r="E2201" s="122" t="s">
        <v>550</v>
      </c>
      <c r="F2201" s="126">
        <v>2128</v>
      </c>
      <c r="G2201" s="107">
        <v>2100</v>
      </c>
      <c r="H2201" s="108">
        <v>0.98684210526315697</v>
      </c>
      <c r="I2201" s="107">
        <v>28</v>
      </c>
      <c r="J2201" s="131">
        <v>1.3157894736842099E-2</v>
      </c>
      <c r="K2201" s="126">
        <v>779</v>
      </c>
      <c r="L2201" s="126">
        <v>11</v>
      </c>
      <c r="M2201" s="108">
        <v>1.4120667522464599E-2</v>
      </c>
      <c r="N2201" s="107">
        <v>27</v>
      </c>
      <c r="O2201" s="131">
        <v>1.2687969924812E-2</v>
      </c>
      <c r="P2201" s="126">
        <v>9</v>
      </c>
      <c r="Q2201" s="108">
        <v>1.15532734274711E-2</v>
      </c>
      <c r="R2201" s="107">
        <v>20</v>
      </c>
      <c r="S2201" s="131">
        <v>9.3984962406014998E-3</v>
      </c>
      <c r="T2201" s="126">
        <v>62</v>
      </c>
      <c r="U2201" s="108">
        <v>7.9589216944801006E-2</v>
      </c>
      <c r="V2201" s="107">
        <v>139</v>
      </c>
      <c r="W2201" s="131">
        <v>6.5319548872180402E-2</v>
      </c>
      <c r="X2201" s="126">
        <v>67</v>
      </c>
      <c r="Y2201" s="108">
        <v>8.6007702182284901E-2</v>
      </c>
      <c r="Z2201" s="107">
        <v>150</v>
      </c>
      <c r="AA2201" s="131">
        <v>7.0488721804511198E-2</v>
      </c>
    </row>
    <row r="2202" spans="1:27" x14ac:dyDescent="0.25">
      <c r="A2202" s="115" t="s">
        <v>629</v>
      </c>
      <c r="B2202" s="200" t="s">
        <v>293</v>
      </c>
      <c r="C2202" s="101" t="s">
        <v>294</v>
      </c>
      <c r="D2202" s="102" t="s">
        <v>18</v>
      </c>
      <c r="E2202" s="121" t="s">
        <v>549</v>
      </c>
      <c r="F2202" s="125">
        <v>3991</v>
      </c>
      <c r="G2202" s="103">
        <v>3943</v>
      </c>
      <c r="H2202" s="104">
        <v>0.98797293911300399</v>
      </c>
      <c r="I2202" s="103">
        <v>48</v>
      </c>
      <c r="J2202" s="130">
        <v>1.20270608869957E-2</v>
      </c>
      <c r="K2202" s="125">
        <v>836</v>
      </c>
      <c r="L2202" s="125">
        <v>28</v>
      </c>
      <c r="M2202" s="104">
        <v>3.3492822966507102E-2</v>
      </c>
      <c r="N2202" s="103">
        <v>74</v>
      </c>
      <c r="O2202" s="130">
        <v>1.8541718867451699E-2</v>
      </c>
      <c r="P2202" s="125">
        <v>12</v>
      </c>
      <c r="Q2202" s="104">
        <v>1.43540669856459E-2</v>
      </c>
      <c r="R2202" s="103">
        <v>25</v>
      </c>
      <c r="S2202" s="130">
        <v>6.2640942119769399E-3</v>
      </c>
      <c r="T2202" s="125">
        <v>66</v>
      </c>
      <c r="U2202" s="104">
        <v>7.8947368421052599E-2</v>
      </c>
      <c r="V2202" s="103">
        <v>285</v>
      </c>
      <c r="W2202" s="130">
        <v>7.1410674016537196E-2</v>
      </c>
      <c r="X2202" s="125">
        <v>74</v>
      </c>
      <c r="Y2202" s="104">
        <v>8.8516746411483202E-2</v>
      </c>
      <c r="Z2202" s="103">
        <v>300</v>
      </c>
      <c r="AA2202" s="130">
        <v>7.5169130543723303E-2</v>
      </c>
    </row>
    <row r="2203" spans="1:27" x14ac:dyDescent="0.25">
      <c r="A2203" s="116" t="s">
        <v>629</v>
      </c>
      <c r="B2203" s="201" t="s">
        <v>295</v>
      </c>
      <c r="C2203" s="105" t="s">
        <v>296</v>
      </c>
      <c r="D2203" s="106" t="s">
        <v>18</v>
      </c>
      <c r="E2203" s="122" t="s">
        <v>549</v>
      </c>
      <c r="F2203" s="126">
        <v>2656</v>
      </c>
      <c r="G2203" s="107">
        <v>2639</v>
      </c>
      <c r="H2203" s="108">
        <v>0.99359939759036098</v>
      </c>
      <c r="I2203" s="107">
        <v>17</v>
      </c>
      <c r="J2203" s="131">
        <v>6.4006024096385497E-3</v>
      </c>
      <c r="K2203" s="126">
        <v>775</v>
      </c>
      <c r="L2203" s="126">
        <v>14</v>
      </c>
      <c r="M2203" s="108">
        <v>1.8064516129032201E-2</v>
      </c>
      <c r="N2203" s="107">
        <v>34</v>
      </c>
      <c r="O2203" s="131">
        <v>1.2801204819277099E-2</v>
      </c>
      <c r="P2203" s="126">
        <v>10</v>
      </c>
      <c r="Q2203" s="108">
        <v>1.2903225806451601E-2</v>
      </c>
      <c r="R2203" s="107">
        <v>18</v>
      </c>
      <c r="S2203" s="131">
        <v>6.7771084337349304E-3</v>
      </c>
      <c r="T2203" s="126">
        <v>89</v>
      </c>
      <c r="U2203" s="108">
        <v>0.11483870967741901</v>
      </c>
      <c r="V2203" s="107">
        <v>334</v>
      </c>
      <c r="W2203" s="131">
        <v>0.125753012048192</v>
      </c>
      <c r="X2203" s="126">
        <v>94</v>
      </c>
      <c r="Y2203" s="108">
        <v>0.121290322580645</v>
      </c>
      <c r="Z2203" s="107">
        <v>343</v>
      </c>
      <c r="AA2203" s="131">
        <v>0.12914156626505999</v>
      </c>
    </row>
    <row r="2204" spans="1:27" x14ac:dyDescent="0.25">
      <c r="A2204" s="115" t="s">
        <v>629</v>
      </c>
      <c r="B2204" s="200" t="s">
        <v>330</v>
      </c>
      <c r="C2204" s="101" t="s">
        <v>331</v>
      </c>
      <c r="D2204" s="102" t="s">
        <v>20</v>
      </c>
      <c r="E2204" s="121" t="s">
        <v>550</v>
      </c>
      <c r="F2204" s="125">
        <v>1935</v>
      </c>
      <c r="G2204" s="103">
        <v>1910</v>
      </c>
      <c r="H2204" s="104">
        <v>0.98708010335917296</v>
      </c>
      <c r="I2204" s="103">
        <v>25</v>
      </c>
      <c r="J2204" s="130">
        <v>1.29198966408268E-2</v>
      </c>
      <c r="K2204" s="125">
        <v>461</v>
      </c>
      <c r="L2204" s="125">
        <v>11</v>
      </c>
      <c r="M2204" s="104">
        <v>2.3861171366594301E-2</v>
      </c>
      <c r="N2204" s="103">
        <v>24</v>
      </c>
      <c r="O2204" s="130">
        <v>1.2403100775193699E-2</v>
      </c>
      <c r="P2204" s="125">
        <v>3</v>
      </c>
      <c r="Q2204" s="104">
        <v>6.5075921908893698E-3</v>
      </c>
      <c r="R2204" s="103">
        <v>7</v>
      </c>
      <c r="S2204" s="130">
        <v>3.61757105943152E-3</v>
      </c>
      <c r="T2204" s="125">
        <v>36</v>
      </c>
      <c r="U2204" s="104">
        <v>7.8091106290672396E-2</v>
      </c>
      <c r="V2204" s="103">
        <v>119</v>
      </c>
      <c r="W2204" s="130">
        <v>6.1498708010335898E-2</v>
      </c>
      <c r="X2204" s="125">
        <v>37</v>
      </c>
      <c r="Y2204" s="104">
        <v>8.0260303687635495E-2</v>
      </c>
      <c r="Z2204" s="103">
        <v>123</v>
      </c>
      <c r="AA2204" s="130">
        <v>6.3565891472868202E-2</v>
      </c>
    </row>
    <row r="2205" spans="1:27" x14ac:dyDescent="0.25">
      <c r="A2205" s="116" t="s">
        <v>629</v>
      </c>
      <c r="B2205" s="201" t="s">
        <v>332</v>
      </c>
      <c r="C2205" s="105" t="s">
        <v>333</v>
      </c>
      <c r="D2205" s="106" t="s">
        <v>20</v>
      </c>
      <c r="E2205" s="122" t="s">
        <v>550</v>
      </c>
      <c r="F2205" s="126">
        <v>2708</v>
      </c>
      <c r="G2205" s="107">
        <v>2674</v>
      </c>
      <c r="H2205" s="108">
        <v>0.98744460856720795</v>
      </c>
      <c r="I2205" s="107">
        <v>34</v>
      </c>
      <c r="J2205" s="131">
        <v>1.2555391432791701E-2</v>
      </c>
      <c r="K2205" s="126">
        <v>599</v>
      </c>
      <c r="L2205" s="126">
        <v>9</v>
      </c>
      <c r="M2205" s="108">
        <v>1.5025041736227001E-2</v>
      </c>
      <c r="N2205" s="107">
        <v>14</v>
      </c>
      <c r="O2205" s="131">
        <v>5.1698670605612902E-3</v>
      </c>
      <c r="P2205" s="126">
        <v>7</v>
      </c>
      <c r="Q2205" s="108">
        <v>1.1686143572621E-2</v>
      </c>
      <c r="R2205" s="107">
        <v>14</v>
      </c>
      <c r="S2205" s="131">
        <v>5.1698670605612902E-3</v>
      </c>
      <c r="T2205" s="126">
        <v>48</v>
      </c>
      <c r="U2205" s="108">
        <v>8.0133555926544198E-2</v>
      </c>
      <c r="V2205" s="107">
        <v>158</v>
      </c>
      <c r="W2205" s="131">
        <v>5.8345642540620302E-2</v>
      </c>
      <c r="X2205" s="126">
        <v>53</v>
      </c>
      <c r="Y2205" s="108">
        <v>8.8480801335559203E-2</v>
      </c>
      <c r="Z2205" s="107">
        <v>169</v>
      </c>
      <c r="AA2205" s="131">
        <v>6.2407680945347099E-2</v>
      </c>
    </row>
    <row r="2206" spans="1:27" x14ac:dyDescent="0.25">
      <c r="A2206" s="115" t="s">
        <v>629</v>
      </c>
      <c r="B2206" s="200" t="s">
        <v>334</v>
      </c>
      <c r="C2206" s="101" t="s">
        <v>335</v>
      </c>
      <c r="D2206" s="102" t="s">
        <v>20</v>
      </c>
      <c r="E2206" s="121" t="s">
        <v>550</v>
      </c>
      <c r="F2206" s="125">
        <v>1994</v>
      </c>
      <c r="G2206" s="103">
        <v>1978</v>
      </c>
      <c r="H2206" s="104">
        <v>0.99197592778334998</v>
      </c>
      <c r="I2206" s="103">
        <v>16</v>
      </c>
      <c r="J2206" s="130">
        <v>8.0240722166499395E-3</v>
      </c>
      <c r="K2206" s="125">
        <v>479</v>
      </c>
      <c r="L2206" s="125">
        <v>10</v>
      </c>
      <c r="M2206" s="104">
        <v>2.0876826722338201E-2</v>
      </c>
      <c r="N2206" s="103">
        <v>26</v>
      </c>
      <c r="O2206" s="130">
        <v>1.3039117352056101E-2</v>
      </c>
      <c r="P2206" s="125">
        <v>1</v>
      </c>
      <c r="Q2206" s="104">
        <v>2.0876826722338198E-3</v>
      </c>
      <c r="R2206" s="103">
        <v>1</v>
      </c>
      <c r="S2206" s="130">
        <v>5.01504513540621E-4</v>
      </c>
      <c r="T2206" s="125">
        <v>39</v>
      </c>
      <c r="U2206" s="104">
        <v>8.1419624217118902E-2</v>
      </c>
      <c r="V2206" s="103">
        <v>141</v>
      </c>
      <c r="W2206" s="130">
        <v>7.0712136409227605E-2</v>
      </c>
      <c r="X2206" s="125">
        <v>39</v>
      </c>
      <c r="Y2206" s="104">
        <v>8.1419624217118902E-2</v>
      </c>
      <c r="Z2206" s="103">
        <v>141</v>
      </c>
      <c r="AA2206" s="130">
        <v>7.0712136409227605E-2</v>
      </c>
    </row>
    <row r="2207" spans="1:27" x14ac:dyDescent="0.25">
      <c r="A2207" s="116" t="s">
        <v>629</v>
      </c>
      <c r="B2207" s="201" t="s">
        <v>336</v>
      </c>
      <c r="C2207" s="105" t="s">
        <v>337</v>
      </c>
      <c r="D2207" s="106" t="s">
        <v>20</v>
      </c>
      <c r="E2207" s="122" t="s">
        <v>550</v>
      </c>
      <c r="F2207" s="126">
        <v>2866</v>
      </c>
      <c r="G2207" s="107">
        <v>2854</v>
      </c>
      <c r="H2207" s="108">
        <v>0.99581297976273497</v>
      </c>
      <c r="I2207" s="107">
        <v>12</v>
      </c>
      <c r="J2207" s="131">
        <v>4.1870202372644803E-3</v>
      </c>
      <c r="K2207" s="126">
        <v>649</v>
      </c>
      <c r="L2207" s="126">
        <v>16</v>
      </c>
      <c r="M2207" s="108">
        <v>2.4653312788906E-2</v>
      </c>
      <c r="N2207" s="107">
        <v>39</v>
      </c>
      <c r="O2207" s="131">
        <v>1.36078157711095E-2</v>
      </c>
      <c r="P2207" s="126">
        <v>6</v>
      </c>
      <c r="Q2207" s="108">
        <v>9.2449922958397508E-3</v>
      </c>
      <c r="R2207" s="107">
        <v>19</v>
      </c>
      <c r="S2207" s="131">
        <v>6.6294487090020901E-3</v>
      </c>
      <c r="T2207" s="126">
        <v>81</v>
      </c>
      <c r="U2207" s="108">
        <v>0.124807395993836</v>
      </c>
      <c r="V2207" s="107">
        <v>369</v>
      </c>
      <c r="W2207" s="131">
        <v>0.128750872295882</v>
      </c>
      <c r="X2207" s="126">
        <v>84</v>
      </c>
      <c r="Y2207" s="108">
        <v>0.12942989214175599</v>
      </c>
      <c r="Z2207" s="107">
        <v>379</v>
      </c>
      <c r="AA2207" s="131">
        <v>0.13224005582693599</v>
      </c>
    </row>
    <row r="2208" spans="1:27" x14ac:dyDescent="0.25">
      <c r="A2208" s="115" t="s">
        <v>629</v>
      </c>
      <c r="B2208" s="200" t="s">
        <v>297</v>
      </c>
      <c r="C2208" s="101" t="s">
        <v>298</v>
      </c>
      <c r="D2208" s="102" t="s">
        <v>18</v>
      </c>
      <c r="E2208" s="121" t="s">
        <v>549</v>
      </c>
      <c r="F2208" s="125">
        <v>3695</v>
      </c>
      <c r="G2208" s="103">
        <v>3672</v>
      </c>
      <c r="H2208" s="104">
        <v>0.99377537212449196</v>
      </c>
      <c r="I2208" s="103">
        <v>23</v>
      </c>
      <c r="J2208" s="130">
        <v>6.2246278755074399E-3</v>
      </c>
      <c r="K2208" s="125">
        <v>672</v>
      </c>
      <c r="L2208" s="125">
        <v>26</v>
      </c>
      <c r="M2208" s="104">
        <v>3.8690476190476102E-2</v>
      </c>
      <c r="N2208" s="103">
        <v>59</v>
      </c>
      <c r="O2208" s="130">
        <v>1.5967523680649499E-2</v>
      </c>
      <c r="P2208" s="125">
        <v>7</v>
      </c>
      <c r="Q2208" s="104">
        <v>1.04166666666666E-2</v>
      </c>
      <c r="R2208" s="103">
        <v>24</v>
      </c>
      <c r="S2208" s="130">
        <v>6.4952638700947196E-3</v>
      </c>
      <c r="T2208" s="125">
        <v>49</v>
      </c>
      <c r="U2208" s="104">
        <v>7.2916666666666602E-2</v>
      </c>
      <c r="V2208" s="103">
        <v>147</v>
      </c>
      <c r="W2208" s="130">
        <v>3.9783491204330099E-2</v>
      </c>
      <c r="X2208" s="125">
        <v>55</v>
      </c>
      <c r="Y2208" s="104">
        <v>8.1845238095237999E-2</v>
      </c>
      <c r="Z2208" s="103">
        <v>167</v>
      </c>
      <c r="AA2208" s="130">
        <v>4.5196211096075703E-2</v>
      </c>
    </row>
    <row r="2209" spans="1:27" x14ac:dyDescent="0.25">
      <c r="A2209" s="116" t="s">
        <v>629</v>
      </c>
      <c r="B2209" s="201" t="s">
        <v>299</v>
      </c>
      <c r="C2209" s="105" t="s">
        <v>300</v>
      </c>
      <c r="D2209" s="106" t="s">
        <v>18</v>
      </c>
      <c r="E2209" s="122" t="s">
        <v>549</v>
      </c>
      <c r="F2209" s="126">
        <v>2868</v>
      </c>
      <c r="G2209" s="107">
        <v>2822</v>
      </c>
      <c r="H2209" s="108">
        <v>0.98396094839609405</v>
      </c>
      <c r="I2209" s="107">
        <v>46</v>
      </c>
      <c r="J2209" s="131">
        <v>1.6039051603905102E-2</v>
      </c>
      <c r="K2209" s="126">
        <v>819</v>
      </c>
      <c r="L2209" s="126">
        <v>20</v>
      </c>
      <c r="M2209" s="108">
        <v>2.4420024420024399E-2</v>
      </c>
      <c r="N2209" s="107">
        <v>54</v>
      </c>
      <c r="O2209" s="131">
        <v>1.8828451882845099E-2</v>
      </c>
      <c r="P2209" s="126">
        <v>9</v>
      </c>
      <c r="Q2209" s="108">
        <v>1.09890109890109E-2</v>
      </c>
      <c r="R2209" s="107">
        <v>20</v>
      </c>
      <c r="S2209" s="131">
        <v>6.9735006973500602E-3</v>
      </c>
      <c r="T2209" s="126">
        <v>78</v>
      </c>
      <c r="U2209" s="108">
        <v>9.5238095238095205E-2</v>
      </c>
      <c r="V2209" s="107">
        <v>207</v>
      </c>
      <c r="W2209" s="131">
        <v>7.2175732217573202E-2</v>
      </c>
      <c r="X2209" s="126">
        <v>84</v>
      </c>
      <c r="Y2209" s="108">
        <v>0.10256410256410201</v>
      </c>
      <c r="Z2209" s="107">
        <v>224</v>
      </c>
      <c r="AA2209" s="131">
        <v>7.8103207810320693E-2</v>
      </c>
    </row>
    <row r="2210" spans="1:27" x14ac:dyDescent="0.25">
      <c r="A2210" s="115" t="s">
        <v>629</v>
      </c>
      <c r="B2210" s="200" t="s">
        <v>338</v>
      </c>
      <c r="C2210" s="101" t="s">
        <v>339</v>
      </c>
      <c r="D2210" s="102" t="s">
        <v>20</v>
      </c>
      <c r="E2210" s="121" t="s">
        <v>550</v>
      </c>
      <c r="F2210" s="125">
        <v>4175</v>
      </c>
      <c r="G2210" s="103">
        <v>4151</v>
      </c>
      <c r="H2210" s="104">
        <v>0.99425149700598803</v>
      </c>
      <c r="I2210" s="103">
        <v>24</v>
      </c>
      <c r="J2210" s="130">
        <v>5.7485029940119699E-3</v>
      </c>
      <c r="K2210" s="125">
        <v>789</v>
      </c>
      <c r="L2210" s="125">
        <v>17</v>
      </c>
      <c r="M2210" s="104">
        <v>2.1546261089987299E-2</v>
      </c>
      <c r="N2210" s="103">
        <v>38</v>
      </c>
      <c r="O2210" s="130">
        <v>9.1017964071856208E-3</v>
      </c>
      <c r="P2210" s="125">
        <v>6</v>
      </c>
      <c r="Q2210" s="104">
        <v>7.6045627376425803E-3</v>
      </c>
      <c r="R2210" s="103">
        <v>14</v>
      </c>
      <c r="S2210" s="130">
        <v>3.3532934131736501E-3</v>
      </c>
      <c r="T2210" s="125">
        <v>65</v>
      </c>
      <c r="U2210" s="104">
        <v>8.2382762991127997E-2</v>
      </c>
      <c r="V2210" s="103">
        <v>317</v>
      </c>
      <c r="W2210" s="130">
        <v>7.5928143712574794E-2</v>
      </c>
      <c r="X2210" s="125">
        <v>67</v>
      </c>
      <c r="Y2210" s="104">
        <v>8.4917617237008802E-2</v>
      </c>
      <c r="Z2210" s="103">
        <v>321</v>
      </c>
      <c r="AA2210" s="130">
        <v>7.6886227544910105E-2</v>
      </c>
    </row>
    <row r="2211" spans="1:27" ht="24" x14ac:dyDescent="0.25">
      <c r="A2211" s="116" t="s">
        <v>629</v>
      </c>
      <c r="B2211" s="201" t="s">
        <v>312</v>
      </c>
      <c r="C2211" s="105" t="s">
        <v>313</v>
      </c>
      <c r="D2211" s="106" t="s">
        <v>19</v>
      </c>
      <c r="E2211" s="122" t="s">
        <v>551</v>
      </c>
      <c r="F2211" s="126">
        <v>1937</v>
      </c>
      <c r="G2211" s="107">
        <v>1922</v>
      </c>
      <c r="H2211" s="108">
        <v>0.99225606608156902</v>
      </c>
      <c r="I2211" s="107">
        <v>15</v>
      </c>
      <c r="J2211" s="131">
        <v>7.7439339184305596E-3</v>
      </c>
      <c r="K2211" s="126">
        <v>551</v>
      </c>
      <c r="L2211" s="126">
        <v>9</v>
      </c>
      <c r="M2211" s="108">
        <v>1.6333938294010801E-2</v>
      </c>
      <c r="N2211" s="107">
        <v>27</v>
      </c>
      <c r="O2211" s="131">
        <v>1.3939081053175E-2</v>
      </c>
      <c r="P2211" s="126">
        <v>2</v>
      </c>
      <c r="Q2211" s="108">
        <v>3.62976406533575E-3</v>
      </c>
      <c r="R2211" s="107">
        <v>2</v>
      </c>
      <c r="S2211" s="131">
        <v>1.0325245224574E-3</v>
      </c>
      <c r="T2211" s="126">
        <v>51</v>
      </c>
      <c r="U2211" s="108">
        <v>9.2558983666061703E-2</v>
      </c>
      <c r="V2211" s="107">
        <v>112</v>
      </c>
      <c r="W2211" s="131">
        <v>5.78213732576148E-2</v>
      </c>
      <c r="X2211" s="126">
        <v>52</v>
      </c>
      <c r="Y2211" s="108">
        <v>9.4373865698729506E-2</v>
      </c>
      <c r="Z2211" s="107">
        <v>113</v>
      </c>
      <c r="AA2211" s="131">
        <v>5.8337635518843502E-2</v>
      </c>
    </row>
    <row r="2212" spans="1:27" ht="24" x14ac:dyDescent="0.25">
      <c r="A2212" s="115" t="s">
        <v>629</v>
      </c>
      <c r="B2212" s="200" t="s">
        <v>314</v>
      </c>
      <c r="C2212" s="101" t="s">
        <v>315</v>
      </c>
      <c r="D2212" s="102" t="s">
        <v>19</v>
      </c>
      <c r="E2212" s="121" t="s">
        <v>551</v>
      </c>
      <c r="F2212" s="125">
        <v>1744</v>
      </c>
      <c r="G2212" s="103">
        <v>1711</v>
      </c>
      <c r="H2212" s="104">
        <v>0.98107798165137605</v>
      </c>
      <c r="I2212" s="103">
        <v>33</v>
      </c>
      <c r="J2212" s="130">
        <v>1.8922018348623799E-2</v>
      </c>
      <c r="K2212" s="125">
        <v>453</v>
      </c>
      <c r="L2212" s="125">
        <v>4</v>
      </c>
      <c r="M2212" s="104">
        <v>8.8300220750551807E-3</v>
      </c>
      <c r="N2212" s="103">
        <v>12</v>
      </c>
      <c r="O2212" s="130">
        <v>6.8807339449541201E-3</v>
      </c>
      <c r="P2212" s="125">
        <v>1</v>
      </c>
      <c r="Q2212" s="104">
        <v>2.20750551876379E-3</v>
      </c>
      <c r="R2212" s="103">
        <v>3</v>
      </c>
      <c r="S2212" s="130">
        <v>1.72018348623853E-3</v>
      </c>
      <c r="T2212" s="125">
        <v>44</v>
      </c>
      <c r="U2212" s="104">
        <v>9.7130242825607005E-2</v>
      </c>
      <c r="V2212" s="103">
        <v>133</v>
      </c>
      <c r="W2212" s="130">
        <v>7.6261467889908202E-2</v>
      </c>
      <c r="X2212" s="125">
        <v>45</v>
      </c>
      <c r="Y2212" s="104">
        <v>9.9337748344370799E-2</v>
      </c>
      <c r="Z2212" s="103">
        <v>136</v>
      </c>
      <c r="AA2212" s="130">
        <v>7.7981651376146696E-2</v>
      </c>
    </row>
    <row r="2213" spans="1:27" x14ac:dyDescent="0.25">
      <c r="A2213" s="116" t="s">
        <v>629</v>
      </c>
      <c r="B2213" s="201" t="s">
        <v>361</v>
      </c>
      <c r="C2213" s="105" t="s">
        <v>362</v>
      </c>
      <c r="D2213" s="106" t="s">
        <v>24</v>
      </c>
      <c r="E2213" s="122" t="s">
        <v>552</v>
      </c>
      <c r="F2213" s="126">
        <v>1057</v>
      </c>
      <c r="G2213" s="107">
        <v>1027</v>
      </c>
      <c r="H2213" s="108">
        <v>0.97161778618732197</v>
      </c>
      <c r="I2213" s="107">
        <v>30</v>
      </c>
      <c r="J2213" s="131">
        <v>2.83822138126773E-2</v>
      </c>
      <c r="K2213" s="126">
        <v>362</v>
      </c>
      <c r="L2213" s="126">
        <v>10</v>
      </c>
      <c r="M2213" s="108">
        <v>2.7624309392265099E-2</v>
      </c>
      <c r="N2213" s="107">
        <v>30</v>
      </c>
      <c r="O2213" s="131">
        <v>2.83822138126773E-2</v>
      </c>
      <c r="P2213" s="126">
        <v>9</v>
      </c>
      <c r="Q2213" s="108">
        <v>2.48618784530386E-2</v>
      </c>
      <c r="R2213" s="107">
        <v>27</v>
      </c>
      <c r="S2213" s="131">
        <v>2.55439924314096E-2</v>
      </c>
      <c r="T2213" s="126">
        <v>43</v>
      </c>
      <c r="U2213" s="108">
        <v>0.11878453038674</v>
      </c>
      <c r="V2213" s="107">
        <v>129</v>
      </c>
      <c r="W2213" s="131">
        <v>0.122043519394512</v>
      </c>
      <c r="X2213" s="126">
        <v>47</v>
      </c>
      <c r="Y2213" s="108">
        <v>0.12983425414364599</v>
      </c>
      <c r="Z2213" s="107">
        <v>144</v>
      </c>
      <c r="AA2213" s="131">
        <v>0.13623462630085101</v>
      </c>
    </row>
    <row r="2214" spans="1:27" x14ac:dyDescent="0.25">
      <c r="A2214" s="115" t="s">
        <v>629</v>
      </c>
      <c r="B2214" s="200" t="s">
        <v>375</v>
      </c>
      <c r="C2214" s="101" t="s">
        <v>376</v>
      </c>
      <c r="D2214" s="102" t="s">
        <v>25</v>
      </c>
      <c r="E2214" s="121" t="s">
        <v>553</v>
      </c>
      <c r="F2214" s="125">
        <v>4188</v>
      </c>
      <c r="G2214" s="103">
        <v>4139</v>
      </c>
      <c r="H2214" s="104">
        <v>0.98829990448901595</v>
      </c>
      <c r="I2214" s="103">
        <v>49</v>
      </c>
      <c r="J2214" s="130">
        <v>1.17000955109837E-2</v>
      </c>
      <c r="K2214" s="125">
        <v>920</v>
      </c>
      <c r="L2214" s="125">
        <v>10</v>
      </c>
      <c r="M2214" s="104">
        <v>1.0869565217391301E-2</v>
      </c>
      <c r="N2214" s="103">
        <v>17</v>
      </c>
      <c r="O2214" s="130">
        <v>4.0592168099331397E-3</v>
      </c>
      <c r="P2214" s="125">
        <v>6</v>
      </c>
      <c r="Q2214" s="104">
        <v>6.5217391304347797E-3</v>
      </c>
      <c r="R2214" s="103">
        <v>16</v>
      </c>
      <c r="S2214" s="130">
        <v>3.8204393505253099E-3</v>
      </c>
      <c r="T2214" s="125">
        <v>67</v>
      </c>
      <c r="U2214" s="104">
        <v>7.2826086956521693E-2</v>
      </c>
      <c r="V2214" s="103">
        <v>234</v>
      </c>
      <c r="W2214" s="130">
        <v>5.5873925501432602E-2</v>
      </c>
      <c r="X2214" s="125">
        <v>72</v>
      </c>
      <c r="Y2214" s="104">
        <v>7.82608695652173E-2</v>
      </c>
      <c r="Z2214" s="103">
        <v>249</v>
      </c>
      <c r="AA2214" s="130">
        <v>5.9455587392550101E-2</v>
      </c>
    </row>
    <row r="2215" spans="1:27" ht="24" x14ac:dyDescent="0.25">
      <c r="A2215" s="116" t="s">
        <v>629</v>
      </c>
      <c r="B2215" s="201" t="s">
        <v>442</v>
      </c>
      <c r="C2215" s="105" t="s">
        <v>363</v>
      </c>
      <c r="D2215" s="106" t="s">
        <v>24</v>
      </c>
      <c r="E2215" s="122" t="s">
        <v>552</v>
      </c>
      <c r="F2215" s="126">
        <v>2011</v>
      </c>
      <c r="G2215" s="107">
        <v>1938</v>
      </c>
      <c r="H2215" s="108">
        <v>0.96369965191447005</v>
      </c>
      <c r="I2215" s="107">
        <v>73</v>
      </c>
      <c r="J2215" s="131">
        <v>3.6300348085529503E-2</v>
      </c>
      <c r="K2215" s="126">
        <v>712</v>
      </c>
      <c r="L2215" s="126">
        <v>18</v>
      </c>
      <c r="M2215" s="108">
        <v>2.52808988764044E-2</v>
      </c>
      <c r="N2215" s="107">
        <v>40</v>
      </c>
      <c r="O2215" s="131">
        <v>1.9890601690701101E-2</v>
      </c>
      <c r="P2215" s="126">
        <v>6</v>
      </c>
      <c r="Q2215" s="108">
        <v>8.4269662921348295E-3</v>
      </c>
      <c r="R2215" s="107">
        <v>11</v>
      </c>
      <c r="S2215" s="131">
        <v>5.4699154649428096E-3</v>
      </c>
      <c r="T2215" s="126">
        <v>70</v>
      </c>
      <c r="U2215" s="108">
        <v>9.8314606741572996E-2</v>
      </c>
      <c r="V2215" s="107">
        <v>176</v>
      </c>
      <c r="W2215" s="131">
        <v>8.7518647439084996E-2</v>
      </c>
      <c r="X2215" s="126">
        <v>75</v>
      </c>
      <c r="Y2215" s="108">
        <v>0.105337078651685</v>
      </c>
      <c r="Z2215" s="107">
        <v>186</v>
      </c>
      <c r="AA2215" s="131">
        <v>9.2491297861760302E-2</v>
      </c>
    </row>
    <row r="2216" spans="1:27" ht="24" x14ac:dyDescent="0.25">
      <c r="A2216" s="115" t="s">
        <v>629</v>
      </c>
      <c r="B2216" s="200" t="s">
        <v>377</v>
      </c>
      <c r="C2216" s="101" t="s">
        <v>378</v>
      </c>
      <c r="D2216" s="102" t="s">
        <v>25</v>
      </c>
      <c r="E2216" s="121" t="s">
        <v>553</v>
      </c>
      <c r="F2216" s="125">
        <v>2039</v>
      </c>
      <c r="G2216" s="103">
        <v>2008</v>
      </c>
      <c r="H2216" s="104">
        <v>0.984796468857282</v>
      </c>
      <c r="I2216" s="103">
        <v>31</v>
      </c>
      <c r="J2216" s="130">
        <v>1.5203531142717001E-2</v>
      </c>
      <c r="K2216" s="125">
        <v>649</v>
      </c>
      <c r="L2216" s="125">
        <v>12</v>
      </c>
      <c r="M2216" s="104">
        <v>1.8489984591679502E-2</v>
      </c>
      <c r="N2216" s="103">
        <v>30</v>
      </c>
      <c r="O2216" s="130">
        <v>1.47130946542422E-2</v>
      </c>
      <c r="P2216" s="125">
        <v>5</v>
      </c>
      <c r="Q2216" s="104">
        <v>7.7041602465331201E-3</v>
      </c>
      <c r="R2216" s="103">
        <v>17</v>
      </c>
      <c r="S2216" s="130">
        <v>8.3374203040706193E-3</v>
      </c>
      <c r="T2216" s="125">
        <v>63</v>
      </c>
      <c r="U2216" s="104">
        <v>9.7072419106317406E-2</v>
      </c>
      <c r="V2216" s="103">
        <v>221</v>
      </c>
      <c r="W2216" s="130">
        <v>0.108386463952918</v>
      </c>
      <c r="X2216" s="125">
        <v>67</v>
      </c>
      <c r="Y2216" s="104">
        <v>0.103235747303543</v>
      </c>
      <c r="Z2216" s="103">
        <v>232</v>
      </c>
      <c r="AA2216" s="130">
        <v>0.11378126532614</v>
      </c>
    </row>
    <row r="2217" spans="1:27" x14ac:dyDescent="0.25">
      <c r="A2217" s="116" t="s">
        <v>629</v>
      </c>
      <c r="B2217" s="201" t="s">
        <v>379</v>
      </c>
      <c r="C2217" s="105" t="s">
        <v>380</v>
      </c>
      <c r="D2217" s="106" t="s">
        <v>25</v>
      </c>
      <c r="E2217" s="122" t="s">
        <v>553</v>
      </c>
      <c r="F2217" s="126">
        <v>5721</v>
      </c>
      <c r="G2217" s="107">
        <v>5663</v>
      </c>
      <c r="H2217" s="108">
        <v>0.98986191225310205</v>
      </c>
      <c r="I2217" s="107">
        <v>58</v>
      </c>
      <c r="J2217" s="131">
        <v>1.01380877468973E-2</v>
      </c>
      <c r="K2217" s="126">
        <v>1739</v>
      </c>
      <c r="L2217" s="126">
        <v>32</v>
      </c>
      <c r="M2217" s="108">
        <v>1.8401380103507701E-2</v>
      </c>
      <c r="N2217" s="107">
        <v>87</v>
      </c>
      <c r="O2217" s="131">
        <v>1.5207131620346001E-2</v>
      </c>
      <c r="P2217" s="126">
        <v>20</v>
      </c>
      <c r="Q2217" s="108">
        <v>1.15008625646923E-2</v>
      </c>
      <c r="R2217" s="107">
        <v>54</v>
      </c>
      <c r="S2217" s="131">
        <v>9.4389092815941201E-3</v>
      </c>
      <c r="T2217" s="126">
        <v>135</v>
      </c>
      <c r="U2217" s="108">
        <v>7.76308223116733E-2</v>
      </c>
      <c r="V2217" s="107">
        <v>400</v>
      </c>
      <c r="W2217" s="131">
        <v>6.9917846530326802E-2</v>
      </c>
      <c r="X2217" s="126">
        <v>150</v>
      </c>
      <c r="Y2217" s="108">
        <v>8.6256469235192604E-2</v>
      </c>
      <c r="Z2217" s="107">
        <v>436</v>
      </c>
      <c r="AA2217" s="131">
        <v>7.6210452718056196E-2</v>
      </c>
    </row>
    <row r="2218" spans="1:27" x14ac:dyDescent="0.25">
      <c r="A2218" s="115" t="s">
        <v>629</v>
      </c>
      <c r="B2218" s="200" t="s">
        <v>381</v>
      </c>
      <c r="C2218" s="101" t="s">
        <v>382</v>
      </c>
      <c r="D2218" s="102" t="s">
        <v>25</v>
      </c>
      <c r="E2218" s="121" t="s">
        <v>553</v>
      </c>
      <c r="F2218" s="125">
        <v>1365</v>
      </c>
      <c r="G2218" s="103">
        <v>1352</v>
      </c>
      <c r="H2218" s="104">
        <v>0.99047619047618995</v>
      </c>
      <c r="I2218" s="103">
        <v>13</v>
      </c>
      <c r="J2218" s="130">
        <v>9.5238095238095195E-3</v>
      </c>
      <c r="K2218" s="125">
        <v>436</v>
      </c>
      <c r="L2218" s="125">
        <v>11</v>
      </c>
      <c r="M2218" s="104">
        <v>2.5229357798165101E-2</v>
      </c>
      <c r="N2218" s="103">
        <v>26</v>
      </c>
      <c r="O2218" s="130">
        <v>1.9047619047619001E-2</v>
      </c>
      <c r="P2218" s="125">
        <v>3</v>
      </c>
      <c r="Q2218" s="104">
        <v>6.8807339449541201E-3</v>
      </c>
      <c r="R2218" s="103">
        <v>6</v>
      </c>
      <c r="S2218" s="130">
        <v>4.3956043956043904E-3</v>
      </c>
      <c r="T2218" s="125">
        <v>39</v>
      </c>
      <c r="U2218" s="104">
        <v>8.9449541284403605E-2</v>
      </c>
      <c r="V2218" s="103">
        <v>112</v>
      </c>
      <c r="W2218" s="130">
        <v>8.2051282051281996E-2</v>
      </c>
      <c r="X2218" s="125">
        <v>42</v>
      </c>
      <c r="Y2218" s="104">
        <v>9.6330275229357706E-2</v>
      </c>
      <c r="Z2218" s="103">
        <v>118</v>
      </c>
      <c r="AA2218" s="130">
        <v>8.6446886446886403E-2</v>
      </c>
    </row>
    <row r="2219" spans="1:27" ht="24" x14ac:dyDescent="0.25">
      <c r="A2219" s="116" t="s">
        <v>629</v>
      </c>
      <c r="B2219" s="201" t="s">
        <v>364</v>
      </c>
      <c r="C2219" s="105" t="s">
        <v>365</v>
      </c>
      <c r="D2219" s="106" t="s">
        <v>24</v>
      </c>
      <c r="E2219" s="122" t="s">
        <v>552</v>
      </c>
      <c r="F2219" s="126">
        <v>2684</v>
      </c>
      <c r="G2219" s="107">
        <v>2591</v>
      </c>
      <c r="H2219" s="108">
        <v>0.965350223546944</v>
      </c>
      <c r="I2219" s="107">
        <v>93</v>
      </c>
      <c r="J2219" s="131">
        <v>3.4649776453055101E-2</v>
      </c>
      <c r="K2219" s="126">
        <v>712</v>
      </c>
      <c r="L2219" s="126">
        <v>17</v>
      </c>
      <c r="M2219" s="108">
        <v>2.3876404494382001E-2</v>
      </c>
      <c r="N2219" s="107">
        <v>38</v>
      </c>
      <c r="O2219" s="131">
        <v>1.41579731743666E-2</v>
      </c>
      <c r="P2219" s="126">
        <v>5</v>
      </c>
      <c r="Q2219" s="108">
        <v>7.0224719101123498E-3</v>
      </c>
      <c r="R2219" s="107">
        <v>15</v>
      </c>
      <c r="S2219" s="131">
        <v>5.5886736214605E-3</v>
      </c>
      <c r="T2219" s="126">
        <v>54</v>
      </c>
      <c r="U2219" s="108">
        <v>7.5842696629213405E-2</v>
      </c>
      <c r="V2219" s="107">
        <v>143</v>
      </c>
      <c r="W2219" s="131">
        <v>5.3278688524590098E-2</v>
      </c>
      <c r="X2219" s="126">
        <v>55</v>
      </c>
      <c r="Y2219" s="108">
        <v>7.7247191011235894E-2</v>
      </c>
      <c r="Z2219" s="107">
        <v>146</v>
      </c>
      <c r="AA2219" s="131">
        <v>5.4396423248882199E-2</v>
      </c>
    </row>
    <row r="2220" spans="1:27" x14ac:dyDescent="0.25">
      <c r="A2220" s="115" t="s">
        <v>629</v>
      </c>
      <c r="B2220" s="200" t="s">
        <v>383</v>
      </c>
      <c r="C2220" s="101" t="s">
        <v>384</v>
      </c>
      <c r="D2220" s="102" t="s">
        <v>25</v>
      </c>
      <c r="E2220" s="121" t="s">
        <v>553</v>
      </c>
      <c r="F2220" s="125">
        <v>2059</v>
      </c>
      <c r="G2220" s="103">
        <v>2028</v>
      </c>
      <c r="H2220" s="104">
        <v>0.98494414764448701</v>
      </c>
      <c r="I2220" s="103">
        <v>31</v>
      </c>
      <c r="J2220" s="130">
        <v>1.50558523555123E-2</v>
      </c>
      <c r="K2220" s="125">
        <v>677</v>
      </c>
      <c r="L2220" s="125">
        <v>16</v>
      </c>
      <c r="M2220" s="104">
        <v>2.3633677991137299E-2</v>
      </c>
      <c r="N2220" s="103">
        <v>40</v>
      </c>
      <c r="O2220" s="130">
        <v>1.94269062651772E-2</v>
      </c>
      <c r="P2220" s="125">
        <v>6</v>
      </c>
      <c r="Q2220" s="104">
        <v>8.8626292466765094E-3</v>
      </c>
      <c r="R2220" s="103">
        <v>21</v>
      </c>
      <c r="S2220" s="130">
        <v>1.0199125789218E-2</v>
      </c>
      <c r="T2220" s="125">
        <v>68</v>
      </c>
      <c r="U2220" s="104">
        <v>0.100443131462333</v>
      </c>
      <c r="V2220" s="103">
        <v>195</v>
      </c>
      <c r="W2220" s="130">
        <v>9.4706168042739097E-2</v>
      </c>
      <c r="X2220" s="125">
        <v>73</v>
      </c>
      <c r="Y2220" s="104">
        <v>0.107828655834564</v>
      </c>
      <c r="Z2220" s="103">
        <v>211</v>
      </c>
      <c r="AA2220" s="130">
        <v>0.10247693054881001</v>
      </c>
    </row>
    <row r="2221" spans="1:27" ht="24" x14ac:dyDescent="0.25">
      <c r="A2221" s="116" t="s">
        <v>629</v>
      </c>
      <c r="B2221" s="201" t="s">
        <v>385</v>
      </c>
      <c r="C2221" s="105" t="s">
        <v>386</v>
      </c>
      <c r="D2221" s="106" t="s">
        <v>25</v>
      </c>
      <c r="E2221" s="122" t="s">
        <v>553</v>
      </c>
      <c r="F2221" s="126">
        <v>1816</v>
      </c>
      <c r="G2221" s="107">
        <v>1795</v>
      </c>
      <c r="H2221" s="108">
        <v>0.988436123348017</v>
      </c>
      <c r="I2221" s="107">
        <v>21</v>
      </c>
      <c r="J2221" s="131">
        <v>1.15638766519823E-2</v>
      </c>
      <c r="K2221" s="126">
        <v>608</v>
      </c>
      <c r="L2221" s="126">
        <v>12</v>
      </c>
      <c r="M2221" s="108">
        <v>1.9736842105263101E-2</v>
      </c>
      <c r="N2221" s="107">
        <v>33</v>
      </c>
      <c r="O2221" s="131">
        <v>1.81718061674008E-2</v>
      </c>
      <c r="P2221" s="126">
        <v>5</v>
      </c>
      <c r="Q2221" s="108">
        <v>8.2236842105263101E-3</v>
      </c>
      <c r="R2221" s="107">
        <v>14</v>
      </c>
      <c r="S2221" s="131">
        <v>7.7092511013215799E-3</v>
      </c>
      <c r="T2221" s="126">
        <v>52</v>
      </c>
      <c r="U2221" s="108">
        <v>8.5526315789473603E-2</v>
      </c>
      <c r="V2221" s="107">
        <v>131</v>
      </c>
      <c r="W2221" s="131">
        <v>7.2136563876651905E-2</v>
      </c>
      <c r="X2221" s="126">
        <v>55</v>
      </c>
      <c r="Y2221" s="108">
        <v>9.0460526315789394E-2</v>
      </c>
      <c r="Z2221" s="107">
        <v>140</v>
      </c>
      <c r="AA2221" s="131">
        <v>7.7092511013215806E-2</v>
      </c>
    </row>
    <row r="2222" spans="1:27" x14ac:dyDescent="0.25">
      <c r="A2222" s="115" t="s">
        <v>629</v>
      </c>
      <c r="B2222" s="200" t="s">
        <v>387</v>
      </c>
      <c r="C2222" s="101" t="s">
        <v>388</v>
      </c>
      <c r="D2222" s="102" t="s">
        <v>25</v>
      </c>
      <c r="E2222" s="121" t="s">
        <v>553</v>
      </c>
      <c r="F2222" s="125">
        <v>3044</v>
      </c>
      <c r="G2222" s="103">
        <v>3008</v>
      </c>
      <c r="H2222" s="104">
        <v>0.98817345597897499</v>
      </c>
      <c r="I2222" s="103">
        <v>36</v>
      </c>
      <c r="J2222" s="130">
        <v>1.18265440210249E-2</v>
      </c>
      <c r="K2222" s="125">
        <v>919</v>
      </c>
      <c r="L2222" s="125">
        <v>15</v>
      </c>
      <c r="M2222" s="104">
        <v>1.6322089227421101E-2</v>
      </c>
      <c r="N2222" s="103">
        <v>46</v>
      </c>
      <c r="O2222" s="130">
        <v>1.51116951379763E-2</v>
      </c>
      <c r="P2222" s="125">
        <v>5</v>
      </c>
      <c r="Q2222" s="104">
        <v>5.4406964091403597E-3</v>
      </c>
      <c r="R2222" s="103">
        <v>15</v>
      </c>
      <c r="S2222" s="130">
        <v>4.9277266754270601E-3</v>
      </c>
      <c r="T2222" s="125">
        <v>94</v>
      </c>
      <c r="U2222" s="104">
        <v>0.102285092491838</v>
      </c>
      <c r="V2222" s="103">
        <v>322</v>
      </c>
      <c r="W2222" s="130">
        <v>0.105781865965834</v>
      </c>
      <c r="X2222" s="125">
        <v>96</v>
      </c>
      <c r="Y2222" s="104">
        <v>0.10446137105549499</v>
      </c>
      <c r="Z2222" s="103">
        <v>328</v>
      </c>
      <c r="AA2222" s="130">
        <v>0.107752956636005</v>
      </c>
    </row>
    <row r="2223" spans="1:27" x14ac:dyDescent="0.25">
      <c r="A2223" s="116" t="s">
        <v>629</v>
      </c>
      <c r="B2223" s="201" t="s">
        <v>366</v>
      </c>
      <c r="C2223" s="105" t="s">
        <v>367</v>
      </c>
      <c r="D2223" s="106" t="s">
        <v>24</v>
      </c>
      <c r="E2223" s="122" t="s">
        <v>552</v>
      </c>
      <c r="F2223" s="126">
        <v>4026</v>
      </c>
      <c r="G2223" s="107">
        <v>3869</v>
      </c>
      <c r="H2223" s="108">
        <v>0.96100347739692005</v>
      </c>
      <c r="I2223" s="107">
        <v>157</v>
      </c>
      <c r="J2223" s="131">
        <v>3.8996522603079897E-2</v>
      </c>
      <c r="K2223" s="126">
        <v>1129</v>
      </c>
      <c r="L2223" s="126">
        <v>27</v>
      </c>
      <c r="M2223" s="108">
        <v>2.3914968999114199E-2</v>
      </c>
      <c r="N2223" s="107">
        <v>75</v>
      </c>
      <c r="O2223" s="131">
        <v>1.8628912071535001E-2</v>
      </c>
      <c r="P2223" s="126">
        <v>10</v>
      </c>
      <c r="Q2223" s="108">
        <v>8.8573959255978697E-3</v>
      </c>
      <c r="R2223" s="107">
        <v>20</v>
      </c>
      <c r="S2223" s="131">
        <v>4.96770988574267E-3</v>
      </c>
      <c r="T2223" s="126">
        <v>103</v>
      </c>
      <c r="U2223" s="108">
        <v>9.12311780336581E-2</v>
      </c>
      <c r="V2223" s="107">
        <v>312</v>
      </c>
      <c r="W2223" s="131">
        <v>7.7496274217585606E-2</v>
      </c>
      <c r="X2223" s="126">
        <v>109</v>
      </c>
      <c r="Y2223" s="108">
        <v>9.6545615589016795E-2</v>
      </c>
      <c r="Z2223" s="107">
        <v>321</v>
      </c>
      <c r="AA2223" s="131">
        <v>7.9731743666169794E-2</v>
      </c>
    </row>
    <row r="2224" spans="1:27" ht="24" x14ac:dyDescent="0.25">
      <c r="A2224" s="115" t="s">
        <v>629</v>
      </c>
      <c r="B2224" s="200" t="s">
        <v>389</v>
      </c>
      <c r="C2224" s="101" t="s">
        <v>390</v>
      </c>
      <c r="D2224" s="102" t="s">
        <v>25</v>
      </c>
      <c r="E2224" s="121" t="s">
        <v>553</v>
      </c>
      <c r="F2224" s="125">
        <v>1778</v>
      </c>
      <c r="G2224" s="103">
        <v>1759</v>
      </c>
      <c r="H2224" s="104">
        <v>0.98931383577052801</v>
      </c>
      <c r="I2224" s="103">
        <v>19</v>
      </c>
      <c r="J2224" s="130">
        <v>1.0686164229471299E-2</v>
      </c>
      <c r="K2224" s="125">
        <v>682</v>
      </c>
      <c r="L2224" s="125">
        <v>12</v>
      </c>
      <c r="M2224" s="104">
        <v>1.7595307917888499E-2</v>
      </c>
      <c r="N2224" s="103">
        <v>27</v>
      </c>
      <c r="O2224" s="130">
        <v>1.5185601799775E-2</v>
      </c>
      <c r="P2224" s="125">
        <v>3</v>
      </c>
      <c r="Q2224" s="104">
        <v>4.3988269794721403E-3</v>
      </c>
      <c r="R2224" s="103">
        <v>6</v>
      </c>
      <c r="S2224" s="130">
        <v>3.37457817772778E-3</v>
      </c>
      <c r="T2224" s="125">
        <v>77</v>
      </c>
      <c r="U2224" s="104">
        <v>0.112903225806451</v>
      </c>
      <c r="V2224" s="103">
        <v>207</v>
      </c>
      <c r="W2224" s="130">
        <v>0.116422947131608</v>
      </c>
      <c r="X2224" s="125">
        <v>79</v>
      </c>
      <c r="Y2224" s="104">
        <v>0.11583577712609899</v>
      </c>
      <c r="Z2224" s="103">
        <v>212</v>
      </c>
      <c r="AA2224" s="130">
        <v>0.119235095613048</v>
      </c>
    </row>
    <row r="2225" spans="1:27" x14ac:dyDescent="0.25">
      <c r="A2225" s="116" t="s">
        <v>629</v>
      </c>
      <c r="B2225" s="201" t="s">
        <v>391</v>
      </c>
      <c r="C2225" s="105" t="s">
        <v>392</v>
      </c>
      <c r="D2225" s="106" t="s">
        <v>25</v>
      </c>
      <c r="E2225" s="122" t="s">
        <v>553</v>
      </c>
      <c r="F2225" s="126">
        <v>2431</v>
      </c>
      <c r="G2225" s="107">
        <v>2401</v>
      </c>
      <c r="H2225" s="108">
        <v>0.98765939942410497</v>
      </c>
      <c r="I2225" s="107">
        <v>30</v>
      </c>
      <c r="J2225" s="131">
        <v>1.23406005758946E-2</v>
      </c>
      <c r="K2225" s="126">
        <v>916</v>
      </c>
      <c r="L2225" s="126">
        <v>26</v>
      </c>
      <c r="M2225" s="108">
        <v>2.8384279475982498E-2</v>
      </c>
      <c r="N2225" s="107">
        <v>58</v>
      </c>
      <c r="O2225" s="131">
        <v>2.3858494446729699E-2</v>
      </c>
      <c r="P2225" s="126">
        <v>5</v>
      </c>
      <c r="Q2225" s="108">
        <v>5.4585152838427901E-3</v>
      </c>
      <c r="R2225" s="107">
        <v>18</v>
      </c>
      <c r="S2225" s="131">
        <v>7.4043603455368097E-3</v>
      </c>
      <c r="T2225" s="126">
        <v>71</v>
      </c>
      <c r="U2225" s="108">
        <v>7.7510917030567603E-2</v>
      </c>
      <c r="V2225" s="107">
        <v>187</v>
      </c>
      <c r="W2225" s="131">
        <v>7.69230769230769E-2</v>
      </c>
      <c r="X2225" s="126">
        <v>73</v>
      </c>
      <c r="Y2225" s="108">
        <v>7.9694323144104795E-2</v>
      </c>
      <c r="Z2225" s="107">
        <v>196</v>
      </c>
      <c r="AA2225" s="131">
        <v>8.0625257095845296E-2</v>
      </c>
    </row>
    <row r="2226" spans="1:27" x14ac:dyDescent="0.25">
      <c r="A2226" s="115" t="s">
        <v>629</v>
      </c>
      <c r="B2226" s="200" t="s">
        <v>368</v>
      </c>
      <c r="C2226" s="101" t="s">
        <v>369</v>
      </c>
      <c r="D2226" s="102" t="s">
        <v>24</v>
      </c>
      <c r="E2226" s="121" t="s">
        <v>552</v>
      </c>
      <c r="F2226" s="125">
        <v>2335</v>
      </c>
      <c r="G2226" s="103">
        <v>2309</v>
      </c>
      <c r="H2226" s="104">
        <v>0.98886509635974296</v>
      </c>
      <c r="I2226" s="103">
        <v>26</v>
      </c>
      <c r="J2226" s="130">
        <v>1.1134903640256899E-2</v>
      </c>
      <c r="K2226" s="125">
        <v>826</v>
      </c>
      <c r="L2226" s="125">
        <v>24</v>
      </c>
      <c r="M2226" s="104">
        <v>2.9055690072639199E-2</v>
      </c>
      <c r="N2226" s="103">
        <v>61</v>
      </c>
      <c r="O2226" s="130">
        <v>2.6124197002141299E-2</v>
      </c>
      <c r="P2226" s="125">
        <v>6</v>
      </c>
      <c r="Q2226" s="104">
        <v>7.2639225181597997E-3</v>
      </c>
      <c r="R2226" s="103">
        <v>15</v>
      </c>
      <c r="S2226" s="130">
        <v>6.4239828693790097E-3</v>
      </c>
      <c r="T2226" s="125">
        <v>102</v>
      </c>
      <c r="U2226" s="104">
        <v>0.123486682808716</v>
      </c>
      <c r="V2226" s="103">
        <v>295</v>
      </c>
      <c r="W2226" s="130">
        <v>0.126338329764453</v>
      </c>
      <c r="X2226" s="125">
        <v>103</v>
      </c>
      <c r="Y2226" s="104">
        <v>0.12469733656174301</v>
      </c>
      <c r="Z2226" s="103">
        <v>297</v>
      </c>
      <c r="AA2226" s="130">
        <v>0.12719486081370401</v>
      </c>
    </row>
    <row r="2227" spans="1:27" x14ac:dyDescent="0.25">
      <c r="A2227" s="116" t="s">
        <v>629</v>
      </c>
      <c r="B2227" s="201" t="s">
        <v>393</v>
      </c>
      <c r="C2227" s="105" t="s">
        <v>394</v>
      </c>
      <c r="D2227" s="106" t="s">
        <v>25</v>
      </c>
      <c r="E2227" s="122" t="s">
        <v>553</v>
      </c>
      <c r="F2227" s="126">
        <v>727</v>
      </c>
      <c r="G2227" s="107">
        <v>716</v>
      </c>
      <c r="H2227" s="108">
        <v>0.98486932599724797</v>
      </c>
      <c r="I2227" s="107">
        <v>11</v>
      </c>
      <c r="J2227" s="131">
        <v>1.5130674002750999E-2</v>
      </c>
      <c r="K2227" s="126">
        <v>248</v>
      </c>
      <c r="L2227" s="126">
        <v>7</v>
      </c>
      <c r="M2227" s="108">
        <v>2.8225806451612899E-2</v>
      </c>
      <c r="N2227" s="107">
        <v>24</v>
      </c>
      <c r="O2227" s="131">
        <v>3.3012379642365801E-2</v>
      </c>
      <c r="P2227" s="126">
        <v>2</v>
      </c>
      <c r="Q2227" s="108">
        <v>8.0645161290322492E-3</v>
      </c>
      <c r="R2227" s="107">
        <v>5</v>
      </c>
      <c r="S2227" s="131">
        <v>6.8775790921595499E-3</v>
      </c>
      <c r="T2227" s="126">
        <v>22</v>
      </c>
      <c r="U2227" s="108">
        <v>8.8709677419354802E-2</v>
      </c>
      <c r="V2227" s="107">
        <v>76</v>
      </c>
      <c r="W2227" s="131">
        <v>0.10453920220082499</v>
      </c>
      <c r="X2227" s="126">
        <v>22</v>
      </c>
      <c r="Y2227" s="108">
        <v>8.8709677419354802E-2</v>
      </c>
      <c r="Z2227" s="107">
        <v>76</v>
      </c>
      <c r="AA2227" s="131">
        <v>0.10453920220082499</v>
      </c>
    </row>
    <row r="2228" spans="1:27" x14ac:dyDescent="0.25">
      <c r="A2228" s="115" t="s">
        <v>629</v>
      </c>
      <c r="B2228" s="200" t="s">
        <v>370</v>
      </c>
      <c r="C2228" s="101" t="s">
        <v>371</v>
      </c>
      <c r="D2228" s="102" t="s">
        <v>24</v>
      </c>
      <c r="E2228" s="121" t="s">
        <v>552</v>
      </c>
      <c r="F2228" s="125">
        <v>1610</v>
      </c>
      <c r="G2228" s="103">
        <v>1599</v>
      </c>
      <c r="H2228" s="104">
        <v>0.99316770186335401</v>
      </c>
      <c r="I2228" s="103">
        <v>11</v>
      </c>
      <c r="J2228" s="130">
        <v>6.8322981366459598E-3</v>
      </c>
      <c r="K2228" s="125">
        <v>486</v>
      </c>
      <c r="L2228" s="125">
        <v>20</v>
      </c>
      <c r="M2228" s="104">
        <v>4.11522633744855E-2</v>
      </c>
      <c r="N2228" s="103">
        <v>40</v>
      </c>
      <c r="O2228" s="130">
        <v>2.4844720496894401E-2</v>
      </c>
      <c r="P2228" s="125">
        <v>7</v>
      </c>
      <c r="Q2228" s="104">
        <v>1.44032921810699E-2</v>
      </c>
      <c r="R2228" s="103">
        <v>12</v>
      </c>
      <c r="S2228" s="130">
        <v>7.4534161490683202E-3</v>
      </c>
      <c r="T2228" s="125">
        <v>37</v>
      </c>
      <c r="U2228" s="104">
        <v>7.6131687242798299E-2</v>
      </c>
      <c r="V2228" s="103">
        <v>141</v>
      </c>
      <c r="W2228" s="130">
        <v>8.7577639751552694E-2</v>
      </c>
      <c r="X2228" s="125">
        <v>39</v>
      </c>
      <c r="Y2228" s="104">
        <v>8.0246913580246895E-2</v>
      </c>
      <c r="Z2228" s="103">
        <v>143</v>
      </c>
      <c r="AA2228" s="130">
        <v>8.8819875776397494E-2</v>
      </c>
    </row>
    <row r="2229" spans="1:27" x14ac:dyDescent="0.25">
      <c r="A2229" s="116" t="s">
        <v>629</v>
      </c>
      <c r="B2229" s="201" t="s">
        <v>445</v>
      </c>
      <c r="C2229" s="105" t="s">
        <v>372</v>
      </c>
      <c r="D2229" s="106" t="s">
        <v>24</v>
      </c>
      <c r="E2229" s="122" t="s">
        <v>552</v>
      </c>
      <c r="F2229" s="126">
        <v>2025</v>
      </c>
      <c r="G2229" s="107">
        <v>2002</v>
      </c>
      <c r="H2229" s="108">
        <v>0.98864197530864095</v>
      </c>
      <c r="I2229" s="107">
        <v>23</v>
      </c>
      <c r="J2229" s="131">
        <v>1.1358024691358E-2</v>
      </c>
      <c r="K2229" s="126">
        <v>636</v>
      </c>
      <c r="L2229" s="126">
        <v>11</v>
      </c>
      <c r="M2229" s="108">
        <v>1.7295597484276701E-2</v>
      </c>
      <c r="N2229" s="107">
        <v>29</v>
      </c>
      <c r="O2229" s="131">
        <v>1.43209876543209E-2</v>
      </c>
      <c r="P2229" s="126">
        <v>2</v>
      </c>
      <c r="Q2229" s="108">
        <v>3.1446540880503099E-3</v>
      </c>
      <c r="R2229" s="107">
        <v>7</v>
      </c>
      <c r="S2229" s="131">
        <v>3.4567901234567899E-3</v>
      </c>
      <c r="T2229" s="126">
        <v>58</v>
      </c>
      <c r="U2229" s="108">
        <v>9.1194968553459099E-2</v>
      </c>
      <c r="V2229" s="107">
        <v>180</v>
      </c>
      <c r="W2229" s="131">
        <v>8.8888888888888795E-2</v>
      </c>
      <c r="X2229" s="126">
        <v>59</v>
      </c>
      <c r="Y2229" s="108">
        <v>9.2767295597484201E-2</v>
      </c>
      <c r="Z2229" s="107">
        <v>184</v>
      </c>
      <c r="AA2229" s="131">
        <v>9.0864197530864096E-2</v>
      </c>
    </row>
    <row r="2230" spans="1:27" x14ac:dyDescent="0.25">
      <c r="A2230" s="115" t="s">
        <v>629</v>
      </c>
      <c r="B2230" s="200" t="s">
        <v>419</v>
      </c>
      <c r="C2230" s="101" t="s">
        <v>420</v>
      </c>
      <c r="D2230" s="102" t="s">
        <v>27</v>
      </c>
      <c r="E2230" s="121" t="s">
        <v>555</v>
      </c>
      <c r="F2230" s="125">
        <v>2457</v>
      </c>
      <c r="G2230" s="103">
        <v>2427</v>
      </c>
      <c r="H2230" s="104">
        <v>0.98778998778998695</v>
      </c>
      <c r="I2230" s="103">
        <v>30</v>
      </c>
      <c r="J2230" s="130">
        <v>1.22100122100122E-2</v>
      </c>
      <c r="K2230" s="125">
        <v>638</v>
      </c>
      <c r="L2230" s="125">
        <v>13</v>
      </c>
      <c r="M2230" s="104">
        <v>2.0376175548589299E-2</v>
      </c>
      <c r="N2230" s="103">
        <v>32</v>
      </c>
      <c r="O2230" s="130">
        <v>1.3024013024012999E-2</v>
      </c>
      <c r="P2230" s="125">
        <v>6</v>
      </c>
      <c r="Q2230" s="104">
        <v>9.4043887147335394E-3</v>
      </c>
      <c r="R2230" s="103">
        <v>12</v>
      </c>
      <c r="S2230" s="130">
        <v>4.8840048840048797E-3</v>
      </c>
      <c r="T2230" s="125">
        <v>83</v>
      </c>
      <c r="U2230" s="104">
        <v>0.13009404388714699</v>
      </c>
      <c r="V2230" s="103">
        <v>346</v>
      </c>
      <c r="W2230" s="130">
        <v>0.14082214082214001</v>
      </c>
      <c r="X2230" s="125">
        <v>87</v>
      </c>
      <c r="Y2230" s="104">
        <v>0.13636363636363599</v>
      </c>
      <c r="Z2230" s="103">
        <v>355</v>
      </c>
      <c r="AA2230" s="130">
        <v>0.14448514448514399</v>
      </c>
    </row>
    <row r="2231" spans="1:27" x14ac:dyDescent="0.25">
      <c r="A2231" s="116" t="s">
        <v>629</v>
      </c>
      <c r="B2231" s="201" t="s">
        <v>421</v>
      </c>
      <c r="C2231" s="105" t="s">
        <v>422</v>
      </c>
      <c r="D2231" s="106" t="s">
        <v>27</v>
      </c>
      <c r="E2231" s="122" t="s">
        <v>555</v>
      </c>
      <c r="F2231" s="126">
        <v>1655</v>
      </c>
      <c r="G2231" s="107">
        <v>1644</v>
      </c>
      <c r="H2231" s="108">
        <v>0.99335347432024101</v>
      </c>
      <c r="I2231" s="107">
        <v>11</v>
      </c>
      <c r="J2231" s="131">
        <v>6.6465256797583003E-3</v>
      </c>
      <c r="K2231" s="126">
        <v>549</v>
      </c>
      <c r="L2231" s="126">
        <v>10</v>
      </c>
      <c r="M2231" s="108">
        <v>1.82149362477231E-2</v>
      </c>
      <c r="N2231" s="107">
        <v>27</v>
      </c>
      <c r="O2231" s="131">
        <v>1.63141993957703E-2</v>
      </c>
      <c r="P2231" s="126">
        <v>10</v>
      </c>
      <c r="Q2231" s="108">
        <v>1.82149362477231E-2</v>
      </c>
      <c r="R2231" s="107">
        <v>25</v>
      </c>
      <c r="S2231" s="131">
        <v>1.51057401812688E-2</v>
      </c>
      <c r="T2231" s="126">
        <v>38</v>
      </c>
      <c r="U2231" s="108">
        <v>6.9216757741347903E-2</v>
      </c>
      <c r="V2231" s="107">
        <v>94</v>
      </c>
      <c r="W2231" s="131">
        <v>5.6797583081570902E-2</v>
      </c>
      <c r="X2231" s="126">
        <v>45</v>
      </c>
      <c r="Y2231" s="108">
        <v>8.1967213114753995E-2</v>
      </c>
      <c r="Z2231" s="107">
        <v>114</v>
      </c>
      <c r="AA2231" s="131">
        <v>6.8882175226586101E-2</v>
      </c>
    </row>
    <row r="2232" spans="1:27" x14ac:dyDescent="0.25">
      <c r="A2232" s="115" t="s">
        <v>629</v>
      </c>
      <c r="B2232" s="200" t="s">
        <v>423</v>
      </c>
      <c r="C2232" s="101" t="s">
        <v>424</v>
      </c>
      <c r="D2232" s="102" t="s">
        <v>27</v>
      </c>
      <c r="E2232" s="121" t="s">
        <v>555</v>
      </c>
      <c r="F2232" s="125">
        <v>1948</v>
      </c>
      <c r="G2232" s="103">
        <v>1929</v>
      </c>
      <c r="H2232" s="104">
        <v>0.99024640657084095</v>
      </c>
      <c r="I2232" s="103">
        <v>19</v>
      </c>
      <c r="J2232" s="130">
        <v>9.7535934291581097E-3</v>
      </c>
      <c r="K2232" s="125">
        <v>552</v>
      </c>
      <c r="L2232" s="125">
        <v>5</v>
      </c>
      <c r="M2232" s="104">
        <v>9.0579710144927505E-3</v>
      </c>
      <c r="N2232" s="103">
        <v>11</v>
      </c>
      <c r="O2232" s="130">
        <v>5.6468172484599498E-3</v>
      </c>
      <c r="P2232" s="125">
        <v>3</v>
      </c>
      <c r="Q2232" s="104">
        <v>5.4347826086956503E-3</v>
      </c>
      <c r="R2232" s="103">
        <v>8</v>
      </c>
      <c r="S2232" s="130">
        <v>4.1067761806981504E-3</v>
      </c>
      <c r="T2232" s="125">
        <v>51</v>
      </c>
      <c r="U2232" s="104">
        <v>9.2391304347825998E-2</v>
      </c>
      <c r="V2232" s="103">
        <v>184</v>
      </c>
      <c r="W2232" s="130">
        <v>9.4455852156057396E-2</v>
      </c>
      <c r="X2232" s="125">
        <v>53</v>
      </c>
      <c r="Y2232" s="104">
        <v>9.6014492753623101E-2</v>
      </c>
      <c r="Z2232" s="103">
        <v>190</v>
      </c>
      <c r="AA2232" s="130">
        <v>9.7535934291581097E-2</v>
      </c>
    </row>
    <row r="2233" spans="1:27" x14ac:dyDescent="0.25">
      <c r="A2233" s="116" t="s">
        <v>629</v>
      </c>
      <c r="B2233" s="201" t="s">
        <v>407</v>
      </c>
      <c r="C2233" s="105" t="s">
        <v>408</v>
      </c>
      <c r="D2233" s="106" t="s">
        <v>26</v>
      </c>
      <c r="E2233" s="122" t="s">
        <v>554</v>
      </c>
      <c r="F2233" s="126">
        <v>5528</v>
      </c>
      <c r="G2233" s="107">
        <v>5489</v>
      </c>
      <c r="H2233" s="108">
        <v>0.99294500723588996</v>
      </c>
      <c r="I2233" s="107">
        <v>39</v>
      </c>
      <c r="J2233" s="131">
        <v>7.0549927641099797E-3</v>
      </c>
      <c r="K2233" s="126">
        <v>1605</v>
      </c>
      <c r="L2233" s="126">
        <v>26</v>
      </c>
      <c r="M2233" s="108">
        <v>1.6199376947040399E-2</v>
      </c>
      <c r="N2233" s="107">
        <v>72</v>
      </c>
      <c r="O2233" s="131">
        <v>1.3024602026049201E-2</v>
      </c>
      <c r="P2233" s="126">
        <v>13</v>
      </c>
      <c r="Q2233" s="108">
        <v>8.0996884735202394E-3</v>
      </c>
      <c r="R2233" s="107">
        <v>39</v>
      </c>
      <c r="S2233" s="131">
        <v>7.0549927641099797E-3</v>
      </c>
      <c r="T2233" s="126">
        <v>175</v>
      </c>
      <c r="U2233" s="108">
        <v>0.109034267912772</v>
      </c>
      <c r="V2233" s="107">
        <v>549</v>
      </c>
      <c r="W2233" s="131">
        <v>9.9312590448625102E-2</v>
      </c>
      <c r="X2233" s="126">
        <v>182</v>
      </c>
      <c r="Y2233" s="108">
        <v>0.11339563862928299</v>
      </c>
      <c r="Z2233" s="107">
        <v>567</v>
      </c>
      <c r="AA2233" s="131">
        <v>0.102568740955137</v>
      </c>
    </row>
    <row r="2234" spans="1:27" x14ac:dyDescent="0.25">
      <c r="A2234" s="115" t="s">
        <v>629</v>
      </c>
      <c r="B2234" s="200" t="s">
        <v>425</v>
      </c>
      <c r="C2234" s="101" t="s">
        <v>426</v>
      </c>
      <c r="D2234" s="102" t="s">
        <v>27</v>
      </c>
      <c r="E2234" s="121" t="s">
        <v>555</v>
      </c>
      <c r="F2234" s="125">
        <v>2499</v>
      </c>
      <c r="G2234" s="103">
        <v>2471</v>
      </c>
      <c r="H2234" s="104">
        <v>0.98879551820728195</v>
      </c>
      <c r="I2234" s="103">
        <v>28</v>
      </c>
      <c r="J2234" s="130">
        <v>1.1204481792717E-2</v>
      </c>
      <c r="K2234" s="125">
        <v>616</v>
      </c>
      <c r="L2234" s="125">
        <v>11</v>
      </c>
      <c r="M2234" s="104">
        <v>1.7857142857142801E-2</v>
      </c>
      <c r="N2234" s="103">
        <v>27</v>
      </c>
      <c r="O2234" s="130">
        <v>1.0804321728691399E-2</v>
      </c>
      <c r="P2234" s="125">
        <v>4</v>
      </c>
      <c r="Q2234" s="104">
        <v>6.4935064935064896E-3</v>
      </c>
      <c r="R2234" s="103">
        <v>13</v>
      </c>
      <c r="S2234" s="130">
        <v>5.2020808323329304E-3</v>
      </c>
      <c r="T2234" s="125">
        <v>56</v>
      </c>
      <c r="U2234" s="104">
        <v>9.0909090909090898E-2</v>
      </c>
      <c r="V2234" s="103">
        <v>185</v>
      </c>
      <c r="W2234" s="130">
        <v>7.4029611844737803E-2</v>
      </c>
      <c r="X2234" s="125">
        <v>59</v>
      </c>
      <c r="Y2234" s="104">
        <v>9.57792207792207E-2</v>
      </c>
      <c r="Z2234" s="103">
        <v>195</v>
      </c>
      <c r="AA2234" s="130">
        <v>7.8031212484993895E-2</v>
      </c>
    </row>
    <row r="2235" spans="1:27" ht="24" x14ac:dyDescent="0.25">
      <c r="A2235" s="116" t="s">
        <v>629</v>
      </c>
      <c r="B2235" s="201" t="s">
        <v>427</v>
      </c>
      <c r="C2235" s="105" t="s">
        <v>428</v>
      </c>
      <c r="D2235" s="106" t="s">
        <v>27</v>
      </c>
      <c r="E2235" s="122" t="s">
        <v>555</v>
      </c>
      <c r="F2235" s="126">
        <v>2130</v>
      </c>
      <c r="G2235" s="107">
        <v>2122</v>
      </c>
      <c r="H2235" s="108">
        <v>0.99624413145539903</v>
      </c>
      <c r="I2235" s="107">
        <v>8</v>
      </c>
      <c r="J2235" s="131">
        <v>3.7558685446009302E-3</v>
      </c>
      <c r="K2235" s="126">
        <v>693</v>
      </c>
      <c r="L2235" s="126">
        <v>11</v>
      </c>
      <c r="M2235" s="108">
        <v>1.5873015873015799E-2</v>
      </c>
      <c r="N2235" s="107">
        <v>33</v>
      </c>
      <c r="O2235" s="131">
        <v>1.5492957746478801E-2</v>
      </c>
      <c r="P2235" s="126">
        <v>4</v>
      </c>
      <c r="Q2235" s="108">
        <v>5.7720057720057703E-3</v>
      </c>
      <c r="R2235" s="107">
        <v>8</v>
      </c>
      <c r="S2235" s="131">
        <v>3.7558685446009302E-3</v>
      </c>
      <c r="T2235" s="126">
        <v>59</v>
      </c>
      <c r="U2235" s="108">
        <v>8.5137085137085095E-2</v>
      </c>
      <c r="V2235" s="107">
        <v>200</v>
      </c>
      <c r="W2235" s="131">
        <v>9.38967136150234E-2</v>
      </c>
      <c r="X2235" s="126">
        <v>60</v>
      </c>
      <c r="Y2235" s="108">
        <v>8.6580086580086493E-2</v>
      </c>
      <c r="Z2235" s="107">
        <v>203</v>
      </c>
      <c r="AA2235" s="131">
        <v>9.5305164319248806E-2</v>
      </c>
    </row>
    <row r="2236" spans="1:27" x14ac:dyDescent="0.25">
      <c r="A2236" s="115" t="s">
        <v>629</v>
      </c>
      <c r="B2236" s="200" t="s">
        <v>429</v>
      </c>
      <c r="C2236" s="101" t="s">
        <v>430</v>
      </c>
      <c r="D2236" s="102" t="s">
        <v>27</v>
      </c>
      <c r="E2236" s="121" t="s">
        <v>555</v>
      </c>
      <c r="F2236" s="125">
        <v>2066</v>
      </c>
      <c r="G2236" s="103">
        <v>2042</v>
      </c>
      <c r="H2236" s="104">
        <v>0.98838334946757</v>
      </c>
      <c r="I2236" s="103">
        <v>24</v>
      </c>
      <c r="J2236" s="130">
        <v>1.1616650532429801E-2</v>
      </c>
      <c r="K2236" s="125">
        <v>736</v>
      </c>
      <c r="L2236" s="125">
        <v>5</v>
      </c>
      <c r="M2236" s="104">
        <v>6.7934782608695598E-3</v>
      </c>
      <c r="N2236" s="103">
        <v>11</v>
      </c>
      <c r="O2236" s="130">
        <v>5.3242981606969903E-3</v>
      </c>
      <c r="P2236" s="125">
        <v>6</v>
      </c>
      <c r="Q2236" s="104">
        <v>8.1521739130434694E-3</v>
      </c>
      <c r="R2236" s="103">
        <v>14</v>
      </c>
      <c r="S2236" s="130">
        <v>6.7763794772507198E-3</v>
      </c>
      <c r="T2236" s="125">
        <v>87</v>
      </c>
      <c r="U2236" s="104">
        <v>0.11820652173913</v>
      </c>
      <c r="V2236" s="103">
        <v>269</v>
      </c>
      <c r="W2236" s="130">
        <v>0.13020329138431699</v>
      </c>
      <c r="X2236" s="125">
        <v>91</v>
      </c>
      <c r="Y2236" s="104">
        <v>0.123641304347826</v>
      </c>
      <c r="Z2236" s="103">
        <v>281</v>
      </c>
      <c r="AA2236" s="130">
        <v>0.13601161665053199</v>
      </c>
    </row>
    <row r="2237" spans="1:27" x14ac:dyDescent="0.25">
      <c r="A2237" s="116" t="s">
        <v>629</v>
      </c>
      <c r="B2237" s="201" t="s">
        <v>431</v>
      </c>
      <c r="C2237" s="105" t="s">
        <v>432</v>
      </c>
      <c r="D2237" s="106" t="s">
        <v>27</v>
      </c>
      <c r="E2237" s="122" t="s">
        <v>555</v>
      </c>
      <c r="F2237" s="126">
        <v>4390</v>
      </c>
      <c r="G2237" s="107">
        <v>4363</v>
      </c>
      <c r="H2237" s="108">
        <v>0.99384965831435002</v>
      </c>
      <c r="I2237" s="107">
        <v>27</v>
      </c>
      <c r="J2237" s="131">
        <v>6.1503416856491999E-3</v>
      </c>
      <c r="K2237" s="126">
        <v>1479</v>
      </c>
      <c r="L2237" s="126">
        <v>19</v>
      </c>
      <c r="M2237" s="108">
        <v>1.2846517917511799E-2</v>
      </c>
      <c r="N2237" s="107">
        <v>50</v>
      </c>
      <c r="O2237" s="131">
        <v>1.13895216400911E-2</v>
      </c>
      <c r="P2237" s="126">
        <v>9</v>
      </c>
      <c r="Q2237" s="108">
        <v>6.08519269776876E-3</v>
      </c>
      <c r="R2237" s="107">
        <v>42</v>
      </c>
      <c r="S2237" s="131">
        <v>9.5671981776765305E-3</v>
      </c>
      <c r="T2237" s="126">
        <v>139</v>
      </c>
      <c r="U2237" s="108">
        <v>9.3982420554428597E-2</v>
      </c>
      <c r="V2237" s="107">
        <v>434</v>
      </c>
      <c r="W2237" s="131">
        <v>9.8861047835990798E-2</v>
      </c>
      <c r="X2237" s="126">
        <v>144</v>
      </c>
      <c r="Y2237" s="108">
        <v>9.7363083164300201E-2</v>
      </c>
      <c r="Z2237" s="107">
        <v>470</v>
      </c>
      <c r="AA2237" s="131">
        <v>0.107061503416856</v>
      </c>
    </row>
    <row r="2238" spans="1:27" ht="24" x14ac:dyDescent="0.25">
      <c r="A2238" s="115" t="s">
        <v>629</v>
      </c>
      <c r="B2238" s="200" t="s">
        <v>444</v>
      </c>
      <c r="C2238" s="101" t="s">
        <v>340</v>
      </c>
      <c r="D2238" s="102" t="s">
        <v>21</v>
      </c>
      <c r="E2238" s="121" t="s">
        <v>556</v>
      </c>
      <c r="F2238" s="125">
        <v>2377</v>
      </c>
      <c r="G2238" s="103">
        <v>2336</v>
      </c>
      <c r="H2238" s="104">
        <v>0.98275136726966705</v>
      </c>
      <c r="I2238" s="103">
        <v>41</v>
      </c>
      <c r="J2238" s="130">
        <v>1.7248632730332301E-2</v>
      </c>
      <c r="K2238" s="125">
        <v>578</v>
      </c>
      <c r="L2238" s="125">
        <v>13</v>
      </c>
      <c r="M2238" s="104">
        <v>2.24913494809688E-2</v>
      </c>
      <c r="N2238" s="103">
        <v>30</v>
      </c>
      <c r="O2238" s="130">
        <v>1.26209507782919E-2</v>
      </c>
      <c r="P2238" s="125">
        <v>5</v>
      </c>
      <c r="Q2238" s="104">
        <v>8.6505190311418605E-3</v>
      </c>
      <c r="R2238" s="103">
        <v>11</v>
      </c>
      <c r="S2238" s="130">
        <v>4.6276819520403804E-3</v>
      </c>
      <c r="T2238" s="125">
        <v>42</v>
      </c>
      <c r="U2238" s="104">
        <v>7.2664359861591601E-2</v>
      </c>
      <c r="V2238" s="103">
        <v>120</v>
      </c>
      <c r="W2238" s="130">
        <v>5.0483803113167802E-2</v>
      </c>
      <c r="X2238" s="125">
        <v>44</v>
      </c>
      <c r="Y2238" s="104">
        <v>7.6124567474048402E-2</v>
      </c>
      <c r="Z2238" s="103">
        <v>127</v>
      </c>
      <c r="AA2238" s="130">
        <v>5.3428691628102598E-2</v>
      </c>
    </row>
    <row r="2239" spans="1:27" x14ac:dyDescent="0.25">
      <c r="A2239" s="116" t="s">
        <v>629</v>
      </c>
      <c r="B2239" s="201" t="s">
        <v>433</v>
      </c>
      <c r="C2239" s="105" t="s">
        <v>434</v>
      </c>
      <c r="D2239" s="106" t="s">
        <v>27</v>
      </c>
      <c r="E2239" s="122" t="s">
        <v>555</v>
      </c>
      <c r="F2239" s="126">
        <v>7061</v>
      </c>
      <c r="G2239" s="107">
        <v>6950</v>
      </c>
      <c r="H2239" s="108">
        <v>0.98427984704715998</v>
      </c>
      <c r="I2239" s="107">
        <v>111</v>
      </c>
      <c r="J2239" s="131">
        <v>1.5720152952839499E-2</v>
      </c>
      <c r="K2239" s="126">
        <v>2370</v>
      </c>
      <c r="L2239" s="126">
        <v>17</v>
      </c>
      <c r="M2239" s="108">
        <v>7.1729957805907098E-3</v>
      </c>
      <c r="N2239" s="107">
        <v>36</v>
      </c>
      <c r="O2239" s="131">
        <v>5.0984279847047101E-3</v>
      </c>
      <c r="P2239" s="126">
        <v>7</v>
      </c>
      <c r="Q2239" s="108">
        <v>2.95358649789029E-3</v>
      </c>
      <c r="R2239" s="107">
        <v>17</v>
      </c>
      <c r="S2239" s="131">
        <v>2.4075909927772201E-3</v>
      </c>
      <c r="T2239" s="126">
        <v>171</v>
      </c>
      <c r="U2239" s="108">
        <v>7.2151898734177197E-2</v>
      </c>
      <c r="V2239" s="107">
        <v>487</v>
      </c>
      <c r="W2239" s="131">
        <v>6.8970400793088693E-2</v>
      </c>
      <c r="X2239" s="126">
        <v>175</v>
      </c>
      <c r="Y2239" s="108">
        <v>7.3839662447257301E-2</v>
      </c>
      <c r="Z2239" s="107">
        <v>498</v>
      </c>
      <c r="AA2239" s="131">
        <v>7.0528253788415193E-2</v>
      </c>
    </row>
    <row r="2240" spans="1:27" ht="24" x14ac:dyDescent="0.25">
      <c r="A2240" s="115" t="s">
        <v>629</v>
      </c>
      <c r="B2240" s="200" t="s">
        <v>341</v>
      </c>
      <c r="C2240" s="101" t="s">
        <v>342</v>
      </c>
      <c r="D2240" s="102" t="s">
        <v>21</v>
      </c>
      <c r="E2240" s="121" t="s">
        <v>556</v>
      </c>
      <c r="F2240" s="125">
        <v>8582</v>
      </c>
      <c r="G2240" s="103">
        <v>8460</v>
      </c>
      <c r="H2240" s="104">
        <v>0.98578419948729801</v>
      </c>
      <c r="I2240" s="103">
        <v>122</v>
      </c>
      <c r="J2240" s="130">
        <v>1.4215800512701E-2</v>
      </c>
      <c r="K2240" s="125">
        <v>2248</v>
      </c>
      <c r="L2240" s="125">
        <v>36</v>
      </c>
      <c r="M2240" s="104">
        <v>1.6014234875444799E-2</v>
      </c>
      <c r="N2240" s="103">
        <v>81</v>
      </c>
      <c r="O2240" s="130">
        <v>9.4383593567932793E-3</v>
      </c>
      <c r="P2240" s="125">
        <v>15</v>
      </c>
      <c r="Q2240" s="104">
        <v>6.67259786476868E-3</v>
      </c>
      <c r="R2240" s="103">
        <v>37</v>
      </c>
      <c r="S2240" s="130">
        <v>4.3113493358191502E-3</v>
      </c>
      <c r="T2240" s="125">
        <v>168</v>
      </c>
      <c r="U2240" s="104">
        <v>7.4733096085409206E-2</v>
      </c>
      <c r="V2240" s="103">
        <v>561</v>
      </c>
      <c r="W2240" s="130">
        <v>6.5369377767420106E-2</v>
      </c>
      <c r="X2240" s="125">
        <v>177</v>
      </c>
      <c r="Y2240" s="104">
        <v>7.8736654804270403E-2</v>
      </c>
      <c r="Z2240" s="103">
        <v>586</v>
      </c>
      <c r="AA2240" s="130">
        <v>6.8282451642973599E-2</v>
      </c>
    </row>
    <row r="2241" spans="1:27" ht="24" x14ac:dyDescent="0.25">
      <c r="A2241" s="116" t="s">
        <v>629</v>
      </c>
      <c r="B2241" s="201" t="s">
        <v>355</v>
      </c>
      <c r="C2241" s="105" t="s">
        <v>356</v>
      </c>
      <c r="D2241" s="106" t="s">
        <v>23</v>
      </c>
      <c r="E2241" s="122" t="s">
        <v>558</v>
      </c>
      <c r="F2241" s="126">
        <v>7692</v>
      </c>
      <c r="G2241" s="107">
        <v>7362</v>
      </c>
      <c r="H2241" s="108">
        <v>0.95709828393135699</v>
      </c>
      <c r="I2241" s="107">
        <v>330</v>
      </c>
      <c r="J2241" s="131">
        <v>4.2901716068642702E-2</v>
      </c>
      <c r="K2241" s="126">
        <v>2232</v>
      </c>
      <c r="L2241" s="126">
        <v>43</v>
      </c>
      <c r="M2241" s="108">
        <v>1.9265232974910299E-2</v>
      </c>
      <c r="N2241" s="107">
        <v>122</v>
      </c>
      <c r="O2241" s="131">
        <v>1.5860634425376999E-2</v>
      </c>
      <c r="P2241" s="126">
        <v>13</v>
      </c>
      <c r="Q2241" s="108">
        <v>5.8243727598566303E-3</v>
      </c>
      <c r="R2241" s="107">
        <v>29</v>
      </c>
      <c r="S2241" s="131">
        <v>3.77015080603224E-3</v>
      </c>
      <c r="T2241" s="126">
        <v>201</v>
      </c>
      <c r="U2241" s="108">
        <v>9.0053763440860204E-2</v>
      </c>
      <c r="V2241" s="107">
        <v>592</v>
      </c>
      <c r="W2241" s="131">
        <v>7.6963078523140896E-2</v>
      </c>
      <c r="X2241" s="126">
        <v>208</v>
      </c>
      <c r="Y2241" s="108">
        <v>9.3189964157706001E-2</v>
      </c>
      <c r="Z2241" s="107">
        <v>611</v>
      </c>
      <c r="AA2241" s="131">
        <v>7.9433177327092999E-2</v>
      </c>
    </row>
    <row r="2242" spans="1:27" ht="24" x14ac:dyDescent="0.25">
      <c r="A2242" s="115" t="s">
        <v>629</v>
      </c>
      <c r="B2242" s="200" t="s">
        <v>351</v>
      </c>
      <c r="C2242" s="101" t="s">
        <v>352</v>
      </c>
      <c r="D2242" s="102" t="s">
        <v>22</v>
      </c>
      <c r="E2242" s="121" t="s">
        <v>557</v>
      </c>
      <c r="F2242" s="125">
        <v>5230</v>
      </c>
      <c r="G2242" s="103">
        <v>5175</v>
      </c>
      <c r="H2242" s="104">
        <v>0.98948374760994195</v>
      </c>
      <c r="I2242" s="103">
        <v>55</v>
      </c>
      <c r="J2242" s="130">
        <v>1.0516252390057299E-2</v>
      </c>
      <c r="K2242" s="125">
        <v>1718</v>
      </c>
      <c r="L2242" s="125">
        <v>11</v>
      </c>
      <c r="M2242" s="104">
        <v>6.4027939464493498E-3</v>
      </c>
      <c r="N2242" s="103">
        <v>31</v>
      </c>
      <c r="O2242" s="130">
        <v>5.9273422562141397E-3</v>
      </c>
      <c r="P2242" s="125">
        <v>10</v>
      </c>
      <c r="Q2242" s="104">
        <v>5.8207217694994104E-3</v>
      </c>
      <c r="R2242" s="103">
        <v>27</v>
      </c>
      <c r="S2242" s="130">
        <v>5.1625239005736101E-3</v>
      </c>
      <c r="T2242" s="125">
        <v>128</v>
      </c>
      <c r="U2242" s="104">
        <v>7.4505238649592506E-2</v>
      </c>
      <c r="V2242" s="103">
        <v>369</v>
      </c>
      <c r="W2242" s="130">
        <v>7.0554493307839306E-2</v>
      </c>
      <c r="X2242" s="125">
        <v>134</v>
      </c>
      <c r="Y2242" s="104">
        <v>7.7997671711292196E-2</v>
      </c>
      <c r="Z2242" s="103">
        <v>386</v>
      </c>
      <c r="AA2242" s="130">
        <v>7.3804971319311602E-2</v>
      </c>
    </row>
    <row r="2243" spans="1:27" ht="24" x14ac:dyDescent="0.25">
      <c r="A2243" s="116" t="s">
        <v>629</v>
      </c>
      <c r="B2243" s="201" t="s">
        <v>343</v>
      </c>
      <c r="C2243" s="105" t="s">
        <v>344</v>
      </c>
      <c r="D2243" s="106" t="s">
        <v>21</v>
      </c>
      <c r="E2243" s="122" t="s">
        <v>556</v>
      </c>
      <c r="F2243" s="126">
        <v>3128</v>
      </c>
      <c r="G2243" s="107">
        <v>3101</v>
      </c>
      <c r="H2243" s="108">
        <v>0.99136828644501196</v>
      </c>
      <c r="I2243" s="107">
        <v>27</v>
      </c>
      <c r="J2243" s="131">
        <v>8.6317135549872099E-3</v>
      </c>
      <c r="K2243" s="126">
        <v>776</v>
      </c>
      <c r="L2243" s="126">
        <v>18</v>
      </c>
      <c r="M2243" s="108">
        <v>2.3195876288659701E-2</v>
      </c>
      <c r="N2243" s="107">
        <v>51</v>
      </c>
      <c r="O2243" s="131">
        <v>1.6304347826086901E-2</v>
      </c>
      <c r="P2243" s="126">
        <v>15</v>
      </c>
      <c r="Q2243" s="108">
        <v>1.9329896907216398E-2</v>
      </c>
      <c r="R2243" s="107">
        <v>43</v>
      </c>
      <c r="S2243" s="131">
        <v>1.37468030690537E-2</v>
      </c>
      <c r="T2243" s="126">
        <v>80</v>
      </c>
      <c r="U2243" s="108">
        <v>0.103092783505154</v>
      </c>
      <c r="V2243" s="107">
        <v>280</v>
      </c>
      <c r="W2243" s="131">
        <v>8.95140664961636E-2</v>
      </c>
      <c r="X2243" s="126">
        <v>89</v>
      </c>
      <c r="Y2243" s="108">
        <v>0.114690721649484</v>
      </c>
      <c r="Z2243" s="107">
        <v>305</v>
      </c>
      <c r="AA2243" s="131">
        <v>9.7506393861892499E-2</v>
      </c>
    </row>
    <row r="2244" spans="1:27" ht="24" x14ac:dyDescent="0.25">
      <c r="A2244" s="115" t="s">
        <v>629</v>
      </c>
      <c r="B2244" s="200" t="s">
        <v>37</v>
      </c>
      <c r="C2244" s="101" t="s">
        <v>38</v>
      </c>
      <c r="D2244" s="102" t="s">
        <v>1</v>
      </c>
      <c r="E2244" s="121" t="s">
        <v>534</v>
      </c>
      <c r="F2244" s="125">
        <v>5345</v>
      </c>
      <c r="G2244" s="103">
        <v>5298</v>
      </c>
      <c r="H2244" s="104">
        <v>0.99120673526660397</v>
      </c>
      <c r="I2244" s="103">
        <v>47</v>
      </c>
      <c r="J2244" s="130">
        <v>8.79326473339569E-3</v>
      </c>
      <c r="K2244" s="125">
        <v>1639</v>
      </c>
      <c r="L2244" s="125">
        <v>15</v>
      </c>
      <c r="M2244" s="104">
        <v>9.1519219035997492E-3</v>
      </c>
      <c r="N2244" s="103">
        <v>43</v>
      </c>
      <c r="O2244" s="130">
        <v>8.0449017773620204E-3</v>
      </c>
      <c r="P2244" s="125">
        <v>4</v>
      </c>
      <c r="Q2244" s="104">
        <v>2.4405125076266002E-3</v>
      </c>
      <c r="R2244" s="103">
        <v>11</v>
      </c>
      <c r="S2244" s="130">
        <v>2.0579981290926E-3</v>
      </c>
      <c r="T2244" s="125">
        <v>125</v>
      </c>
      <c r="U2244" s="104">
        <v>7.6266015863331205E-2</v>
      </c>
      <c r="V2244" s="103">
        <v>368</v>
      </c>
      <c r="W2244" s="130">
        <v>6.8849391955098205E-2</v>
      </c>
      <c r="X2244" s="125">
        <v>128</v>
      </c>
      <c r="Y2244" s="104">
        <v>7.8096400244051206E-2</v>
      </c>
      <c r="Z2244" s="103">
        <v>376</v>
      </c>
      <c r="AA2244" s="130">
        <v>7.0346117867165506E-2</v>
      </c>
    </row>
    <row r="2245" spans="1:27" ht="24" x14ac:dyDescent="0.25">
      <c r="A2245" s="116" t="s">
        <v>629</v>
      </c>
      <c r="B2245" s="201" t="s">
        <v>108</v>
      </c>
      <c r="C2245" s="105" t="s">
        <v>109</v>
      </c>
      <c r="D2245" s="106" t="s">
        <v>6</v>
      </c>
      <c r="E2245" s="122" t="s">
        <v>531</v>
      </c>
      <c r="F2245" s="126">
        <v>10298</v>
      </c>
      <c r="G2245" s="107">
        <v>10197</v>
      </c>
      <c r="H2245" s="108">
        <v>0.99019227034375601</v>
      </c>
      <c r="I2245" s="107">
        <v>101</v>
      </c>
      <c r="J2245" s="131">
        <v>9.8077296562439301E-3</v>
      </c>
      <c r="K2245" s="126">
        <v>1968</v>
      </c>
      <c r="L2245" s="126">
        <v>23</v>
      </c>
      <c r="M2245" s="108">
        <v>1.16869918699186E-2</v>
      </c>
      <c r="N2245" s="107">
        <v>65</v>
      </c>
      <c r="O2245" s="131">
        <v>6.3119052243154001E-3</v>
      </c>
      <c r="P2245" s="126">
        <v>8</v>
      </c>
      <c r="Q2245" s="108">
        <v>4.0650406504065002E-3</v>
      </c>
      <c r="R2245" s="107">
        <v>24</v>
      </c>
      <c r="S2245" s="131">
        <v>2.3305496212856799E-3</v>
      </c>
      <c r="T2245" s="126">
        <v>147</v>
      </c>
      <c r="U2245" s="108">
        <v>7.4695121951219495E-2</v>
      </c>
      <c r="V2245" s="107">
        <v>683</v>
      </c>
      <c r="W2245" s="131">
        <v>6.6323557972421801E-2</v>
      </c>
      <c r="X2245" s="126">
        <v>151</v>
      </c>
      <c r="Y2245" s="108">
        <v>7.6727642276422703E-2</v>
      </c>
      <c r="Z2245" s="107">
        <v>693</v>
      </c>
      <c r="AA2245" s="131">
        <v>6.7294620314624104E-2</v>
      </c>
    </row>
    <row r="2246" spans="1:27" x14ac:dyDescent="0.25">
      <c r="A2246" s="115" t="s">
        <v>629</v>
      </c>
      <c r="B2246" s="200" t="s">
        <v>559</v>
      </c>
      <c r="C2246" s="101" t="s">
        <v>560</v>
      </c>
      <c r="D2246" s="102" t="s">
        <v>3</v>
      </c>
      <c r="E2246" s="121" t="s">
        <v>533</v>
      </c>
      <c r="F2246" s="125">
        <v>10374</v>
      </c>
      <c r="G2246" s="103">
        <v>10208</v>
      </c>
      <c r="H2246" s="104">
        <v>0.98399845768266803</v>
      </c>
      <c r="I2246" s="103">
        <v>166</v>
      </c>
      <c r="J2246" s="130">
        <v>1.60015423173317E-2</v>
      </c>
      <c r="K2246" s="125">
        <v>2560</v>
      </c>
      <c r="L2246" s="125">
        <v>40</v>
      </c>
      <c r="M2246" s="104">
        <v>1.5625E-2</v>
      </c>
      <c r="N2246" s="103">
        <v>103</v>
      </c>
      <c r="O2246" s="130">
        <v>9.9286678234046608E-3</v>
      </c>
      <c r="P2246" s="125">
        <v>18</v>
      </c>
      <c r="Q2246" s="104">
        <v>7.0312500000000002E-3</v>
      </c>
      <c r="R2246" s="103">
        <v>44</v>
      </c>
      <c r="S2246" s="130">
        <v>4.2413726624252902E-3</v>
      </c>
      <c r="T2246" s="125">
        <v>210</v>
      </c>
      <c r="U2246" s="104">
        <v>8.203125E-2</v>
      </c>
      <c r="V2246" s="103">
        <v>760</v>
      </c>
      <c r="W2246" s="130">
        <v>7.3260073260073194E-2</v>
      </c>
      <c r="X2246" s="125">
        <v>219</v>
      </c>
      <c r="Y2246" s="104">
        <v>8.5546874999999994E-2</v>
      </c>
      <c r="Z2246" s="103">
        <v>785</v>
      </c>
      <c r="AA2246" s="130">
        <v>7.5669944090996699E-2</v>
      </c>
    </row>
    <row r="2247" spans="1:27" x14ac:dyDescent="0.25">
      <c r="A2247" s="116" t="s">
        <v>629</v>
      </c>
      <c r="B2247" s="201" t="s">
        <v>617</v>
      </c>
      <c r="C2247" s="105" t="s">
        <v>618</v>
      </c>
      <c r="D2247" s="106" t="s">
        <v>26</v>
      </c>
      <c r="E2247" s="122" t="s">
        <v>554</v>
      </c>
      <c r="F2247" s="126">
        <v>4404</v>
      </c>
      <c r="G2247" s="107">
        <v>4349</v>
      </c>
      <c r="H2247" s="108">
        <v>0.98751135331516804</v>
      </c>
      <c r="I2247" s="107">
        <v>55</v>
      </c>
      <c r="J2247" s="131">
        <v>1.24886466848319E-2</v>
      </c>
      <c r="K2247" s="126">
        <v>1572</v>
      </c>
      <c r="L2247" s="126">
        <v>35</v>
      </c>
      <c r="M2247" s="108">
        <v>2.2264631043256902E-2</v>
      </c>
      <c r="N2247" s="107">
        <v>96</v>
      </c>
      <c r="O2247" s="131">
        <v>2.17983651226158E-2</v>
      </c>
      <c r="P2247" s="126">
        <v>16</v>
      </c>
      <c r="Q2247" s="108">
        <v>1.0178117048345999E-2</v>
      </c>
      <c r="R2247" s="107">
        <v>41</v>
      </c>
      <c r="S2247" s="131">
        <v>9.3097184377838298E-3</v>
      </c>
      <c r="T2247" s="126">
        <v>155</v>
      </c>
      <c r="U2247" s="108">
        <v>9.8600508905852396E-2</v>
      </c>
      <c r="V2247" s="107">
        <v>403</v>
      </c>
      <c r="W2247" s="131">
        <v>9.1507720254314195E-2</v>
      </c>
      <c r="X2247" s="126">
        <v>163</v>
      </c>
      <c r="Y2247" s="108">
        <v>0.103689567430025</v>
      </c>
      <c r="Z2247" s="107">
        <v>422</v>
      </c>
      <c r="AA2247" s="131">
        <v>9.5821980018165304E-2</v>
      </c>
    </row>
    <row r="2248" spans="1:27" x14ac:dyDescent="0.25">
      <c r="A2248" s="115" t="s">
        <v>629</v>
      </c>
      <c r="B2248" s="200" t="s">
        <v>619</v>
      </c>
      <c r="C2248" s="101" t="s">
        <v>620</v>
      </c>
      <c r="D2248" s="102" t="s">
        <v>26</v>
      </c>
      <c r="E2248" s="121" t="s">
        <v>554</v>
      </c>
      <c r="F2248" s="125">
        <v>3866</v>
      </c>
      <c r="G2248" s="103">
        <v>3797</v>
      </c>
      <c r="H2248" s="104">
        <v>0.98215209518882496</v>
      </c>
      <c r="I2248" s="103">
        <v>69</v>
      </c>
      <c r="J2248" s="130">
        <v>1.7847904811174299E-2</v>
      </c>
      <c r="K2248" s="125">
        <v>1312</v>
      </c>
      <c r="L2248" s="125">
        <v>19</v>
      </c>
      <c r="M2248" s="104">
        <v>1.44817073170731E-2</v>
      </c>
      <c r="N2248" s="103">
        <v>53</v>
      </c>
      <c r="O2248" s="130">
        <v>1.37092602172788E-2</v>
      </c>
      <c r="P2248" s="125">
        <v>11</v>
      </c>
      <c r="Q2248" s="104">
        <v>8.3841463414634099E-3</v>
      </c>
      <c r="R2248" s="103">
        <v>31</v>
      </c>
      <c r="S2248" s="130">
        <v>8.01862390067252E-3</v>
      </c>
      <c r="T2248" s="125">
        <v>149</v>
      </c>
      <c r="U2248" s="104">
        <v>0.113567073170731</v>
      </c>
      <c r="V2248" s="103">
        <v>406</v>
      </c>
      <c r="W2248" s="130">
        <v>0.105018106570098</v>
      </c>
      <c r="X2248" s="125">
        <v>157</v>
      </c>
      <c r="Y2248" s="104">
        <v>0.119664634146341</v>
      </c>
      <c r="Z2248" s="103">
        <v>431</v>
      </c>
      <c r="AA2248" s="130">
        <v>0.11148473874806</v>
      </c>
    </row>
    <row r="2249" spans="1:27" ht="24" x14ac:dyDescent="0.25">
      <c r="A2249" s="116" t="s">
        <v>629</v>
      </c>
      <c r="B2249" s="201" t="s">
        <v>621</v>
      </c>
      <c r="C2249" s="105" t="s">
        <v>622</v>
      </c>
      <c r="D2249" s="106" t="s">
        <v>22</v>
      </c>
      <c r="E2249" s="122" t="s">
        <v>557</v>
      </c>
      <c r="F2249" s="126">
        <v>12027</v>
      </c>
      <c r="G2249" s="107">
        <v>11936</v>
      </c>
      <c r="H2249" s="108">
        <v>0.99243369086222599</v>
      </c>
      <c r="I2249" s="107">
        <v>91</v>
      </c>
      <c r="J2249" s="131">
        <v>7.5663091377733398E-3</v>
      </c>
      <c r="K2249" s="126">
        <v>2782</v>
      </c>
      <c r="L2249" s="126">
        <v>33</v>
      </c>
      <c r="M2249" s="108">
        <v>1.1861969805895E-2</v>
      </c>
      <c r="N2249" s="107">
        <v>88</v>
      </c>
      <c r="O2249" s="131">
        <v>7.3168703749895998E-3</v>
      </c>
      <c r="P2249" s="126">
        <v>14</v>
      </c>
      <c r="Q2249" s="108">
        <v>5.0323508267433497E-3</v>
      </c>
      <c r="R2249" s="107">
        <v>29</v>
      </c>
      <c r="S2249" s="131">
        <v>2.4112413735761199E-3</v>
      </c>
      <c r="T2249" s="126">
        <v>252</v>
      </c>
      <c r="U2249" s="108">
        <v>9.0582314881380299E-2</v>
      </c>
      <c r="V2249" s="107">
        <v>1003</v>
      </c>
      <c r="W2249" s="131">
        <v>8.3395693024029202E-2</v>
      </c>
      <c r="X2249" s="126">
        <v>262</v>
      </c>
      <c r="Y2249" s="108">
        <v>9.4176851186196897E-2</v>
      </c>
      <c r="Z2249" s="107">
        <v>1025</v>
      </c>
      <c r="AA2249" s="131">
        <v>8.5224910617776595E-2</v>
      </c>
    </row>
    <row r="2250" spans="1:27" x14ac:dyDescent="0.25">
      <c r="A2250" s="115" t="s">
        <v>629</v>
      </c>
      <c r="B2250" s="200" t="s">
        <v>623</v>
      </c>
      <c r="C2250" s="101" t="s">
        <v>624</v>
      </c>
      <c r="D2250" s="102" t="s">
        <v>26</v>
      </c>
      <c r="E2250" s="121" t="s">
        <v>554</v>
      </c>
      <c r="F2250" s="125">
        <v>4241</v>
      </c>
      <c r="G2250" s="103">
        <v>4165</v>
      </c>
      <c r="H2250" s="104">
        <v>0.98207969818439</v>
      </c>
      <c r="I2250" s="103">
        <v>76</v>
      </c>
      <c r="J2250" s="130">
        <v>1.79203018156095E-2</v>
      </c>
      <c r="K2250" s="125">
        <v>1244</v>
      </c>
      <c r="L2250" s="125">
        <v>21</v>
      </c>
      <c r="M2250" s="104">
        <v>1.6881028938906702E-2</v>
      </c>
      <c r="N2250" s="103">
        <v>54</v>
      </c>
      <c r="O2250" s="130">
        <v>1.27328460268804E-2</v>
      </c>
      <c r="P2250" s="125">
        <v>12</v>
      </c>
      <c r="Q2250" s="104">
        <v>9.6463022508038506E-3</v>
      </c>
      <c r="R2250" s="103">
        <v>26</v>
      </c>
      <c r="S2250" s="130">
        <v>6.1306295684979903E-3</v>
      </c>
      <c r="T2250" s="125">
        <v>128</v>
      </c>
      <c r="U2250" s="104">
        <v>0.102893890675241</v>
      </c>
      <c r="V2250" s="103">
        <v>412</v>
      </c>
      <c r="W2250" s="130">
        <v>9.7146899316199006E-2</v>
      </c>
      <c r="X2250" s="125">
        <v>136</v>
      </c>
      <c r="Y2250" s="104">
        <v>0.109324758842443</v>
      </c>
      <c r="Z2250" s="103">
        <v>427</v>
      </c>
      <c r="AA2250" s="130">
        <v>0.100683800990332</v>
      </c>
    </row>
    <row r="2251" spans="1:27" ht="24" x14ac:dyDescent="0.25">
      <c r="A2251" s="116" t="s">
        <v>629</v>
      </c>
      <c r="B2251" s="201" t="s">
        <v>628</v>
      </c>
      <c r="C2251" s="105" t="s">
        <v>625</v>
      </c>
      <c r="D2251" s="106" t="s">
        <v>11</v>
      </c>
      <c r="E2251" s="122" t="s">
        <v>544</v>
      </c>
      <c r="F2251" s="126">
        <v>13250</v>
      </c>
      <c r="G2251" s="107">
        <v>12984</v>
      </c>
      <c r="H2251" s="108">
        <v>0.97992452830188603</v>
      </c>
      <c r="I2251" s="107">
        <v>266</v>
      </c>
      <c r="J2251" s="131">
        <v>2.00754716981132E-2</v>
      </c>
      <c r="K2251" s="126">
        <v>4702</v>
      </c>
      <c r="L2251" s="126">
        <v>89</v>
      </c>
      <c r="M2251" s="108">
        <v>1.8928115695448701E-2</v>
      </c>
      <c r="N2251" s="107">
        <v>224</v>
      </c>
      <c r="O2251" s="131">
        <v>1.6905660377358401E-2</v>
      </c>
      <c r="P2251" s="126">
        <v>53</v>
      </c>
      <c r="Q2251" s="108">
        <v>1.12717992343683E-2</v>
      </c>
      <c r="R2251" s="107">
        <v>122</v>
      </c>
      <c r="S2251" s="131">
        <v>9.2075471698113195E-3</v>
      </c>
      <c r="T2251" s="126">
        <v>419</v>
      </c>
      <c r="U2251" s="108">
        <v>8.9111016588685601E-2</v>
      </c>
      <c r="V2251" s="107">
        <v>1105</v>
      </c>
      <c r="W2251" s="131">
        <v>8.3396226415094296E-2</v>
      </c>
      <c r="X2251" s="126">
        <v>455</v>
      </c>
      <c r="Y2251" s="108">
        <v>9.6767333049765994E-2</v>
      </c>
      <c r="Z2251" s="107">
        <v>1185</v>
      </c>
      <c r="AA2251" s="131">
        <v>8.9433962264150901E-2</v>
      </c>
    </row>
    <row r="2252" spans="1:27" x14ac:dyDescent="0.25">
      <c r="A2252" s="115" t="s">
        <v>629</v>
      </c>
      <c r="B2252" s="200" t="s">
        <v>626</v>
      </c>
      <c r="C2252" s="101" t="s">
        <v>627</v>
      </c>
      <c r="D2252" s="102" t="s">
        <v>9</v>
      </c>
      <c r="E2252" s="121" t="s">
        <v>538</v>
      </c>
      <c r="F2252" s="125">
        <v>10266</v>
      </c>
      <c r="G2252" s="103">
        <v>10133</v>
      </c>
      <c r="H2252" s="104">
        <v>0.987044613286577</v>
      </c>
      <c r="I2252" s="103">
        <v>133</v>
      </c>
      <c r="J2252" s="130">
        <v>1.29553867134229E-2</v>
      </c>
      <c r="K2252" s="125">
        <v>2520</v>
      </c>
      <c r="L2252" s="125">
        <v>47</v>
      </c>
      <c r="M2252" s="104">
        <v>1.8650793650793598E-2</v>
      </c>
      <c r="N2252" s="103">
        <v>100</v>
      </c>
      <c r="O2252" s="130">
        <v>9.7408922657315402E-3</v>
      </c>
      <c r="P2252" s="125">
        <v>14</v>
      </c>
      <c r="Q2252" s="104">
        <v>5.5555555555555497E-3</v>
      </c>
      <c r="R2252" s="103">
        <v>29</v>
      </c>
      <c r="S2252" s="130">
        <v>2.8248587570621399E-3</v>
      </c>
      <c r="T2252" s="125">
        <v>239</v>
      </c>
      <c r="U2252" s="104">
        <v>9.4841269841269796E-2</v>
      </c>
      <c r="V2252" s="103">
        <v>976</v>
      </c>
      <c r="W2252" s="130">
        <v>9.5071108513539795E-2</v>
      </c>
      <c r="X2252" s="125">
        <v>250</v>
      </c>
      <c r="Y2252" s="104">
        <v>9.9206349206349201E-2</v>
      </c>
      <c r="Z2252" s="103">
        <v>1001</v>
      </c>
      <c r="AA2252" s="130">
        <v>9.7506331579972697E-2</v>
      </c>
    </row>
    <row r="2253" spans="1:27" x14ac:dyDescent="0.25">
      <c r="A2253" s="116" t="s">
        <v>629</v>
      </c>
      <c r="B2253" s="201" t="s">
        <v>98</v>
      </c>
      <c r="C2253" s="105" t="s">
        <v>99</v>
      </c>
      <c r="D2253" s="106" t="s">
        <v>5</v>
      </c>
      <c r="E2253" s="122" t="s">
        <v>535</v>
      </c>
      <c r="F2253" s="126">
        <v>8889</v>
      </c>
      <c r="G2253" s="107">
        <v>8774</v>
      </c>
      <c r="H2253" s="108">
        <v>0.98706266171672796</v>
      </c>
      <c r="I2253" s="107">
        <v>115</v>
      </c>
      <c r="J2253" s="131">
        <v>1.2937338283271401E-2</v>
      </c>
      <c r="K2253" s="126">
        <v>2434</v>
      </c>
      <c r="L2253" s="126">
        <v>23</v>
      </c>
      <c r="M2253" s="108">
        <v>9.4494658997534894E-3</v>
      </c>
      <c r="N2253" s="107">
        <v>64</v>
      </c>
      <c r="O2253" s="131">
        <v>7.1999100011249798E-3</v>
      </c>
      <c r="P2253" s="126">
        <v>20</v>
      </c>
      <c r="Q2253" s="108">
        <v>8.2169268693508598E-3</v>
      </c>
      <c r="R2253" s="107">
        <v>60</v>
      </c>
      <c r="S2253" s="131">
        <v>6.7499156260546703E-3</v>
      </c>
      <c r="T2253" s="126">
        <v>263</v>
      </c>
      <c r="U2253" s="108">
        <v>0.108052588331963</v>
      </c>
      <c r="V2253" s="107">
        <v>985</v>
      </c>
      <c r="W2253" s="131">
        <v>0.110811114861064</v>
      </c>
      <c r="X2253" s="126">
        <v>277</v>
      </c>
      <c r="Y2253" s="108">
        <v>0.113804437140509</v>
      </c>
      <c r="Z2253" s="107">
        <v>1019</v>
      </c>
      <c r="AA2253" s="131">
        <v>0.114636067049161</v>
      </c>
    </row>
    <row r="2254" spans="1:27" ht="24" x14ac:dyDescent="0.25">
      <c r="A2254" s="115" t="s">
        <v>629</v>
      </c>
      <c r="B2254" s="200" t="s">
        <v>110</v>
      </c>
      <c r="C2254" s="101" t="s">
        <v>111</v>
      </c>
      <c r="D2254" s="102" t="s">
        <v>6</v>
      </c>
      <c r="E2254" s="121" t="s">
        <v>531</v>
      </c>
      <c r="F2254" s="125">
        <v>3743</v>
      </c>
      <c r="G2254" s="103">
        <v>3730</v>
      </c>
      <c r="H2254" s="104">
        <v>0.99652685012022402</v>
      </c>
      <c r="I2254" s="103">
        <v>13</v>
      </c>
      <c r="J2254" s="130">
        <v>3.4731498797755801E-3</v>
      </c>
      <c r="K2254" s="125">
        <v>771</v>
      </c>
      <c r="L2254" s="125">
        <v>9</v>
      </c>
      <c r="M2254" s="104">
        <v>1.16731517509727E-2</v>
      </c>
      <c r="N2254" s="103">
        <v>23</v>
      </c>
      <c r="O2254" s="130">
        <v>6.1448036334491004E-3</v>
      </c>
      <c r="P2254" s="125">
        <v>3</v>
      </c>
      <c r="Q2254" s="104">
        <v>3.8910505836575798E-3</v>
      </c>
      <c r="R2254" s="103">
        <v>9</v>
      </c>
      <c r="S2254" s="130">
        <v>2.40448837830617E-3</v>
      </c>
      <c r="T2254" s="125">
        <v>61</v>
      </c>
      <c r="U2254" s="104">
        <v>7.9118028534370902E-2</v>
      </c>
      <c r="V2254" s="103">
        <v>305</v>
      </c>
      <c r="W2254" s="130">
        <v>8.1485439487042399E-2</v>
      </c>
      <c r="X2254" s="125">
        <v>64</v>
      </c>
      <c r="Y2254" s="104">
        <v>8.3009079118028503E-2</v>
      </c>
      <c r="Z2254" s="103">
        <v>314</v>
      </c>
      <c r="AA2254" s="130">
        <v>8.3889927865348601E-2</v>
      </c>
    </row>
    <row r="2255" spans="1:27" ht="24" x14ac:dyDescent="0.25">
      <c r="A2255" s="116" t="s">
        <v>629</v>
      </c>
      <c r="B2255" s="201" t="s">
        <v>259</v>
      </c>
      <c r="C2255" s="105" t="s">
        <v>260</v>
      </c>
      <c r="D2255" s="106" t="s">
        <v>16</v>
      </c>
      <c r="E2255" s="122" t="s">
        <v>541</v>
      </c>
      <c r="F2255" s="126">
        <v>2104</v>
      </c>
      <c r="G2255" s="107">
        <v>2052</v>
      </c>
      <c r="H2255" s="108">
        <v>0.975285171102661</v>
      </c>
      <c r="I2255" s="107">
        <v>52</v>
      </c>
      <c r="J2255" s="131">
        <v>2.4714828897338399E-2</v>
      </c>
      <c r="K2255" s="126">
        <v>523</v>
      </c>
      <c r="L2255" s="126">
        <v>8</v>
      </c>
      <c r="M2255" s="108">
        <v>1.52963671128107E-2</v>
      </c>
      <c r="N2255" s="107">
        <v>16</v>
      </c>
      <c r="O2255" s="131">
        <v>7.6045627376425803E-3</v>
      </c>
      <c r="P2255" s="126">
        <v>3</v>
      </c>
      <c r="Q2255" s="108">
        <v>5.7361376673040103E-3</v>
      </c>
      <c r="R2255" s="107">
        <v>8</v>
      </c>
      <c r="S2255" s="131">
        <v>3.8022813688212902E-3</v>
      </c>
      <c r="T2255" s="126">
        <v>48</v>
      </c>
      <c r="U2255" s="108">
        <v>9.1778202676864207E-2</v>
      </c>
      <c r="V2255" s="107">
        <v>153</v>
      </c>
      <c r="W2255" s="131">
        <v>7.2718631178707194E-2</v>
      </c>
      <c r="X2255" s="126">
        <v>48</v>
      </c>
      <c r="Y2255" s="108">
        <v>9.1778202676864207E-2</v>
      </c>
      <c r="Z2255" s="107">
        <v>153</v>
      </c>
      <c r="AA2255" s="131">
        <v>7.2718631178707194E-2</v>
      </c>
    </row>
    <row r="2256" spans="1:27" ht="24" x14ac:dyDescent="0.25">
      <c r="A2256" s="115" t="s">
        <v>629</v>
      </c>
      <c r="B2256" s="200" t="s">
        <v>443</v>
      </c>
      <c r="C2256" s="101" t="s">
        <v>228</v>
      </c>
      <c r="D2256" s="102" t="s">
        <v>14</v>
      </c>
      <c r="E2256" s="121" t="s">
        <v>548</v>
      </c>
      <c r="F2256" s="125">
        <v>2683</v>
      </c>
      <c r="G2256" s="103">
        <v>2617</v>
      </c>
      <c r="H2256" s="104">
        <v>0.97540067089079296</v>
      </c>
      <c r="I2256" s="103">
        <v>66</v>
      </c>
      <c r="J2256" s="130">
        <v>2.4599329109206099E-2</v>
      </c>
      <c r="K2256" s="125">
        <v>905</v>
      </c>
      <c r="L2256" s="125">
        <v>16</v>
      </c>
      <c r="M2256" s="104">
        <v>1.7679558011049701E-2</v>
      </c>
      <c r="N2256" s="103">
        <v>47</v>
      </c>
      <c r="O2256" s="130">
        <v>1.75177040626164E-2</v>
      </c>
      <c r="P2256" s="125">
        <v>9</v>
      </c>
      <c r="Q2256" s="104">
        <v>9.9447513812154602E-3</v>
      </c>
      <c r="R2256" s="103">
        <v>24</v>
      </c>
      <c r="S2256" s="130">
        <v>8.9452105851658501E-3</v>
      </c>
      <c r="T2256" s="125">
        <v>96</v>
      </c>
      <c r="U2256" s="104">
        <v>0.106077348066298</v>
      </c>
      <c r="V2256" s="103">
        <v>297</v>
      </c>
      <c r="W2256" s="130">
        <v>0.110696980991427</v>
      </c>
      <c r="X2256" s="125">
        <v>101</v>
      </c>
      <c r="Y2256" s="104">
        <v>0.11160220994475099</v>
      </c>
      <c r="Z2256" s="103">
        <v>312</v>
      </c>
      <c r="AA2256" s="130">
        <v>0.11628773760715599</v>
      </c>
    </row>
    <row r="2257" spans="1:27" ht="24" x14ac:dyDescent="0.25">
      <c r="A2257" s="116" t="s">
        <v>629</v>
      </c>
      <c r="B2257" s="201" t="s">
        <v>229</v>
      </c>
      <c r="C2257" s="105" t="s">
        <v>230</v>
      </c>
      <c r="D2257" s="106" t="s">
        <v>14</v>
      </c>
      <c r="E2257" s="122" t="s">
        <v>548</v>
      </c>
      <c r="F2257" s="126">
        <v>1758</v>
      </c>
      <c r="G2257" s="107">
        <v>1733</v>
      </c>
      <c r="H2257" s="108">
        <v>0.98577929465301395</v>
      </c>
      <c r="I2257" s="107">
        <v>25</v>
      </c>
      <c r="J2257" s="131">
        <v>1.4220705346985199E-2</v>
      </c>
      <c r="K2257" s="126">
        <v>631</v>
      </c>
      <c r="L2257" s="126">
        <v>17</v>
      </c>
      <c r="M2257" s="108">
        <v>2.6941362916006299E-2</v>
      </c>
      <c r="N2257" s="107">
        <v>35</v>
      </c>
      <c r="O2257" s="131">
        <v>1.9908987485779201E-2</v>
      </c>
      <c r="P2257" s="126">
        <v>8</v>
      </c>
      <c r="Q2257" s="108">
        <v>1.26782884310618E-2</v>
      </c>
      <c r="R2257" s="107">
        <v>25</v>
      </c>
      <c r="S2257" s="131">
        <v>1.4220705346985199E-2</v>
      </c>
      <c r="T2257" s="126">
        <v>51</v>
      </c>
      <c r="U2257" s="108">
        <v>8.0824088748018996E-2</v>
      </c>
      <c r="V2257" s="107">
        <v>118</v>
      </c>
      <c r="W2257" s="131">
        <v>6.71217292377701E-2</v>
      </c>
      <c r="X2257" s="126">
        <v>56</v>
      </c>
      <c r="Y2257" s="108">
        <v>8.8748019017432594E-2</v>
      </c>
      <c r="Z2257" s="107">
        <v>135</v>
      </c>
      <c r="AA2257" s="131">
        <v>7.6791808873720099E-2</v>
      </c>
    </row>
    <row r="2258" spans="1:27" x14ac:dyDescent="0.25">
      <c r="A2258" s="115" t="s">
        <v>629</v>
      </c>
      <c r="B2258" s="200" t="s">
        <v>231</v>
      </c>
      <c r="C2258" s="101" t="s">
        <v>232</v>
      </c>
      <c r="D2258" s="102" t="s">
        <v>14</v>
      </c>
      <c r="E2258" s="121" t="s">
        <v>548</v>
      </c>
      <c r="F2258" s="125">
        <v>1946</v>
      </c>
      <c r="G2258" s="103">
        <v>1909</v>
      </c>
      <c r="H2258" s="104">
        <v>0.98098663926002005</v>
      </c>
      <c r="I2258" s="103">
        <v>37</v>
      </c>
      <c r="J2258" s="130">
        <v>1.9013360739979401E-2</v>
      </c>
      <c r="K2258" s="125">
        <v>700</v>
      </c>
      <c r="L2258" s="125">
        <v>13</v>
      </c>
      <c r="M2258" s="104">
        <v>1.8571428571428499E-2</v>
      </c>
      <c r="N2258" s="103">
        <v>36</v>
      </c>
      <c r="O2258" s="130">
        <v>1.8499486125385399E-2</v>
      </c>
      <c r="P2258" s="125">
        <v>9</v>
      </c>
      <c r="Q2258" s="104">
        <v>1.28571428571428E-2</v>
      </c>
      <c r="R2258" s="103">
        <v>18</v>
      </c>
      <c r="S2258" s="130">
        <v>9.2497430626926995E-3</v>
      </c>
      <c r="T2258" s="125">
        <v>53</v>
      </c>
      <c r="U2258" s="104">
        <v>7.5714285714285706E-2</v>
      </c>
      <c r="V2258" s="103">
        <v>107</v>
      </c>
      <c r="W2258" s="130">
        <v>5.4984583761562102E-2</v>
      </c>
      <c r="X2258" s="125">
        <v>60</v>
      </c>
      <c r="Y2258" s="104">
        <v>8.5714285714285701E-2</v>
      </c>
      <c r="Z2258" s="103">
        <v>123</v>
      </c>
      <c r="AA2258" s="130">
        <v>6.3206577595066801E-2</v>
      </c>
    </row>
    <row r="2259" spans="1:27" x14ac:dyDescent="0.25">
      <c r="A2259" s="116" t="s">
        <v>629</v>
      </c>
      <c r="B2259" s="201" t="s">
        <v>395</v>
      </c>
      <c r="C2259" s="105" t="s">
        <v>396</v>
      </c>
      <c r="D2259" s="106" t="s">
        <v>25</v>
      </c>
      <c r="E2259" s="122" t="s">
        <v>553</v>
      </c>
      <c r="F2259" s="126">
        <v>2326</v>
      </c>
      <c r="G2259" s="107">
        <v>2303</v>
      </c>
      <c r="H2259" s="108">
        <v>0.99011177987962096</v>
      </c>
      <c r="I2259" s="107">
        <v>23</v>
      </c>
      <c r="J2259" s="131">
        <v>9.8882201203783302E-3</v>
      </c>
      <c r="K2259" s="126">
        <v>774</v>
      </c>
      <c r="L2259" s="126">
        <v>12</v>
      </c>
      <c r="M2259" s="108">
        <v>1.5503875968992199E-2</v>
      </c>
      <c r="N2259" s="107">
        <v>31</v>
      </c>
      <c r="O2259" s="131">
        <v>1.33276010318142E-2</v>
      </c>
      <c r="P2259" s="126">
        <v>3</v>
      </c>
      <c r="Q2259" s="108">
        <v>3.8759689922480598E-3</v>
      </c>
      <c r="R2259" s="107">
        <v>5</v>
      </c>
      <c r="S2259" s="131">
        <v>2.14961306964746E-3</v>
      </c>
      <c r="T2259" s="126">
        <v>57</v>
      </c>
      <c r="U2259" s="108">
        <v>7.3643410852713101E-2</v>
      </c>
      <c r="V2259" s="107">
        <v>150</v>
      </c>
      <c r="W2259" s="131">
        <v>6.4488392089423904E-2</v>
      </c>
      <c r="X2259" s="126">
        <v>59</v>
      </c>
      <c r="Y2259" s="108">
        <v>7.6227390180878499E-2</v>
      </c>
      <c r="Z2259" s="107">
        <v>154</v>
      </c>
      <c r="AA2259" s="131">
        <v>6.6208082545141794E-2</v>
      </c>
    </row>
    <row r="2260" spans="1:27" x14ac:dyDescent="0.25">
      <c r="A2260" s="115" t="s">
        <v>629</v>
      </c>
      <c r="B2260" s="200" t="s">
        <v>373</v>
      </c>
      <c r="C2260" s="101" t="s">
        <v>374</v>
      </c>
      <c r="D2260" s="102" t="s">
        <v>24</v>
      </c>
      <c r="E2260" s="121" t="s">
        <v>552</v>
      </c>
      <c r="F2260" s="125">
        <v>5282</v>
      </c>
      <c r="G2260" s="103">
        <v>5190</v>
      </c>
      <c r="H2260" s="104">
        <v>0.98258235516849601</v>
      </c>
      <c r="I2260" s="103">
        <v>92</v>
      </c>
      <c r="J2260" s="130">
        <v>1.7417644831503199E-2</v>
      </c>
      <c r="K2260" s="125">
        <v>1455</v>
      </c>
      <c r="L2260" s="125">
        <v>16</v>
      </c>
      <c r="M2260" s="104">
        <v>1.09965635738831E-2</v>
      </c>
      <c r="N2260" s="103">
        <v>38</v>
      </c>
      <c r="O2260" s="130">
        <v>7.1942446043165402E-3</v>
      </c>
      <c r="P2260" s="125">
        <v>9</v>
      </c>
      <c r="Q2260" s="104">
        <v>6.1855670103092703E-3</v>
      </c>
      <c r="R2260" s="103">
        <v>23</v>
      </c>
      <c r="S2260" s="130">
        <v>4.3544112078757998E-3</v>
      </c>
      <c r="T2260" s="125">
        <v>115</v>
      </c>
      <c r="U2260" s="104">
        <v>7.9037800687285206E-2</v>
      </c>
      <c r="V2260" s="103">
        <v>355</v>
      </c>
      <c r="W2260" s="130">
        <v>6.7209390382430803E-2</v>
      </c>
      <c r="X2260" s="125">
        <v>122</v>
      </c>
      <c r="Y2260" s="104">
        <v>8.38487972508591E-2</v>
      </c>
      <c r="Z2260" s="103">
        <v>373</v>
      </c>
      <c r="AA2260" s="130">
        <v>7.0617190458159701E-2</v>
      </c>
    </row>
    <row r="2261" spans="1:27" ht="24" x14ac:dyDescent="0.25">
      <c r="A2261" s="116" t="s">
        <v>629</v>
      </c>
      <c r="B2261" s="201" t="s">
        <v>397</v>
      </c>
      <c r="C2261" s="105" t="s">
        <v>398</v>
      </c>
      <c r="D2261" s="106" t="s">
        <v>25</v>
      </c>
      <c r="E2261" s="122" t="s">
        <v>553</v>
      </c>
      <c r="F2261" s="126">
        <v>1598</v>
      </c>
      <c r="G2261" s="107">
        <v>1574</v>
      </c>
      <c r="H2261" s="108">
        <v>0.984981226533166</v>
      </c>
      <c r="I2261" s="107">
        <v>24</v>
      </c>
      <c r="J2261" s="131">
        <v>1.50187734668335E-2</v>
      </c>
      <c r="K2261" s="126">
        <v>502</v>
      </c>
      <c r="L2261" s="126">
        <v>8</v>
      </c>
      <c r="M2261" s="108">
        <v>1.5936254980079601E-2</v>
      </c>
      <c r="N2261" s="107">
        <v>18</v>
      </c>
      <c r="O2261" s="131">
        <v>1.12640801001251E-2</v>
      </c>
      <c r="P2261" s="126">
        <v>8</v>
      </c>
      <c r="Q2261" s="108">
        <v>1.5936254980079601E-2</v>
      </c>
      <c r="R2261" s="107">
        <v>20</v>
      </c>
      <c r="S2261" s="131">
        <v>1.2515644555694601E-2</v>
      </c>
      <c r="T2261" s="126">
        <v>41</v>
      </c>
      <c r="U2261" s="108">
        <v>8.1673306772908294E-2</v>
      </c>
      <c r="V2261" s="107">
        <v>114</v>
      </c>
      <c r="W2261" s="131">
        <v>7.1339173967459299E-2</v>
      </c>
      <c r="X2261" s="126">
        <v>48</v>
      </c>
      <c r="Y2261" s="108">
        <v>9.5617529880478003E-2</v>
      </c>
      <c r="Z2261" s="107">
        <v>131</v>
      </c>
      <c r="AA2261" s="131">
        <v>8.1977471839799698E-2</v>
      </c>
    </row>
    <row r="2262" spans="1:27" ht="24" x14ac:dyDescent="0.25">
      <c r="A2262" s="115" t="s">
        <v>629</v>
      </c>
      <c r="B2262" s="200" t="s">
        <v>435</v>
      </c>
      <c r="C2262" s="101" t="s">
        <v>436</v>
      </c>
      <c r="D2262" s="102" t="s">
        <v>27</v>
      </c>
      <c r="E2262" s="121" t="s">
        <v>555</v>
      </c>
      <c r="F2262" s="125">
        <v>1941</v>
      </c>
      <c r="G2262" s="103">
        <v>1910</v>
      </c>
      <c r="H2262" s="104">
        <v>0.98402885110767602</v>
      </c>
      <c r="I2262" s="103">
        <v>31</v>
      </c>
      <c r="J2262" s="130">
        <v>1.5971148892323501E-2</v>
      </c>
      <c r="K2262" s="125">
        <v>593</v>
      </c>
      <c r="L2262" s="125">
        <v>18</v>
      </c>
      <c r="M2262" s="104">
        <v>3.0354131534569902E-2</v>
      </c>
      <c r="N2262" s="103">
        <v>43</v>
      </c>
      <c r="O2262" s="130">
        <v>2.2153529108706799E-2</v>
      </c>
      <c r="P2262" s="125">
        <v>8</v>
      </c>
      <c r="Q2262" s="104">
        <v>1.34907251264755E-2</v>
      </c>
      <c r="R2262" s="103">
        <v>24</v>
      </c>
      <c r="S2262" s="130">
        <v>1.2364760432766599E-2</v>
      </c>
      <c r="T2262" s="125">
        <v>51</v>
      </c>
      <c r="U2262" s="104">
        <v>8.6003372681281595E-2</v>
      </c>
      <c r="V2262" s="103">
        <v>160</v>
      </c>
      <c r="W2262" s="130">
        <v>8.2431736218444102E-2</v>
      </c>
      <c r="X2262" s="125">
        <v>54</v>
      </c>
      <c r="Y2262" s="104">
        <v>9.1062394603709906E-2</v>
      </c>
      <c r="Z2262" s="103">
        <v>167</v>
      </c>
      <c r="AA2262" s="130">
        <v>8.6038124678000996E-2</v>
      </c>
    </row>
    <row r="2263" spans="1:27" ht="24" x14ac:dyDescent="0.25">
      <c r="A2263" s="116" t="s">
        <v>629</v>
      </c>
      <c r="B2263" s="201" t="s">
        <v>345</v>
      </c>
      <c r="C2263" s="105" t="s">
        <v>346</v>
      </c>
      <c r="D2263" s="106" t="s">
        <v>21</v>
      </c>
      <c r="E2263" s="122" t="s">
        <v>556</v>
      </c>
      <c r="F2263" s="126">
        <v>4726</v>
      </c>
      <c r="G2263" s="107">
        <v>4660</v>
      </c>
      <c r="H2263" s="108">
        <v>0.98603470165044405</v>
      </c>
      <c r="I2263" s="107">
        <v>66</v>
      </c>
      <c r="J2263" s="131">
        <v>1.3965298349555601E-2</v>
      </c>
      <c r="K2263" s="126">
        <v>1564</v>
      </c>
      <c r="L2263" s="126">
        <v>35</v>
      </c>
      <c r="M2263" s="108">
        <v>2.23785166240409E-2</v>
      </c>
      <c r="N2263" s="107">
        <v>75</v>
      </c>
      <c r="O2263" s="131">
        <v>1.58696572154041E-2</v>
      </c>
      <c r="P2263" s="126">
        <v>9</v>
      </c>
      <c r="Q2263" s="108">
        <v>5.7544757033247997E-3</v>
      </c>
      <c r="R2263" s="107">
        <v>19</v>
      </c>
      <c r="S2263" s="131">
        <v>4.0203131612357099E-3</v>
      </c>
      <c r="T2263" s="126">
        <v>131</v>
      </c>
      <c r="U2263" s="108">
        <v>8.3759590792838803E-2</v>
      </c>
      <c r="V2263" s="107">
        <v>384</v>
      </c>
      <c r="W2263" s="131">
        <v>8.1252644942869198E-2</v>
      </c>
      <c r="X2263" s="126">
        <v>136</v>
      </c>
      <c r="Y2263" s="108">
        <v>8.6956521739130405E-2</v>
      </c>
      <c r="Z2263" s="107">
        <v>396</v>
      </c>
      <c r="AA2263" s="131">
        <v>8.3791790097333799E-2</v>
      </c>
    </row>
    <row r="2264" spans="1:27" ht="24" x14ac:dyDescent="0.25">
      <c r="A2264" s="115" t="s">
        <v>629</v>
      </c>
      <c r="B2264" s="200" t="s">
        <v>357</v>
      </c>
      <c r="C2264" s="101" t="s">
        <v>358</v>
      </c>
      <c r="D2264" s="102" t="s">
        <v>23</v>
      </c>
      <c r="E2264" s="121" t="s">
        <v>558</v>
      </c>
      <c r="F2264" s="125">
        <v>14036</v>
      </c>
      <c r="G2264" s="103">
        <v>13768</v>
      </c>
      <c r="H2264" s="104">
        <v>0.980906241094328</v>
      </c>
      <c r="I2264" s="103">
        <v>268</v>
      </c>
      <c r="J2264" s="130">
        <v>1.9093758905671099E-2</v>
      </c>
      <c r="K2264" s="125">
        <v>3825</v>
      </c>
      <c r="L2264" s="125">
        <v>39</v>
      </c>
      <c r="M2264" s="104">
        <v>1.0196078431372499E-2</v>
      </c>
      <c r="N2264" s="103">
        <v>108</v>
      </c>
      <c r="O2264" s="130">
        <v>7.6944998575092603E-3</v>
      </c>
      <c r="P2264" s="125">
        <v>23</v>
      </c>
      <c r="Q2264" s="104">
        <v>6.0130718954248298E-3</v>
      </c>
      <c r="R2264" s="103">
        <v>67</v>
      </c>
      <c r="S2264" s="130">
        <v>4.7734397264177801E-3</v>
      </c>
      <c r="T2264" s="125">
        <v>310</v>
      </c>
      <c r="U2264" s="104">
        <v>8.1045751633986904E-2</v>
      </c>
      <c r="V2264" s="103">
        <v>1031</v>
      </c>
      <c r="W2264" s="130">
        <v>7.3453975491592993E-2</v>
      </c>
      <c r="X2264" s="125">
        <v>327</v>
      </c>
      <c r="Y2264" s="104">
        <v>8.5490196078431294E-2</v>
      </c>
      <c r="Z2264" s="103">
        <v>1083</v>
      </c>
      <c r="AA2264" s="130">
        <v>7.71587346822456E-2</v>
      </c>
    </row>
    <row r="2265" spans="1:27" ht="24" x14ac:dyDescent="0.25">
      <c r="A2265" s="116" t="s">
        <v>629</v>
      </c>
      <c r="B2265" s="201" t="s">
        <v>359</v>
      </c>
      <c r="C2265" s="105" t="s">
        <v>360</v>
      </c>
      <c r="D2265" s="106" t="s">
        <v>23</v>
      </c>
      <c r="E2265" s="122" t="s">
        <v>558</v>
      </c>
      <c r="F2265" s="126">
        <v>3911</v>
      </c>
      <c r="G2265" s="107">
        <v>3885</v>
      </c>
      <c r="H2265" s="108">
        <v>0.99335208386601803</v>
      </c>
      <c r="I2265" s="107">
        <v>26</v>
      </c>
      <c r="J2265" s="131">
        <v>6.6479161339810704E-3</v>
      </c>
      <c r="K2265" s="126">
        <v>1264</v>
      </c>
      <c r="L2265" s="126">
        <v>13</v>
      </c>
      <c r="M2265" s="108">
        <v>1.02848101265822E-2</v>
      </c>
      <c r="N2265" s="107">
        <v>36</v>
      </c>
      <c r="O2265" s="131">
        <v>9.2048069547430306E-3</v>
      </c>
      <c r="P2265" s="126">
        <v>8</v>
      </c>
      <c r="Q2265" s="108">
        <v>6.3291139240506302E-3</v>
      </c>
      <c r="R2265" s="107">
        <v>17</v>
      </c>
      <c r="S2265" s="131">
        <v>4.3467143952953197E-3</v>
      </c>
      <c r="T2265" s="126">
        <v>112</v>
      </c>
      <c r="U2265" s="108">
        <v>8.8607594936708806E-2</v>
      </c>
      <c r="V2265" s="107">
        <v>316</v>
      </c>
      <c r="W2265" s="131">
        <v>8.0797749936077704E-2</v>
      </c>
      <c r="X2265" s="126">
        <v>115</v>
      </c>
      <c r="Y2265" s="108">
        <v>9.0981012658227806E-2</v>
      </c>
      <c r="Z2265" s="107">
        <v>324</v>
      </c>
      <c r="AA2265" s="131">
        <v>8.2843262592687206E-2</v>
      </c>
    </row>
    <row r="2266" spans="1:27" ht="24" x14ac:dyDescent="0.25">
      <c r="A2266" s="115" t="s">
        <v>632</v>
      </c>
      <c r="B2266" s="200" t="s">
        <v>39</v>
      </c>
      <c r="C2266" s="101" t="s">
        <v>40</v>
      </c>
      <c r="D2266" s="102" t="s">
        <v>2</v>
      </c>
      <c r="E2266" s="121" t="s">
        <v>530</v>
      </c>
      <c r="F2266" s="125">
        <v>2226</v>
      </c>
      <c r="G2266" s="103">
        <v>2213</v>
      </c>
      <c r="H2266" s="104">
        <v>0.994159928122192</v>
      </c>
      <c r="I2266" s="103">
        <v>13</v>
      </c>
      <c r="J2266" s="130">
        <v>5.8400718778077202E-3</v>
      </c>
      <c r="K2266" s="125">
        <v>442</v>
      </c>
      <c r="L2266" s="125">
        <v>7</v>
      </c>
      <c r="M2266" s="104">
        <v>1.5837104072398099E-2</v>
      </c>
      <c r="N2266" s="103">
        <v>19</v>
      </c>
      <c r="O2266" s="130">
        <v>8.5354896675651302E-3</v>
      </c>
      <c r="P2266" s="125">
        <v>1</v>
      </c>
      <c r="Q2266" s="104">
        <v>2.26244343891402E-3</v>
      </c>
      <c r="R2266" s="103">
        <v>5</v>
      </c>
      <c r="S2266" s="130">
        <v>2.24618149146451E-3</v>
      </c>
      <c r="T2266" s="125">
        <v>42</v>
      </c>
      <c r="U2266" s="104">
        <v>9.5022624434389094E-2</v>
      </c>
      <c r="V2266" s="103">
        <v>227</v>
      </c>
      <c r="W2266" s="130">
        <v>0.10197663971248799</v>
      </c>
      <c r="X2266" s="125">
        <v>42</v>
      </c>
      <c r="Y2266" s="104">
        <v>9.5022624434389094E-2</v>
      </c>
      <c r="Z2266" s="103">
        <v>227</v>
      </c>
      <c r="AA2266" s="130">
        <v>0.10197663971248799</v>
      </c>
    </row>
    <row r="2267" spans="1:27" ht="24" x14ac:dyDescent="0.25">
      <c r="A2267" s="116" t="s">
        <v>632</v>
      </c>
      <c r="B2267" s="201" t="s">
        <v>41</v>
      </c>
      <c r="C2267" s="105" t="s">
        <v>42</v>
      </c>
      <c r="D2267" s="106" t="s">
        <v>2</v>
      </c>
      <c r="E2267" s="122" t="s">
        <v>530</v>
      </c>
      <c r="F2267" s="126">
        <v>6791</v>
      </c>
      <c r="G2267" s="107">
        <v>6739</v>
      </c>
      <c r="H2267" s="108">
        <v>0.99234280665586805</v>
      </c>
      <c r="I2267" s="107">
        <v>52</v>
      </c>
      <c r="J2267" s="131">
        <v>7.6571933441319301E-3</v>
      </c>
      <c r="K2267" s="126">
        <v>1350</v>
      </c>
      <c r="L2267" s="126">
        <v>18</v>
      </c>
      <c r="M2267" s="108">
        <v>1.3333333333333299E-2</v>
      </c>
      <c r="N2267" s="107">
        <v>40</v>
      </c>
      <c r="O2267" s="131">
        <v>5.8901487262553297E-3</v>
      </c>
      <c r="P2267" s="126">
        <v>12</v>
      </c>
      <c r="Q2267" s="108">
        <v>8.8888888888888802E-3</v>
      </c>
      <c r="R2267" s="107">
        <v>30</v>
      </c>
      <c r="S2267" s="131">
        <v>4.4176115446915003E-3</v>
      </c>
      <c r="T2267" s="126">
        <v>120</v>
      </c>
      <c r="U2267" s="108">
        <v>8.8888888888888795E-2</v>
      </c>
      <c r="V2267" s="107">
        <v>610</v>
      </c>
      <c r="W2267" s="131">
        <v>8.9824768075393899E-2</v>
      </c>
      <c r="X2267" s="126">
        <v>129</v>
      </c>
      <c r="Y2267" s="108">
        <v>9.5555555555555505E-2</v>
      </c>
      <c r="Z2267" s="107">
        <v>634</v>
      </c>
      <c r="AA2267" s="131">
        <v>9.3358857311147098E-2</v>
      </c>
    </row>
    <row r="2268" spans="1:27" ht="24" x14ac:dyDescent="0.25">
      <c r="A2268" s="115" t="s">
        <v>632</v>
      </c>
      <c r="B2268" s="200" t="s">
        <v>43</v>
      </c>
      <c r="C2268" s="101" t="s">
        <v>44</v>
      </c>
      <c r="D2268" s="102" t="s">
        <v>2</v>
      </c>
      <c r="E2268" s="121" t="s">
        <v>530</v>
      </c>
      <c r="F2268" s="125">
        <v>4453</v>
      </c>
      <c r="G2268" s="103">
        <v>4429</v>
      </c>
      <c r="H2268" s="104">
        <v>0.99461037502807004</v>
      </c>
      <c r="I2268" s="103">
        <v>24</v>
      </c>
      <c r="J2268" s="130">
        <v>5.3896249719290303E-3</v>
      </c>
      <c r="K2268" s="125">
        <v>900</v>
      </c>
      <c r="L2268" s="125">
        <v>19</v>
      </c>
      <c r="M2268" s="104">
        <v>2.1111111111111101E-2</v>
      </c>
      <c r="N2268" s="103">
        <v>53</v>
      </c>
      <c r="O2268" s="130">
        <v>1.19020884796766E-2</v>
      </c>
      <c r="P2268" s="125">
        <v>2</v>
      </c>
      <c r="Q2268" s="104">
        <v>2.2222222222222201E-3</v>
      </c>
      <c r="R2268" s="103">
        <v>6</v>
      </c>
      <c r="S2268" s="130">
        <v>1.34740624298225E-3</v>
      </c>
      <c r="T2268" s="125">
        <v>90</v>
      </c>
      <c r="U2268" s="104">
        <v>0.1</v>
      </c>
      <c r="V2268" s="103">
        <v>360</v>
      </c>
      <c r="W2268" s="130">
        <v>8.0844374578935493E-2</v>
      </c>
      <c r="X2268" s="125">
        <v>91</v>
      </c>
      <c r="Y2268" s="104">
        <v>0.101111111111111</v>
      </c>
      <c r="Z2268" s="103">
        <v>362</v>
      </c>
      <c r="AA2268" s="130">
        <v>8.1293509993262902E-2</v>
      </c>
    </row>
    <row r="2269" spans="1:27" ht="24" x14ac:dyDescent="0.25">
      <c r="A2269" s="116" t="s">
        <v>632</v>
      </c>
      <c r="B2269" s="201" t="s">
        <v>45</v>
      </c>
      <c r="C2269" s="105" t="s">
        <v>46</v>
      </c>
      <c r="D2269" s="106" t="s">
        <v>2</v>
      </c>
      <c r="E2269" s="122" t="s">
        <v>530</v>
      </c>
      <c r="F2269" s="126">
        <v>3740</v>
      </c>
      <c r="G2269" s="107">
        <v>3722</v>
      </c>
      <c r="H2269" s="108">
        <v>0.99518716577540101</v>
      </c>
      <c r="I2269" s="107">
        <v>18</v>
      </c>
      <c r="J2269" s="131">
        <v>4.8128342245989299E-3</v>
      </c>
      <c r="K2269" s="126">
        <v>1073</v>
      </c>
      <c r="L2269" s="126">
        <v>17</v>
      </c>
      <c r="M2269" s="108">
        <v>1.5843429636532999E-2</v>
      </c>
      <c r="N2269" s="107">
        <v>43</v>
      </c>
      <c r="O2269" s="131">
        <v>1.1497326203208501E-2</v>
      </c>
      <c r="P2269" s="126">
        <v>7</v>
      </c>
      <c r="Q2269" s="108">
        <v>6.5237651444547901E-3</v>
      </c>
      <c r="R2269" s="107">
        <v>21</v>
      </c>
      <c r="S2269" s="131">
        <v>5.6149732620320797E-3</v>
      </c>
      <c r="T2269" s="126">
        <v>77</v>
      </c>
      <c r="U2269" s="108">
        <v>7.1761416589002702E-2</v>
      </c>
      <c r="V2269" s="107">
        <v>274</v>
      </c>
      <c r="W2269" s="131">
        <v>7.3262032085561396E-2</v>
      </c>
      <c r="X2269" s="126">
        <v>82</v>
      </c>
      <c r="Y2269" s="108">
        <v>7.6421248835041894E-2</v>
      </c>
      <c r="Z2269" s="107">
        <v>290</v>
      </c>
      <c r="AA2269" s="131">
        <v>7.7540106951871607E-2</v>
      </c>
    </row>
    <row r="2270" spans="1:27" ht="24" x14ac:dyDescent="0.25">
      <c r="A2270" s="115" t="s">
        <v>632</v>
      </c>
      <c r="B2270" s="200" t="s">
        <v>100</v>
      </c>
      <c r="C2270" s="101" t="s">
        <v>101</v>
      </c>
      <c r="D2270" s="102" t="s">
        <v>6</v>
      </c>
      <c r="E2270" s="121" t="s">
        <v>531</v>
      </c>
      <c r="F2270" s="125">
        <v>5362</v>
      </c>
      <c r="G2270" s="103">
        <v>5303</v>
      </c>
      <c r="H2270" s="104">
        <v>0.98899664304363999</v>
      </c>
      <c r="I2270" s="103">
        <v>59</v>
      </c>
      <c r="J2270" s="130">
        <v>1.1003356956359499E-2</v>
      </c>
      <c r="K2270" s="125">
        <v>1215</v>
      </c>
      <c r="L2270" s="125">
        <v>11</v>
      </c>
      <c r="M2270" s="104">
        <v>9.0534979423868307E-3</v>
      </c>
      <c r="N2270" s="103">
        <v>34</v>
      </c>
      <c r="O2270" s="130">
        <v>6.3409175680716103E-3</v>
      </c>
      <c r="P2270" s="125">
        <v>12</v>
      </c>
      <c r="Q2270" s="104">
        <v>9.8765432098765395E-3</v>
      </c>
      <c r="R2270" s="103">
        <v>30</v>
      </c>
      <c r="S2270" s="130">
        <v>5.5949272659455403E-3</v>
      </c>
      <c r="T2270" s="125">
        <v>110</v>
      </c>
      <c r="U2270" s="104">
        <v>9.0534979423868303E-2</v>
      </c>
      <c r="V2270" s="103">
        <v>520</v>
      </c>
      <c r="W2270" s="130">
        <v>9.6978739276389406E-2</v>
      </c>
      <c r="X2270" s="125">
        <v>117</v>
      </c>
      <c r="Y2270" s="104">
        <v>9.6296296296296199E-2</v>
      </c>
      <c r="Z2270" s="103">
        <v>539</v>
      </c>
      <c r="AA2270" s="130">
        <v>0.100522193211488</v>
      </c>
    </row>
    <row r="2271" spans="1:27" ht="24" x14ac:dyDescent="0.25">
      <c r="A2271" s="116" t="s">
        <v>632</v>
      </c>
      <c r="B2271" s="201" t="s">
        <v>47</v>
      </c>
      <c r="C2271" s="105" t="s">
        <v>48</v>
      </c>
      <c r="D2271" s="106" t="s">
        <v>2</v>
      </c>
      <c r="E2271" s="122" t="s">
        <v>530</v>
      </c>
      <c r="F2271" s="126">
        <v>5303</v>
      </c>
      <c r="G2271" s="107">
        <v>5210</v>
      </c>
      <c r="H2271" s="108">
        <v>0.98246275693003904</v>
      </c>
      <c r="I2271" s="107">
        <v>93</v>
      </c>
      <c r="J2271" s="131">
        <v>1.7537243069960299E-2</v>
      </c>
      <c r="K2271" s="126">
        <v>1257</v>
      </c>
      <c r="L2271" s="126">
        <v>17</v>
      </c>
      <c r="M2271" s="108">
        <v>1.3524264120922801E-2</v>
      </c>
      <c r="N2271" s="107">
        <v>51</v>
      </c>
      <c r="O2271" s="131">
        <v>9.6171978125589204E-3</v>
      </c>
      <c r="P2271" s="126">
        <v>17</v>
      </c>
      <c r="Q2271" s="108">
        <v>1.3524264120922801E-2</v>
      </c>
      <c r="R2271" s="107">
        <v>49</v>
      </c>
      <c r="S2271" s="131">
        <v>9.2400528003017107E-3</v>
      </c>
      <c r="T2271" s="126">
        <v>117</v>
      </c>
      <c r="U2271" s="108">
        <v>9.3078758949880602E-2</v>
      </c>
      <c r="V2271" s="107">
        <v>429</v>
      </c>
      <c r="W2271" s="131">
        <v>8.0897605129172101E-2</v>
      </c>
      <c r="X2271" s="126">
        <v>128</v>
      </c>
      <c r="Y2271" s="108">
        <v>0.10182975338106599</v>
      </c>
      <c r="Z2271" s="107">
        <v>463</v>
      </c>
      <c r="AA2271" s="131">
        <v>8.7309070337544703E-2</v>
      </c>
    </row>
    <row r="2272" spans="1:27" ht="24" x14ac:dyDescent="0.25">
      <c r="A2272" s="115" t="s">
        <v>632</v>
      </c>
      <c r="B2272" s="200" t="s">
        <v>102</v>
      </c>
      <c r="C2272" s="101" t="s">
        <v>103</v>
      </c>
      <c r="D2272" s="102" t="s">
        <v>6</v>
      </c>
      <c r="E2272" s="121" t="s">
        <v>531</v>
      </c>
      <c r="F2272" s="125">
        <v>3699</v>
      </c>
      <c r="G2272" s="103">
        <v>3690</v>
      </c>
      <c r="H2272" s="104">
        <v>0.99756690997566899</v>
      </c>
      <c r="I2272" s="103">
        <v>9</v>
      </c>
      <c r="J2272" s="130">
        <v>2.4330900243308999E-3</v>
      </c>
      <c r="K2272" s="125">
        <v>741</v>
      </c>
      <c r="L2272" s="125">
        <v>14</v>
      </c>
      <c r="M2272" s="104">
        <v>1.8893387314439899E-2</v>
      </c>
      <c r="N2272" s="103">
        <v>36</v>
      </c>
      <c r="O2272" s="130">
        <v>9.7323600973235995E-3</v>
      </c>
      <c r="P2272" s="125">
        <v>1</v>
      </c>
      <c r="Q2272" s="104">
        <v>1.3495276653171301E-3</v>
      </c>
      <c r="R2272" s="103">
        <v>3</v>
      </c>
      <c r="S2272" s="130">
        <v>8.1103000811029999E-4</v>
      </c>
      <c r="T2272" s="125">
        <v>62</v>
      </c>
      <c r="U2272" s="104">
        <v>8.3670715249662603E-2</v>
      </c>
      <c r="V2272" s="103">
        <v>295</v>
      </c>
      <c r="W2272" s="130">
        <v>7.9751284130846103E-2</v>
      </c>
      <c r="X2272" s="125">
        <v>62</v>
      </c>
      <c r="Y2272" s="104">
        <v>8.3670715249662603E-2</v>
      </c>
      <c r="Z2272" s="103">
        <v>295</v>
      </c>
      <c r="AA2272" s="130">
        <v>7.9751284130846103E-2</v>
      </c>
    </row>
    <row r="2273" spans="1:27" ht="24" x14ac:dyDescent="0.25">
      <c r="A2273" s="116" t="s">
        <v>632</v>
      </c>
      <c r="B2273" s="201" t="s">
        <v>104</v>
      </c>
      <c r="C2273" s="105" t="s">
        <v>105</v>
      </c>
      <c r="D2273" s="106" t="s">
        <v>6</v>
      </c>
      <c r="E2273" s="122" t="s">
        <v>531</v>
      </c>
      <c r="F2273" s="126">
        <v>7801</v>
      </c>
      <c r="G2273" s="107">
        <v>7756</v>
      </c>
      <c r="H2273" s="108">
        <v>0.99423150878092503</v>
      </c>
      <c r="I2273" s="107">
        <v>45</v>
      </c>
      <c r="J2273" s="131">
        <v>5.7684912190744701E-3</v>
      </c>
      <c r="K2273" s="126">
        <v>1345</v>
      </c>
      <c r="L2273" s="126">
        <v>19</v>
      </c>
      <c r="M2273" s="108">
        <v>1.41263940520446E-2</v>
      </c>
      <c r="N2273" s="107">
        <v>38</v>
      </c>
      <c r="O2273" s="131">
        <v>4.8711703627740003E-3</v>
      </c>
      <c r="P2273" s="126">
        <v>7</v>
      </c>
      <c r="Q2273" s="108">
        <v>5.2044609665427496E-3</v>
      </c>
      <c r="R2273" s="107">
        <v>31</v>
      </c>
      <c r="S2273" s="131">
        <v>3.97384950647352E-3</v>
      </c>
      <c r="T2273" s="126">
        <v>111</v>
      </c>
      <c r="U2273" s="108">
        <v>8.2527881040892107E-2</v>
      </c>
      <c r="V2273" s="107">
        <v>680</v>
      </c>
      <c r="W2273" s="131">
        <v>8.7168311754903194E-2</v>
      </c>
      <c r="X2273" s="126">
        <v>115</v>
      </c>
      <c r="Y2273" s="108">
        <v>8.5501858736059394E-2</v>
      </c>
      <c r="Z2273" s="107">
        <v>694</v>
      </c>
      <c r="AA2273" s="131">
        <v>8.8962953467504102E-2</v>
      </c>
    </row>
    <row r="2274" spans="1:27" ht="24" x14ac:dyDescent="0.25">
      <c r="A2274" s="115" t="s">
        <v>632</v>
      </c>
      <c r="B2274" s="200" t="s">
        <v>73</v>
      </c>
      <c r="C2274" s="101" t="s">
        <v>74</v>
      </c>
      <c r="D2274" s="102" t="s">
        <v>4</v>
      </c>
      <c r="E2274" s="121" t="s">
        <v>532</v>
      </c>
      <c r="F2274" s="125">
        <v>2374</v>
      </c>
      <c r="G2274" s="103">
        <v>2342</v>
      </c>
      <c r="H2274" s="104">
        <v>0.98652064026958697</v>
      </c>
      <c r="I2274" s="103">
        <v>32</v>
      </c>
      <c r="J2274" s="130">
        <v>1.3479359730412799E-2</v>
      </c>
      <c r="K2274" s="125">
        <v>728</v>
      </c>
      <c r="L2274" s="125">
        <v>10</v>
      </c>
      <c r="M2274" s="104">
        <v>1.37362637362637E-2</v>
      </c>
      <c r="N2274" s="103">
        <v>26</v>
      </c>
      <c r="O2274" s="130">
        <v>1.0951979780960399E-2</v>
      </c>
      <c r="P2274" s="125">
        <v>4</v>
      </c>
      <c r="Q2274" s="104">
        <v>5.4945054945054897E-3</v>
      </c>
      <c r="R2274" s="103">
        <v>6</v>
      </c>
      <c r="S2274" s="130">
        <v>2.5273799494524001E-3</v>
      </c>
      <c r="T2274" s="125">
        <v>62</v>
      </c>
      <c r="U2274" s="104">
        <v>8.5164835164835098E-2</v>
      </c>
      <c r="V2274" s="103">
        <v>178</v>
      </c>
      <c r="W2274" s="130">
        <v>7.4978938500421199E-2</v>
      </c>
      <c r="X2274" s="125">
        <v>63</v>
      </c>
      <c r="Y2274" s="104">
        <v>8.6538461538461495E-2</v>
      </c>
      <c r="Z2274" s="103">
        <v>180</v>
      </c>
      <c r="AA2274" s="130">
        <v>7.5821398483572E-2</v>
      </c>
    </row>
    <row r="2275" spans="1:27" x14ac:dyDescent="0.25">
      <c r="A2275" s="116" t="s">
        <v>632</v>
      </c>
      <c r="B2275" s="201" t="s">
        <v>75</v>
      </c>
      <c r="C2275" s="105" t="s">
        <v>76</v>
      </c>
      <c r="D2275" s="106" t="s">
        <v>4</v>
      </c>
      <c r="E2275" s="122" t="s">
        <v>532</v>
      </c>
      <c r="F2275" s="126">
        <v>4049</v>
      </c>
      <c r="G2275" s="107">
        <v>4018</v>
      </c>
      <c r="H2275" s="108">
        <v>0.99234378858977501</v>
      </c>
      <c r="I2275" s="107">
        <v>31</v>
      </c>
      <c r="J2275" s="131">
        <v>7.65621141022474E-3</v>
      </c>
      <c r="K2275" s="126">
        <v>984</v>
      </c>
      <c r="L2275" s="126">
        <v>9</v>
      </c>
      <c r="M2275" s="108">
        <v>9.1463414634146301E-3</v>
      </c>
      <c r="N2275" s="107">
        <v>16</v>
      </c>
      <c r="O2275" s="131">
        <v>3.9515929859224403E-3</v>
      </c>
      <c r="P2275" s="126">
        <v>3</v>
      </c>
      <c r="Q2275" s="108">
        <v>3.0487804878048699E-3</v>
      </c>
      <c r="R2275" s="107">
        <v>9</v>
      </c>
      <c r="S2275" s="131">
        <v>2.2227710545813699E-3</v>
      </c>
      <c r="T2275" s="126">
        <v>82</v>
      </c>
      <c r="U2275" s="108">
        <v>8.3333333333333301E-2</v>
      </c>
      <c r="V2275" s="107">
        <v>322</v>
      </c>
      <c r="W2275" s="131">
        <v>7.9525808841689305E-2</v>
      </c>
      <c r="X2275" s="126">
        <v>84</v>
      </c>
      <c r="Y2275" s="108">
        <v>8.5365853658536495E-2</v>
      </c>
      <c r="Z2275" s="107">
        <v>327</v>
      </c>
      <c r="AA2275" s="131">
        <v>8.076068164979E-2</v>
      </c>
    </row>
    <row r="2276" spans="1:27" x14ac:dyDescent="0.25">
      <c r="A2276" s="115" t="s">
        <v>632</v>
      </c>
      <c r="B2276" s="200" t="s">
        <v>49</v>
      </c>
      <c r="C2276" s="101" t="s">
        <v>50</v>
      </c>
      <c r="D2276" s="102" t="s">
        <v>3</v>
      </c>
      <c r="E2276" s="121" t="s">
        <v>533</v>
      </c>
      <c r="F2276" s="125">
        <v>4064</v>
      </c>
      <c r="G2276" s="103">
        <v>4001</v>
      </c>
      <c r="H2276" s="104">
        <v>0.98449803149606196</v>
      </c>
      <c r="I2276" s="103">
        <v>63</v>
      </c>
      <c r="J2276" s="130">
        <v>1.5501968503936999E-2</v>
      </c>
      <c r="K2276" s="125">
        <v>1114</v>
      </c>
      <c r="L2276" s="125">
        <v>24</v>
      </c>
      <c r="M2276" s="104">
        <v>2.1543985637342899E-2</v>
      </c>
      <c r="N2276" s="103">
        <v>73</v>
      </c>
      <c r="O2276" s="130">
        <v>1.7962598425196801E-2</v>
      </c>
      <c r="P2276" s="125">
        <v>16</v>
      </c>
      <c r="Q2276" s="104">
        <v>1.43626570915619E-2</v>
      </c>
      <c r="R2276" s="103">
        <v>37</v>
      </c>
      <c r="S2276" s="130">
        <v>9.1043307086614098E-3</v>
      </c>
      <c r="T2276" s="125">
        <v>90</v>
      </c>
      <c r="U2276" s="104">
        <v>8.0789946140035901E-2</v>
      </c>
      <c r="V2276" s="103">
        <v>309</v>
      </c>
      <c r="W2276" s="130">
        <v>7.6033464566929096E-2</v>
      </c>
      <c r="X2276" s="125">
        <v>96</v>
      </c>
      <c r="Y2276" s="104">
        <v>8.6175942549371595E-2</v>
      </c>
      <c r="Z2276" s="103">
        <v>320</v>
      </c>
      <c r="AA2276" s="130">
        <v>7.8740157480314904E-2</v>
      </c>
    </row>
    <row r="2277" spans="1:27" x14ac:dyDescent="0.25">
      <c r="A2277" s="116" t="s">
        <v>632</v>
      </c>
      <c r="B2277" s="201" t="s">
        <v>51</v>
      </c>
      <c r="C2277" s="105" t="s">
        <v>52</v>
      </c>
      <c r="D2277" s="106" t="s">
        <v>3</v>
      </c>
      <c r="E2277" s="122" t="s">
        <v>533</v>
      </c>
      <c r="F2277" s="126">
        <v>3052</v>
      </c>
      <c r="G2277" s="107">
        <v>3020</v>
      </c>
      <c r="H2277" s="108">
        <v>0.98951507208387901</v>
      </c>
      <c r="I2277" s="107">
        <v>32</v>
      </c>
      <c r="J2277" s="131">
        <v>1.04849279161205E-2</v>
      </c>
      <c r="K2277" s="126">
        <v>967</v>
      </c>
      <c r="L2277" s="126">
        <v>11</v>
      </c>
      <c r="M2277" s="108">
        <v>1.13753877973112E-2</v>
      </c>
      <c r="N2277" s="107">
        <v>33</v>
      </c>
      <c r="O2277" s="131">
        <v>1.08125819134993E-2</v>
      </c>
      <c r="P2277" s="126">
        <v>7</v>
      </c>
      <c r="Q2277" s="108">
        <v>7.2388831437435299E-3</v>
      </c>
      <c r="R2277" s="107">
        <v>13</v>
      </c>
      <c r="S2277" s="131">
        <v>4.2595019659239803E-3</v>
      </c>
      <c r="T2277" s="126">
        <v>76</v>
      </c>
      <c r="U2277" s="108">
        <v>7.8593588417786894E-2</v>
      </c>
      <c r="V2277" s="107">
        <v>233</v>
      </c>
      <c r="W2277" s="131">
        <v>7.6343381389252896E-2</v>
      </c>
      <c r="X2277" s="126">
        <v>80</v>
      </c>
      <c r="Y2277" s="108">
        <v>8.2730093071354704E-2</v>
      </c>
      <c r="Z2277" s="107">
        <v>240</v>
      </c>
      <c r="AA2277" s="131">
        <v>7.86369593709043E-2</v>
      </c>
    </row>
    <row r="2278" spans="1:27" ht="24" x14ac:dyDescent="0.25">
      <c r="A2278" s="115" t="s">
        <v>632</v>
      </c>
      <c r="B2278" s="200" t="s">
        <v>77</v>
      </c>
      <c r="C2278" s="101" t="s">
        <v>78</v>
      </c>
      <c r="D2278" s="102" t="s">
        <v>4</v>
      </c>
      <c r="E2278" s="121" t="s">
        <v>532</v>
      </c>
      <c r="F2278" s="125">
        <v>1931</v>
      </c>
      <c r="G2278" s="103">
        <v>1920</v>
      </c>
      <c r="H2278" s="104">
        <v>0.99430346970481598</v>
      </c>
      <c r="I2278" s="103">
        <v>11</v>
      </c>
      <c r="J2278" s="130">
        <v>5.69653029518384E-3</v>
      </c>
      <c r="K2278" s="125">
        <v>637</v>
      </c>
      <c r="L2278" s="125">
        <v>13</v>
      </c>
      <c r="M2278" s="104">
        <v>2.04081632653061E-2</v>
      </c>
      <c r="N2278" s="103">
        <v>39</v>
      </c>
      <c r="O2278" s="130">
        <v>2.0196789228378999E-2</v>
      </c>
      <c r="P2278" s="125">
        <v>8</v>
      </c>
      <c r="Q2278" s="104">
        <v>1.25588697017268E-2</v>
      </c>
      <c r="R2278" s="103">
        <v>21</v>
      </c>
      <c r="S2278" s="130">
        <v>1.0875194199896399E-2</v>
      </c>
      <c r="T2278" s="125">
        <v>56</v>
      </c>
      <c r="U2278" s="104">
        <v>8.7912087912087905E-2</v>
      </c>
      <c r="V2278" s="103">
        <v>160</v>
      </c>
      <c r="W2278" s="130">
        <v>8.2858622475401295E-2</v>
      </c>
      <c r="X2278" s="125">
        <v>62</v>
      </c>
      <c r="Y2278" s="104">
        <v>9.7331240188383003E-2</v>
      </c>
      <c r="Z2278" s="103">
        <v>175</v>
      </c>
      <c r="AA2278" s="130">
        <v>9.0626618332470196E-2</v>
      </c>
    </row>
    <row r="2279" spans="1:27" x14ac:dyDescent="0.25">
      <c r="A2279" s="116" t="s">
        <v>632</v>
      </c>
      <c r="B2279" s="201" t="s">
        <v>55</v>
      </c>
      <c r="C2279" s="105" t="s">
        <v>56</v>
      </c>
      <c r="D2279" s="106" t="s">
        <v>3</v>
      </c>
      <c r="E2279" s="122" t="s">
        <v>533</v>
      </c>
      <c r="F2279" s="126">
        <v>4628</v>
      </c>
      <c r="G2279" s="107">
        <v>4568</v>
      </c>
      <c r="H2279" s="108">
        <v>0.98703543647363801</v>
      </c>
      <c r="I2279" s="107">
        <v>60</v>
      </c>
      <c r="J2279" s="131">
        <v>1.29645635263612E-2</v>
      </c>
      <c r="K2279" s="126">
        <v>1295</v>
      </c>
      <c r="L2279" s="126">
        <v>23</v>
      </c>
      <c r="M2279" s="108">
        <v>1.77606177606177E-2</v>
      </c>
      <c r="N2279" s="107">
        <v>59</v>
      </c>
      <c r="O2279" s="131">
        <v>1.27484874675885E-2</v>
      </c>
      <c r="P2279" s="126">
        <v>6</v>
      </c>
      <c r="Q2279" s="108">
        <v>4.6332046332046304E-3</v>
      </c>
      <c r="R2279" s="107">
        <v>12</v>
      </c>
      <c r="S2279" s="131">
        <v>2.5929127052722501E-3</v>
      </c>
      <c r="T2279" s="126">
        <v>100</v>
      </c>
      <c r="U2279" s="108">
        <v>7.7220077220077205E-2</v>
      </c>
      <c r="V2279" s="107">
        <v>369</v>
      </c>
      <c r="W2279" s="131">
        <v>7.9732065687121795E-2</v>
      </c>
      <c r="X2279" s="126">
        <v>104</v>
      </c>
      <c r="Y2279" s="108">
        <v>8.0308880308880295E-2</v>
      </c>
      <c r="Z2279" s="107">
        <v>375</v>
      </c>
      <c r="AA2279" s="131">
        <v>8.1028522039757897E-2</v>
      </c>
    </row>
    <row r="2280" spans="1:27" x14ac:dyDescent="0.25">
      <c r="A2280" s="115" t="s">
        <v>632</v>
      </c>
      <c r="B2280" s="200" t="s">
        <v>79</v>
      </c>
      <c r="C2280" s="101" t="s">
        <v>80</v>
      </c>
      <c r="D2280" s="102" t="s">
        <v>4</v>
      </c>
      <c r="E2280" s="121" t="s">
        <v>532</v>
      </c>
      <c r="F2280" s="125">
        <v>5972</v>
      </c>
      <c r="G2280" s="103">
        <v>5938</v>
      </c>
      <c r="H2280" s="104">
        <v>0.99430676490287995</v>
      </c>
      <c r="I2280" s="103">
        <v>34</v>
      </c>
      <c r="J2280" s="130">
        <v>5.6932350971198899E-3</v>
      </c>
      <c r="K2280" s="125">
        <v>1761</v>
      </c>
      <c r="L2280" s="125">
        <v>30</v>
      </c>
      <c r="M2280" s="104">
        <v>1.7035775127768299E-2</v>
      </c>
      <c r="N2280" s="103">
        <v>73</v>
      </c>
      <c r="O2280" s="130">
        <v>1.22237106496985E-2</v>
      </c>
      <c r="P2280" s="125">
        <v>8</v>
      </c>
      <c r="Q2280" s="104">
        <v>4.5428733674048802E-3</v>
      </c>
      <c r="R2280" s="103">
        <v>27</v>
      </c>
      <c r="S2280" s="130">
        <v>4.5210984594775596E-3</v>
      </c>
      <c r="T2280" s="125">
        <v>140</v>
      </c>
      <c r="U2280" s="104">
        <v>7.95002839295854E-2</v>
      </c>
      <c r="V2280" s="103">
        <v>518</v>
      </c>
      <c r="W2280" s="130">
        <v>8.6738111185532402E-2</v>
      </c>
      <c r="X2280" s="125">
        <v>144</v>
      </c>
      <c r="Y2280" s="104">
        <v>8.1771720613287899E-2</v>
      </c>
      <c r="Z2280" s="103">
        <v>529</v>
      </c>
      <c r="AA2280" s="130">
        <v>8.85800401875418E-2</v>
      </c>
    </row>
    <row r="2281" spans="1:27" ht="24" x14ac:dyDescent="0.25">
      <c r="A2281" s="116" t="s">
        <v>632</v>
      </c>
      <c r="B2281" s="201" t="s">
        <v>28</v>
      </c>
      <c r="C2281" s="105" t="s">
        <v>29</v>
      </c>
      <c r="D2281" s="106" t="s">
        <v>1</v>
      </c>
      <c r="E2281" s="122" t="s">
        <v>534</v>
      </c>
      <c r="F2281" s="126">
        <v>2815</v>
      </c>
      <c r="G2281" s="107">
        <v>2794</v>
      </c>
      <c r="H2281" s="108">
        <v>0.992539964476021</v>
      </c>
      <c r="I2281" s="107">
        <v>21</v>
      </c>
      <c r="J2281" s="131">
        <v>7.4600355239786802E-3</v>
      </c>
      <c r="K2281" s="126">
        <v>760</v>
      </c>
      <c r="L2281" s="126">
        <v>13</v>
      </c>
      <c r="M2281" s="108">
        <v>1.71052631578947E-2</v>
      </c>
      <c r="N2281" s="107">
        <v>36</v>
      </c>
      <c r="O2281" s="131">
        <v>1.27886323268206E-2</v>
      </c>
      <c r="P2281" s="126">
        <v>6</v>
      </c>
      <c r="Q2281" s="108">
        <v>7.8947368421052599E-3</v>
      </c>
      <c r="R2281" s="107">
        <v>17</v>
      </c>
      <c r="S2281" s="131">
        <v>6.0390763765541698E-3</v>
      </c>
      <c r="T2281" s="126">
        <v>51</v>
      </c>
      <c r="U2281" s="108">
        <v>6.7105263157894696E-2</v>
      </c>
      <c r="V2281" s="107">
        <v>192</v>
      </c>
      <c r="W2281" s="131">
        <v>6.8206039076376498E-2</v>
      </c>
      <c r="X2281" s="126">
        <v>54</v>
      </c>
      <c r="Y2281" s="108">
        <v>7.1052631578947298E-2</v>
      </c>
      <c r="Z2281" s="107">
        <v>201</v>
      </c>
      <c r="AA2281" s="131">
        <v>7.1403197158081702E-2</v>
      </c>
    </row>
    <row r="2282" spans="1:27" ht="24" x14ac:dyDescent="0.25">
      <c r="A2282" s="115" t="s">
        <v>632</v>
      </c>
      <c r="B2282" s="200" t="s">
        <v>57</v>
      </c>
      <c r="C2282" s="101" t="s">
        <v>58</v>
      </c>
      <c r="D2282" s="102" t="s">
        <v>3</v>
      </c>
      <c r="E2282" s="121" t="s">
        <v>533</v>
      </c>
      <c r="F2282" s="125">
        <v>3753</v>
      </c>
      <c r="G2282" s="103">
        <v>3709</v>
      </c>
      <c r="H2282" s="104">
        <v>0.98827604583000195</v>
      </c>
      <c r="I2282" s="103">
        <v>44</v>
      </c>
      <c r="J2282" s="130">
        <v>1.1723954169997299E-2</v>
      </c>
      <c r="K2282" s="125">
        <v>1125</v>
      </c>
      <c r="L2282" s="125">
        <v>20</v>
      </c>
      <c r="M2282" s="104">
        <v>1.7777777777777701E-2</v>
      </c>
      <c r="N2282" s="103">
        <v>51</v>
      </c>
      <c r="O2282" s="130">
        <v>1.35891286970423E-2</v>
      </c>
      <c r="P2282" s="125">
        <v>13</v>
      </c>
      <c r="Q2282" s="104">
        <v>1.15555555555555E-2</v>
      </c>
      <c r="R2282" s="103">
        <v>29</v>
      </c>
      <c r="S2282" s="130">
        <v>7.7271516120436898E-3</v>
      </c>
      <c r="T2282" s="125">
        <v>93</v>
      </c>
      <c r="U2282" s="104">
        <v>8.2666666666666597E-2</v>
      </c>
      <c r="V2282" s="103">
        <v>308</v>
      </c>
      <c r="W2282" s="130">
        <v>8.2067679189981299E-2</v>
      </c>
      <c r="X2282" s="125">
        <v>100</v>
      </c>
      <c r="Y2282" s="104">
        <v>8.8888888888888795E-2</v>
      </c>
      <c r="Z2282" s="103">
        <v>323</v>
      </c>
      <c r="AA2282" s="130">
        <v>8.6064481747934907E-2</v>
      </c>
    </row>
    <row r="2283" spans="1:27" x14ac:dyDescent="0.25">
      <c r="A2283" s="116" t="s">
        <v>632</v>
      </c>
      <c r="B2283" s="201" t="s">
        <v>438</v>
      </c>
      <c r="C2283" s="105" t="s">
        <v>81</v>
      </c>
      <c r="D2283" s="106" t="s">
        <v>4</v>
      </c>
      <c r="E2283" s="122" t="s">
        <v>532</v>
      </c>
      <c r="F2283" s="126">
        <v>2840</v>
      </c>
      <c r="G2283" s="107">
        <v>2803</v>
      </c>
      <c r="H2283" s="108">
        <v>0.98697183098591501</v>
      </c>
      <c r="I2283" s="107">
        <v>37</v>
      </c>
      <c r="J2283" s="131">
        <v>1.30281690140845E-2</v>
      </c>
      <c r="K2283" s="126">
        <v>760</v>
      </c>
      <c r="L2283" s="126">
        <v>9</v>
      </c>
      <c r="M2283" s="108">
        <v>1.18421052631578E-2</v>
      </c>
      <c r="N2283" s="107">
        <v>22</v>
      </c>
      <c r="O2283" s="131">
        <v>7.7464788732394298E-3</v>
      </c>
      <c r="P2283" s="126">
        <v>8</v>
      </c>
      <c r="Q2283" s="108">
        <v>1.0526315789473601E-2</v>
      </c>
      <c r="R2283" s="107">
        <v>18</v>
      </c>
      <c r="S2283" s="131">
        <v>6.3380281690140804E-3</v>
      </c>
      <c r="T2283" s="126">
        <v>74</v>
      </c>
      <c r="U2283" s="108">
        <v>9.7368421052631507E-2</v>
      </c>
      <c r="V2283" s="107">
        <v>246</v>
      </c>
      <c r="W2283" s="131">
        <v>8.6619718309859095E-2</v>
      </c>
      <c r="X2283" s="126">
        <v>77</v>
      </c>
      <c r="Y2283" s="108">
        <v>0.101315789473684</v>
      </c>
      <c r="Z2283" s="107">
        <v>254</v>
      </c>
      <c r="AA2283" s="131">
        <v>8.9436619718309796E-2</v>
      </c>
    </row>
    <row r="2284" spans="1:27" x14ac:dyDescent="0.25">
      <c r="A2284" s="115" t="s">
        <v>632</v>
      </c>
      <c r="B2284" s="200" t="s">
        <v>88</v>
      </c>
      <c r="C2284" s="101" t="s">
        <v>89</v>
      </c>
      <c r="D2284" s="102" t="s">
        <v>5</v>
      </c>
      <c r="E2284" s="121" t="s">
        <v>535</v>
      </c>
      <c r="F2284" s="125">
        <v>1983</v>
      </c>
      <c r="G2284" s="103">
        <v>1970</v>
      </c>
      <c r="H2284" s="104">
        <v>0.99344427634896604</v>
      </c>
      <c r="I2284" s="103">
        <v>13</v>
      </c>
      <c r="J2284" s="130">
        <v>6.5557236510337801E-3</v>
      </c>
      <c r="K2284" s="125">
        <v>578</v>
      </c>
      <c r="L2284" s="125">
        <v>9</v>
      </c>
      <c r="M2284" s="104">
        <v>1.55709342560553E-2</v>
      </c>
      <c r="N2284" s="103">
        <v>22</v>
      </c>
      <c r="O2284" s="130">
        <v>1.10943015632879E-2</v>
      </c>
      <c r="P2284" s="125">
        <v>5</v>
      </c>
      <c r="Q2284" s="104">
        <v>8.6505190311418605E-3</v>
      </c>
      <c r="R2284" s="103">
        <v>16</v>
      </c>
      <c r="S2284" s="130">
        <v>8.0685829551184994E-3</v>
      </c>
      <c r="T2284" s="125">
        <v>61</v>
      </c>
      <c r="U2284" s="104">
        <v>0.10553633217993</v>
      </c>
      <c r="V2284" s="103">
        <v>214</v>
      </c>
      <c r="W2284" s="130">
        <v>0.10791729702470999</v>
      </c>
      <c r="X2284" s="125">
        <v>65</v>
      </c>
      <c r="Y2284" s="104">
        <v>0.112456747404844</v>
      </c>
      <c r="Z2284" s="103">
        <v>226</v>
      </c>
      <c r="AA2284" s="130">
        <v>0.113968734241048</v>
      </c>
    </row>
    <row r="2285" spans="1:27" x14ac:dyDescent="0.25">
      <c r="A2285" s="116" t="s">
        <v>632</v>
      </c>
      <c r="B2285" s="201" t="s">
        <v>59</v>
      </c>
      <c r="C2285" s="105" t="s">
        <v>60</v>
      </c>
      <c r="D2285" s="106" t="s">
        <v>3</v>
      </c>
      <c r="E2285" s="122" t="s">
        <v>533</v>
      </c>
      <c r="F2285" s="126">
        <v>4469</v>
      </c>
      <c r="G2285" s="107">
        <v>4432</v>
      </c>
      <c r="H2285" s="108">
        <v>0.99172074289550205</v>
      </c>
      <c r="I2285" s="107">
        <v>37</v>
      </c>
      <c r="J2285" s="131">
        <v>8.2792571044976501E-3</v>
      </c>
      <c r="K2285" s="126">
        <v>968</v>
      </c>
      <c r="L2285" s="126">
        <v>18</v>
      </c>
      <c r="M2285" s="108">
        <v>1.8595041322314002E-2</v>
      </c>
      <c r="N2285" s="107">
        <v>46</v>
      </c>
      <c r="O2285" s="131">
        <v>1.0293130454240299E-2</v>
      </c>
      <c r="P2285" s="126">
        <v>7</v>
      </c>
      <c r="Q2285" s="108">
        <v>7.2314049586776801E-3</v>
      </c>
      <c r="R2285" s="107">
        <v>15</v>
      </c>
      <c r="S2285" s="131">
        <v>3.3564555829044499E-3</v>
      </c>
      <c r="T2285" s="126">
        <v>84</v>
      </c>
      <c r="U2285" s="108">
        <v>8.6776859504132206E-2</v>
      </c>
      <c r="V2285" s="107">
        <v>420</v>
      </c>
      <c r="W2285" s="131">
        <v>9.3980756321324604E-2</v>
      </c>
      <c r="X2285" s="126">
        <v>87</v>
      </c>
      <c r="Y2285" s="108">
        <v>8.9876033057851204E-2</v>
      </c>
      <c r="Z2285" s="107">
        <v>423</v>
      </c>
      <c r="AA2285" s="131">
        <v>9.4652047437905507E-2</v>
      </c>
    </row>
    <row r="2286" spans="1:27" ht="24" x14ac:dyDescent="0.25">
      <c r="A2286" s="115" t="s">
        <v>632</v>
      </c>
      <c r="B2286" s="200" t="s">
        <v>106</v>
      </c>
      <c r="C2286" s="101" t="s">
        <v>536</v>
      </c>
      <c r="D2286" s="102" t="s">
        <v>6</v>
      </c>
      <c r="E2286" s="121" t="s">
        <v>531</v>
      </c>
      <c r="F2286" s="125">
        <v>5513</v>
      </c>
      <c r="G2286" s="103">
        <v>5453</v>
      </c>
      <c r="H2286" s="104">
        <v>0.98911663341193501</v>
      </c>
      <c r="I2286" s="103">
        <v>60</v>
      </c>
      <c r="J2286" s="130">
        <v>1.08833665880645E-2</v>
      </c>
      <c r="K2286" s="125">
        <v>1483</v>
      </c>
      <c r="L2286" s="125">
        <v>18</v>
      </c>
      <c r="M2286" s="104">
        <v>1.21375590020229E-2</v>
      </c>
      <c r="N2286" s="103">
        <v>49</v>
      </c>
      <c r="O2286" s="130">
        <v>8.8880827135860603E-3</v>
      </c>
      <c r="P2286" s="125">
        <v>9</v>
      </c>
      <c r="Q2286" s="104">
        <v>6.0687795010114596E-3</v>
      </c>
      <c r="R2286" s="103">
        <v>23</v>
      </c>
      <c r="S2286" s="130">
        <v>4.1719571920914196E-3</v>
      </c>
      <c r="T2286" s="125">
        <v>139</v>
      </c>
      <c r="U2286" s="104">
        <v>9.3728927848954799E-2</v>
      </c>
      <c r="V2286" s="103">
        <v>502</v>
      </c>
      <c r="W2286" s="130">
        <v>9.1057500453473605E-2</v>
      </c>
      <c r="X2286" s="125">
        <v>145</v>
      </c>
      <c r="Y2286" s="104">
        <v>9.7774780849629095E-2</v>
      </c>
      <c r="Z2286" s="103">
        <v>519</v>
      </c>
      <c r="AA2286" s="130">
        <v>9.4141120986758503E-2</v>
      </c>
    </row>
    <row r="2287" spans="1:27" x14ac:dyDescent="0.25">
      <c r="A2287" s="116" t="s">
        <v>632</v>
      </c>
      <c r="B2287" s="201" t="s">
        <v>90</v>
      </c>
      <c r="C2287" s="105" t="s">
        <v>91</v>
      </c>
      <c r="D2287" s="106" t="s">
        <v>5</v>
      </c>
      <c r="E2287" s="122" t="s">
        <v>535</v>
      </c>
      <c r="F2287" s="126">
        <v>2678</v>
      </c>
      <c r="G2287" s="107">
        <v>2661</v>
      </c>
      <c r="H2287" s="108">
        <v>0.99365197908887204</v>
      </c>
      <c r="I2287" s="107">
        <v>17</v>
      </c>
      <c r="J2287" s="131">
        <v>6.3480209111277004E-3</v>
      </c>
      <c r="K2287" s="126">
        <v>782</v>
      </c>
      <c r="L2287" s="126">
        <v>10</v>
      </c>
      <c r="M2287" s="108">
        <v>1.27877237851662E-2</v>
      </c>
      <c r="N2287" s="107">
        <v>26</v>
      </c>
      <c r="O2287" s="131">
        <v>9.7087378640776604E-3</v>
      </c>
      <c r="P2287" s="126">
        <v>8</v>
      </c>
      <c r="Q2287" s="108">
        <v>1.0230179028132899E-2</v>
      </c>
      <c r="R2287" s="107">
        <v>18</v>
      </c>
      <c r="S2287" s="131">
        <v>6.7214339058999199E-3</v>
      </c>
      <c r="T2287" s="126">
        <v>78</v>
      </c>
      <c r="U2287" s="108">
        <v>9.9744245524296601E-2</v>
      </c>
      <c r="V2287" s="107">
        <v>252</v>
      </c>
      <c r="W2287" s="131">
        <v>9.41000746825989E-2</v>
      </c>
      <c r="X2287" s="126">
        <v>84</v>
      </c>
      <c r="Y2287" s="108">
        <v>0.10741687979539601</v>
      </c>
      <c r="Z2287" s="107">
        <v>268</v>
      </c>
      <c r="AA2287" s="131">
        <v>0.100074682598954</v>
      </c>
    </row>
    <row r="2288" spans="1:27" x14ac:dyDescent="0.25">
      <c r="A2288" s="115" t="s">
        <v>632</v>
      </c>
      <c r="B2288" s="200" t="s">
        <v>82</v>
      </c>
      <c r="C2288" s="101" t="s">
        <v>537</v>
      </c>
      <c r="D2288" s="102" t="s">
        <v>4</v>
      </c>
      <c r="E2288" s="121" t="s">
        <v>532</v>
      </c>
      <c r="F2288" s="125">
        <v>4816</v>
      </c>
      <c r="G2288" s="103">
        <v>4772</v>
      </c>
      <c r="H2288" s="104">
        <v>0.99086378737541503</v>
      </c>
      <c r="I2288" s="103">
        <v>44</v>
      </c>
      <c r="J2288" s="130">
        <v>9.1362126245847098E-3</v>
      </c>
      <c r="K2288" s="125">
        <v>1341</v>
      </c>
      <c r="L2288" s="125">
        <v>19</v>
      </c>
      <c r="M2288" s="104">
        <v>1.4168530947054401E-2</v>
      </c>
      <c r="N2288" s="103">
        <v>49</v>
      </c>
      <c r="O2288" s="130">
        <v>1.0174418604651099E-2</v>
      </c>
      <c r="P2288" s="125">
        <v>13</v>
      </c>
      <c r="Q2288" s="104">
        <v>9.6942580164056606E-3</v>
      </c>
      <c r="R2288" s="103">
        <v>31</v>
      </c>
      <c r="S2288" s="130">
        <v>6.4368770764119598E-3</v>
      </c>
      <c r="T2288" s="125">
        <v>118</v>
      </c>
      <c r="U2288" s="104">
        <v>8.7994034302759094E-2</v>
      </c>
      <c r="V2288" s="103">
        <v>440</v>
      </c>
      <c r="W2288" s="130">
        <v>9.1362126245847095E-2</v>
      </c>
      <c r="X2288" s="125">
        <v>125</v>
      </c>
      <c r="Y2288" s="104">
        <v>9.3214019388516006E-2</v>
      </c>
      <c r="Z2288" s="103">
        <v>459</v>
      </c>
      <c r="AA2288" s="130">
        <v>9.5307308970099605E-2</v>
      </c>
    </row>
    <row r="2289" spans="1:27" ht="24" x14ac:dyDescent="0.25">
      <c r="A2289" s="116" t="s">
        <v>632</v>
      </c>
      <c r="B2289" s="201" t="s">
        <v>30</v>
      </c>
      <c r="C2289" s="105" t="s">
        <v>31</v>
      </c>
      <c r="D2289" s="106" t="s">
        <v>1</v>
      </c>
      <c r="E2289" s="122" t="s">
        <v>534</v>
      </c>
      <c r="F2289" s="126">
        <v>2262</v>
      </c>
      <c r="G2289" s="107">
        <v>2250</v>
      </c>
      <c r="H2289" s="108">
        <v>0.99469496021220105</v>
      </c>
      <c r="I2289" s="107">
        <v>12</v>
      </c>
      <c r="J2289" s="131">
        <v>5.3050397877984004E-3</v>
      </c>
      <c r="K2289" s="126">
        <v>662</v>
      </c>
      <c r="L2289" s="126">
        <v>12</v>
      </c>
      <c r="M2289" s="108">
        <v>1.8126888217522601E-2</v>
      </c>
      <c r="N2289" s="107">
        <v>28</v>
      </c>
      <c r="O2289" s="131">
        <v>1.2378426171529599E-2</v>
      </c>
      <c r="P2289" s="126">
        <v>2</v>
      </c>
      <c r="Q2289" s="108">
        <v>3.0211480362537699E-3</v>
      </c>
      <c r="R2289" s="107">
        <v>2</v>
      </c>
      <c r="S2289" s="131">
        <v>8.8417329796640104E-4</v>
      </c>
      <c r="T2289" s="126">
        <v>52</v>
      </c>
      <c r="U2289" s="108">
        <v>7.8549848942598102E-2</v>
      </c>
      <c r="V2289" s="107">
        <v>210</v>
      </c>
      <c r="W2289" s="131">
        <v>9.2838196286472094E-2</v>
      </c>
      <c r="X2289" s="126">
        <v>53</v>
      </c>
      <c r="Y2289" s="108">
        <v>8.0060422960725006E-2</v>
      </c>
      <c r="Z2289" s="107">
        <v>211</v>
      </c>
      <c r="AA2289" s="131">
        <v>9.3280282935455303E-2</v>
      </c>
    </row>
    <row r="2290" spans="1:27" x14ac:dyDescent="0.25">
      <c r="A2290" s="115" t="s">
        <v>632</v>
      </c>
      <c r="B2290" s="200" t="s">
        <v>92</v>
      </c>
      <c r="C2290" s="101" t="s">
        <v>93</v>
      </c>
      <c r="D2290" s="102" t="s">
        <v>5</v>
      </c>
      <c r="E2290" s="121" t="s">
        <v>535</v>
      </c>
      <c r="F2290" s="125">
        <v>2491</v>
      </c>
      <c r="G2290" s="103">
        <v>2455</v>
      </c>
      <c r="H2290" s="104">
        <v>0.985547972701726</v>
      </c>
      <c r="I2290" s="103">
        <v>36</v>
      </c>
      <c r="J2290" s="130">
        <v>1.44520272982737E-2</v>
      </c>
      <c r="K2290" s="125">
        <v>675</v>
      </c>
      <c r="L2290" s="125">
        <v>4</v>
      </c>
      <c r="M2290" s="104">
        <v>5.9259259259259204E-3</v>
      </c>
      <c r="N2290" s="103">
        <v>8</v>
      </c>
      <c r="O2290" s="130">
        <v>3.21156162183861E-3</v>
      </c>
      <c r="P2290" s="125">
        <v>4</v>
      </c>
      <c r="Q2290" s="104">
        <v>5.9259259259259204E-3</v>
      </c>
      <c r="R2290" s="103">
        <v>12</v>
      </c>
      <c r="S2290" s="130">
        <v>4.8173424327579203E-3</v>
      </c>
      <c r="T2290" s="125">
        <v>66</v>
      </c>
      <c r="U2290" s="104">
        <v>9.77777777777777E-2</v>
      </c>
      <c r="V2290" s="103">
        <v>258</v>
      </c>
      <c r="W2290" s="130">
        <v>0.10357286230429499</v>
      </c>
      <c r="X2290" s="125">
        <v>68</v>
      </c>
      <c r="Y2290" s="104">
        <v>0.10074074074074001</v>
      </c>
      <c r="Z2290" s="103">
        <v>266</v>
      </c>
      <c r="AA2290" s="130">
        <v>0.10678442392613401</v>
      </c>
    </row>
    <row r="2291" spans="1:27" x14ac:dyDescent="0.25">
      <c r="A2291" s="116" t="s">
        <v>632</v>
      </c>
      <c r="B2291" s="201" t="s">
        <v>94</v>
      </c>
      <c r="C2291" s="105" t="s">
        <v>95</v>
      </c>
      <c r="D2291" s="106" t="s">
        <v>5</v>
      </c>
      <c r="E2291" s="122" t="s">
        <v>535</v>
      </c>
      <c r="F2291" s="126">
        <v>1946</v>
      </c>
      <c r="G2291" s="107">
        <v>1942</v>
      </c>
      <c r="H2291" s="108">
        <v>0.99794450154162295</v>
      </c>
      <c r="I2291" s="107">
        <v>4</v>
      </c>
      <c r="J2291" s="131">
        <v>2.0554984583761502E-3</v>
      </c>
      <c r="K2291" s="126">
        <v>514</v>
      </c>
      <c r="L2291" s="126">
        <v>11</v>
      </c>
      <c r="M2291" s="108">
        <v>2.1400778210116701E-2</v>
      </c>
      <c r="N2291" s="107">
        <v>29</v>
      </c>
      <c r="O2291" s="131">
        <v>1.4902363823227099E-2</v>
      </c>
      <c r="P2291" s="126">
        <v>7</v>
      </c>
      <c r="Q2291" s="108">
        <v>1.3618677042801499E-2</v>
      </c>
      <c r="R2291" s="107">
        <v>17</v>
      </c>
      <c r="S2291" s="131">
        <v>8.7358684480986597E-3</v>
      </c>
      <c r="T2291" s="126">
        <v>46</v>
      </c>
      <c r="U2291" s="108">
        <v>8.9494163424124501E-2</v>
      </c>
      <c r="V2291" s="107">
        <v>173</v>
      </c>
      <c r="W2291" s="131">
        <v>8.8900308324768695E-2</v>
      </c>
      <c r="X2291" s="126">
        <v>50</v>
      </c>
      <c r="Y2291" s="108">
        <v>9.7276264591439607E-2</v>
      </c>
      <c r="Z2291" s="107">
        <v>182</v>
      </c>
      <c r="AA2291" s="131">
        <v>9.3525179856115095E-2</v>
      </c>
    </row>
    <row r="2292" spans="1:27" x14ac:dyDescent="0.25">
      <c r="A2292" s="115" t="s">
        <v>632</v>
      </c>
      <c r="B2292" s="200" t="s">
        <v>65</v>
      </c>
      <c r="C2292" s="101" t="s">
        <v>66</v>
      </c>
      <c r="D2292" s="102" t="s">
        <v>3</v>
      </c>
      <c r="E2292" s="121" t="s">
        <v>533</v>
      </c>
      <c r="F2292" s="125">
        <v>5382</v>
      </c>
      <c r="G2292" s="103">
        <v>5331</v>
      </c>
      <c r="H2292" s="104">
        <v>0.99052396878483795</v>
      </c>
      <c r="I2292" s="103">
        <v>51</v>
      </c>
      <c r="J2292" s="130">
        <v>9.4760312151616396E-3</v>
      </c>
      <c r="K2292" s="125">
        <v>1421</v>
      </c>
      <c r="L2292" s="125">
        <v>26</v>
      </c>
      <c r="M2292" s="104">
        <v>1.8296973961998499E-2</v>
      </c>
      <c r="N2292" s="103">
        <v>72</v>
      </c>
      <c r="O2292" s="130">
        <v>1.3377926421404601E-2</v>
      </c>
      <c r="P2292" s="125">
        <v>12</v>
      </c>
      <c r="Q2292" s="104">
        <v>8.4447572132301096E-3</v>
      </c>
      <c r="R2292" s="103">
        <v>28</v>
      </c>
      <c r="S2292" s="130">
        <v>5.20252694165737E-3</v>
      </c>
      <c r="T2292" s="125">
        <v>112</v>
      </c>
      <c r="U2292" s="104">
        <v>7.8817733990147701E-2</v>
      </c>
      <c r="V2292" s="103">
        <v>376</v>
      </c>
      <c r="W2292" s="130">
        <v>6.9862504645113302E-2</v>
      </c>
      <c r="X2292" s="125">
        <v>117</v>
      </c>
      <c r="Y2292" s="104">
        <v>8.2336382828993596E-2</v>
      </c>
      <c r="Z2292" s="103">
        <v>390</v>
      </c>
      <c r="AA2292" s="130">
        <v>7.2463768115942004E-2</v>
      </c>
    </row>
    <row r="2293" spans="1:27" x14ac:dyDescent="0.25">
      <c r="A2293" s="116" t="s">
        <v>632</v>
      </c>
      <c r="B2293" s="201" t="s">
        <v>96</v>
      </c>
      <c r="C2293" s="105" t="s">
        <v>97</v>
      </c>
      <c r="D2293" s="106" t="s">
        <v>5</v>
      </c>
      <c r="E2293" s="122" t="s">
        <v>535</v>
      </c>
      <c r="F2293" s="126">
        <v>3110</v>
      </c>
      <c r="G2293" s="107">
        <v>3093</v>
      </c>
      <c r="H2293" s="108">
        <v>0.99453376205787702</v>
      </c>
      <c r="I2293" s="107">
        <v>17</v>
      </c>
      <c r="J2293" s="131">
        <v>5.4662379421221803E-3</v>
      </c>
      <c r="K2293" s="126">
        <v>921</v>
      </c>
      <c r="L2293" s="126">
        <v>10</v>
      </c>
      <c r="M2293" s="108">
        <v>1.085776330076E-2</v>
      </c>
      <c r="N2293" s="107">
        <v>34</v>
      </c>
      <c r="O2293" s="131">
        <v>1.09324758842443E-2</v>
      </c>
      <c r="P2293" s="126">
        <v>5</v>
      </c>
      <c r="Q2293" s="108">
        <v>5.4288816503800198E-3</v>
      </c>
      <c r="R2293" s="107">
        <v>16</v>
      </c>
      <c r="S2293" s="131">
        <v>5.1446945337620502E-3</v>
      </c>
      <c r="T2293" s="126">
        <v>98</v>
      </c>
      <c r="U2293" s="108">
        <v>0.106406080347448</v>
      </c>
      <c r="V2293" s="107">
        <v>379</v>
      </c>
      <c r="W2293" s="131">
        <v>0.12186495176848799</v>
      </c>
      <c r="X2293" s="126">
        <v>101</v>
      </c>
      <c r="Y2293" s="108">
        <v>0.109663409337676</v>
      </c>
      <c r="Z2293" s="107">
        <v>388</v>
      </c>
      <c r="AA2293" s="131">
        <v>0.12475884244372901</v>
      </c>
    </row>
    <row r="2294" spans="1:27" x14ac:dyDescent="0.25">
      <c r="A2294" s="115" t="s">
        <v>632</v>
      </c>
      <c r="B2294" s="200" t="s">
        <v>67</v>
      </c>
      <c r="C2294" s="101" t="s">
        <v>68</v>
      </c>
      <c r="D2294" s="102" t="s">
        <v>3</v>
      </c>
      <c r="E2294" s="121" t="s">
        <v>533</v>
      </c>
      <c r="F2294" s="125">
        <v>5078</v>
      </c>
      <c r="G2294" s="103">
        <v>5023</v>
      </c>
      <c r="H2294" s="104">
        <v>0.98916896415911704</v>
      </c>
      <c r="I2294" s="103">
        <v>55</v>
      </c>
      <c r="J2294" s="130">
        <v>1.08310358408822E-2</v>
      </c>
      <c r="K2294" s="125">
        <v>1345</v>
      </c>
      <c r="L2294" s="125">
        <v>14</v>
      </c>
      <c r="M2294" s="104">
        <v>1.0408921933085499E-2</v>
      </c>
      <c r="N2294" s="103">
        <v>42</v>
      </c>
      <c r="O2294" s="130">
        <v>8.2709728239464299E-3</v>
      </c>
      <c r="P2294" s="125">
        <v>12</v>
      </c>
      <c r="Q2294" s="104">
        <v>8.9219330855018503E-3</v>
      </c>
      <c r="R2294" s="103">
        <v>30</v>
      </c>
      <c r="S2294" s="130">
        <v>5.9078377313903103E-3</v>
      </c>
      <c r="T2294" s="125">
        <v>96</v>
      </c>
      <c r="U2294" s="104">
        <v>7.1375464684014803E-2</v>
      </c>
      <c r="V2294" s="103">
        <v>329</v>
      </c>
      <c r="W2294" s="130">
        <v>6.4789287120913697E-2</v>
      </c>
      <c r="X2294" s="125">
        <v>104</v>
      </c>
      <c r="Y2294" s="104">
        <v>7.7323420074349405E-2</v>
      </c>
      <c r="Z2294" s="103">
        <v>350</v>
      </c>
      <c r="AA2294" s="130">
        <v>6.8924773532886896E-2</v>
      </c>
    </row>
    <row r="2295" spans="1:27" x14ac:dyDescent="0.25">
      <c r="A2295" s="116" t="s">
        <v>632</v>
      </c>
      <c r="B2295" s="201" t="s">
        <v>69</v>
      </c>
      <c r="C2295" s="105" t="s">
        <v>70</v>
      </c>
      <c r="D2295" s="106" t="s">
        <v>3</v>
      </c>
      <c r="E2295" s="122" t="s">
        <v>533</v>
      </c>
      <c r="F2295" s="126">
        <v>3873</v>
      </c>
      <c r="G2295" s="107">
        <v>3858</v>
      </c>
      <c r="H2295" s="108">
        <v>0.99612703330751295</v>
      </c>
      <c r="I2295" s="107">
        <v>15</v>
      </c>
      <c r="J2295" s="131">
        <v>3.87296669248644E-3</v>
      </c>
      <c r="K2295" s="126">
        <v>833</v>
      </c>
      <c r="L2295" s="126">
        <v>16</v>
      </c>
      <c r="M2295" s="108">
        <v>1.92076830732292E-2</v>
      </c>
      <c r="N2295" s="107">
        <v>35</v>
      </c>
      <c r="O2295" s="131">
        <v>9.0369222824683692E-3</v>
      </c>
      <c r="P2295" s="126">
        <v>3</v>
      </c>
      <c r="Q2295" s="108">
        <v>3.60144057623049E-3</v>
      </c>
      <c r="R2295" s="107">
        <v>7</v>
      </c>
      <c r="S2295" s="131">
        <v>1.8073844564936699E-3</v>
      </c>
      <c r="T2295" s="126">
        <v>66</v>
      </c>
      <c r="U2295" s="108">
        <v>7.9231692677070795E-2</v>
      </c>
      <c r="V2295" s="107">
        <v>298</v>
      </c>
      <c r="W2295" s="131">
        <v>7.6942938290730595E-2</v>
      </c>
      <c r="X2295" s="126">
        <v>67</v>
      </c>
      <c r="Y2295" s="108">
        <v>8.0432172869147597E-2</v>
      </c>
      <c r="Z2295" s="107">
        <v>301</v>
      </c>
      <c r="AA2295" s="131">
        <v>7.7717531629227898E-2</v>
      </c>
    </row>
    <row r="2296" spans="1:27" ht="24" x14ac:dyDescent="0.25">
      <c r="A2296" s="115" t="s">
        <v>632</v>
      </c>
      <c r="B2296" s="200" t="s">
        <v>32</v>
      </c>
      <c r="C2296" s="101" t="s">
        <v>33</v>
      </c>
      <c r="D2296" s="102" t="s">
        <v>1</v>
      </c>
      <c r="E2296" s="121" t="s">
        <v>534</v>
      </c>
      <c r="F2296" s="125">
        <v>1736</v>
      </c>
      <c r="G2296" s="103">
        <v>1734</v>
      </c>
      <c r="H2296" s="104">
        <v>0.99884792626728103</v>
      </c>
      <c r="I2296" s="103">
        <v>2</v>
      </c>
      <c r="J2296" s="130">
        <v>1.1520737327188901E-3</v>
      </c>
      <c r="K2296" s="125">
        <v>430</v>
      </c>
      <c r="L2296" s="125">
        <v>3</v>
      </c>
      <c r="M2296" s="104">
        <v>6.9767441860465098E-3</v>
      </c>
      <c r="N2296" s="103">
        <v>8</v>
      </c>
      <c r="O2296" s="130">
        <v>4.60829493087557E-3</v>
      </c>
      <c r="P2296" s="125">
        <v>2</v>
      </c>
      <c r="Q2296" s="104">
        <v>4.65116279069767E-3</v>
      </c>
      <c r="R2296" s="103">
        <v>4</v>
      </c>
      <c r="S2296" s="130">
        <v>2.3041474654377802E-3</v>
      </c>
      <c r="T2296" s="125">
        <v>31</v>
      </c>
      <c r="U2296" s="104">
        <v>7.2093023255813904E-2</v>
      </c>
      <c r="V2296" s="103">
        <v>116</v>
      </c>
      <c r="W2296" s="130">
        <v>6.6820276497695799E-2</v>
      </c>
      <c r="X2296" s="125">
        <v>31</v>
      </c>
      <c r="Y2296" s="104">
        <v>7.2093023255813904E-2</v>
      </c>
      <c r="Z2296" s="103">
        <v>116</v>
      </c>
      <c r="AA2296" s="130">
        <v>6.6820276497695799E-2</v>
      </c>
    </row>
    <row r="2297" spans="1:27" ht="24" x14ac:dyDescent="0.25">
      <c r="A2297" s="116" t="s">
        <v>632</v>
      </c>
      <c r="B2297" s="201" t="s">
        <v>437</v>
      </c>
      <c r="C2297" s="105" t="s">
        <v>34</v>
      </c>
      <c r="D2297" s="106" t="s">
        <v>1</v>
      </c>
      <c r="E2297" s="122" t="s">
        <v>534</v>
      </c>
      <c r="F2297" s="126">
        <v>2423</v>
      </c>
      <c r="G2297" s="107">
        <v>2409</v>
      </c>
      <c r="H2297" s="108">
        <v>0.99422203879488202</v>
      </c>
      <c r="I2297" s="107">
        <v>14</v>
      </c>
      <c r="J2297" s="131">
        <v>5.7779612051176198E-3</v>
      </c>
      <c r="K2297" s="126">
        <v>755</v>
      </c>
      <c r="L2297" s="126">
        <v>18</v>
      </c>
      <c r="M2297" s="108">
        <v>2.3841059602649001E-2</v>
      </c>
      <c r="N2297" s="107">
        <v>44</v>
      </c>
      <c r="O2297" s="131">
        <v>1.8159306644655301E-2</v>
      </c>
      <c r="P2297" s="126">
        <v>7</v>
      </c>
      <c r="Q2297" s="108">
        <v>9.2715231788079392E-3</v>
      </c>
      <c r="R2297" s="107">
        <v>18</v>
      </c>
      <c r="S2297" s="131">
        <v>7.4288072637226504E-3</v>
      </c>
      <c r="T2297" s="126">
        <v>74</v>
      </c>
      <c r="U2297" s="108">
        <v>9.8013245033112498E-2</v>
      </c>
      <c r="V2297" s="107">
        <v>255</v>
      </c>
      <c r="W2297" s="131">
        <v>0.10524143623607</v>
      </c>
      <c r="X2297" s="126">
        <v>78</v>
      </c>
      <c r="Y2297" s="108">
        <v>0.103311258278145</v>
      </c>
      <c r="Z2297" s="107">
        <v>266</v>
      </c>
      <c r="AA2297" s="131">
        <v>0.109781262897234</v>
      </c>
    </row>
    <row r="2298" spans="1:27" ht="24" x14ac:dyDescent="0.25">
      <c r="A2298" s="115" t="s">
        <v>632</v>
      </c>
      <c r="B2298" s="200" t="s">
        <v>35</v>
      </c>
      <c r="C2298" s="101" t="s">
        <v>36</v>
      </c>
      <c r="D2298" s="102" t="s">
        <v>1</v>
      </c>
      <c r="E2298" s="121" t="s">
        <v>534</v>
      </c>
      <c r="F2298" s="125">
        <v>2741</v>
      </c>
      <c r="G2298" s="103">
        <v>2635</v>
      </c>
      <c r="H2298" s="104">
        <v>0.961327982488143</v>
      </c>
      <c r="I2298" s="103">
        <v>106</v>
      </c>
      <c r="J2298" s="130">
        <v>3.86720175118569E-2</v>
      </c>
      <c r="K2298" s="125">
        <v>814</v>
      </c>
      <c r="L2298" s="125">
        <v>6</v>
      </c>
      <c r="M2298" s="104">
        <v>7.3710073710073704E-3</v>
      </c>
      <c r="N2298" s="103">
        <v>12</v>
      </c>
      <c r="O2298" s="130">
        <v>4.3779642466253103E-3</v>
      </c>
      <c r="P2298" s="125">
        <v>2</v>
      </c>
      <c r="Q2298" s="104">
        <v>2.45700245700245E-3</v>
      </c>
      <c r="R2298" s="103">
        <v>4</v>
      </c>
      <c r="S2298" s="130">
        <v>1.45932141554177E-3</v>
      </c>
      <c r="T2298" s="125">
        <v>59</v>
      </c>
      <c r="U2298" s="104">
        <v>7.2481572481572401E-2</v>
      </c>
      <c r="V2298" s="103">
        <v>236</v>
      </c>
      <c r="W2298" s="130">
        <v>8.6099963516964598E-2</v>
      </c>
      <c r="X2298" s="125">
        <v>61</v>
      </c>
      <c r="Y2298" s="104">
        <v>7.4938574938574906E-2</v>
      </c>
      <c r="Z2298" s="103">
        <v>240</v>
      </c>
      <c r="AA2298" s="130">
        <v>8.7559284932506296E-2</v>
      </c>
    </row>
    <row r="2299" spans="1:27" x14ac:dyDescent="0.25">
      <c r="A2299" s="116" t="s">
        <v>632</v>
      </c>
      <c r="B2299" s="201" t="s">
        <v>84</v>
      </c>
      <c r="C2299" s="105" t="s">
        <v>85</v>
      </c>
      <c r="D2299" s="106" t="s">
        <v>4</v>
      </c>
      <c r="E2299" s="122" t="s">
        <v>532</v>
      </c>
      <c r="F2299" s="126">
        <v>1324</v>
      </c>
      <c r="G2299" s="107">
        <v>1319</v>
      </c>
      <c r="H2299" s="108">
        <v>0.99622356495468201</v>
      </c>
      <c r="I2299" s="107">
        <v>5</v>
      </c>
      <c r="J2299" s="131">
        <v>3.7764350453172199E-3</v>
      </c>
      <c r="K2299" s="126">
        <v>404</v>
      </c>
      <c r="L2299" s="126">
        <v>4</v>
      </c>
      <c r="M2299" s="108">
        <v>9.9009900990098994E-3</v>
      </c>
      <c r="N2299" s="107">
        <v>14</v>
      </c>
      <c r="O2299" s="131">
        <v>1.0574018126888201E-2</v>
      </c>
      <c r="P2299" s="126">
        <v>7</v>
      </c>
      <c r="Q2299" s="108">
        <v>1.73267326732673E-2</v>
      </c>
      <c r="R2299" s="107">
        <v>16</v>
      </c>
      <c r="S2299" s="131">
        <v>1.2084592145015101E-2</v>
      </c>
      <c r="T2299" s="126">
        <v>28</v>
      </c>
      <c r="U2299" s="108">
        <v>6.9306930693069299E-2</v>
      </c>
      <c r="V2299" s="107">
        <v>79</v>
      </c>
      <c r="W2299" s="131">
        <v>5.9667673716011997E-2</v>
      </c>
      <c r="X2299" s="126">
        <v>31</v>
      </c>
      <c r="Y2299" s="108">
        <v>7.6732673267326704E-2</v>
      </c>
      <c r="Z2299" s="107">
        <v>87</v>
      </c>
      <c r="AA2299" s="131">
        <v>6.5709969788519604E-2</v>
      </c>
    </row>
    <row r="2300" spans="1:27" x14ac:dyDescent="0.25">
      <c r="A2300" s="115" t="s">
        <v>632</v>
      </c>
      <c r="B2300" s="200" t="s">
        <v>71</v>
      </c>
      <c r="C2300" s="101" t="s">
        <v>72</v>
      </c>
      <c r="D2300" s="102" t="s">
        <v>3</v>
      </c>
      <c r="E2300" s="121" t="s">
        <v>533</v>
      </c>
      <c r="F2300" s="125">
        <v>4278</v>
      </c>
      <c r="G2300" s="103">
        <v>4195</v>
      </c>
      <c r="H2300" s="104">
        <v>0.98059841047218299</v>
      </c>
      <c r="I2300" s="103">
        <v>83</v>
      </c>
      <c r="J2300" s="130">
        <v>1.94015895278167E-2</v>
      </c>
      <c r="K2300" s="125">
        <v>1359</v>
      </c>
      <c r="L2300" s="125">
        <v>17</v>
      </c>
      <c r="M2300" s="104">
        <v>1.2509197939661499E-2</v>
      </c>
      <c r="N2300" s="103">
        <v>41</v>
      </c>
      <c r="O2300" s="130">
        <v>9.5839177185600699E-3</v>
      </c>
      <c r="P2300" s="125">
        <v>11</v>
      </c>
      <c r="Q2300" s="104">
        <v>8.0941869021339194E-3</v>
      </c>
      <c r="R2300" s="103">
        <v>29</v>
      </c>
      <c r="S2300" s="130">
        <v>6.7788686302010202E-3</v>
      </c>
      <c r="T2300" s="125">
        <v>109</v>
      </c>
      <c r="U2300" s="104">
        <v>8.0206033848417901E-2</v>
      </c>
      <c r="V2300" s="103">
        <v>346</v>
      </c>
      <c r="W2300" s="130">
        <v>8.0878915381019101E-2</v>
      </c>
      <c r="X2300" s="125">
        <v>116</v>
      </c>
      <c r="Y2300" s="104">
        <v>8.5356880058866796E-2</v>
      </c>
      <c r="Z2300" s="103">
        <v>364</v>
      </c>
      <c r="AA2300" s="130">
        <v>8.5086489013557698E-2</v>
      </c>
    </row>
    <row r="2301" spans="1:27" x14ac:dyDescent="0.25">
      <c r="A2301" s="116" t="s">
        <v>632</v>
      </c>
      <c r="B2301" s="201" t="s">
        <v>86</v>
      </c>
      <c r="C2301" s="105" t="s">
        <v>87</v>
      </c>
      <c r="D2301" s="106" t="s">
        <v>4</v>
      </c>
      <c r="E2301" s="122" t="s">
        <v>532</v>
      </c>
      <c r="F2301" s="126">
        <v>2805</v>
      </c>
      <c r="G2301" s="107">
        <v>2767</v>
      </c>
      <c r="H2301" s="108">
        <v>0.98645276292335105</v>
      </c>
      <c r="I2301" s="107">
        <v>38</v>
      </c>
      <c r="J2301" s="131">
        <v>1.35472370766488E-2</v>
      </c>
      <c r="K2301" s="126">
        <v>753</v>
      </c>
      <c r="L2301" s="126">
        <v>4</v>
      </c>
      <c r="M2301" s="108">
        <v>5.3120849933598899E-3</v>
      </c>
      <c r="N2301" s="107">
        <v>13</v>
      </c>
      <c r="O2301" s="131">
        <v>4.6345811051693398E-3</v>
      </c>
      <c r="P2301" s="126">
        <v>2</v>
      </c>
      <c r="Q2301" s="108">
        <v>2.6560424966799402E-3</v>
      </c>
      <c r="R2301" s="107">
        <v>7</v>
      </c>
      <c r="S2301" s="131">
        <v>2.49554367201426E-3</v>
      </c>
      <c r="T2301" s="126">
        <v>59</v>
      </c>
      <c r="U2301" s="108">
        <v>7.8353253652058405E-2</v>
      </c>
      <c r="V2301" s="107">
        <v>234</v>
      </c>
      <c r="W2301" s="131">
        <v>8.3422459893048098E-2</v>
      </c>
      <c r="X2301" s="126">
        <v>61</v>
      </c>
      <c r="Y2301" s="108">
        <v>8.1009296148738294E-2</v>
      </c>
      <c r="Z2301" s="107">
        <v>241</v>
      </c>
      <c r="AA2301" s="131">
        <v>8.5918003565062295E-2</v>
      </c>
    </row>
    <row r="2302" spans="1:27" ht="24" x14ac:dyDescent="0.25">
      <c r="A2302" s="115" t="s">
        <v>632</v>
      </c>
      <c r="B2302" s="200" t="s">
        <v>137</v>
      </c>
      <c r="C2302" s="101" t="s">
        <v>138</v>
      </c>
      <c r="D2302" s="102" t="s">
        <v>9</v>
      </c>
      <c r="E2302" s="121" t="s">
        <v>538</v>
      </c>
      <c r="F2302" s="125">
        <v>2186</v>
      </c>
      <c r="G2302" s="103">
        <v>2152</v>
      </c>
      <c r="H2302" s="104">
        <v>0.984446477584629</v>
      </c>
      <c r="I2302" s="103">
        <v>34</v>
      </c>
      <c r="J2302" s="130">
        <v>1.55535224153705E-2</v>
      </c>
      <c r="K2302" s="125">
        <v>596</v>
      </c>
      <c r="L2302" s="125">
        <v>10</v>
      </c>
      <c r="M2302" s="104">
        <v>1.6778523489932799E-2</v>
      </c>
      <c r="N2302" s="103">
        <v>20</v>
      </c>
      <c r="O2302" s="130">
        <v>9.1491308325708995E-3</v>
      </c>
      <c r="P2302" s="125">
        <v>4</v>
      </c>
      <c r="Q2302" s="104">
        <v>6.7114093959731499E-3</v>
      </c>
      <c r="R2302" s="103">
        <v>11</v>
      </c>
      <c r="S2302" s="130">
        <v>5.0320219579139897E-3</v>
      </c>
      <c r="T2302" s="125">
        <v>46</v>
      </c>
      <c r="U2302" s="104">
        <v>7.7181208053691205E-2</v>
      </c>
      <c r="V2302" s="103">
        <v>205</v>
      </c>
      <c r="W2302" s="130">
        <v>9.3778591033851694E-2</v>
      </c>
      <c r="X2302" s="125">
        <v>49</v>
      </c>
      <c r="Y2302" s="104">
        <v>8.2214765100671106E-2</v>
      </c>
      <c r="Z2302" s="103">
        <v>212</v>
      </c>
      <c r="AA2302" s="130">
        <v>9.6980786825251603E-2</v>
      </c>
    </row>
    <row r="2303" spans="1:27" ht="24" x14ac:dyDescent="0.25">
      <c r="A2303" s="116" t="s">
        <v>632</v>
      </c>
      <c r="B2303" s="201" t="s">
        <v>127</v>
      </c>
      <c r="C2303" s="105" t="s">
        <v>128</v>
      </c>
      <c r="D2303" s="106" t="s">
        <v>8</v>
      </c>
      <c r="E2303" s="122" t="s">
        <v>539</v>
      </c>
      <c r="F2303" s="126">
        <v>3046</v>
      </c>
      <c r="G2303" s="107">
        <v>2967</v>
      </c>
      <c r="H2303" s="108">
        <v>0.97406434668417496</v>
      </c>
      <c r="I2303" s="107">
        <v>79</v>
      </c>
      <c r="J2303" s="131">
        <v>2.5935653315823998E-2</v>
      </c>
      <c r="K2303" s="126">
        <v>686</v>
      </c>
      <c r="L2303" s="126">
        <v>13</v>
      </c>
      <c r="M2303" s="108">
        <v>1.8950437317784199E-2</v>
      </c>
      <c r="N2303" s="107">
        <v>36</v>
      </c>
      <c r="O2303" s="131">
        <v>1.1818778726198201E-2</v>
      </c>
      <c r="P2303" s="126">
        <v>2</v>
      </c>
      <c r="Q2303" s="108">
        <v>2.91545189504373E-3</v>
      </c>
      <c r="R2303" s="107">
        <v>7</v>
      </c>
      <c r="S2303" s="131">
        <v>2.2980958634274398E-3</v>
      </c>
      <c r="T2303" s="126">
        <v>58</v>
      </c>
      <c r="U2303" s="108">
        <v>8.4548104956268202E-2</v>
      </c>
      <c r="V2303" s="107">
        <v>255</v>
      </c>
      <c r="W2303" s="131">
        <v>8.3716349310571203E-2</v>
      </c>
      <c r="X2303" s="126">
        <v>59</v>
      </c>
      <c r="Y2303" s="108">
        <v>8.6005830903790007E-2</v>
      </c>
      <c r="Z2303" s="107">
        <v>258</v>
      </c>
      <c r="AA2303" s="131">
        <v>8.4701247537754404E-2</v>
      </c>
    </row>
    <row r="2304" spans="1:27" ht="24" x14ac:dyDescent="0.25">
      <c r="A2304" s="115" t="s">
        <v>632</v>
      </c>
      <c r="B2304" s="200" t="s">
        <v>129</v>
      </c>
      <c r="C2304" s="101" t="s">
        <v>130</v>
      </c>
      <c r="D2304" s="102" t="s">
        <v>8</v>
      </c>
      <c r="E2304" s="121" t="s">
        <v>539</v>
      </c>
      <c r="F2304" s="125">
        <v>1386</v>
      </c>
      <c r="G2304" s="103">
        <v>1377</v>
      </c>
      <c r="H2304" s="104">
        <v>0.993506493506493</v>
      </c>
      <c r="I2304" s="103">
        <v>9</v>
      </c>
      <c r="J2304" s="130">
        <v>6.4935064935064896E-3</v>
      </c>
      <c r="K2304" s="125">
        <v>397</v>
      </c>
      <c r="L2304" s="125">
        <v>10</v>
      </c>
      <c r="M2304" s="104">
        <v>2.5188916876574301E-2</v>
      </c>
      <c r="N2304" s="103">
        <v>29</v>
      </c>
      <c r="O2304" s="130">
        <v>2.09235209235209E-2</v>
      </c>
      <c r="P2304" s="125">
        <v>5</v>
      </c>
      <c r="Q2304" s="104">
        <v>1.25944584382871E-2</v>
      </c>
      <c r="R2304" s="103">
        <v>16</v>
      </c>
      <c r="S2304" s="130">
        <v>1.1544011544011501E-2</v>
      </c>
      <c r="T2304" s="125">
        <v>41</v>
      </c>
      <c r="U2304" s="104">
        <v>0.10327455919395399</v>
      </c>
      <c r="V2304" s="103">
        <v>144</v>
      </c>
      <c r="W2304" s="130">
        <v>0.103896103896103</v>
      </c>
      <c r="X2304" s="125">
        <v>42</v>
      </c>
      <c r="Y2304" s="104">
        <v>0.105793450881612</v>
      </c>
      <c r="Z2304" s="103">
        <v>146</v>
      </c>
      <c r="AA2304" s="130">
        <v>0.105339105339105</v>
      </c>
    </row>
    <row r="2305" spans="1:27" x14ac:dyDescent="0.25">
      <c r="A2305" s="116" t="s">
        <v>632</v>
      </c>
      <c r="B2305" s="201" t="s">
        <v>139</v>
      </c>
      <c r="C2305" s="105" t="s">
        <v>140</v>
      </c>
      <c r="D2305" s="106" t="s">
        <v>9</v>
      </c>
      <c r="E2305" s="122" t="s">
        <v>538</v>
      </c>
      <c r="F2305" s="126">
        <v>6079</v>
      </c>
      <c r="G2305" s="107">
        <v>5960</v>
      </c>
      <c r="H2305" s="108">
        <v>0.98042441190985297</v>
      </c>
      <c r="I2305" s="107">
        <v>119</v>
      </c>
      <c r="J2305" s="131">
        <v>1.9575588090146399E-2</v>
      </c>
      <c r="K2305" s="126">
        <v>1428</v>
      </c>
      <c r="L2305" s="126">
        <v>34</v>
      </c>
      <c r="M2305" s="108">
        <v>2.3809523809523801E-2</v>
      </c>
      <c r="N2305" s="107">
        <v>81</v>
      </c>
      <c r="O2305" s="131">
        <v>1.3324559960519801E-2</v>
      </c>
      <c r="P2305" s="126">
        <v>10</v>
      </c>
      <c r="Q2305" s="108">
        <v>7.00280112044817E-3</v>
      </c>
      <c r="R2305" s="107">
        <v>23</v>
      </c>
      <c r="S2305" s="131">
        <v>3.7835170258266101E-3</v>
      </c>
      <c r="T2305" s="126">
        <v>102</v>
      </c>
      <c r="U2305" s="108">
        <v>7.1428571428571397E-2</v>
      </c>
      <c r="V2305" s="107">
        <v>363</v>
      </c>
      <c r="W2305" s="131">
        <v>5.97137687119592E-2</v>
      </c>
      <c r="X2305" s="126">
        <v>110</v>
      </c>
      <c r="Y2305" s="108">
        <v>7.7030812324929906E-2</v>
      </c>
      <c r="Z2305" s="107">
        <v>382</v>
      </c>
      <c r="AA2305" s="131">
        <v>6.2839282776772407E-2</v>
      </c>
    </row>
    <row r="2306" spans="1:27" x14ac:dyDescent="0.25">
      <c r="A2306" s="115" t="s">
        <v>632</v>
      </c>
      <c r="B2306" s="200" t="s">
        <v>141</v>
      </c>
      <c r="C2306" s="101" t="s">
        <v>142</v>
      </c>
      <c r="D2306" s="102" t="s">
        <v>9</v>
      </c>
      <c r="E2306" s="121" t="s">
        <v>538</v>
      </c>
      <c r="F2306" s="125">
        <v>3404</v>
      </c>
      <c r="G2306" s="103">
        <v>3368</v>
      </c>
      <c r="H2306" s="104">
        <v>0.98942420681551102</v>
      </c>
      <c r="I2306" s="103">
        <v>36</v>
      </c>
      <c r="J2306" s="130">
        <v>1.0575793184488799E-2</v>
      </c>
      <c r="K2306" s="125">
        <v>881</v>
      </c>
      <c r="L2306" s="125">
        <v>15</v>
      </c>
      <c r="M2306" s="104">
        <v>1.70261066969353E-2</v>
      </c>
      <c r="N2306" s="103">
        <v>37</v>
      </c>
      <c r="O2306" s="130">
        <v>1.0869565217391301E-2</v>
      </c>
      <c r="P2306" s="125">
        <v>3</v>
      </c>
      <c r="Q2306" s="104">
        <v>3.4052213393870601E-3</v>
      </c>
      <c r="R2306" s="103">
        <v>10</v>
      </c>
      <c r="S2306" s="130">
        <v>2.9377203290246699E-3</v>
      </c>
      <c r="T2306" s="125">
        <v>73</v>
      </c>
      <c r="U2306" s="104">
        <v>8.28603859250851E-2</v>
      </c>
      <c r="V2306" s="103">
        <v>264</v>
      </c>
      <c r="W2306" s="130">
        <v>7.7555816686251403E-2</v>
      </c>
      <c r="X2306" s="125">
        <v>74</v>
      </c>
      <c r="Y2306" s="104">
        <v>8.3995459704880801E-2</v>
      </c>
      <c r="Z2306" s="103">
        <v>267</v>
      </c>
      <c r="AA2306" s="130">
        <v>7.8437132784958799E-2</v>
      </c>
    </row>
    <row r="2307" spans="1:27" x14ac:dyDescent="0.25">
      <c r="A2307" s="116" t="s">
        <v>632</v>
      </c>
      <c r="B2307" s="201" t="s">
        <v>145</v>
      </c>
      <c r="C2307" s="105" t="s">
        <v>146</v>
      </c>
      <c r="D2307" s="106" t="s">
        <v>9</v>
      </c>
      <c r="E2307" s="122" t="s">
        <v>538</v>
      </c>
      <c r="F2307" s="126">
        <v>1791</v>
      </c>
      <c r="G2307" s="107">
        <v>1764</v>
      </c>
      <c r="H2307" s="108">
        <v>0.98492462311557705</v>
      </c>
      <c r="I2307" s="107">
        <v>27</v>
      </c>
      <c r="J2307" s="131">
        <v>1.5075376884422099E-2</v>
      </c>
      <c r="K2307" s="126">
        <v>443</v>
      </c>
      <c r="L2307" s="126">
        <v>18</v>
      </c>
      <c r="M2307" s="108">
        <v>4.0632054176072199E-2</v>
      </c>
      <c r="N2307" s="107">
        <v>50</v>
      </c>
      <c r="O2307" s="131">
        <v>2.7917364600781602E-2</v>
      </c>
      <c r="P2307" s="126">
        <v>11</v>
      </c>
      <c r="Q2307" s="108">
        <v>2.4830699774266302E-2</v>
      </c>
      <c r="R2307" s="107">
        <v>29</v>
      </c>
      <c r="S2307" s="131">
        <v>1.6192071468453299E-2</v>
      </c>
      <c r="T2307" s="126">
        <v>42</v>
      </c>
      <c r="U2307" s="108">
        <v>9.4808126410835206E-2</v>
      </c>
      <c r="V2307" s="107">
        <v>184</v>
      </c>
      <c r="W2307" s="131">
        <v>0.102735901730876</v>
      </c>
      <c r="X2307" s="126">
        <v>49</v>
      </c>
      <c r="Y2307" s="108">
        <v>0.11060948081264101</v>
      </c>
      <c r="Z2307" s="107">
        <v>202</v>
      </c>
      <c r="AA2307" s="131">
        <v>0.11278615298715799</v>
      </c>
    </row>
    <row r="2308" spans="1:27" ht="24" x14ac:dyDescent="0.25">
      <c r="A2308" s="115" t="s">
        <v>632</v>
      </c>
      <c r="B2308" s="200" t="s">
        <v>131</v>
      </c>
      <c r="C2308" s="101" t="s">
        <v>132</v>
      </c>
      <c r="D2308" s="102" t="s">
        <v>8</v>
      </c>
      <c r="E2308" s="121" t="s">
        <v>539</v>
      </c>
      <c r="F2308" s="125">
        <v>2903</v>
      </c>
      <c r="G2308" s="103">
        <v>2830</v>
      </c>
      <c r="H2308" s="104">
        <v>0.97485359972442298</v>
      </c>
      <c r="I2308" s="103">
        <v>73</v>
      </c>
      <c r="J2308" s="130">
        <v>2.5146400275576901E-2</v>
      </c>
      <c r="K2308" s="125">
        <v>915</v>
      </c>
      <c r="L2308" s="125">
        <v>13</v>
      </c>
      <c r="M2308" s="104">
        <v>1.4207650273223999E-2</v>
      </c>
      <c r="N2308" s="103">
        <v>35</v>
      </c>
      <c r="O2308" s="130">
        <v>1.2056493282810801E-2</v>
      </c>
      <c r="P2308" s="125">
        <v>6</v>
      </c>
      <c r="Q2308" s="104">
        <v>6.5573770491803201E-3</v>
      </c>
      <c r="R2308" s="103">
        <v>13</v>
      </c>
      <c r="S2308" s="130">
        <v>4.4781260764726102E-3</v>
      </c>
      <c r="T2308" s="125">
        <v>76</v>
      </c>
      <c r="U2308" s="104">
        <v>8.3060109289617406E-2</v>
      </c>
      <c r="V2308" s="103">
        <v>234</v>
      </c>
      <c r="W2308" s="130">
        <v>8.0606269376507E-2</v>
      </c>
      <c r="X2308" s="125">
        <v>80</v>
      </c>
      <c r="Y2308" s="104">
        <v>8.7431693989070997E-2</v>
      </c>
      <c r="Z2308" s="103">
        <v>241</v>
      </c>
      <c r="AA2308" s="130">
        <v>8.30175680330692E-2</v>
      </c>
    </row>
    <row r="2309" spans="1:27" ht="24" x14ac:dyDescent="0.25">
      <c r="A2309" s="116" t="s">
        <v>632</v>
      </c>
      <c r="B2309" s="201" t="s">
        <v>112</v>
      </c>
      <c r="C2309" s="105" t="s">
        <v>113</v>
      </c>
      <c r="D2309" s="106" t="s">
        <v>7</v>
      </c>
      <c r="E2309" s="122" t="s">
        <v>540</v>
      </c>
      <c r="F2309" s="126">
        <v>3336</v>
      </c>
      <c r="G2309" s="107">
        <v>3275</v>
      </c>
      <c r="H2309" s="108">
        <v>0.981714628297362</v>
      </c>
      <c r="I2309" s="107">
        <v>61</v>
      </c>
      <c r="J2309" s="131">
        <v>1.82853717026378E-2</v>
      </c>
      <c r="K2309" s="126">
        <v>1025</v>
      </c>
      <c r="L2309" s="126">
        <v>14</v>
      </c>
      <c r="M2309" s="108">
        <v>1.36585365853658E-2</v>
      </c>
      <c r="N2309" s="107">
        <v>34</v>
      </c>
      <c r="O2309" s="131">
        <v>1.0191846522781701E-2</v>
      </c>
      <c r="P2309" s="126">
        <v>5</v>
      </c>
      <c r="Q2309" s="108">
        <v>4.8780487804877997E-3</v>
      </c>
      <c r="R2309" s="107">
        <v>14</v>
      </c>
      <c r="S2309" s="131">
        <v>4.1966426858513102E-3</v>
      </c>
      <c r="T2309" s="126">
        <v>69</v>
      </c>
      <c r="U2309" s="108">
        <v>6.7317073170731698E-2</v>
      </c>
      <c r="V2309" s="107">
        <v>216</v>
      </c>
      <c r="W2309" s="131">
        <v>6.4748201438848907E-2</v>
      </c>
      <c r="X2309" s="126">
        <v>70</v>
      </c>
      <c r="Y2309" s="108">
        <v>6.8292682926829204E-2</v>
      </c>
      <c r="Z2309" s="107">
        <v>219</v>
      </c>
      <c r="AA2309" s="131">
        <v>6.56474820143884E-2</v>
      </c>
    </row>
    <row r="2310" spans="1:27" x14ac:dyDescent="0.25">
      <c r="A2310" s="115" t="s">
        <v>632</v>
      </c>
      <c r="B2310" s="200" t="s">
        <v>147</v>
      </c>
      <c r="C2310" s="101" t="s">
        <v>148</v>
      </c>
      <c r="D2310" s="102" t="s">
        <v>9</v>
      </c>
      <c r="E2310" s="121" t="s">
        <v>538</v>
      </c>
      <c r="F2310" s="125">
        <v>3994</v>
      </c>
      <c r="G2310" s="103">
        <v>3973</v>
      </c>
      <c r="H2310" s="104">
        <v>0.99474211316975403</v>
      </c>
      <c r="I2310" s="103">
        <v>21</v>
      </c>
      <c r="J2310" s="130">
        <v>5.2578868302453601E-3</v>
      </c>
      <c r="K2310" s="125">
        <v>906</v>
      </c>
      <c r="L2310" s="125">
        <v>12</v>
      </c>
      <c r="M2310" s="104">
        <v>1.32450331125827E-2</v>
      </c>
      <c r="N2310" s="103">
        <v>30</v>
      </c>
      <c r="O2310" s="130">
        <v>7.5112669003505198E-3</v>
      </c>
      <c r="P2310" s="125">
        <v>5</v>
      </c>
      <c r="Q2310" s="104">
        <v>5.5187637969094901E-3</v>
      </c>
      <c r="R2310" s="103">
        <v>11</v>
      </c>
      <c r="S2310" s="130">
        <v>2.7541311967951899E-3</v>
      </c>
      <c r="T2310" s="125">
        <v>90</v>
      </c>
      <c r="U2310" s="104">
        <v>9.9337748344370799E-2</v>
      </c>
      <c r="V2310" s="103">
        <v>495</v>
      </c>
      <c r="W2310" s="130">
        <v>0.123935903855783</v>
      </c>
      <c r="X2310" s="125">
        <v>95</v>
      </c>
      <c r="Y2310" s="104">
        <v>0.10485651214128</v>
      </c>
      <c r="Z2310" s="103">
        <v>506</v>
      </c>
      <c r="AA2310" s="130">
        <v>0.126690035052578</v>
      </c>
    </row>
    <row r="2311" spans="1:27" ht="24" x14ac:dyDescent="0.25">
      <c r="A2311" s="116" t="s">
        <v>632</v>
      </c>
      <c r="B2311" s="201" t="s">
        <v>114</v>
      </c>
      <c r="C2311" s="105" t="s">
        <v>115</v>
      </c>
      <c r="D2311" s="106" t="s">
        <v>7</v>
      </c>
      <c r="E2311" s="122" t="s">
        <v>540</v>
      </c>
      <c r="F2311" s="126">
        <v>1228</v>
      </c>
      <c r="G2311" s="107">
        <v>1215</v>
      </c>
      <c r="H2311" s="108">
        <v>0.98941368078175795</v>
      </c>
      <c r="I2311" s="107">
        <v>13</v>
      </c>
      <c r="J2311" s="131">
        <v>1.0586319218241E-2</v>
      </c>
      <c r="K2311" s="126">
        <v>401</v>
      </c>
      <c r="L2311" s="126">
        <v>9</v>
      </c>
      <c r="M2311" s="108">
        <v>2.2443890274314201E-2</v>
      </c>
      <c r="N2311" s="107">
        <v>21</v>
      </c>
      <c r="O2311" s="131">
        <v>1.7100977198697E-2</v>
      </c>
      <c r="P2311" s="126">
        <v>4</v>
      </c>
      <c r="Q2311" s="108">
        <v>9.9750623441396506E-3</v>
      </c>
      <c r="R2311" s="107">
        <v>8</v>
      </c>
      <c r="S2311" s="131">
        <v>6.5146579804560203E-3</v>
      </c>
      <c r="T2311" s="126">
        <v>36</v>
      </c>
      <c r="U2311" s="108">
        <v>8.9775561097256804E-2</v>
      </c>
      <c r="V2311" s="107">
        <v>114</v>
      </c>
      <c r="W2311" s="131">
        <v>9.2833876221498302E-2</v>
      </c>
      <c r="X2311" s="126">
        <v>40</v>
      </c>
      <c r="Y2311" s="108">
        <v>9.9750623441396499E-2</v>
      </c>
      <c r="Z2311" s="107">
        <v>122</v>
      </c>
      <c r="AA2311" s="131">
        <v>9.9348534201954303E-2</v>
      </c>
    </row>
    <row r="2312" spans="1:27" ht="24" x14ac:dyDescent="0.25">
      <c r="A2312" s="115" t="s">
        <v>632</v>
      </c>
      <c r="B2312" s="200" t="s">
        <v>439</v>
      </c>
      <c r="C2312" s="101" t="s">
        <v>116</v>
      </c>
      <c r="D2312" s="102" t="s">
        <v>7</v>
      </c>
      <c r="E2312" s="121" t="s">
        <v>540</v>
      </c>
      <c r="F2312" s="125">
        <v>1366</v>
      </c>
      <c r="G2312" s="103">
        <v>1351</v>
      </c>
      <c r="H2312" s="104">
        <v>0.98901903367496302</v>
      </c>
      <c r="I2312" s="103">
        <v>15</v>
      </c>
      <c r="J2312" s="130">
        <v>1.09809663250366E-2</v>
      </c>
      <c r="K2312" s="125">
        <v>450</v>
      </c>
      <c r="L2312" s="125">
        <v>3</v>
      </c>
      <c r="M2312" s="104">
        <v>6.6666666666666602E-3</v>
      </c>
      <c r="N2312" s="103">
        <v>11</v>
      </c>
      <c r="O2312" s="130">
        <v>8.0527086383601707E-3</v>
      </c>
      <c r="P2312" s="125">
        <v>2</v>
      </c>
      <c r="Q2312" s="104">
        <v>4.4444444444444401E-3</v>
      </c>
      <c r="R2312" s="103">
        <v>6</v>
      </c>
      <c r="S2312" s="130">
        <v>4.3923865300146397E-3</v>
      </c>
      <c r="T2312" s="125">
        <v>36</v>
      </c>
      <c r="U2312" s="104">
        <v>0.08</v>
      </c>
      <c r="V2312" s="103">
        <v>103</v>
      </c>
      <c r="W2312" s="130">
        <v>7.5402635431917997E-2</v>
      </c>
      <c r="X2312" s="125">
        <v>37</v>
      </c>
      <c r="Y2312" s="104">
        <v>8.2222222222222197E-2</v>
      </c>
      <c r="Z2312" s="103">
        <v>106</v>
      </c>
      <c r="AA2312" s="130">
        <v>7.7598828696925304E-2</v>
      </c>
    </row>
    <row r="2313" spans="1:27" ht="24" x14ac:dyDescent="0.25">
      <c r="A2313" s="116" t="s">
        <v>632</v>
      </c>
      <c r="B2313" s="201" t="s">
        <v>117</v>
      </c>
      <c r="C2313" s="105" t="s">
        <v>118</v>
      </c>
      <c r="D2313" s="106" t="s">
        <v>7</v>
      </c>
      <c r="E2313" s="122" t="s">
        <v>540</v>
      </c>
      <c r="F2313" s="126">
        <v>5172</v>
      </c>
      <c r="G2313" s="107">
        <v>5085</v>
      </c>
      <c r="H2313" s="108">
        <v>0.98317865429234297</v>
      </c>
      <c r="I2313" s="107">
        <v>87</v>
      </c>
      <c r="J2313" s="131">
        <v>1.6821345707656601E-2</v>
      </c>
      <c r="K2313" s="126">
        <v>1219</v>
      </c>
      <c r="L2313" s="126">
        <v>20</v>
      </c>
      <c r="M2313" s="108">
        <v>1.6406890894175501E-2</v>
      </c>
      <c r="N2313" s="107">
        <v>45</v>
      </c>
      <c r="O2313" s="131">
        <v>8.7006960556844492E-3</v>
      </c>
      <c r="P2313" s="126">
        <v>9</v>
      </c>
      <c r="Q2313" s="108">
        <v>7.3831009023789902E-3</v>
      </c>
      <c r="R2313" s="107">
        <v>23</v>
      </c>
      <c r="S2313" s="131">
        <v>4.4470224284609396E-3</v>
      </c>
      <c r="T2313" s="126">
        <v>122</v>
      </c>
      <c r="U2313" s="108">
        <v>0.10008203445447</v>
      </c>
      <c r="V2313" s="107">
        <v>562</v>
      </c>
      <c r="W2313" s="131">
        <v>0.108662026295436</v>
      </c>
      <c r="X2313" s="126">
        <v>127</v>
      </c>
      <c r="Y2313" s="108">
        <v>0.10418375717801399</v>
      </c>
      <c r="Z2313" s="107">
        <v>578</v>
      </c>
      <c r="AA2313" s="131">
        <v>0.111755607115235</v>
      </c>
    </row>
    <row r="2314" spans="1:27" ht="24" x14ac:dyDescent="0.25">
      <c r="A2314" s="115" t="s">
        <v>632</v>
      </c>
      <c r="B2314" s="200" t="s">
        <v>119</v>
      </c>
      <c r="C2314" s="101" t="s">
        <v>120</v>
      </c>
      <c r="D2314" s="102" t="s">
        <v>7</v>
      </c>
      <c r="E2314" s="121" t="s">
        <v>540</v>
      </c>
      <c r="F2314" s="125">
        <v>3090</v>
      </c>
      <c r="G2314" s="103">
        <v>3041</v>
      </c>
      <c r="H2314" s="104">
        <v>0.98414239482200605</v>
      </c>
      <c r="I2314" s="103">
        <v>49</v>
      </c>
      <c r="J2314" s="130">
        <v>1.5857605177993499E-2</v>
      </c>
      <c r="K2314" s="125">
        <v>809</v>
      </c>
      <c r="L2314" s="125">
        <v>11</v>
      </c>
      <c r="M2314" s="104">
        <v>1.35970333745364E-2</v>
      </c>
      <c r="N2314" s="103">
        <v>24</v>
      </c>
      <c r="O2314" s="130">
        <v>7.7669902912621304E-3</v>
      </c>
      <c r="P2314" s="125">
        <v>2</v>
      </c>
      <c r="Q2314" s="104">
        <v>2.4721878862793501E-3</v>
      </c>
      <c r="R2314" s="103">
        <v>5</v>
      </c>
      <c r="S2314" s="130">
        <v>1.6181229773462699E-3</v>
      </c>
      <c r="T2314" s="125">
        <v>89</v>
      </c>
      <c r="U2314" s="104">
        <v>0.11001236093943099</v>
      </c>
      <c r="V2314" s="103">
        <v>337</v>
      </c>
      <c r="W2314" s="130">
        <v>0.109061488673139</v>
      </c>
      <c r="X2314" s="125">
        <v>90</v>
      </c>
      <c r="Y2314" s="104">
        <v>0.111248454882571</v>
      </c>
      <c r="Z2314" s="103">
        <v>339</v>
      </c>
      <c r="AA2314" s="130">
        <v>0.10970873786407701</v>
      </c>
    </row>
    <row r="2315" spans="1:27" x14ac:dyDescent="0.25">
      <c r="A2315" s="116" t="s">
        <v>632</v>
      </c>
      <c r="B2315" s="201" t="s">
        <v>153</v>
      </c>
      <c r="C2315" s="105" t="s">
        <v>154</v>
      </c>
      <c r="D2315" s="106" t="s">
        <v>9</v>
      </c>
      <c r="E2315" s="122" t="s">
        <v>538</v>
      </c>
      <c r="F2315" s="126">
        <v>3018</v>
      </c>
      <c r="G2315" s="107">
        <v>2963</v>
      </c>
      <c r="H2315" s="108">
        <v>0.98177601060304798</v>
      </c>
      <c r="I2315" s="107">
        <v>55</v>
      </c>
      <c r="J2315" s="131">
        <v>1.82239893969516E-2</v>
      </c>
      <c r="K2315" s="126">
        <v>734</v>
      </c>
      <c r="L2315" s="126">
        <v>20</v>
      </c>
      <c r="M2315" s="108">
        <v>2.7247956403269699E-2</v>
      </c>
      <c r="N2315" s="107">
        <v>57</v>
      </c>
      <c r="O2315" s="131">
        <v>1.8886679920477101E-2</v>
      </c>
      <c r="P2315" s="126">
        <v>14</v>
      </c>
      <c r="Q2315" s="108">
        <v>1.9073569482288801E-2</v>
      </c>
      <c r="R2315" s="107">
        <v>37</v>
      </c>
      <c r="S2315" s="131">
        <v>1.2259774685222E-2</v>
      </c>
      <c r="T2315" s="126">
        <v>67</v>
      </c>
      <c r="U2315" s="108">
        <v>9.1280653950953597E-2</v>
      </c>
      <c r="V2315" s="107">
        <v>272</v>
      </c>
      <c r="W2315" s="131">
        <v>9.0125911199469805E-2</v>
      </c>
      <c r="X2315" s="126">
        <v>76</v>
      </c>
      <c r="Y2315" s="108">
        <v>0.103542234332425</v>
      </c>
      <c r="Z2315" s="107">
        <v>290</v>
      </c>
      <c r="AA2315" s="131">
        <v>9.6090125911199406E-2</v>
      </c>
    </row>
    <row r="2316" spans="1:27" ht="24" x14ac:dyDescent="0.25">
      <c r="A2316" s="115" t="s">
        <v>632</v>
      </c>
      <c r="B2316" s="200" t="s">
        <v>121</v>
      </c>
      <c r="C2316" s="101" t="s">
        <v>122</v>
      </c>
      <c r="D2316" s="102" t="s">
        <v>7</v>
      </c>
      <c r="E2316" s="121" t="s">
        <v>540</v>
      </c>
      <c r="F2316" s="125">
        <v>2296</v>
      </c>
      <c r="G2316" s="103">
        <v>2226</v>
      </c>
      <c r="H2316" s="104">
        <v>0.96951219512195097</v>
      </c>
      <c r="I2316" s="103">
        <v>70</v>
      </c>
      <c r="J2316" s="130">
        <v>3.04878048780487E-2</v>
      </c>
      <c r="K2316" s="125">
        <v>656</v>
      </c>
      <c r="L2316" s="125">
        <v>11</v>
      </c>
      <c r="M2316" s="104">
        <v>1.6768292682926799E-2</v>
      </c>
      <c r="N2316" s="103">
        <v>30</v>
      </c>
      <c r="O2316" s="130">
        <v>1.30662020905923E-2</v>
      </c>
      <c r="P2316" s="125">
        <v>5</v>
      </c>
      <c r="Q2316" s="104">
        <v>7.6219512195121897E-3</v>
      </c>
      <c r="R2316" s="103">
        <v>18</v>
      </c>
      <c r="S2316" s="130">
        <v>7.8397212543554005E-3</v>
      </c>
      <c r="T2316" s="125">
        <v>62</v>
      </c>
      <c r="U2316" s="104">
        <v>9.4512195121951206E-2</v>
      </c>
      <c r="V2316" s="103">
        <v>187</v>
      </c>
      <c r="W2316" s="130">
        <v>8.1445993031358799E-2</v>
      </c>
      <c r="X2316" s="125">
        <v>66</v>
      </c>
      <c r="Y2316" s="104">
        <v>0.10060975609756</v>
      </c>
      <c r="Z2316" s="103">
        <v>201</v>
      </c>
      <c r="AA2316" s="130">
        <v>8.7543554006968602E-2</v>
      </c>
    </row>
    <row r="2317" spans="1:27" ht="24" x14ac:dyDescent="0.25">
      <c r="A2317" s="116" t="s">
        <v>632</v>
      </c>
      <c r="B2317" s="201" t="s">
        <v>133</v>
      </c>
      <c r="C2317" s="105" t="s">
        <v>134</v>
      </c>
      <c r="D2317" s="106" t="s">
        <v>8</v>
      </c>
      <c r="E2317" s="122" t="s">
        <v>539</v>
      </c>
      <c r="F2317" s="126">
        <v>2871</v>
      </c>
      <c r="G2317" s="107">
        <v>2816</v>
      </c>
      <c r="H2317" s="108">
        <v>0.98084291187739403</v>
      </c>
      <c r="I2317" s="107">
        <v>55</v>
      </c>
      <c r="J2317" s="131">
        <v>1.91570881226053E-2</v>
      </c>
      <c r="K2317" s="126">
        <v>900</v>
      </c>
      <c r="L2317" s="126">
        <v>16</v>
      </c>
      <c r="M2317" s="108">
        <v>1.7777777777777701E-2</v>
      </c>
      <c r="N2317" s="107">
        <v>45</v>
      </c>
      <c r="O2317" s="131">
        <v>1.56739811912225E-2</v>
      </c>
      <c r="P2317" s="126">
        <v>14</v>
      </c>
      <c r="Q2317" s="108">
        <v>1.55555555555555E-2</v>
      </c>
      <c r="R2317" s="107">
        <v>33</v>
      </c>
      <c r="S2317" s="131">
        <v>1.1494252873563199E-2</v>
      </c>
      <c r="T2317" s="126">
        <v>103</v>
      </c>
      <c r="U2317" s="108">
        <v>0.114444444444444</v>
      </c>
      <c r="V2317" s="107">
        <v>321</v>
      </c>
      <c r="W2317" s="131">
        <v>0.111807732497387</v>
      </c>
      <c r="X2317" s="126">
        <v>111</v>
      </c>
      <c r="Y2317" s="108">
        <v>0.123333333333333</v>
      </c>
      <c r="Z2317" s="107">
        <v>342</v>
      </c>
      <c r="AA2317" s="131">
        <v>0.11912225705329101</v>
      </c>
    </row>
    <row r="2318" spans="1:27" ht="24" x14ac:dyDescent="0.25">
      <c r="A2318" s="115" t="s">
        <v>632</v>
      </c>
      <c r="B2318" s="200" t="s">
        <v>123</v>
      </c>
      <c r="C2318" s="101" t="s">
        <v>124</v>
      </c>
      <c r="D2318" s="102" t="s">
        <v>7</v>
      </c>
      <c r="E2318" s="121" t="s">
        <v>540</v>
      </c>
      <c r="F2318" s="125">
        <v>1561</v>
      </c>
      <c r="G2318" s="103">
        <v>1545</v>
      </c>
      <c r="H2318" s="104">
        <v>0.98975016015374695</v>
      </c>
      <c r="I2318" s="103">
        <v>16</v>
      </c>
      <c r="J2318" s="130">
        <v>1.02498398462524E-2</v>
      </c>
      <c r="K2318" s="125">
        <v>422</v>
      </c>
      <c r="L2318" s="125">
        <v>6</v>
      </c>
      <c r="M2318" s="104">
        <v>1.42180094786729E-2</v>
      </c>
      <c r="N2318" s="103">
        <v>19</v>
      </c>
      <c r="O2318" s="130">
        <v>1.2171684817424699E-2</v>
      </c>
      <c r="P2318" s="125">
        <v>2</v>
      </c>
      <c r="Q2318" s="104">
        <v>4.7393364928909904E-3</v>
      </c>
      <c r="R2318" s="103">
        <v>5</v>
      </c>
      <c r="S2318" s="130">
        <v>3.2030749519538701E-3</v>
      </c>
      <c r="T2318" s="125">
        <v>35</v>
      </c>
      <c r="U2318" s="104">
        <v>8.2938388625592399E-2</v>
      </c>
      <c r="V2318" s="103">
        <v>147</v>
      </c>
      <c r="W2318" s="130">
        <v>9.4170403587443899E-2</v>
      </c>
      <c r="X2318" s="125">
        <v>37</v>
      </c>
      <c r="Y2318" s="104">
        <v>8.7677725118483402E-2</v>
      </c>
      <c r="Z2318" s="103">
        <v>152</v>
      </c>
      <c r="AA2318" s="130">
        <v>9.7373478539397804E-2</v>
      </c>
    </row>
    <row r="2319" spans="1:27" ht="24" x14ac:dyDescent="0.25">
      <c r="A2319" s="116" t="s">
        <v>632</v>
      </c>
      <c r="B2319" s="201" t="s">
        <v>135</v>
      </c>
      <c r="C2319" s="105" t="s">
        <v>136</v>
      </c>
      <c r="D2319" s="106" t="s">
        <v>8</v>
      </c>
      <c r="E2319" s="122" t="s">
        <v>539</v>
      </c>
      <c r="F2319" s="126">
        <v>5355</v>
      </c>
      <c r="G2319" s="107">
        <v>5244</v>
      </c>
      <c r="H2319" s="108">
        <v>0.97927170868347302</v>
      </c>
      <c r="I2319" s="107">
        <v>111</v>
      </c>
      <c r="J2319" s="131">
        <v>2.0728291316526599E-2</v>
      </c>
      <c r="K2319" s="126">
        <v>1339</v>
      </c>
      <c r="L2319" s="126">
        <v>33</v>
      </c>
      <c r="M2319" s="108">
        <v>2.46452576549663E-2</v>
      </c>
      <c r="N2319" s="107">
        <v>83</v>
      </c>
      <c r="O2319" s="131">
        <v>1.5499533146591899E-2</v>
      </c>
      <c r="P2319" s="126">
        <v>10</v>
      </c>
      <c r="Q2319" s="108">
        <v>7.4682598954443598E-3</v>
      </c>
      <c r="R2319" s="107">
        <v>32</v>
      </c>
      <c r="S2319" s="131">
        <v>5.9757236227824398E-3</v>
      </c>
      <c r="T2319" s="126">
        <v>122</v>
      </c>
      <c r="U2319" s="108">
        <v>9.1112770724421199E-2</v>
      </c>
      <c r="V2319" s="107">
        <v>419</v>
      </c>
      <c r="W2319" s="131">
        <v>7.82446311858076E-2</v>
      </c>
      <c r="X2319" s="126">
        <v>129</v>
      </c>
      <c r="Y2319" s="108">
        <v>9.6340552651232203E-2</v>
      </c>
      <c r="Z2319" s="107">
        <v>440</v>
      </c>
      <c r="AA2319" s="131">
        <v>8.2166199813258595E-2</v>
      </c>
    </row>
    <row r="2320" spans="1:27" ht="24" x14ac:dyDescent="0.25">
      <c r="A2320" s="115" t="s">
        <v>632</v>
      </c>
      <c r="B2320" s="200" t="s">
        <v>125</v>
      </c>
      <c r="C2320" s="101" t="s">
        <v>126</v>
      </c>
      <c r="D2320" s="102" t="s">
        <v>7</v>
      </c>
      <c r="E2320" s="121" t="s">
        <v>540</v>
      </c>
      <c r="F2320" s="125">
        <v>2986</v>
      </c>
      <c r="G2320" s="103">
        <v>2926</v>
      </c>
      <c r="H2320" s="104">
        <v>0.97990622906898805</v>
      </c>
      <c r="I2320" s="103">
        <v>60</v>
      </c>
      <c r="J2320" s="130">
        <v>2.00937709310113E-2</v>
      </c>
      <c r="K2320" s="125">
        <v>943</v>
      </c>
      <c r="L2320" s="125">
        <v>16</v>
      </c>
      <c r="M2320" s="104">
        <v>1.6967126193001E-2</v>
      </c>
      <c r="N2320" s="103">
        <v>52</v>
      </c>
      <c r="O2320" s="130">
        <v>1.7414601473543199E-2</v>
      </c>
      <c r="P2320" s="125">
        <v>10</v>
      </c>
      <c r="Q2320" s="104">
        <v>1.0604453870625599E-2</v>
      </c>
      <c r="R2320" s="103">
        <v>23</v>
      </c>
      <c r="S2320" s="130">
        <v>7.7026121902210301E-3</v>
      </c>
      <c r="T2320" s="125">
        <v>66</v>
      </c>
      <c r="U2320" s="104">
        <v>6.9989395546129304E-2</v>
      </c>
      <c r="V2320" s="103">
        <v>186</v>
      </c>
      <c r="W2320" s="130">
        <v>6.2290689886135203E-2</v>
      </c>
      <c r="X2320" s="125">
        <v>73</v>
      </c>
      <c r="Y2320" s="104">
        <v>7.7412513255567306E-2</v>
      </c>
      <c r="Z2320" s="103">
        <v>202</v>
      </c>
      <c r="AA2320" s="130">
        <v>6.7649028801071598E-2</v>
      </c>
    </row>
    <row r="2321" spans="1:27" x14ac:dyDescent="0.25">
      <c r="A2321" s="116" t="s">
        <v>632</v>
      </c>
      <c r="B2321" s="201" t="s">
        <v>155</v>
      </c>
      <c r="C2321" s="105" t="s">
        <v>156</v>
      </c>
      <c r="D2321" s="106" t="s">
        <v>9</v>
      </c>
      <c r="E2321" s="122" t="s">
        <v>538</v>
      </c>
      <c r="F2321" s="126">
        <v>4453</v>
      </c>
      <c r="G2321" s="107">
        <v>4376</v>
      </c>
      <c r="H2321" s="108">
        <v>0.98270828654839404</v>
      </c>
      <c r="I2321" s="107">
        <v>77</v>
      </c>
      <c r="J2321" s="131">
        <v>1.72917134516056E-2</v>
      </c>
      <c r="K2321" s="126">
        <v>1393</v>
      </c>
      <c r="L2321" s="126">
        <v>24</v>
      </c>
      <c r="M2321" s="108">
        <v>1.72290021536252E-2</v>
      </c>
      <c r="N2321" s="107">
        <v>66</v>
      </c>
      <c r="O2321" s="131">
        <v>1.4821468672804801E-2</v>
      </c>
      <c r="P2321" s="126">
        <v>9</v>
      </c>
      <c r="Q2321" s="108">
        <v>6.4608758076094702E-3</v>
      </c>
      <c r="R2321" s="107">
        <v>19</v>
      </c>
      <c r="S2321" s="131">
        <v>4.26678643611048E-3</v>
      </c>
      <c r="T2321" s="126">
        <v>122</v>
      </c>
      <c r="U2321" s="108">
        <v>8.7580760947595093E-2</v>
      </c>
      <c r="V2321" s="107">
        <v>384</v>
      </c>
      <c r="W2321" s="131">
        <v>8.6233999550864499E-2</v>
      </c>
      <c r="X2321" s="126">
        <v>126</v>
      </c>
      <c r="Y2321" s="108">
        <v>9.0452261306532597E-2</v>
      </c>
      <c r="Z2321" s="107">
        <v>394</v>
      </c>
      <c r="AA2321" s="131">
        <v>8.8479676622501599E-2</v>
      </c>
    </row>
    <row r="2322" spans="1:27" ht="24" x14ac:dyDescent="0.25">
      <c r="A2322" s="115" t="s">
        <v>632</v>
      </c>
      <c r="B2322" s="200" t="s">
        <v>247</v>
      </c>
      <c r="C2322" s="101" t="s">
        <v>248</v>
      </c>
      <c r="D2322" s="102" t="s">
        <v>16</v>
      </c>
      <c r="E2322" s="121" t="s">
        <v>541</v>
      </c>
      <c r="F2322" s="125">
        <v>3920</v>
      </c>
      <c r="G2322" s="103">
        <v>3747</v>
      </c>
      <c r="H2322" s="104">
        <v>0.95586734693877495</v>
      </c>
      <c r="I2322" s="103">
        <v>173</v>
      </c>
      <c r="J2322" s="130">
        <v>4.4132653061224401E-2</v>
      </c>
      <c r="K2322" s="125">
        <v>1046</v>
      </c>
      <c r="L2322" s="125">
        <v>19</v>
      </c>
      <c r="M2322" s="104">
        <v>1.8164435946462699E-2</v>
      </c>
      <c r="N2322" s="103">
        <v>41</v>
      </c>
      <c r="O2322" s="130">
        <v>1.04591836734693E-2</v>
      </c>
      <c r="P2322" s="125">
        <v>5</v>
      </c>
      <c r="Q2322" s="104">
        <v>4.7801147227533401E-3</v>
      </c>
      <c r="R2322" s="103">
        <v>16</v>
      </c>
      <c r="S2322" s="130">
        <v>4.0816326530612197E-3</v>
      </c>
      <c r="T2322" s="125">
        <v>80</v>
      </c>
      <c r="U2322" s="104">
        <v>7.6481835564053496E-2</v>
      </c>
      <c r="V2322" s="103">
        <v>269</v>
      </c>
      <c r="W2322" s="130">
        <v>6.8622448979591799E-2</v>
      </c>
      <c r="X2322" s="125">
        <v>85</v>
      </c>
      <c r="Y2322" s="104">
        <v>8.12619502868068E-2</v>
      </c>
      <c r="Z2322" s="103">
        <v>285</v>
      </c>
      <c r="AA2322" s="130">
        <v>7.2704081632653003E-2</v>
      </c>
    </row>
    <row r="2323" spans="1:27" ht="24" x14ac:dyDescent="0.25">
      <c r="A2323" s="116" t="s">
        <v>632</v>
      </c>
      <c r="B2323" s="201" t="s">
        <v>233</v>
      </c>
      <c r="C2323" s="105" t="s">
        <v>234</v>
      </c>
      <c r="D2323" s="106" t="s">
        <v>15</v>
      </c>
      <c r="E2323" s="122" t="s">
        <v>542</v>
      </c>
      <c r="F2323" s="126">
        <v>946</v>
      </c>
      <c r="G2323" s="107">
        <v>939</v>
      </c>
      <c r="H2323" s="108">
        <v>0.99260042283298</v>
      </c>
      <c r="I2323" s="107">
        <v>7</v>
      </c>
      <c r="J2323" s="131">
        <v>7.3995771670190202E-3</v>
      </c>
      <c r="K2323" s="126">
        <v>288</v>
      </c>
      <c r="L2323" s="126">
        <v>7</v>
      </c>
      <c r="M2323" s="108">
        <v>2.43055555555555E-2</v>
      </c>
      <c r="N2323" s="107">
        <v>17</v>
      </c>
      <c r="O2323" s="131">
        <v>1.7970401691331898E-2</v>
      </c>
      <c r="P2323" s="126">
        <v>3</v>
      </c>
      <c r="Q2323" s="108">
        <v>1.04166666666666E-2</v>
      </c>
      <c r="R2323" s="107">
        <v>7</v>
      </c>
      <c r="S2323" s="131">
        <v>7.3995771670190202E-3</v>
      </c>
      <c r="T2323" s="126">
        <v>30</v>
      </c>
      <c r="U2323" s="108">
        <v>0.10416666666666601</v>
      </c>
      <c r="V2323" s="107">
        <v>150</v>
      </c>
      <c r="W2323" s="131">
        <v>0.15856236786469299</v>
      </c>
      <c r="X2323" s="126">
        <v>33</v>
      </c>
      <c r="Y2323" s="108">
        <v>0.114583333333333</v>
      </c>
      <c r="Z2323" s="107">
        <v>157</v>
      </c>
      <c r="AA2323" s="131">
        <v>0.16596194503171199</v>
      </c>
    </row>
    <row r="2324" spans="1:27" ht="24" x14ac:dyDescent="0.25">
      <c r="A2324" s="115" t="s">
        <v>632</v>
      </c>
      <c r="B2324" s="200" t="s">
        <v>249</v>
      </c>
      <c r="C2324" s="101" t="s">
        <v>250</v>
      </c>
      <c r="D2324" s="102" t="s">
        <v>16</v>
      </c>
      <c r="E2324" s="121" t="s">
        <v>541</v>
      </c>
      <c r="F2324" s="125">
        <v>2936</v>
      </c>
      <c r="G2324" s="103">
        <v>2890</v>
      </c>
      <c r="H2324" s="104">
        <v>0.98433242506811902</v>
      </c>
      <c r="I2324" s="103">
        <v>46</v>
      </c>
      <c r="J2324" s="130">
        <v>1.5667574931880101E-2</v>
      </c>
      <c r="K2324" s="125">
        <v>922</v>
      </c>
      <c r="L2324" s="125">
        <v>16</v>
      </c>
      <c r="M2324" s="104">
        <v>1.7353579175704899E-2</v>
      </c>
      <c r="N2324" s="103">
        <v>44</v>
      </c>
      <c r="O2324" s="130">
        <v>1.49863760217983E-2</v>
      </c>
      <c r="P2324" s="125">
        <v>5</v>
      </c>
      <c r="Q2324" s="104">
        <v>5.4229934924078004E-3</v>
      </c>
      <c r="R2324" s="103">
        <v>12</v>
      </c>
      <c r="S2324" s="130">
        <v>4.0871934604904602E-3</v>
      </c>
      <c r="T2324" s="125">
        <v>63</v>
      </c>
      <c r="U2324" s="104">
        <v>6.8329718004338305E-2</v>
      </c>
      <c r="V2324" s="103">
        <v>274</v>
      </c>
      <c r="W2324" s="130">
        <v>9.33242506811989E-2</v>
      </c>
      <c r="X2324" s="125">
        <v>66</v>
      </c>
      <c r="Y2324" s="104">
        <v>7.1583514099783002E-2</v>
      </c>
      <c r="Z2324" s="103">
        <v>282</v>
      </c>
      <c r="AA2324" s="130">
        <v>9.6049046321525805E-2</v>
      </c>
    </row>
    <row r="2325" spans="1:27" ht="24" x14ac:dyDescent="0.25">
      <c r="A2325" s="116" t="s">
        <v>632</v>
      </c>
      <c r="B2325" s="201" t="s">
        <v>185</v>
      </c>
      <c r="C2325" s="105" t="s">
        <v>186</v>
      </c>
      <c r="D2325" s="106" t="s">
        <v>12</v>
      </c>
      <c r="E2325" s="122" t="s">
        <v>543</v>
      </c>
      <c r="F2325" s="126">
        <v>851</v>
      </c>
      <c r="G2325" s="107">
        <v>842</v>
      </c>
      <c r="H2325" s="108">
        <v>0.98942420681551102</v>
      </c>
      <c r="I2325" s="107">
        <v>9</v>
      </c>
      <c r="J2325" s="131">
        <v>1.0575793184488799E-2</v>
      </c>
      <c r="K2325" s="126">
        <v>320</v>
      </c>
      <c r="L2325" s="126">
        <v>4</v>
      </c>
      <c r="M2325" s="108">
        <v>1.2500000000000001E-2</v>
      </c>
      <c r="N2325" s="107">
        <v>9</v>
      </c>
      <c r="O2325" s="131">
        <v>1.0575793184488799E-2</v>
      </c>
      <c r="P2325" s="126">
        <v>2</v>
      </c>
      <c r="Q2325" s="108">
        <v>6.2500000000000003E-3</v>
      </c>
      <c r="R2325" s="107">
        <v>5</v>
      </c>
      <c r="S2325" s="131">
        <v>5.8754406580493503E-3</v>
      </c>
      <c r="T2325" s="126">
        <v>33</v>
      </c>
      <c r="U2325" s="108">
        <v>0.10312499999999999</v>
      </c>
      <c r="V2325" s="107">
        <v>76</v>
      </c>
      <c r="W2325" s="131">
        <v>8.9306698002350096E-2</v>
      </c>
      <c r="X2325" s="126">
        <v>35</v>
      </c>
      <c r="Y2325" s="108">
        <v>0.109375</v>
      </c>
      <c r="Z2325" s="107">
        <v>81</v>
      </c>
      <c r="AA2325" s="131">
        <v>9.5182138660399498E-2</v>
      </c>
    </row>
    <row r="2326" spans="1:27" ht="24" x14ac:dyDescent="0.25">
      <c r="A2326" s="115" t="s">
        <v>632</v>
      </c>
      <c r="B2326" s="200" t="s">
        <v>187</v>
      </c>
      <c r="C2326" s="101" t="s">
        <v>188</v>
      </c>
      <c r="D2326" s="102" t="s">
        <v>12</v>
      </c>
      <c r="E2326" s="121" t="s">
        <v>543</v>
      </c>
      <c r="F2326" s="125">
        <v>1494</v>
      </c>
      <c r="G2326" s="103">
        <v>1418</v>
      </c>
      <c r="H2326" s="104">
        <v>0.94912985274431005</v>
      </c>
      <c r="I2326" s="103">
        <v>76</v>
      </c>
      <c r="J2326" s="130">
        <v>5.0870147255689398E-2</v>
      </c>
      <c r="K2326" s="125">
        <v>365</v>
      </c>
      <c r="L2326" s="125">
        <v>4</v>
      </c>
      <c r="M2326" s="104">
        <v>1.0958904109589E-2</v>
      </c>
      <c r="N2326" s="103">
        <v>11</v>
      </c>
      <c r="O2326" s="130">
        <v>7.3627844712181997E-3</v>
      </c>
      <c r="P2326" s="125">
        <v>1</v>
      </c>
      <c r="Q2326" s="104">
        <v>2.7397260273972599E-3</v>
      </c>
      <c r="R2326" s="103">
        <v>2</v>
      </c>
      <c r="S2326" s="130">
        <v>1.3386880856760301E-3</v>
      </c>
      <c r="T2326" s="125">
        <v>35</v>
      </c>
      <c r="U2326" s="104">
        <v>9.5890410958904104E-2</v>
      </c>
      <c r="V2326" s="103">
        <v>133</v>
      </c>
      <c r="W2326" s="130">
        <v>8.9022757697456406E-2</v>
      </c>
      <c r="X2326" s="125">
        <v>35</v>
      </c>
      <c r="Y2326" s="104">
        <v>9.5890410958904104E-2</v>
      </c>
      <c r="Z2326" s="103">
        <v>133</v>
      </c>
      <c r="AA2326" s="130">
        <v>8.9022757697456406E-2</v>
      </c>
    </row>
    <row r="2327" spans="1:27" ht="24" x14ac:dyDescent="0.25">
      <c r="A2327" s="116" t="s">
        <v>632</v>
      </c>
      <c r="B2327" s="201" t="s">
        <v>251</v>
      </c>
      <c r="C2327" s="105" t="s">
        <v>252</v>
      </c>
      <c r="D2327" s="106" t="s">
        <v>16</v>
      </c>
      <c r="E2327" s="122" t="s">
        <v>541</v>
      </c>
      <c r="F2327" s="126">
        <v>4231</v>
      </c>
      <c r="G2327" s="107">
        <v>4096</v>
      </c>
      <c r="H2327" s="108">
        <v>0.96809264949184504</v>
      </c>
      <c r="I2327" s="107">
        <v>135</v>
      </c>
      <c r="J2327" s="131">
        <v>3.1907350508154103E-2</v>
      </c>
      <c r="K2327" s="126">
        <v>1268</v>
      </c>
      <c r="L2327" s="126">
        <v>28</v>
      </c>
      <c r="M2327" s="108">
        <v>2.2082018927444699E-2</v>
      </c>
      <c r="N2327" s="107">
        <v>70</v>
      </c>
      <c r="O2327" s="131">
        <v>1.65445521153391E-2</v>
      </c>
      <c r="P2327" s="126">
        <v>9</v>
      </c>
      <c r="Q2327" s="108">
        <v>7.0977917981072504E-3</v>
      </c>
      <c r="R2327" s="107">
        <v>25</v>
      </c>
      <c r="S2327" s="131">
        <v>5.9087686126211196E-3</v>
      </c>
      <c r="T2327" s="126">
        <v>105</v>
      </c>
      <c r="U2327" s="108">
        <v>8.2807570977917896E-2</v>
      </c>
      <c r="V2327" s="107">
        <v>301</v>
      </c>
      <c r="W2327" s="131">
        <v>7.1141574095958393E-2</v>
      </c>
      <c r="X2327" s="126">
        <v>112</v>
      </c>
      <c r="Y2327" s="108">
        <v>8.8328075709779102E-2</v>
      </c>
      <c r="Z2327" s="107">
        <v>320</v>
      </c>
      <c r="AA2327" s="131">
        <v>7.5632238241550395E-2</v>
      </c>
    </row>
    <row r="2328" spans="1:27" ht="24" x14ac:dyDescent="0.25">
      <c r="A2328" s="115" t="s">
        <v>632</v>
      </c>
      <c r="B2328" s="200" t="s">
        <v>253</v>
      </c>
      <c r="C2328" s="101" t="s">
        <v>254</v>
      </c>
      <c r="D2328" s="102" t="s">
        <v>16</v>
      </c>
      <c r="E2328" s="121" t="s">
        <v>541</v>
      </c>
      <c r="F2328" s="125">
        <v>3267</v>
      </c>
      <c r="G2328" s="103">
        <v>3214</v>
      </c>
      <c r="H2328" s="104">
        <v>0.983777165595347</v>
      </c>
      <c r="I2328" s="103">
        <v>53</v>
      </c>
      <c r="J2328" s="130">
        <v>1.6222834404652501E-2</v>
      </c>
      <c r="K2328" s="125">
        <v>767</v>
      </c>
      <c r="L2328" s="125">
        <v>15</v>
      </c>
      <c r="M2328" s="104">
        <v>1.95567144719687E-2</v>
      </c>
      <c r="N2328" s="103">
        <v>42</v>
      </c>
      <c r="O2328" s="130">
        <v>1.28558310376492E-2</v>
      </c>
      <c r="P2328" s="125">
        <v>5</v>
      </c>
      <c r="Q2328" s="104">
        <v>6.5189048239895596E-3</v>
      </c>
      <c r="R2328" s="103">
        <v>15</v>
      </c>
      <c r="S2328" s="130">
        <v>4.5913682277318596E-3</v>
      </c>
      <c r="T2328" s="125">
        <v>66</v>
      </c>
      <c r="U2328" s="104">
        <v>8.6049543676662302E-2</v>
      </c>
      <c r="V2328" s="103">
        <v>354</v>
      </c>
      <c r="W2328" s="130">
        <v>0.108356290174471</v>
      </c>
      <c r="X2328" s="125">
        <v>68</v>
      </c>
      <c r="Y2328" s="104">
        <v>8.8657105606258099E-2</v>
      </c>
      <c r="Z2328" s="103">
        <v>359</v>
      </c>
      <c r="AA2328" s="130">
        <v>0.109886746250382</v>
      </c>
    </row>
    <row r="2329" spans="1:27" ht="24" x14ac:dyDescent="0.25">
      <c r="A2329" s="116" t="s">
        <v>632</v>
      </c>
      <c r="B2329" s="201" t="s">
        <v>440</v>
      </c>
      <c r="C2329" s="105" t="s">
        <v>189</v>
      </c>
      <c r="D2329" s="106" t="s">
        <v>12</v>
      </c>
      <c r="E2329" s="122" t="s">
        <v>543</v>
      </c>
      <c r="F2329" s="126">
        <v>2941</v>
      </c>
      <c r="G2329" s="107">
        <v>2862</v>
      </c>
      <c r="H2329" s="108">
        <v>0.97313838830329802</v>
      </c>
      <c r="I2329" s="107">
        <v>79</v>
      </c>
      <c r="J2329" s="131">
        <v>2.6861611696701801E-2</v>
      </c>
      <c r="K2329" s="126">
        <v>873</v>
      </c>
      <c r="L2329" s="126">
        <v>6</v>
      </c>
      <c r="M2329" s="108">
        <v>6.8728522336769697E-3</v>
      </c>
      <c r="N2329" s="107">
        <v>22</v>
      </c>
      <c r="O2329" s="131">
        <v>7.4804488269296096E-3</v>
      </c>
      <c r="P2329" s="126">
        <v>2</v>
      </c>
      <c r="Q2329" s="108">
        <v>2.2909507445589899E-3</v>
      </c>
      <c r="R2329" s="107">
        <v>4</v>
      </c>
      <c r="S2329" s="131">
        <v>1.3600816048962899E-3</v>
      </c>
      <c r="T2329" s="126">
        <v>78</v>
      </c>
      <c r="U2329" s="108">
        <v>8.9347079037800606E-2</v>
      </c>
      <c r="V2329" s="107">
        <v>242</v>
      </c>
      <c r="W2329" s="131">
        <v>8.2284937096225697E-2</v>
      </c>
      <c r="X2329" s="126">
        <v>79</v>
      </c>
      <c r="Y2329" s="108">
        <v>9.0492554410080098E-2</v>
      </c>
      <c r="Z2329" s="107">
        <v>244</v>
      </c>
      <c r="AA2329" s="131">
        <v>8.2964977898673894E-2</v>
      </c>
    </row>
    <row r="2330" spans="1:27" ht="24" x14ac:dyDescent="0.25">
      <c r="A2330" s="115" t="s">
        <v>632</v>
      </c>
      <c r="B2330" s="200" t="s">
        <v>235</v>
      </c>
      <c r="C2330" s="101" t="s">
        <v>236</v>
      </c>
      <c r="D2330" s="102" t="s">
        <v>15</v>
      </c>
      <c r="E2330" s="121" t="s">
        <v>542</v>
      </c>
      <c r="F2330" s="125">
        <v>1881</v>
      </c>
      <c r="G2330" s="103">
        <v>1853</v>
      </c>
      <c r="H2330" s="104">
        <v>0.98511430090377405</v>
      </c>
      <c r="I2330" s="103">
        <v>28</v>
      </c>
      <c r="J2330" s="130">
        <v>1.48856990962254E-2</v>
      </c>
      <c r="K2330" s="125">
        <v>640</v>
      </c>
      <c r="L2330" s="125">
        <v>13</v>
      </c>
      <c r="M2330" s="104">
        <v>2.0312500000000001E-2</v>
      </c>
      <c r="N2330" s="103">
        <v>23</v>
      </c>
      <c r="O2330" s="130">
        <v>1.2227538543328E-2</v>
      </c>
      <c r="P2330" s="125">
        <v>5</v>
      </c>
      <c r="Q2330" s="104">
        <v>7.8125E-3</v>
      </c>
      <c r="R2330" s="103">
        <v>13</v>
      </c>
      <c r="S2330" s="130">
        <v>6.9112174375332196E-3</v>
      </c>
      <c r="T2330" s="125">
        <v>66</v>
      </c>
      <c r="U2330" s="104">
        <v>0.10312499999999999</v>
      </c>
      <c r="V2330" s="103">
        <v>211</v>
      </c>
      <c r="W2330" s="130">
        <v>0.11217437533227</v>
      </c>
      <c r="X2330" s="125">
        <v>68</v>
      </c>
      <c r="Y2330" s="104">
        <v>0.10625</v>
      </c>
      <c r="Z2330" s="103">
        <v>217</v>
      </c>
      <c r="AA2330" s="130">
        <v>0.115364167995746</v>
      </c>
    </row>
    <row r="2331" spans="1:27" ht="24" x14ac:dyDescent="0.25">
      <c r="A2331" s="116" t="s">
        <v>632</v>
      </c>
      <c r="B2331" s="201" t="s">
        <v>237</v>
      </c>
      <c r="C2331" s="105" t="s">
        <v>238</v>
      </c>
      <c r="D2331" s="106" t="s">
        <v>15</v>
      </c>
      <c r="E2331" s="122" t="s">
        <v>542</v>
      </c>
      <c r="F2331" s="126">
        <v>9138</v>
      </c>
      <c r="G2331" s="107">
        <v>9013</v>
      </c>
      <c r="H2331" s="108">
        <v>0.98632085795578905</v>
      </c>
      <c r="I2331" s="107">
        <v>125</v>
      </c>
      <c r="J2331" s="131">
        <v>1.3679142044210901E-2</v>
      </c>
      <c r="K2331" s="126">
        <v>2491</v>
      </c>
      <c r="L2331" s="126">
        <v>25</v>
      </c>
      <c r="M2331" s="108">
        <v>1.0036130068245599E-2</v>
      </c>
      <c r="N2331" s="107">
        <v>65</v>
      </c>
      <c r="O2331" s="131">
        <v>7.1131538629897097E-3</v>
      </c>
      <c r="P2331" s="126">
        <v>14</v>
      </c>
      <c r="Q2331" s="108">
        <v>5.6202328382175797E-3</v>
      </c>
      <c r="R2331" s="107">
        <v>40</v>
      </c>
      <c r="S2331" s="131">
        <v>4.37732545414751E-3</v>
      </c>
      <c r="T2331" s="126">
        <v>207</v>
      </c>
      <c r="U2331" s="108">
        <v>8.3099156965074195E-2</v>
      </c>
      <c r="V2331" s="107">
        <v>707</v>
      </c>
      <c r="W2331" s="131">
        <v>7.7369227402057303E-2</v>
      </c>
      <c r="X2331" s="126">
        <v>216</v>
      </c>
      <c r="Y2331" s="108">
        <v>8.6712163789642693E-2</v>
      </c>
      <c r="Z2331" s="107">
        <v>732</v>
      </c>
      <c r="AA2331" s="131">
        <v>8.0105055810899495E-2</v>
      </c>
    </row>
    <row r="2332" spans="1:27" ht="24" x14ac:dyDescent="0.25">
      <c r="A2332" s="115" t="s">
        <v>632</v>
      </c>
      <c r="B2332" s="200" t="s">
        <v>190</v>
      </c>
      <c r="C2332" s="101" t="s">
        <v>191</v>
      </c>
      <c r="D2332" s="102" t="s">
        <v>12</v>
      </c>
      <c r="E2332" s="121" t="s">
        <v>543</v>
      </c>
      <c r="F2332" s="125">
        <v>1664</v>
      </c>
      <c r="G2332" s="103">
        <v>1643</v>
      </c>
      <c r="H2332" s="104">
        <v>0.98737980769230704</v>
      </c>
      <c r="I2332" s="103">
        <v>21</v>
      </c>
      <c r="J2332" s="130">
        <v>1.2620192307692299E-2</v>
      </c>
      <c r="K2332" s="125">
        <v>554</v>
      </c>
      <c r="L2332" s="125">
        <v>5</v>
      </c>
      <c r="M2332" s="104">
        <v>9.0252707581227401E-3</v>
      </c>
      <c r="N2332" s="103">
        <v>16</v>
      </c>
      <c r="O2332" s="130">
        <v>9.6153846153846107E-3</v>
      </c>
      <c r="P2332" s="125">
        <v>4</v>
      </c>
      <c r="Q2332" s="104">
        <v>7.22021660649819E-3</v>
      </c>
      <c r="R2332" s="103">
        <v>9</v>
      </c>
      <c r="S2332" s="130">
        <v>5.4086538461538399E-3</v>
      </c>
      <c r="T2332" s="125">
        <v>52</v>
      </c>
      <c r="U2332" s="104">
        <v>9.3862815884476494E-2</v>
      </c>
      <c r="V2332" s="103">
        <v>157</v>
      </c>
      <c r="W2332" s="130">
        <v>9.4350961538461495E-2</v>
      </c>
      <c r="X2332" s="125">
        <v>55</v>
      </c>
      <c r="Y2332" s="104">
        <v>9.9277978339350106E-2</v>
      </c>
      <c r="Z2332" s="103">
        <v>163</v>
      </c>
      <c r="AA2332" s="130">
        <v>9.7956730769230699E-2</v>
      </c>
    </row>
    <row r="2333" spans="1:27" ht="24" x14ac:dyDescent="0.25">
      <c r="A2333" s="116" t="s">
        <v>632</v>
      </c>
      <c r="B2333" s="201" t="s">
        <v>192</v>
      </c>
      <c r="C2333" s="105" t="s">
        <v>193</v>
      </c>
      <c r="D2333" s="106" t="s">
        <v>12</v>
      </c>
      <c r="E2333" s="122" t="s">
        <v>543</v>
      </c>
      <c r="F2333" s="126">
        <v>3350</v>
      </c>
      <c r="G2333" s="107">
        <v>3277</v>
      </c>
      <c r="H2333" s="108">
        <v>0.97820895522387996</v>
      </c>
      <c r="I2333" s="107">
        <v>73</v>
      </c>
      <c r="J2333" s="131">
        <v>2.17910447761194E-2</v>
      </c>
      <c r="K2333" s="126">
        <v>960</v>
      </c>
      <c r="L2333" s="126">
        <v>12</v>
      </c>
      <c r="M2333" s="108">
        <v>1.2500000000000001E-2</v>
      </c>
      <c r="N2333" s="107">
        <v>34</v>
      </c>
      <c r="O2333" s="131">
        <v>1.01492537313432E-2</v>
      </c>
      <c r="P2333" s="126">
        <v>6</v>
      </c>
      <c r="Q2333" s="108">
        <v>6.2500000000000003E-3</v>
      </c>
      <c r="R2333" s="107">
        <v>20</v>
      </c>
      <c r="S2333" s="131">
        <v>5.9701492537313399E-3</v>
      </c>
      <c r="T2333" s="126">
        <v>84</v>
      </c>
      <c r="U2333" s="108">
        <v>8.7499999999999994E-2</v>
      </c>
      <c r="V2333" s="107">
        <v>296</v>
      </c>
      <c r="W2333" s="131">
        <v>8.8358208955223796E-2</v>
      </c>
      <c r="X2333" s="126">
        <v>88</v>
      </c>
      <c r="Y2333" s="108">
        <v>9.1666666666666605E-2</v>
      </c>
      <c r="Z2333" s="107">
        <v>311</v>
      </c>
      <c r="AA2333" s="131">
        <v>9.2835820895522295E-2</v>
      </c>
    </row>
    <row r="2334" spans="1:27" ht="24" x14ac:dyDescent="0.25">
      <c r="A2334" s="115" t="s">
        <v>632</v>
      </c>
      <c r="B2334" s="200" t="s">
        <v>194</v>
      </c>
      <c r="C2334" s="101" t="s">
        <v>195</v>
      </c>
      <c r="D2334" s="102" t="s">
        <v>12</v>
      </c>
      <c r="E2334" s="121" t="s">
        <v>543</v>
      </c>
      <c r="F2334" s="125">
        <v>3417</v>
      </c>
      <c r="G2334" s="103">
        <v>3288</v>
      </c>
      <c r="H2334" s="104">
        <v>0.962247585601404</v>
      </c>
      <c r="I2334" s="103">
        <v>129</v>
      </c>
      <c r="J2334" s="130">
        <v>3.7752414398595197E-2</v>
      </c>
      <c r="K2334" s="125">
        <v>1088</v>
      </c>
      <c r="L2334" s="125">
        <v>28</v>
      </c>
      <c r="M2334" s="104">
        <v>2.5735294117646999E-2</v>
      </c>
      <c r="N2334" s="103">
        <v>72</v>
      </c>
      <c r="O2334" s="130">
        <v>2.1071115013169401E-2</v>
      </c>
      <c r="P2334" s="125">
        <v>8</v>
      </c>
      <c r="Q2334" s="104">
        <v>7.3529411764705803E-3</v>
      </c>
      <c r="R2334" s="103">
        <v>19</v>
      </c>
      <c r="S2334" s="130">
        <v>5.5604331284752704E-3</v>
      </c>
      <c r="T2334" s="125">
        <v>93</v>
      </c>
      <c r="U2334" s="104">
        <v>8.5477941176470507E-2</v>
      </c>
      <c r="V2334" s="103">
        <v>249</v>
      </c>
      <c r="W2334" s="130">
        <v>7.2870939420544303E-2</v>
      </c>
      <c r="X2334" s="125">
        <v>97</v>
      </c>
      <c r="Y2334" s="104">
        <v>8.9154411764705802E-2</v>
      </c>
      <c r="Z2334" s="103">
        <v>262</v>
      </c>
      <c r="AA2334" s="130">
        <v>7.6675446297922098E-2</v>
      </c>
    </row>
    <row r="2335" spans="1:27" ht="24" x14ac:dyDescent="0.25">
      <c r="A2335" s="116" t="s">
        <v>632</v>
      </c>
      <c r="B2335" s="201" t="s">
        <v>196</v>
      </c>
      <c r="C2335" s="105" t="s">
        <v>197</v>
      </c>
      <c r="D2335" s="106" t="s">
        <v>12</v>
      </c>
      <c r="E2335" s="122" t="s">
        <v>543</v>
      </c>
      <c r="F2335" s="126">
        <v>1361</v>
      </c>
      <c r="G2335" s="107">
        <v>1329</v>
      </c>
      <c r="H2335" s="108">
        <v>0.97648787656135105</v>
      </c>
      <c r="I2335" s="107">
        <v>32</v>
      </c>
      <c r="J2335" s="131">
        <v>2.3512123438647999E-2</v>
      </c>
      <c r="K2335" s="126">
        <v>492</v>
      </c>
      <c r="L2335" s="126">
        <v>8</v>
      </c>
      <c r="M2335" s="108">
        <v>1.6260162601626001E-2</v>
      </c>
      <c r="N2335" s="107">
        <v>16</v>
      </c>
      <c r="O2335" s="131">
        <v>1.1756061719324E-2</v>
      </c>
      <c r="P2335" s="126">
        <v>3</v>
      </c>
      <c r="Q2335" s="108">
        <v>6.0975609756097502E-3</v>
      </c>
      <c r="R2335" s="107">
        <v>5</v>
      </c>
      <c r="S2335" s="131">
        <v>3.67376928728875E-3</v>
      </c>
      <c r="T2335" s="126">
        <v>48</v>
      </c>
      <c r="U2335" s="108">
        <v>9.7560975609756004E-2</v>
      </c>
      <c r="V2335" s="107">
        <v>121</v>
      </c>
      <c r="W2335" s="131">
        <v>8.8905216752387897E-2</v>
      </c>
      <c r="X2335" s="126">
        <v>49</v>
      </c>
      <c r="Y2335" s="108">
        <v>9.9593495934959295E-2</v>
      </c>
      <c r="Z2335" s="107">
        <v>122</v>
      </c>
      <c r="AA2335" s="131">
        <v>8.9639970609845701E-2</v>
      </c>
    </row>
    <row r="2336" spans="1:27" ht="24" x14ac:dyDescent="0.25">
      <c r="A2336" s="115" t="s">
        <v>632</v>
      </c>
      <c r="B2336" s="200" t="s">
        <v>198</v>
      </c>
      <c r="C2336" s="101" t="s">
        <v>199</v>
      </c>
      <c r="D2336" s="102" t="s">
        <v>12</v>
      </c>
      <c r="E2336" s="121" t="s">
        <v>543</v>
      </c>
      <c r="F2336" s="125">
        <v>865</v>
      </c>
      <c r="G2336" s="103">
        <v>842</v>
      </c>
      <c r="H2336" s="104">
        <v>0.97341040462427697</v>
      </c>
      <c r="I2336" s="103">
        <v>23</v>
      </c>
      <c r="J2336" s="130">
        <v>2.6589595375722499E-2</v>
      </c>
      <c r="K2336" s="125">
        <v>287</v>
      </c>
      <c r="L2336" s="125">
        <v>2</v>
      </c>
      <c r="M2336" s="104">
        <v>6.9686411149825697E-3</v>
      </c>
      <c r="N2336" s="103">
        <v>5</v>
      </c>
      <c r="O2336" s="130">
        <v>5.7803468208092396E-3</v>
      </c>
      <c r="P2336" s="125">
        <v>1</v>
      </c>
      <c r="Q2336" s="104">
        <v>3.4843205574912801E-3</v>
      </c>
      <c r="R2336" s="103">
        <v>3</v>
      </c>
      <c r="S2336" s="130">
        <v>3.46820809248554E-3</v>
      </c>
      <c r="T2336" s="125">
        <v>22</v>
      </c>
      <c r="U2336" s="104">
        <v>7.6655052264808302E-2</v>
      </c>
      <c r="V2336" s="103">
        <v>66</v>
      </c>
      <c r="W2336" s="130">
        <v>7.6300578034682001E-2</v>
      </c>
      <c r="X2336" s="125">
        <v>22</v>
      </c>
      <c r="Y2336" s="104">
        <v>7.6655052264808302E-2</v>
      </c>
      <c r="Z2336" s="103">
        <v>66</v>
      </c>
      <c r="AA2336" s="130">
        <v>7.6300578034682001E-2</v>
      </c>
    </row>
    <row r="2337" spans="1:27" ht="24" x14ac:dyDescent="0.25">
      <c r="A2337" s="116" t="s">
        <v>632</v>
      </c>
      <c r="B2337" s="201" t="s">
        <v>200</v>
      </c>
      <c r="C2337" s="105" t="s">
        <v>201</v>
      </c>
      <c r="D2337" s="106" t="s">
        <v>12</v>
      </c>
      <c r="E2337" s="122" t="s">
        <v>543</v>
      </c>
      <c r="F2337" s="126">
        <v>912</v>
      </c>
      <c r="G2337" s="107">
        <v>877</v>
      </c>
      <c r="H2337" s="108">
        <v>0.96162280701754299</v>
      </c>
      <c r="I2337" s="107">
        <v>35</v>
      </c>
      <c r="J2337" s="131">
        <v>3.83771929824561E-2</v>
      </c>
      <c r="K2337" s="126">
        <v>305</v>
      </c>
      <c r="L2337" s="126">
        <v>6</v>
      </c>
      <c r="M2337" s="108">
        <v>1.9672131147540899E-2</v>
      </c>
      <c r="N2337" s="107">
        <v>15</v>
      </c>
      <c r="O2337" s="131">
        <v>1.6447368421052599E-2</v>
      </c>
      <c r="P2337" s="126">
        <v>3</v>
      </c>
      <c r="Q2337" s="108">
        <v>9.8360655737704892E-3</v>
      </c>
      <c r="R2337" s="107">
        <v>6</v>
      </c>
      <c r="S2337" s="131">
        <v>6.5789473684210497E-3</v>
      </c>
      <c r="T2337" s="126">
        <v>26</v>
      </c>
      <c r="U2337" s="108">
        <v>8.5245901639344202E-2</v>
      </c>
      <c r="V2337" s="107">
        <v>97</v>
      </c>
      <c r="W2337" s="131">
        <v>0.106359649122807</v>
      </c>
      <c r="X2337" s="126">
        <v>29</v>
      </c>
      <c r="Y2337" s="108">
        <v>9.5081967213114696E-2</v>
      </c>
      <c r="Z2337" s="107">
        <v>103</v>
      </c>
      <c r="AA2337" s="131">
        <v>0.112938596491228</v>
      </c>
    </row>
    <row r="2338" spans="1:27" ht="24" x14ac:dyDescent="0.25">
      <c r="A2338" s="115" t="s">
        <v>632</v>
      </c>
      <c r="B2338" s="200" t="s">
        <v>255</v>
      </c>
      <c r="C2338" s="101" t="s">
        <v>256</v>
      </c>
      <c r="D2338" s="102" t="s">
        <v>16</v>
      </c>
      <c r="E2338" s="121" t="s">
        <v>541</v>
      </c>
      <c r="F2338" s="125">
        <v>1550</v>
      </c>
      <c r="G2338" s="103">
        <v>1486</v>
      </c>
      <c r="H2338" s="104">
        <v>0.95870967741935398</v>
      </c>
      <c r="I2338" s="103">
        <v>64</v>
      </c>
      <c r="J2338" s="130">
        <v>4.1290322580645099E-2</v>
      </c>
      <c r="K2338" s="125">
        <v>472</v>
      </c>
      <c r="L2338" s="125">
        <v>9</v>
      </c>
      <c r="M2338" s="104">
        <v>1.9067796610169399E-2</v>
      </c>
      <c r="N2338" s="103">
        <v>31</v>
      </c>
      <c r="O2338" s="130">
        <v>0.02</v>
      </c>
      <c r="P2338" s="125">
        <v>5</v>
      </c>
      <c r="Q2338" s="104">
        <v>1.0593220338983E-2</v>
      </c>
      <c r="R2338" s="103">
        <v>14</v>
      </c>
      <c r="S2338" s="130">
        <v>9.0322580645161195E-3</v>
      </c>
      <c r="T2338" s="125">
        <v>53</v>
      </c>
      <c r="U2338" s="104">
        <v>0.11228813559322</v>
      </c>
      <c r="V2338" s="103">
        <v>170</v>
      </c>
      <c r="W2338" s="130">
        <v>0.109677419354838</v>
      </c>
      <c r="X2338" s="125">
        <v>56</v>
      </c>
      <c r="Y2338" s="104">
        <v>0.11864406779661001</v>
      </c>
      <c r="Z2338" s="103">
        <v>179</v>
      </c>
      <c r="AA2338" s="130">
        <v>0.115483870967741</v>
      </c>
    </row>
    <row r="2339" spans="1:27" ht="24" x14ac:dyDescent="0.25">
      <c r="A2339" s="116" t="s">
        <v>632</v>
      </c>
      <c r="B2339" s="201" t="s">
        <v>202</v>
      </c>
      <c r="C2339" s="105" t="s">
        <v>203</v>
      </c>
      <c r="D2339" s="106" t="s">
        <v>12</v>
      </c>
      <c r="E2339" s="122" t="s">
        <v>543</v>
      </c>
      <c r="F2339" s="126">
        <v>4930</v>
      </c>
      <c r="G2339" s="107">
        <v>4882</v>
      </c>
      <c r="H2339" s="108">
        <v>0.99026369168356898</v>
      </c>
      <c r="I2339" s="107">
        <v>48</v>
      </c>
      <c r="J2339" s="131">
        <v>9.7363083164300201E-3</v>
      </c>
      <c r="K2339" s="126">
        <v>1598</v>
      </c>
      <c r="L2339" s="126">
        <v>48</v>
      </c>
      <c r="M2339" s="108">
        <v>3.0037546933667E-2</v>
      </c>
      <c r="N2339" s="107">
        <v>138</v>
      </c>
      <c r="O2339" s="131">
        <v>2.7991886409736301E-2</v>
      </c>
      <c r="P2339" s="126">
        <v>12</v>
      </c>
      <c r="Q2339" s="108">
        <v>7.5093867334167699E-3</v>
      </c>
      <c r="R2339" s="107">
        <v>32</v>
      </c>
      <c r="S2339" s="131">
        <v>6.4908722109533398E-3</v>
      </c>
      <c r="T2339" s="126">
        <v>143</v>
      </c>
      <c r="U2339" s="108">
        <v>8.9486858573216504E-2</v>
      </c>
      <c r="V2339" s="107">
        <v>462</v>
      </c>
      <c r="W2339" s="131">
        <v>9.3711967545638902E-2</v>
      </c>
      <c r="X2339" s="126">
        <v>150</v>
      </c>
      <c r="Y2339" s="108">
        <v>9.3867334167709607E-2</v>
      </c>
      <c r="Z2339" s="107">
        <v>483</v>
      </c>
      <c r="AA2339" s="131">
        <v>9.7971602434077001E-2</v>
      </c>
    </row>
    <row r="2340" spans="1:27" ht="24" x14ac:dyDescent="0.25">
      <c r="A2340" s="115" t="s">
        <v>632</v>
      </c>
      <c r="B2340" s="200" t="s">
        <v>257</v>
      </c>
      <c r="C2340" s="101" t="s">
        <v>258</v>
      </c>
      <c r="D2340" s="102" t="s">
        <v>16</v>
      </c>
      <c r="E2340" s="121" t="s">
        <v>541</v>
      </c>
      <c r="F2340" s="125">
        <v>4280</v>
      </c>
      <c r="G2340" s="103">
        <v>4189</v>
      </c>
      <c r="H2340" s="104">
        <v>0.97873831775700904</v>
      </c>
      <c r="I2340" s="103">
        <v>91</v>
      </c>
      <c r="J2340" s="130">
        <v>2.12616822429906E-2</v>
      </c>
      <c r="K2340" s="125">
        <v>1257</v>
      </c>
      <c r="L2340" s="125">
        <v>17</v>
      </c>
      <c r="M2340" s="104">
        <v>1.3524264120922801E-2</v>
      </c>
      <c r="N2340" s="103">
        <v>39</v>
      </c>
      <c r="O2340" s="130">
        <v>9.1121495327102803E-3</v>
      </c>
      <c r="P2340" s="125">
        <v>8</v>
      </c>
      <c r="Q2340" s="104">
        <v>6.3643595863166202E-3</v>
      </c>
      <c r="R2340" s="103">
        <v>23</v>
      </c>
      <c r="S2340" s="130">
        <v>5.3738317757009296E-3</v>
      </c>
      <c r="T2340" s="125">
        <v>105</v>
      </c>
      <c r="U2340" s="104">
        <v>8.35322195704057E-2</v>
      </c>
      <c r="V2340" s="103">
        <v>351</v>
      </c>
      <c r="W2340" s="130">
        <v>8.2009345794392494E-2</v>
      </c>
      <c r="X2340" s="125">
        <v>108</v>
      </c>
      <c r="Y2340" s="104">
        <v>8.5918854415274401E-2</v>
      </c>
      <c r="Z2340" s="103">
        <v>360</v>
      </c>
      <c r="AA2340" s="130">
        <v>8.4112149532710206E-2</v>
      </c>
    </row>
    <row r="2341" spans="1:27" ht="24" x14ac:dyDescent="0.25">
      <c r="A2341" s="116" t="s">
        <v>632</v>
      </c>
      <c r="B2341" s="201" t="s">
        <v>261</v>
      </c>
      <c r="C2341" s="105" t="s">
        <v>262</v>
      </c>
      <c r="D2341" s="106" t="s">
        <v>17</v>
      </c>
      <c r="E2341" s="122" t="s">
        <v>545</v>
      </c>
      <c r="F2341" s="126">
        <v>1420</v>
      </c>
      <c r="G2341" s="107">
        <v>1390</v>
      </c>
      <c r="H2341" s="108">
        <v>0.97887323943661897</v>
      </c>
      <c r="I2341" s="107">
        <v>30</v>
      </c>
      <c r="J2341" s="131">
        <v>2.1126760563380202E-2</v>
      </c>
      <c r="K2341" s="126">
        <v>476</v>
      </c>
      <c r="L2341" s="126">
        <v>8</v>
      </c>
      <c r="M2341" s="108">
        <v>1.6806722689075598E-2</v>
      </c>
      <c r="N2341" s="107">
        <v>21</v>
      </c>
      <c r="O2341" s="131">
        <v>1.4788732394366099E-2</v>
      </c>
      <c r="P2341" s="126">
        <v>3</v>
      </c>
      <c r="Q2341" s="108">
        <v>6.3025210084033598E-3</v>
      </c>
      <c r="R2341" s="107">
        <v>7</v>
      </c>
      <c r="S2341" s="131">
        <v>4.9295774647887302E-3</v>
      </c>
      <c r="T2341" s="126">
        <v>44</v>
      </c>
      <c r="U2341" s="108">
        <v>9.2436974789915902E-2</v>
      </c>
      <c r="V2341" s="107">
        <v>118</v>
      </c>
      <c r="W2341" s="131">
        <v>8.3098591549295706E-2</v>
      </c>
      <c r="X2341" s="126">
        <v>44</v>
      </c>
      <c r="Y2341" s="108">
        <v>9.2436974789915902E-2</v>
      </c>
      <c r="Z2341" s="107">
        <v>118</v>
      </c>
      <c r="AA2341" s="131">
        <v>8.3098591549295706E-2</v>
      </c>
    </row>
    <row r="2342" spans="1:27" ht="24" x14ac:dyDescent="0.25">
      <c r="A2342" s="115" t="s">
        <v>632</v>
      </c>
      <c r="B2342" s="200" t="s">
        <v>157</v>
      </c>
      <c r="C2342" s="101" t="s">
        <v>158</v>
      </c>
      <c r="D2342" s="102" t="s">
        <v>10</v>
      </c>
      <c r="E2342" s="121" t="s">
        <v>546</v>
      </c>
      <c r="F2342" s="125">
        <v>5317</v>
      </c>
      <c r="G2342" s="103">
        <v>5266</v>
      </c>
      <c r="H2342" s="104">
        <v>0.990408124882452</v>
      </c>
      <c r="I2342" s="103">
        <v>51</v>
      </c>
      <c r="J2342" s="130">
        <v>9.5918751175474801E-3</v>
      </c>
      <c r="K2342" s="125">
        <v>1574</v>
      </c>
      <c r="L2342" s="125">
        <v>48</v>
      </c>
      <c r="M2342" s="104">
        <v>3.0495552731893201E-2</v>
      </c>
      <c r="N2342" s="103">
        <v>134</v>
      </c>
      <c r="O2342" s="130">
        <v>2.5202181681399202E-2</v>
      </c>
      <c r="P2342" s="125">
        <v>7</v>
      </c>
      <c r="Q2342" s="104">
        <v>4.4472681067344302E-3</v>
      </c>
      <c r="R2342" s="103">
        <v>15</v>
      </c>
      <c r="S2342" s="130">
        <v>2.8211397404551402E-3</v>
      </c>
      <c r="T2342" s="125">
        <v>126</v>
      </c>
      <c r="U2342" s="104">
        <v>8.0050825921219801E-2</v>
      </c>
      <c r="V2342" s="103">
        <v>401</v>
      </c>
      <c r="W2342" s="130">
        <v>7.5418469061500806E-2</v>
      </c>
      <c r="X2342" s="125">
        <v>132</v>
      </c>
      <c r="Y2342" s="104">
        <v>8.3862770012706395E-2</v>
      </c>
      <c r="Z2342" s="103">
        <v>414</v>
      </c>
      <c r="AA2342" s="130">
        <v>7.7863456836561901E-2</v>
      </c>
    </row>
    <row r="2343" spans="1:27" ht="24" x14ac:dyDescent="0.25">
      <c r="A2343" s="116" t="s">
        <v>632</v>
      </c>
      <c r="B2343" s="201" t="s">
        <v>173</v>
      </c>
      <c r="C2343" s="105" t="s">
        <v>174</v>
      </c>
      <c r="D2343" s="106" t="s">
        <v>11</v>
      </c>
      <c r="E2343" s="122" t="s">
        <v>544</v>
      </c>
      <c r="F2343" s="126">
        <v>3835</v>
      </c>
      <c r="G2343" s="107">
        <v>3778</v>
      </c>
      <c r="H2343" s="108">
        <v>0.98513689700130302</v>
      </c>
      <c r="I2343" s="107">
        <v>57</v>
      </c>
      <c r="J2343" s="131">
        <v>1.48631029986962E-2</v>
      </c>
      <c r="K2343" s="126">
        <v>1252</v>
      </c>
      <c r="L2343" s="126">
        <v>18</v>
      </c>
      <c r="M2343" s="108">
        <v>1.43769968051118E-2</v>
      </c>
      <c r="N2343" s="107">
        <v>36</v>
      </c>
      <c r="O2343" s="131">
        <v>9.3872229465449802E-3</v>
      </c>
      <c r="P2343" s="126">
        <v>6</v>
      </c>
      <c r="Q2343" s="108">
        <v>4.7923322683705999E-3</v>
      </c>
      <c r="R2343" s="107">
        <v>18</v>
      </c>
      <c r="S2343" s="131">
        <v>4.6936114732724901E-3</v>
      </c>
      <c r="T2343" s="126">
        <v>103</v>
      </c>
      <c r="U2343" s="108">
        <v>8.2268370607028699E-2</v>
      </c>
      <c r="V2343" s="107">
        <v>305</v>
      </c>
      <c r="W2343" s="131">
        <v>7.9530638852672697E-2</v>
      </c>
      <c r="X2343" s="126">
        <v>107</v>
      </c>
      <c r="Y2343" s="108">
        <v>8.5463258785942395E-2</v>
      </c>
      <c r="Z2343" s="107">
        <v>316</v>
      </c>
      <c r="AA2343" s="131">
        <v>8.2398956975228102E-2</v>
      </c>
    </row>
    <row r="2344" spans="1:27" ht="24" x14ac:dyDescent="0.25">
      <c r="A2344" s="115" t="s">
        <v>632</v>
      </c>
      <c r="B2344" s="200" t="s">
        <v>263</v>
      </c>
      <c r="C2344" s="101" t="s">
        <v>264</v>
      </c>
      <c r="D2344" s="102" t="s">
        <v>17</v>
      </c>
      <c r="E2344" s="121" t="s">
        <v>545</v>
      </c>
      <c r="F2344" s="125">
        <v>1340</v>
      </c>
      <c r="G2344" s="103">
        <v>1322</v>
      </c>
      <c r="H2344" s="104">
        <v>0.98656716417910395</v>
      </c>
      <c r="I2344" s="103">
        <v>18</v>
      </c>
      <c r="J2344" s="130">
        <v>1.34328358208955E-2</v>
      </c>
      <c r="K2344" s="125">
        <v>402</v>
      </c>
      <c r="L2344" s="125">
        <v>8</v>
      </c>
      <c r="M2344" s="104">
        <v>1.99004975124378E-2</v>
      </c>
      <c r="N2344" s="103">
        <v>21</v>
      </c>
      <c r="O2344" s="130">
        <v>1.5671641791044699E-2</v>
      </c>
      <c r="P2344" s="125">
        <v>4</v>
      </c>
      <c r="Q2344" s="104">
        <v>9.9502487562189001E-3</v>
      </c>
      <c r="R2344" s="103">
        <v>14</v>
      </c>
      <c r="S2344" s="130">
        <v>1.0447761194029801E-2</v>
      </c>
      <c r="T2344" s="125">
        <v>39</v>
      </c>
      <c r="U2344" s="104">
        <v>9.7014925373134303E-2</v>
      </c>
      <c r="V2344" s="103">
        <v>104</v>
      </c>
      <c r="W2344" s="130">
        <v>7.7611940298507404E-2</v>
      </c>
      <c r="X2344" s="125">
        <v>42</v>
      </c>
      <c r="Y2344" s="104">
        <v>0.104477611940298</v>
      </c>
      <c r="Z2344" s="103">
        <v>113</v>
      </c>
      <c r="AA2344" s="130">
        <v>8.4328358208955206E-2</v>
      </c>
    </row>
    <row r="2345" spans="1:27" ht="24" x14ac:dyDescent="0.25">
      <c r="A2345" s="116" t="s">
        <v>632</v>
      </c>
      <c r="B2345" s="201" t="s">
        <v>159</v>
      </c>
      <c r="C2345" s="105" t="s">
        <v>160</v>
      </c>
      <c r="D2345" s="106" t="s">
        <v>10</v>
      </c>
      <c r="E2345" s="122" t="s">
        <v>546</v>
      </c>
      <c r="F2345" s="126">
        <v>2514</v>
      </c>
      <c r="G2345" s="107">
        <v>2454</v>
      </c>
      <c r="H2345" s="108">
        <v>0.97613365155131204</v>
      </c>
      <c r="I2345" s="107">
        <v>60</v>
      </c>
      <c r="J2345" s="131">
        <v>2.3866348448687302E-2</v>
      </c>
      <c r="K2345" s="126">
        <v>676</v>
      </c>
      <c r="L2345" s="126">
        <v>13</v>
      </c>
      <c r="M2345" s="108">
        <v>1.9230769230769201E-2</v>
      </c>
      <c r="N2345" s="107">
        <v>42</v>
      </c>
      <c r="O2345" s="131">
        <v>1.67064439140811E-2</v>
      </c>
      <c r="P2345" s="126">
        <v>6</v>
      </c>
      <c r="Q2345" s="108">
        <v>8.8757396449704092E-3</v>
      </c>
      <c r="R2345" s="107">
        <v>17</v>
      </c>
      <c r="S2345" s="131">
        <v>6.7621320604614099E-3</v>
      </c>
      <c r="T2345" s="126">
        <v>51</v>
      </c>
      <c r="U2345" s="108">
        <v>7.5443786982248504E-2</v>
      </c>
      <c r="V2345" s="107">
        <v>162</v>
      </c>
      <c r="W2345" s="131">
        <v>6.4439140811455797E-2</v>
      </c>
      <c r="X2345" s="126">
        <v>55</v>
      </c>
      <c r="Y2345" s="108">
        <v>8.1360946745562102E-2</v>
      </c>
      <c r="Z2345" s="107">
        <v>176</v>
      </c>
      <c r="AA2345" s="131">
        <v>7.0007955449482795E-2</v>
      </c>
    </row>
    <row r="2346" spans="1:27" ht="24" x14ac:dyDescent="0.25">
      <c r="A2346" s="115" t="s">
        <v>632</v>
      </c>
      <c r="B2346" s="200" t="s">
        <v>265</v>
      </c>
      <c r="C2346" s="101" t="s">
        <v>266</v>
      </c>
      <c r="D2346" s="102" t="s">
        <v>17</v>
      </c>
      <c r="E2346" s="121" t="s">
        <v>545</v>
      </c>
      <c r="F2346" s="125">
        <v>2298</v>
      </c>
      <c r="G2346" s="103">
        <v>2272</v>
      </c>
      <c r="H2346" s="104">
        <v>0.98868581375108699</v>
      </c>
      <c r="I2346" s="103">
        <v>26</v>
      </c>
      <c r="J2346" s="130">
        <v>1.1314186248912001E-2</v>
      </c>
      <c r="K2346" s="125">
        <v>746</v>
      </c>
      <c r="L2346" s="125">
        <v>10</v>
      </c>
      <c r="M2346" s="104">
        <v>1.34048257372654E-2</v>
      </c>
      <c r="N2346" s="103">
        <v>25</v>
      </c>
      <c r="O2346" s="130">
        <v>1.0879025239338499E-2</v>
      </c>
      <c r="P2346" s="125">
        <v>4</v>
      </c>
      <c r="Q2346" s="104">
        <v>5.3619302949061603E-3</v>
      </c>
      <c r="R2346" s="103">
        <v>10</v>
      </c>
      <c r="S2346" s="130">
        <v>4.3516100957354201E-3</v>
      </c>
      <c r="T2346" s="125">
        <v>52</v>
      </c>
      <c r="U2346" s="104">
        <v>6.9705093833780096E-2</v>
      </c>
      <c r="V2346" s="103">
        <v>166</v>
      </c>
      <c r="W2346" s="130">
        <v>7.2236727589208002E-2</v>
      </c>
      <c r="X2346" s="125">
        <v>53</v>
      </c>
      <c r="Y2346" s="104">
        <v>7.1045576407506694E-2</v>
      </c>
      <c r="Z2346" s="103">
        <v>169</v>
      </c>
      <c r="AA2346" s="130">
        <v>7.3542210617928594E-2</v>
      </c>
    </row>
    <row r="2347" spans="1:27" ht="24" x14ac:dyDescent="0.25">
      <c r="A2347" s="116" t="s">
        <v>632</v>
      </c>
      <c r="B2347" s="201" t="s">
        <v>161</v>
      </c>
      <c r="C2347" s="105" t="s">
        <v>162</v>
      </c>
      <c r="D2347" s="106" t="s">
        <v>10</v>
      </c>
      <c r="E2347" s="122" t="s">
        <v>546</v>
      </c>
      <c r="F2347" s="126">
        <v>2483</v>
      </c>
      <c r="G2347" s="107">
        <v>2414</v>
      </c>
      <c r="H2347" s="108">
        <v>0.97221103503826001</v>
      </c>
      <c r="I2347" s="107">
        <v>69</v>
      </c>
      <c r="J2347" s="131">
        <v>2.7788964961739802E-2</v>
      </c>
      <c r="K2347" s="126">
        <v>761</v>
      </c>
      <c r="L2347" s="126">
        <v>10</v>
      </c>
      <c r="M2347" s="108">
        <v>1.3140604467805499E-2</v>
      </c>
      <c r="N2347" s="107">
        <v>24</v>
      </c>
      <c r="O2347" s="131">
        <v>9.6657269432138503E-3</v>
      </c>
      <c r="P2347" s="126">
        <v>9</v>
      </c>
      <c r="Q2347" s="108">
        <v>1.18265440210249E-2</v>
      </c>
      <c r="R2347" s="107">
        <v>25</v>
      </c>
      <c r="S2347" s="131">
        <v>1.0068465565847701E-2</v>
      </c>
      <c r="T2347" s="126">
        <v>63</v>
      </c>
      <c r="U2347" s="108">
        <v>8.2785808147174705E-2</v>
      </c>
      <c r="V2347" s="107">
        <v>202</v>
      </c>
      <c r="W2347" s="131">
        <v>8.1353201772049896E-2</v>
      </c>
      <c r="X2347" s="126">
        <v>71</v>
      </c>
      <c r="Y2347" s="108">
        <v>9.3298291721419097E-2</v>
      </c>
      <c r="Z2347" s="107">
        <v>224</v>
      </c>
      <c r="AA2347" s="131">
        <v>9.0213451469995903E-2</v>
      </c>
    </row>
    <row r="2348" spans="1:27" ht="24" x14ac:dyDescent="0.25">
      <c r="A2348" s="115" t="s">
        <v>632</v>
      </c>
      <c r="B2348" s="200" t="s">
        <v>163</v>
      </c>
      <c r="C2348" s="101" t="s">
        <v>164</v>
      </c>
      <c r="D2348" s="102" t="s">
        <v>10</v>
      </c>
      <c r="E2348" s="121" t="s">
        <v>546</v>
      </c>
      <c r="F2348" s="125">
        <v>1572</v>
      </c>
      <c r="G2348" s="103">
        <v>1533</v>
      </c>
      <c r="H2348" s="104">
        <v>0.97519083969465603</v>
      </c>
      <c r="I2348" s="103">
        <v>39</v>
      </c>
      <c r="J2348" s="130">
        <v>2.4809160305343501E-2</v>
      </c>
      <c r="K2348" s="125">
        <v>554</v>
      </c>
      <c r="L2348" s="125">
        <v>9</v>
      </c>
      <c r="M2348" s="104">
        <v>1.6245487364620899E-2</v>
      </c>
      <c r="N2348" s="103">
        <v>22</v>
      </c>
      <c r="O2348" s="130">
        <v>1.3994910941475799E-2</v>
      </c>
      <c r="P2348" s="125">
        <v>2</v>
      </c>
      <c r="Q2348" s="104">
        <v>3.6101083032490898E-3</v>
      </c>
      <c r="R2348" s="103">
        <v>3</v>
      </c>
      <c r="S2348" s="130">
        <v>1.90839694656488E-3</v>
      </c>
      <c r="T2348" s="125">
        <v>50</v>
      </c>
      <c r="U2348" s="104">
        <v>9.0252707581227401E-2</v>
      </c>
      <c r="V2348" s="103">
        <v>147</v>
      </c>
      <c r="W2348" s="130">
        <v>9.3511450381679295E-2</v>
      </c>
      <c r="X2348" s="125">
        <v>52</v>
      </c>
      <c r="Y2348" s="104">
        <v>9.3862815884476494E-2</v>
      </c>
      <c r="Z2348" s="103">
        <v>150</v>
      </c>
      <c r="AA2348" s="130">
        <v>9.5419847328244198E-2</v>
      </c>
    </row>
    <row r="2349" spans="1:27" ht="24" x14ac:dyDescent="0.25">
      <c r="A2349" s="116" t="s">
        <v>632</v>
      </c>
      <c r="B2349" s="201" t="s">
        <v>175</v>
      </c>
      <c r="C2349" s="105" t="s">
        <v>176</v>
      </c>
      <c r="D2349" s="106" t="s">
        <v>11</v>
      </c>
      <c r="E2349" s="122" t="s">
        <v>544</v>
      </c>
      <c r="F2349" s="126">
        <v>6555</v>
      </c>
      <c r="G2349" s="107">
        <v>6403</v>
      </c>
      <c r="H2349" s="108">
        <v>0.97681159420289798</v>
      </c>
      <c r="I2349" s="107">
        <v>152</v>
      </c>
      <c r="J2349" s="131">
        <v>2.3188405797101401E-2</v>
      </c>
      <c r="K2349" s="126">
        <v>2054</v>
      </c>
      <c r="L2349" s="126">
        <v>36</v>
      </c>
      <c r="M2349" s="108">
        <v>1.7526777020447901E-2</v>
      </c>
      <c r="N2349" s="107">
        <v>101</v>
      </c>
      <c r="O2349" s="131">
        <v>1.54080854309687E-2</v>
      </c>
      <c r="P2349" s="126">
        <v>11</v>
      </c>
      <c r="Q2349" s="108">
        <v>5.3554040895813001E-3</v>
      </c>
      <c r="R2349" s="107">
        <v>25</v>
      </c>
      <c r="S2349" s="131">
        <v>3.8138825324180001E-3</v>
      </c>
      <c r="T2349" s="126">
        <v>186</v>
      </c>
      <c r="U2349" s="108">
        <v>9.0555014605647494E-2</v>
      </c>
      <c r="V2349" s="107">
        <v>545</v>
      </c>
      <c r="W2349" s="131">
        <v>8.3142639206712401E-2</v>
      </c>
      <c r="X2349" s="126">
        <v>192</v>
      </c>
      <c r="Y2349" s="108">
        <v>9.3476144109055498E-2</v>
      </c>
      <c r="Z2349" s="107">
        <v>556</v>
      </c>
      <c r="AA2349" s="131">
        <v>8.4820747520976306E-2</v>
      </c>
    </row>
    <row r="2350" spans="1:27" ht="24" x14ac:dyDescent="0.25">
      <c r="A2350" s="115" t="s">
        <v>632</v>
      </c>
      <c r="B2350" s="200" t="s">
        <v>267</v>
      </c>
      <c r="C2350" s="101" t="s">
        <v>268</v>
      </c>
      <c r="D2350" s="102" t="s">
        <v>17</v>
      </c>
      <c r="E2350" s="121" t="s">
        <v>545</v>
      </c>
      <c r="F2350" s="125">
        <v>3187</v>
      </c>
      <c r="G2350" s="103">
        <v>3140</v>
      </c>
      <c r="H2350" s="104">
        <v>0.98525258864135501</v>
      </c>
      <c r="I2350" s="103">
        <v>47</v>
      </c>
      <c r="J2350" s="130">
        <v>1.4747411358644401E-2</v>
      </c>
      <c r="K2350" s="125">
        <v>1010</v>
      </c>
      <c r="L2350" s="125">
        <v>18</v>
      </c>
      <c r="M2350" s="104">
        <v>1.7821782178217799E-2</v>
      </c>
      <c r="N2350" s="103">
        <v>49</v>
      </c>
      <c r="O2350" s="130">
        <v>1.53749607781612E-2</v>
      </c>
      <c r="P2350" s="125">
        <v>8</v>
      </c>
      <c r="Q2350" s="104">
        <v>7.9207920792079192E-3</v>
      </c>
      <c r="R2350" s="103">
        <v>23</v>
      </c>
      <c r="S2350" s="130">
        <v>7.21681832444304E-3</v>
      </c>
      <c r="T2350" s="125">
        <v>69</v>
      </c>
      <c r="U2350" s="104">
        <v>6.8316831683168294E-2</v>
      </c>
      <c r="V2350" s="103">
        <v>194</v>
      </c>
      <c r="W2350" s="130">
        <v>6.0872293693128299E-2</v>
      </c>
      <c r="X2350" s="125">
        <v>74</v>
      </c>
      <c r="Y2350" s="104">
        <v>7.3267326732673194E-2</v>
      </c>
      <c r="Z2350" s="103">
        <v>206</v>
      </c>
      <c r="AA2350" s="130">
        <v>6.4637590210228996E-2</v>
      </c>
    </row>
    <row r="2351" spans="1:27" ht="24" x14ac:dyDescent="0.25">
      <c r="A2351" s="116" t="s">
        <v>632</v>
      </c>
      <c r="B2351" s="201" t="s">
        <v>269</v>
      </c>
      <c r="C2351" s="105" t="s">
        <v>270</v>
      </c>
      <c r="D2351" s="106" t="s">
        <v>17</v>
      </c>
      <c r="E2351" s="122" t="s">
        <v>545</v>
      </c>
      <c r="F2351" s="126">
        <v>2864</v>
      </c>
      <c r="G2351" s="107">
        <v>2845</v>
      </c>
      <c r="H2351" s="108">
        <v>0.99336592178770899</v>
      </c>
      <c r="I2351" s="107">
        <v>19</v>
      </c>
      <c r="J2351" s="131">
        <v>6.6340782122905001E-3</v>
      </c>
      <c r="K2351" s="126">
        <v>774</v>
      </c>
      <c r="L2351" s="126">
        <v>12</v>
      </c>
      <c r="M2351" s="108">
        <v>1.5503875968992199E-2</v>
      </c>
      <c r="N2351" s="107">
        <v>35</v>
      </c>
      <c r="O2351" s="131">
        <v>1.22206703910614E-2</v>
      </c>
      <c r="P2351" s="126">
        <v>5</v>
      </c>
      <c r="Q2351" s="108">
        <v>6.4599483204134302E-3</v>
      </c>
      <c r="R2351" s="107">
        <v>15</v>
      </c>
      <c r="S2351" s="131">
        <v>5.2374301675977598E-3</v>
      </c>
      <c r="T2351" s="126">
        <v>69</v>
      </c>
      <c r="U2351" s="108">
        <v>8.9147286821705404E-2</v>
      </c>
      <c r="V2351" s="107">
        <v>214</v>
      </c>
      <c r="W2351" s="131">
        <v>7.4720670391061395E-2</v>
      </c>
      <c r="X2351" s="126">
        <v>73</v>
      </c>
      <c r="Y2351" s="108">
        <v>9.4315245478036103E-2</v>
      </c>
      <c r="Z2351" s="107">
        <v>225</v>
      </c>
      <c r="AA2351" s="131">
        <v>7.8561452513966401E-2</v>
      </c>
    </row>
    <row r="2352" spans="1:27" ht="24" x14ac:dyDescent="0.25">
      <c r="A2352" s="115" t="s">
        <v>632</v>
      </c>
      <c r="B2352" s="200" t="s">
        <v>165</v>
      </c>
      <c r="C2352" s="101" t="s">
        <v>166</v>
      </c>
      <c r="D2352" s="102" t="s">
        <v>10</v>
      </c>
      <c r="E2352" s="121" t="s">
        <v>546</v>
      </c>
      <c r="F2352" s="125">
        <v>2989</v>
      </c>
      <c r="G2352" s="103">
        <v>2930</v>
      </c>
      <c r="H2352" s="104">
        <v>0.98026095684175296</v>
      </c>
      <c r="I2352" s="103">
        <v>59</v>
      </c>
      <c r="J2352" s="130">
        <v>1.9739043158246899E-2</v>
      </c>
      <c r="K2352" s="125">
        <v>832</v>
      </c>
      <c r="L2352" s="125">
        <v>15</v>
      </c>
      <c r="M2352" s="104">
        <v>1.80288461538461E-2</v>
      </c>
      <c r="N2352" s="103">
        <v>32</v>
      </c>
      <c r="O2352" s="130">
        <v>1.0705921712947399E-2</v>
      </c>
      <c r="P2352" s="125">
        <v>6</v>
      </c>
      <c r="Q2352" s="104">
        <v>7.2115384615384602E-3</v>
      </c>
      <c r="R2352" s="103">
        <v>15</v>
      </c>
      <c r="S2352" s="130">
        <v>5.0184008029441202E-3</v>
      </c>
      <c r="T2352" s="125">
        <v>48</v>
      </c>
      <c r="U2352" s="104">
        <v>5.7692307692307598E-2</v>
      </c>
      <c r="V2352" s="103">
        <v>161</v>
      </c>
      <c r="W2352" s="130">
        <v>5.38641686182669E-2</v>
      </c>
      <c r="X2352" s="125">
        <v>51</v>
      </c>
      <c r="Y2352" s="104">
        <v>6.12980769230769E-2</v>
      </c>
      <c r="Z2352" s="103">
        <v>171</v>
      </c>
      <c r="AA2352" s="130">
        <v>5.7209769153563003E-2</v>
      </c>
    </row>
    <row r="2353" spans="1:27" ht="24" x14ac:dyDescent="0.25">
      <c r="A2353" s="116" t="s">
        <v>632</v>
      </c>
      <c r="B2353" s="201" t="s">
        <v>167</v>
      </c>
      <c r="C2353" s="105" t="s">
        <v>168</v>
      </c>
      <c r="D2353" s="106" t="s">
        <v>10</v>
      </c>
      <c r="E2353" s="122" t="s">
        <v>546</v>
      </c>
      <c r="F2353" s="126">
        <v>4516</v>
      </c>
      <c r="G2353" s="107">
        <v>4369</v>
      </c>
      <c r="H2353" s="108">
        <v>0.96744906997342694</v>
      </c>
      <c r="I2353" s="107">
        <v>147</v>
      </c>
      <c r="J2353" s="131">
        <v>3.2550930026572097E-2</v>
      </c>
      <c r="K2353" s="126">
        <v>1078</v>
      </c>
      <c r="L2353" s="126">
        <v>17</v>
      </c>
      <c r="M2353" s="108">
        <v>1.57699443413729E-2</v>
      </c>
      <c r="N2353" s="107">
        <v>40</v>
      </c>
      <c r="O2353" s="131">
        <v>8.8573959255978697E-3</v>
      </c>
      <c r="P2353" s="126">
        <v>6</v>
      </c>
      <c r="Q2353" s="108">
        <v>5.5658627087198497E-3</v>
      </c>
      <c r="R2353" s="107">
        <v>14</v>
      </c>
      <c r="S2353" s="131">
        <v>3.1000885739592499E-3</v>
      </c>
      <c r="T2353" s="126">
        <v>86</v>
      </c>
      <c r="U2353" s="108">
        <v>7.9777365491651195E-2</v>
      </c>
      <c r="V2353" s="107">
        <v>337</v>
      </c>
      <c r="W2353" s="131">
        <v>7.4623560673162004E-2</v>
      </c>
      <c r="X2353" s="126">
        <v>88</v>
      </c>
      <c r="Y2353" s="108">
        <v>8.16326530612244E-2</v>
      </c>
      <c r="Z2353" s="107">
        <v>343</v>
      </c>
      <c r="AA2353" s="131">
        <v>7.5952170062001695E-2</v>
      </c>
    </row>
    <row r="2354" spans="1:27" ht="24" x14ac:dyDescent="0.25">
      <c r="A2354" s="115" t="s">
        <v>632</v>
      </c>
      <c r="B2354" s="200" t="s">
        <v>271</v>
      </c>
      <c r="C2354" s="101" t="s">
        <v>272</v>
      </c>
      <c r="D2354" s="102" t="s">
        <v>17</v>
      </c>
      <c r="E2354" s="121" t="s">
        <v>545</v>
      </c>
      <c r="F2354" s="125">
        <v>1560</v>
      </c>
      <c r="G2354" s="103">
        <v>1540</v>
      </c>
      <c r="H2354" s="104">
        <v>0.987179487179487</v>
      </c>
      <c r="I2354" s="103">
        <v>20</v>
      </c>
      <c r="J2354" s="130">
        <v>1.2820512820512799E-2</v>
      </c>
      <c r="K2354" s="125">
        <v>498</v>
      </c>
      <c r="L2354" s="125">
        <v>13</v>
      </c>
      <c r="M2354" s="104">
        <v>2.6104417670682702E-2</v>
      </c>
      <c r="N2354" s="103">
        <v>46</v>
      </c>
      <c r="O2354" s="130">
        <v>2.94871794871794E-2</v>
      </c>
      <c r="P2354" s="125">
        <v>2</v>
      </c>
      <c r="Q2354" s="104">
        <v>4.0160642570281103E-3</v>
      </c>
      <c r="R2354" s="103">
        <v>6</v>
      </c>
      <c r="S2354" s="130">
        <v>3.8461538461538399E-3</v>
      </c>
      <c r="T2354" s="125">
        <v>48</v>
      </c>
      <c r="U2354" s="104">
        <v>9.6385542168674607E-2</v>
      </c>
      <c r="V2354" s="103">
        <v>153</v>
      </c>
      <c r="W2354" s="130">
        <v>9.8076923076923006E-2</v>
      </c>
      <c r="X2354" s="125">
        <v>50</v>
      </c>
      <c r="Y2354" s="104">
        <v>0.10040160642570201</v>
      </c>
      <c r="Z2354" s="103">
        <v>159</v>
      </c>
      <c r="AA2354" s="130">
        <v>0.10192307692307601</v>
      </c>
    </row>
    <row r="2355" spans="1:27" ht="24" x14ac:dyDescent="0.25">
      <c r="A2355" s="116" t="s">
        <v>632</v>
      </c>
      <c r="B2355" s="201" t="s">
        <v>273</v>
      </c>
      <c r="C2355" s="105" t="s">
        <v>274</v>
      </c>
      <c r="D2355" s="106" t="s">
        <v>17</v>
      </c>
      <c r="E2355" s="122" t="s">
        <v>545</v>
      </c>
      <c r="F2355" s="126">
        <v>3507</v>
      </c>
      <c r="G2355" s="107">
        <v>3476</v>
      </c>
      <c r="H2355" s="108">
        <v>0.99116053607071497</v>
      </c>
      <c r="I2355" s="107">
        <v>31</v>
      </c>
      <c r="J2355" s="131">
        <v>8.8394639292842803E-3</v>
      </c>
      <c r="K2355" s="126">
        <v>1053</v>
      </c>
      <c r="L2355" s="126">
        <v>22</v>
      </c>
      <c r="M2355" s="108">
        <v>2.0892687559354198E-2</v>
      </c>
      <c r="N2355" s="107">
        <v>55</v>
      </c>
      <c r="O2355" s="131">
        <v>1.5682919874536599E-2</v>
      </c>
      <c r="P2355" s="126">
        <v>4</v>
      </c>
      <c r="Q2355" s="108">
        <v>3.79867046533713E-3</v>
      </c>
      <c r="R2355" s="107">
        <v>16</v>
      </c>
      <c r="S2355" s="131">
        <v>4.56230396350156E-3</v>
      </c>
      <c r="T2355" s="126">
        <v>90</v>
      </c>
      <c r="U2355" s="108">
        <v>8.5470085470085402E-2</v>
      </c>
      <c r="V2355" s="107">
        <v>305</v>
      </c>
      <c r="W2355" s="131">
        <v>8.6968919304248604E-2</v>
      </c>
      <c r="X2355" s="126">
        <v>93</v>
      </c>
      <c r="Y2355" s="108">
        <v>8.8319088319088301E-2</v>
      </c>
      <c r="Z2355" s="107">
        <v>317</v>
      </c>
      <c r="AA2355" s="131">
        <v>9.0390647276874805E-2</v>
      </c>
    </row>
    <row r="2356" spans="1:27" ht="24" x14ac:dyDescent="0.25">
      <c r="A2356" s="115" t="s">
        <v>632</v>
      </c>
      <c r="B2356" s="200" t="s">
        <v>275</v>
      </c>
      <c r="C2356" s="101" t="s">
        <v>276</v>
      </c>
      <c r="D2356" s="102" t="s">
        <v>17</v>
      </c>
      <c r="E2356" s="121" t="s">
        <v>545</v>
      </c>
      <c r="F2356" s="125">
        <v>1909</v>
      </c>
      <c r="G2356" s="103">
        <v>1880</v>
      </c>
      <c r="H2356" s="104">
        <v>0.98480880041906704</v>
      </c>
      <c r="I2356" s="103">
        <v>29</v>
      </c>
      <c r="J2356" s="130">
        <v>1.51911995809324E-2</v>
      </c>
      <c r="K2356" s="125">
        <v>623</v>
      </c>
      <c r="L2356" s="125">
        <v>11</v>
      </c>
      <c r="M2356" s="104">
        <v>1.7656500802568201E-2</v>
      </c>
      <c r="N2356" s="103">
        <v>24</v>
      </c>
      <c r="O2356" s="130">
        <v>1.2572027239392301E-2</v>
      </c>
      <c r="P2356" s="125">
        <v>7</v>
      </c>
      <c r="Q2356" s="104">
        <v>1.12359550561797E-2</v>
      </c>
      <c r="R2356" s="103">
        <v>18</v>
      </c>
      <c r="S2356" s="130">
        <v>9.4290204295442593E-3</v>
      </c>
      <c r="T2356" s="125">
        <v>55</v>
      </c>
      <c r="U2356" s="104">
        <v>8.8282504012841004E-2</v>
      </c>
      <c r="V2356" s="103">
        <v>175</v>
      </c>
      <c r="W2356" s="130">
        <v>9.1671031953902499E-2</v>
      </c>
      <c r="X2356" s="125">
        <v>60</v>
      </c>
      <c r="Y2356" s="104">
        <v>9.6308186195826595E-2</v>
      </c>
      <c r="Z2356" s="103">
        <v>188</v>
      </c>
      <c r="AA2356" s="130">
        <v>9.8480880041906693E-2</v>
      </c>
    </row>
    <row r="2357" spans="1:27" ht="24" x14ac:dyDescent="0.25">
      <c r="A2357" s="116" t="s">
        <v>632</v>
      </c>
      <c r="B2357" s="201" t="s">
        <v>179</v>
      </c>
      <c r="C2357" s="105" t="s">
        <v>180</v>
      </c>
      <c r="D2357" s="106" t="s">
        <v>11</v>
      </c>
      <c r="E2357" s="122" t="s">
        <v>544</v>
      </c>
      <c r="F2357" s="126">
        <v>4104</v>
      </c>
      <c r="G2357" s="107">
        <v>4051</v>
      </c>
      <c r="H2357" s="108">
        <v>0.98708576998050601</v>
      </c>
      <c r="I2357" s="107">
        <v>53</v>
      </c>
      <c r="J2357" s="131">
        <v>1.29142300194931E-2</v>
      </c>
      <c r="K2357" s="126">
        <v>1316</v>
      </c>
      <c r="L2357" s="126">
        <v>18</v>
      </c>
      <c r="M2357" s="108">
        <v>1.36778115501519E-2</v>
      </c>
      <c r="N2357" s="107">
        <v>45</v>
      </c>
      <c r="O2357" s="131">
        <v>1.09649122807017E-2</v>
      </c>
      <c r="P2357" s="126">
        <v>7</v>
      </c>
      <c r="Q2357" s="108">
        <v>5.31914893617021E-3</v>
      </c>
      <c r="R2357" s="107">
        <v>15</v>
      </c>
      <c r="S2357" s="131">
        <v>3.6549707602339101E-3</v>
      </c>
      <c r="T2357" s="126">
        <v>120</v>
      </c>
      <c r="U2357" s="108">
        <v>9.1185410334346503E-2</v>
      </c>
      <c r="V2357" s="107">
        <v>422</v>
      </c>
      <c r="W2357" s="131">
        <v>0.102826510721247</v>
      </c>
      <c r="X2357" s="126">
        <v>126</v>
      </c>
      <c r="Y2357" s="108">
        <v>9.5744680851063801E-2</v>
      </c>
      <c r="Z2357" s="107">
        <v>434</v>
      </c>
      <c r="AA2357" s="131">
        <v>0.105750487329434</v>
      </c>
    </row>
    <row r="2358" spans="1:27" ht="24" x14ac:dyDescent="0.25">
      <c r="A2358" s="115" t="s">
        <v>632</v>
      </c>
      <c r="B2358" s="200" t="s">
        <v>181</v>
      </c>
      <c r="C2358" s="101" t="s">
        <v>182</v>
      </c>
      <c r="D2358" s="102" t="s">
        <v>11</v>
      </c>
      <c r="E2358" s="121" t="s">
        <v>544</v>
      </c>
      <c r="F2358" s="125">
        <v>4929</v>
      </c>
      <c r="G2358" s="103">
        <v>4893</v>
      </c>
      <c r="H2358" s="104">
        <v>0.99269628727936698</v>
      </c>
      <c r="I2358" s="103">
        <v>36</v>
      </c>
      <c r="J2358" s="130">
        <v>7.3037127206329799E-3</v>
      </c>
      <c r="K2358" s="125">
        <v>1203</v>
      </c>
      <c r="L2358" s="125">
        <v>20</v>
      </c>
      <c r="M2358" s="104">
        <v>1.6625103906899402E-2</v>
      </c>
      <c r="N2358" s="103">
        <v>56</v>
      </c>
      <c r="O2358" s="130">
        <v>1.1361330898762401E-2</v>
      </c>
      <c r="P2358" s="125">
        <v>13</v>
      </c>
      <c r="Q2358" s="104">
        <v>1.08063175394846E-2</v>
      </c>
      <c r="R2358" s="103">
        <v>34</v>
      </c>
      <c r="S2358" s="130">
        <v>6.89795090282004E-3</v>
      </c>
      <c r="T2358" s="125">
        <v>94</v>
      </c>
      <c r="U2358" s="104">
        <v>7.8137988362427205E-2</v>
      </c>
      <c r="V2358" s="103">
        <v>344</v>
      </c>
      <c r="W2358" s="130">
        <v>6.9791032663826302E-2</v>
      </c>
      <c r="X2358" s="125">
        <v>102</v>
      </c>
      <c r="Y2358" s="104">
        <v>8.4788029925186997E-2</v>
      </c>
      <c r="Z2358" s="103">
        <v>368</v>
      </c>
      <c r="AA2358" s="130">
        <v>7.4660174477581595E-2</v>
      </c>
    </row>
    <row r="2359" spans="1:27" ht="24" x14ac:dyDescent="0.25">
      <c r="A2359" s="116" t="s">
        <v>632</v>
      </c>
      <c r="B2359" s="201" t="s">
        <v>169</v>
      </c>
      <c r="C2359" s="105" t="s">
        <v>170</v>
      </c>
      <c r="D2359" s="106" t="s">
        <v>10</v>
      </c>
      <c r="E2359" s="122" t="s">
        <v>546</v>
      </c>
      <c r="F2359" s="126">
        <v>1334</v>
      </c>
      <c r="G2359" s="107">
        <v>1324</v>
      </c>
      <c r="H2359" s="108">
        <v>0.992503748125937</v>
      </c>
      <c r="I2359" s="107">
        <v>10</v>
      </c>
      <c r="J2359" s="131">
        <v>7.4962518740629598E-3</v>
      </c>
      <c r="K2359" s="126">
        <v>459</v>
      </c>
      <c r="L2359" s="126">
        <v>7</v>
      </c>
      <c r="M2359" s="108">
        <v>1.5250544662309301E-2</v>
      </c>
      <c r="N2359" s="107">
        <v>22</v>
      </c>
      <c r="O2359" s="131">
        <v>1.64917541229385E-2</v>
      </c>
      <c r="P2359" s="126">
        <v>5</v>
      </c>
      <c r="Q2359" s="108">
        <v>1.08932461873638E-2</v>
      </c>
      <c r="R2359" s="107">
        <v>17</v>
      </c>
      <c r="S2359" s="131">
        <v>1.2743628185907E-2</v>
      </c>
      <c r="T2359" s="126">
        <v>38</v>
      </c>
      <c r="U2359" s="108">
        <v>8.2788671023965102E-2</v>
      </c>
      <c r="V2359" s="107">
        <v>115</v>
      </c>
      <c r="W2359" s="131">
        <v>8.6206896551724102E-2</v>
      </c>
      <c r="X2359" s="126">
        <v>43</v>
      </c>
      <c r="Y2359" s="108">
        <v>9.3681917211328902E-2</v>
      </c>
      <c r="Z2359" s="107">
        <v>132</v>
      </c>
      <c r="AA2359" s="131">
        <v>9.8950524737631093E-2</v>
      </c>
    </row>
    <row r="2360" spans="1:27" ht="24" x14ac:dyDescent="0.25">
      <c r="A2360" s="115" t="s">
        <v>632</v>
      </c>
      <c r="B2360" s="200" t="s">
        <v>239</v>
      </c>
      <c r="C2360" s="101" t="s">
        <v>240</v>
      </c>
      <c r="D2360" s="102" t="s">
        <v>15</v>
      </c>
      <c r="E2360" s="121" t="s">
        <v>542</v>
      </c>
      <c r="F2360" s="125">
        <v>4745</v>
      </c>
      <c r="G2360" s="103">
        <v>4691</v>
      </c>
      <c r="H2360" s="104">
        <v>0.98861959957850298</v>
      </c>
      <c r="I2360" s="103">
        <v>54</v>
      </c>
      <c r="J2360" s="130">
        <v>1.13804004214963E-2</v>
      </c>
      <c r="K2360" s="125">
        <v>1513</v>
      </c>
      <c r="L2360" s="125">
        <v>28</v>
      </c>
      <c r="M2360" s="104">
        <v>1.8506278916060801E-2</v>
      </c>
      <c r="N2360" s="103">
        <v>79</v>
      </c>
      <c r="O2360" s="130">
        <v>1.6649104320337099E-2</v>
      </c>
      <c r="P2360" s="125">
        <v>9</v>
      </c>
      <c r="Q2360" s="104">
        <v>5.9484467944481102E-3</v>
      </c>
      <c r="R2360" s="103">
        <v>24</v>
      </c>
      <c r="S2360" s="130">
        <v>5.0579557428872398E-3</v>
      </c>
      <c r="T2360" s="125">
        <v>146</v>
      </c>
      <c r="U2360" s="104">
        <v>9.6497025776602699E-2</v>
      </c>
      <c r="V2360" s="103">
        <v>469</v>
      </c>
      <c r="W2360" s="130">
        <v>9.8840885142255003E-2</v>
      </c>
      <c r="X2360" s="125">
        <v>152</v>
      </c>
      <c r="Y2360" s="104">
        <v>0.10046265697290099</v>
      </c>
      <c r="Z2360" s="103">
        <v>487</v>
      </c>
      <c r="AA2360" s="130">
        <v>0.10263435194942</v>
      </c>
    </row>
    <row r="2361" spans="1:27" ht="24" x14ac:dyDescent="0.25">
      <c r="A2361" s="116" t="s">
        <v>632</v>
      </c>
      <c r="B2361" s="201" t="s">
        <v>204</v>
      </c>
      <c r="C2361" s="105" t="s">
        <v>205</v>
      </c>
      <c r="D2361" s="106" t="s">
        <v>13</v>
      </c>
      <c r="E2361" s="122" t="s">
        <v>547</v>
      </c>
      <c r="F2361" s="126">
        <v>8716</v>
      </c>
      <c r="G2361" s="107">
        <v>8457</v>
      </c>
      <c r="H2361" s="108">
        <v>0.97028453418999505</v>
      </c>
      <c r="I2361" s="107">
        <v>259</v>
      </c>
      <c r="J2361" s="131">
        <v>2.9715465810004501E-2</v>
      </c>
      <c r="K2361" s="126">
        <v>2494</v>
      </c>
      <c r="L2361" s="126">
        <v>37</v>
      </c>
      <c r="M2361" s="108">
        <v>1.4835605453087399E-2</v>
      </c>
      <c r="N2361" s="107">
        <v>85</v>
      </c>
      <c r="O2361" s="131">
        <v>9.7521798990362497E-3</v>
      </c>
      <c r="P2361" s="126">
        <v>22</v>
      </c>
      <c r="Q2361" s="108">
        <v>8.82117080994386E-3</v>
      </c>
      <c r="R2361" s="107">
        <v>63</v>
      </c>
      <c r="S2361" s="131">
        <v>7.2280862781092196E-3</v>
      </c>
      <c r="T2361" s="126">
        <v>249</v>
      </c>
      <c r="U2361" s="108">
        <v>9.9839615076182803E-2</v>
      </c>
      <c r="V2361" s="107">
        <v>806</v>
      </c>
      <c r="W2361" s="131">
        <v>9.2473611748508405E-2</v>
      </c>
      <c r="X2361" s="126">
        <v>259</v>
      </c>
      <c r="Y2361" s="108">
        <v>0.103849238171611</v>
      </c>
      <c r="Z2361" s="107">
        <v>830</v>
      </c>
      <c r="AA2361" s="131">
        <v>9.5227168425883399E-2</v>
      </c>
    </row>
    <row r="2362" spans="1:27" ht="24" x14ac:dyDescent="0.25">
      <c r="A2362" s="115" t="s">
        <v>632</v>
      </c>
      <c r="B2362" s="200" t="s">
        <v>241</v>
      </c>
      <c r="C2362" s="101" t="s">
        <v>242</v>
      </c>
      <c r="D2362" s="102" t="s">
        <v>15</v>
      </c>
      <c r="E2362" s="121" t="s">
        <v>542</v>
      </c>
      <c r="F2362" s="125">
        <v>7338</v>
      </c>
      <c r="G2362" s="103">
        <v>7269</v>
      </c>
      <c r="H2362" s="104">
        <v>0.990596892886345</v>
      </c>
      <c r="I2362" s="103">
        <v>69</v>
      </c>
      <c r="J2362" s="130">
        <v>9.4031071136549405E-3</v>
      </c>
      <c r="K2362" s="125">
        <v>1902</v>
      </c>
      <c r="L2362" s="125">
        <v>27</v>
      </c>
      <c r="M2362" s="104">
        <v>1.4195583596214501E-2</v>
      </c>
      <c r="N2362" s="103">
        <v>73</v>
      </c>
      <c r="O2362" s="130">
        <v>9.9482147724175504E-3</v>
      </c>
      <c r="P2362" s="125">
        <v>15</v>
      </c>
      <c r="Q2362" s="104">
        <v>7.88643533123028E-3</v>
      </c>
      <c r="R2362" s="103">
        <v>41</v>
      </c>
      <c r="S2362" s="130">
        <v>5.5873535023167002E-3</v>
      </c>
      <c r="T2362" s="125">
        <v>195</v>
      </c>
      <c r="U2362" s="104">
        <v>0.102523659305993</v>
      </c>
      <c r="V2362" s="103">
        <v>727</v>
      </c>
      <c r="W2362" s="130">
        <v>9.9073316980103507E-2</v>
      </c>
      <c r="X2362" s="125">
        <v>208</v>
      </c>
      <c r="Y2362" s="104">
        <v>0.10935856992639301</v>
      </c>
      <c r="Z2362" s="103">
        <v>763</v>
      </c>
      <c r="AA2362" s="130">
        <v>0.103979285908967</v>
      </c>
    </row>
    <row r="2363" spans="1:27" ht="24" x14ac:dyDescent="0.25">
      <c r="A2363" s="116" t="s">
        <v>632</v>
      </c>
      <c r="B2363" s="201" t="s">
        <v>206</v>
      </c>
      <c r="C2363" s="105" t="s">
        <v>207</v>
      </c>
      <c r="D2363" s="106" t="s">
        <v>13</v>
      </c>
      <c r="E2363" s="122" t="s">
        <v>547</v>
      </c>
      <c r="F2363" s="126">
        <v>4316</v>
      </c>
      <c r="G2363" s="107">
        <v>4258</v>
      </c>
      <c r="H2363" s="108">
        <v>0.986561631139944</v>
      </c>
      <c r="I2363" s="107">
        <v>58</v>
      </c>
      <c r="J2363" s="131">
        <v>1.3438368860055601E-2</v>
      </c>
      <c r="K2363" s="126">
        <v>1334</v>
      </c>
      <c r="L2363" s="126">
        <v>12</v>
      </c>
      <c r="M2363" s="108">
        <v>8.9955022488755598E-3</v>
      </c>
      <c r="N2363" s="107">
        <v>36</v>
      </c>
      <c r="O2363" s="131">
        <v>8.3410565338276101E-3</v>
      </c>
      <c r="P2363" s="126">
        <v>7</v>
      </c>
      <c r="Q2363" s="108">
        <v>5.2473763118440703E-3</v>
      </c>
      <c r="R2363" s="107">
        <v>15</v>
      </c>
      <c r="S2363" s="131">
        <v>3.4754402224281698E-3</v>
      </c>
      <c r="T2363" s="126">
        <v>127</v>
      </c>
      <c r="U2363" s="108">
        <v>9.5202398800599705E-2</v>
      </c>
      <c r="V2363" s="107">
        <v>387</v>
      </c>
      <c r="W2363" s="131">
        <v>8.9666357738646799E-2</v>
      </c>
      <c r="X2363" s="126">
        <v>132</v>
      </c>
      <c r="Y2363" s="108">
        <v>9.8950524737631093E-2</v>
      </c>
      <c r="Z2363" s="107">
        <v>398</v>
      </c>
      <c r="AA2363" s="131">
        <v>9.2215013901760803E-2</v>
      </c>
    </row>
    <row r="2364" spans="1:27" ht="24" x14ac:dyDescent="0.25">
      <c r="A2364" s="115" t="s">
        <v>632</v>
      </c>
      <c r="B2364" s="200" t="s">
        <v>208</v>
      </c>
      <c r="C2364" s="101" t="s">
        <v>209</v>
      </c>
      <c r="D2364" s="102" t="s">
        <v>13</v>
      </c>
      <c r="E2364" s="121" t="s">
        <v>547</v>
      </c>
      <c r="F2364" s="125">
        <v>3632</v>
      </c>
      <c r="G2364" s="103">
        <v>3606</v>
      </c>
      <c r="H2364" s="104">
        <v>0.99284140969162904</v>
      </c>
      <c r="I2364" s="103">
        <v>26</v>
      </c>
      <c r="J2364" s="130">
        <v>7.1585903083700398E-3</v>
      </c>
      <c r="K2364" s="125">
        <v>1061</v>
      </c>
      <c r="L2364" s="125">
        <v>4</v>
      </c>
      <c r="M2364" s="104">
        <v>3.7700282752120601E-3</v>
      </c>
      <c r="N2364" s="103">
        <v>8</v>
      </c>
      <c r="O2364" s="130">
        <v>2.2026431718061598E-3</v>
      </c>
      <c r="P2364" s="125">
        <v>6</v>
      </c>
      <c r="Q2364" s="104">
        <v>5.6550424128180904E-3</v>
      </c>
      <c r="R2364" s="103">
        <v>12</v>
      </c>
      <c r="S2364" s="130">
        <v>3.3039647577092499E-3</v>
      </c>
      <c r="T2364" s="125">
        <v>114</v>
      </c>
      <c r="U2364" s="104">
        <v>0.107445805843543</v>
      </c>
      <c r="V2364" s="103">
        <v>372</v>
      </c>
      <c r="W2364" s="130">
        <v>0.102422907488986</v>
      </c>
      <c r="X2364" s="125">
        <v>118</v>
      </c>
      <c r="Y2364" s="104">
        <v>0.11121583411875501</v>
      </c>
      <c r="Z2364" s="103">
        <v>383</v>
      </c>
      <c r="AA2364" s="130">
        <v>0.10545154185022</v>
      </c>
    </row>
    <row r="2365" spans="1:27" ht="24" x14ac:dyDescent="0.25">
      <c r="A2365" s="116" t="s">
        <v>632</v>
      </c>
      <c r="B2365" s="201" t="s">
        <v>243</v>
      </c>
      <c r="C2365" s="105" t="s">
        <v>244</v>
      </c>
      <c r="D2365" s="106" t="s">
        <v>15</v>
      </c>
      <c r="E2365" s="122" t="s">
        <v>542</v>
      </c>
      <c r="F2365" s="126">
        <v>6332</v>
      </c>
      <c r="G2365" s="107">
        <v>6287</v>
      </c>
      <c r="H2365" s="108">
        <v>0.99289324068224805</v>
      </c>
      <c r="I2365" s="107">
        <v>45</v>
      </c>
      <c r="J2365" s="131">
        <v>7.1067593177511004E-3</v>
      </c>
      <c r="K2365" s="126">
        <v>1691</v>
      </c>
      <c r="L2365" s="126">
        <v>32</v>
      </c>
      <c r="M2365" s="108">
        <v>1.8923713778829E-2</v>
      </c>
      <c r="N2365" s="107">
        <v>80</v>
      </c>
      <c r="O2365" s="131">
        <v>1.2634238787113001E-2</v>
      </c>
      <c r="P2365" s="126">
        <v>16</v>
      </c>
      <c r="Q2365" s="108">
        <v>9.4618568894145397E-3</v>
      </c>
      <c r="R2365" s="107">
        <v>40</v>
      </c>
      <c r="S2365" s="131">
        <v>6.3171193935565298E-3</v>
      </c>
      <c r="T2365" s="126">
        <v>150</v>
      </c>
      <c r="U2365" s="108">
        <v>8.8704908338261307E-2</v>
      </c>
      <c r="V2365" s="107">
        <v>578</v>
      </c>
      <c r="W2365" s="131">
        <v>9.1282375236891894E-2</v>
      </c>
      <c r="X2365" s="126">
        <v>161</v>
      </c>
      <c r="Y2365" s="108">
        <v>9.5209934949733802E-2</v>
      </c>
      <c r="Z2365" s="107">
        <v>604</v>
      </c>
      <c r="AA2365" s="131">
        <v>9.5388502842703699E-2</v>
      </c>
    </row>
    <row r="2366" spans="1:27" ht="24" x14ac:dyDescent="0.25">
      <c r="A2366" s="115" t="s">
        <v>632</v>
      </c>
      <c r="B2366" s="200" t="s">
        <v>245</v>
      </c>
      <c r="C2366" s="101" t="s">
        <v>246</v>
      </c>
      <c r="D2366" s="102" t="s">
        <v>15</v>
      </c>
      <c r="E2366" s="121" t="s">
        <v>542</v>
      </c>
      <c r="F2366" s="125">
        <v>1902</v>
      </c>
      <c r="G2366" s="103">
        <v>1882</v>
      </c>
      <c r="H2366" s="104">
        <v>0.98948475289169202</v>
      </c>
      <c r="I2366" s="103">
        <v>20</v>
      </c>
      <c r="J2366" s="130">
        <v>1.0515247108307001E-2</v>
      </c>
      <c r="K2366" s="125">
        <v>729</v>
      </c>
      <c r="L2366" s="125">
        <v>21</v>
      </c>
      <c r="M2366" s="104">
        <v>2.8806584362139901E-2</v>
      </c>
      <c r="N2366" s="103">
        <v>57</v>
      </c>
      <c r="O2366" s="130">
        <v>2.9968454258675E-2</v>
      </c>
      <c r="P2366" s="125">
        <v>10</v>
      </c>
      <c r="Q2366" s="104">
        <v>1.37174211248285E-2</v>
      </c>
      <c r="R2366" s="103">
        <v>23</v>
      </c>
      <c r="S2366" s="130">
        <v>1.20925341745531E-2</v>
      </c>
      <c r="T2366" s="125">
        <v>73</v>
      </c>
      <c r="U2366" s="104">
        <v>0.100137174211248</v>
      </c>
      <c r="V2366" s="103">
        <v>170</v>
      </c>
      <c r="W2366" s="130">
        <v>8.93796004206098E-2</v>
      </c>
      <c r="X2366" s="125">
        <v>80</v>
      </c>
      <c r="Y2366" s="104">
        <v>0.109739368998628</v>
      </c>
      <c r="Z2366" s="103">
        <v>189</v>
      </c>
      <c r="AA2366" s="130">
        <v>9.9369085173501501E-2</v>
      </c>
    </row>
    <row r="2367" spans="1:27" x14ac:dyDescent="0.25">
      <c r="A2367" s="116" t="s">
        <v>632</v>
      </c>
      <c r="B2367" s="201" t="s">
        <v>220</v>
      </c>
      <c r="C2367" s="105" t="s">
        <v>221</v>
      </c>
      <c r="D2367" s="106" t="s">
        <v>14</v>
      </c>
      <c r="E2367" s="122" t="s">
        <v>548</v>
      </c>
      <c r="F2367" s="126">
        <v>4143</v>
      </c>
      <c r="G2367" s="107">
        <v>4075</v>
      </c>
      <c r="H2367" s="108">
        <v>0.98358677286990104</v>
      </c>
      <c r="I2367" s="107">
        <v>68</v>
      </c>
      <c r="J2367" s="131">
        <v>1.6413227130098899E-2</v>
      </c>
      <c r="K2367" s="126">
        <v>1169</v>
      </c>
      <c r="L2367" s="126">
        <v>17</v>
      </c>
      <c r="M2367" s="108">
        <v>1.4542343883661201E-2</v>
      </c>
      <c r="N2367" s="107">
        <v>50</v>
      </c>
      <c r="O2367" s="131">
        <v>1.20685493603668E-2</v>
      </c>
      <c r="P2367" s="126">
        <v>7</v>
      </c>
      <c r="Q2367" s="108">
        <v>5.9880239520958001E-3</v>
      </c>
      <c r="R2367" s="107">
        <v>16</v>
      </c>
      <c r="S2367" s="131">
        <v>3.8619357953174E-3</v>
      </c>
      <c r="T2367" s="126">
        <v>109</v>
      </c>
      <c r="U2367" s="108">
        <v>9.3242087254063299E-2</v>
      </c>
      <c r="V2367" s="107">
        <v>389</v>
      </c>
      <c r="W2367" s="131">
        <v>9.3893314023654306E-2</v>
      </c>
      <c r="X2367" s="126">
        <v>115</v>
      </c>
      <c r="Y2367" s="108">
        <v>9.8374679213002497E-2</v>
      </c>
      <c r="Z2367" s="107">
        <v>403</v>
      </c>
      <c r="AA2367" s="131">
        <v>9.7272507844557002E-2</v>
      </c>
    </row>
    <row r="2368" spans="1:27" x14ac:dyDescent="0.25">
      <c r="A2368" s="115" t="s">
        <v>632</v>
      </c>
      <c r="B2368" s="200" t="s">
        <v>222</v>
      </c>
      <c r="C2368" s="101" t="s">
        <v>223</v>
      </c>
      <c r="D2368" s="102" t="s">
        <v>14</v>
      </c>
      <c r="E2368" s="121" t="s">
        <v>548</v>
      </c>
      <c r="F2368" s="125">
        <v>5023</v>
      </c>
      <c r="G2368" s="103">
        <v>4937</v>
      </c>
      <c r="H2368" s="104">
        <v>0.98287875771451305</v>
      </c>
      <c r="I2368" s="103">
        <v>86</v>
      </c>
      <c r="J2368" s="130">
        <v>1.7121242285486699E-2</v>
      </c>
      <c r="K2368" s="125">
        <v>1466</v>
      </c>
      <c r="L2368" s="125">
        <v>15</v>
      </c>
      <c r="M2368" s="104">
        <v>1.02319236016371E-2</v>
      </c>
      <c r="N2368" s="103">
        <v>44</v>
      </c>
      <c r="O2368" s="130">
        <v>8.7597053553653097E-3</v>
      </c>
      <c r="P2368" s="125">
        <v>6</v>
      </c>
      <c r="Q2368" s="104">
        <v>4.0927694406548403E-3</v>
      </c>
      <c r="R2368" s="103">
        <v>17</v>
      </c>
      <c r="S2368" s="130">
        <v>3.38443161457296E-3</v>
      </c>
      <c r="T2368" s="125">
        <v>130</v>
      </c>
      <c r="U2368" s="104">
        <v>8.8676671214188194E-2</v>
      </c>
      <c r="V2368" s="103">
        <v>447</v>
      </c>
      <c r="W2368" s="130">
        <v>8.8990643042006698E-2</v>
      </c>
      <c r="X2368" s="125">
        <v>134</v>
      </c>
      <c r="Y2368" s="104">
        <v>9.1405184174624801E-2</v>
      </c>
      <c r="Z2368" s="103">
        <v>456</v>
      </c>
      <c r="AA2368" s="130">
        <v>9.0782400955604206E-2</v>
      </c>
    </row>
    <row r="2369" spans="1:27" x14ac:dyDescent="0.25">
      <c r="A2369" s="116" t="s">
        <v>632</v>
      </c>
      <c r="B2369" s="201" t="s">
        <v>210</v>
      </c>
      <c r="C2369" s="105" t="s">
        <v>211</v>
      </c>
      <c r="D2369" s="106" t="s">
        <v>13</v>
      </c>
      <c r="E2369" s="122" t="s">
        <v>547</v>
      </c>
      <c r="F2369" s="126">
        <v>2739</v>
      </c>
      <c r="G2369" s="107">
        <v>2715</v>
      </c>
      <c r="H2369" s="108">
        <v>0.991237677984665</v>
      </c>
      <c r="I2369" s="107">
        <v>24</v>
      </c>
      <c r="J2369" s="131">
        <v>8.7623220153340599E-3</v>
      </c>
      <c r="K2369" s="126">
        <v>740</v>
      </c>
      <c r="L2369" s="126">
        <v>14</v>
      </c>
      <c r="M2369" s="108">
        <v>1.8918918918918899E-2</v>
      </c>
      <c r="N2369" s="107">
        <v>39</v>
      </c>
      <c r="O2369" s="131">
        <v>1.42387732749178E-2</v>
      </c>
      <c r="P2369" s="126">
        <v>12</v>
      </c>
      <c r="Q2369" s="108">
        <v>1.62162162162162E-2</v>
      </c>
      <c r="R2369" s="107">
        <v>35</v>
      </c>
      <c r="S2369" s="131">
        <v>1.2778386272362101E-2</v>
      </c>
      <c r="T2369" s="126">
        <v>47</v>
      </c>
      <c r="U2369" s="108">
        <v>6.3513513513513503E-2</v>
      </c>
      <c r="V2369" s="107">
        <v>185</v>
      </c>
      <c r="W2369" s="131">
        <v>6.7542898868200002E-2</v>
      </c>
      <c r="X2369" s="126">
        <v>54</v>
      </c>
      <c r="Y2369" s="108">
        <v>7.2972972972972894E-2</v>
      </c>
      <c r="Z2369" s="107">
        <v>207</v>
      </c>
      <c r="AA2369" s="131">
        <v>7.5575027382256202E-2</v>
      </c>
    </row>
    <row r="2370" spans="1:27" x14ac:dyDescent="0.25">
      <c r="A2370" s="115" t="s">
        <v>632</v>
      </c>
      <c r="B2370" s="200" t="s">
        <v>212</v>
      </c>
      <c r="C2370" s="101" t="s">
        <v>213</v>
      </c>
      <c r="D2370" s="102" t="s">
        <v>13</v>
      </c>
      <c r="E2370" s="121" t="s">
        <v>547</v>
      </c>
      <c r="F2370" s="125">
        <v>3610</v>
      </c>
      <c r="G2370" s="103">
        <v>3587</v>
      </c>
      <c r="H2370" s="104">
        <v>0.99362880886426497</v>
      </c>
      <c r="I2370" s="103">
        <v>23</v>
      </c>
      <c r="J2370" s="130">
        <v>6.3711911357340698E-3</v>
      </c>
      <c r="K2370" s="125">
        <v>914</v>
      </c>
      <c r="L2370" s="125">
        <v>18</v>
      </c>
      <c r="M2370" s="104">
        <v>1.9693654266958401E-2</v>
      </c>
      <c r="N2370" s="103">
        <v>49</v>
      </c>
      <c r="O2370" s="130">
        <v>1.3573407202216E-2</v>
      </c>
      <c r="P2370" s="125">
        <v>5</v>
      </c>
      <c r="Q2370" s="104">
        <v>5.4704595185995604E-3</v>
      </c>
      <c r="R2370" s="103">
        <v>18</v>
      </c>
      <c r="S2370" s="130">
        <v>4.98614958448753E-3</v>
      </c>
      <c r="T2370" s="125">
        <v>96</v>
      </c>
      <c r="U2370" s="104">
        <v>0.105032822757111</v>
      </c>
      <c r="V2370" s="103">
        <v>323</v>
      </c>
      <c r="W2370" s="130">
        <v>8.9473684210526302E-2</v>
      </c>
      <c r="X2370" s="125">
        <v>100</v>
      </c>
      <c r="Y2370" s="104">
        <v>0.109409190371991</v>
      </c>
      <c r="Z2370" s="103">
        <v>338</v>
      </c>
      <c r="AA2370" s="130">
        <v>9.3628808864265903E-2</v>
      </c>
    </row>
    <row r="2371" spans="1:27" x14ac:dyDescent="0.25">
      <c r="A2371" s="116" t="s">
        <v>632</v>
      </c>
      <c r="B2371" s="201" t="s">
        <v>214</v>
      </c>
      <c r="C2371" s="105" t="s">
        <v>215</v>
      </c>
      <c r="D2371" s="106" t="s">
        <v>13</v>
      </c>
      <c r="E2371" s="122" t="s">
        <v>547</v>
      </c>
      <c r="F2371" s="126">
        <v>2798</v>
      </c>
      <c r="G2371" s="107">
        <v>2762</v>
      </c>
      <c r="H2371" s="108">
        <v>0.98713366690493198</v>
      </c>
      <c r="I2371" s="107">
        <v>36</v>
      </c>
      <c r="J2371" s="131">
        <v>1.28663330950679E-2</v>
      </c>
      <c r="K2371" s="126">
        <v>811</v>
      </c>
      <c r="L2371" s="126">
        <v>13</v>
      </c>
      <c r="M2371" s="108">
        <v>1.6029593094944498E-2</v>
      </c>
      <c r="N2371" s="107">
        <v>35</v>
      </c>
      <c r="O2371" s="131">
        <v>1.2508934953538201E-2</v>
      </c>
      <c r="P2371" s="126">
        <v>8</v>
      </c>
      <c r="Q2371" s="108">
        <v>9.8643649815043106E-3</v>
      </c>
      <c r="R2371" s="107">
        <v>21</v>
      </c>
      <c r="S2371" s="131">
        <v>7.5053609721229403E-3</v>
      </c>
      <c r="T2371" s="126">
        <v>69</v>
      </c>
      <c r="U2371" s="108">
        <v>8.5080147965474695E-2</v>
      </c>
      <c r="V2371" s="107">
        <v>207</v>
      </c>
      <c r="W2371" s="131">
        <v>7.3981415296640402E-2</v>
      </c>
      <c r="X2371" s="126">
        <v>72</v>
      </c>
      <c r="Y2371" s="108">
        <v>8.8779284833538794E-2</v>
      </c>
      <c r="Z2371" s="107">
        <v>214</v>
      </c>
      <c r="AA2371" s="131">
        <v>7.6483202287348104E-2</v>
      </c>
    </row>
    <row r="2372" spans="1:27" x14ac:dyDescent="0.25">
      <c r="A2372" s="115" t="s">
        <v>632</v>
      </c>
      <c r="B2372" s="200" t="s">
        <v>224</v>
      </c>
      <c r="C2372" s="101" t="s">
        <v>225</v>
      </c>
      <c r="D2372" s="102" t="s">
        <v>14</v>
      </c>
      <c r="E2372" s="121" t="s">
        <v>548</v>
      </c>
      <c r="F2372" s="125">
        <v>1862</v>
      </c>
      <c r="G2372" s="103">
        <v>1822</v>
      </c>
      <c r="H2372" s="104">
        <v>0.97851772287862504</v>
      </c>
      <c r="I2372" s="103">
        <v>40</v>
      </c>
      <c r="J2372" s="130">
        <v>2.14822771213748E-2</v>
      </c>
      <c r="K2372" s="125">
        <v>528</v>
      </c>
      <c r="L2372" s="125">
        <v>10</v>
      </c>
      <c r="M2372" s="104">
        <v>1.8939393939393898E-2</v>
      </c>
      <c r="N2372" s="103">
        <v>27</v>
      </c>
      <c r="O2372" s="130">
        <v>1.4500537056928E-2</v>
      </c>
      <c r="P2372" s="125">
        <v>3</v>
      </c>
      <c r="Q2372" s="104">
        <v>5.6818181818181802E-3</v>
      </c>
      <c r="R2372" s="103">
        <v>6</v>
      </c>
      <c r="S2372" s="130">
        <v>3.22234156820622E-3</v>
      </c>
      <c r="T2372" s="125">
        <v>56</v>
      </c>
      <c r="U2372" s="104">
        <v>0.10606060606060599</v>
      </c>
      <c r="V2372" s="103">
        <v>192</v>
      </c>
      <c r="W2372" s="130">
        <v>0.103114930182599</v>
      </c>
      <c r="X2372" s="125">
        <v>59</v>
      </c>
      <c r="Y2372" s="104">
        <v>0.111742424242424</v>
      </c>
      <c r="Z2372" s="103">
        <v>198</v>
      </c>
      <c r="AA2372" s="130">
        <v>0.106337271750805</v>
      </c>
    </row>
    <row r="2373" spans="1:27" x14ac:dyDescent="0.25">
      <c r="A2373" s="116" t="s">
        <v>632</v>
      </c>
      <c r="B2373" s="201" t="s">
        <v>226</v>
      </c>
      <c r="C2373" s="105" t="s">
        <v>227</v>
      </c>
      <c r="D2373" s="106" t="s">
        <v>14</v>
      </c>
      <c r="E2373" s="122" t="s">
        <v>548</v>
      </c>
      <c r="F2373" s="126">
        <v>2769</v>
      </c>
      <c r="G2373" s="107">
        <v>2731</v>
      </c>
      <c r="H2373" s="108">
        <v>0.98627663416395805</v>
      </c>
      <c r="I2373" s="107">
        <v>38</v>
      </c>
      <c r="J2373" s="131">
        <v>1.37233658360418E-2</v>
      </c>
      <c r="K2373" s="126">
        <v>844</v>
      </c>
      <c r="L2373" s="126">
        <v>13</v>
      </c>
      <c r="M2373" s="108">
        <v>1.5402843601895699E-2</v>
      </c>
      <c r="N2373" s="107">
        <v>46</v>
      </c>
      <c r="O2373" s="131">
        <v>1.6612495485734902E-2</v>
      </c>
      <c r="P2373" s="126">
        <v>5</v>
      </c>
      <c r="Q2373" s="108">
        <v>5.9241706161137402E-3</v>
      </c>
      <c r="R2373" s="107">
        <v>10</v>
      </c>
      <c r="S2373" s="131">
        <v>3.61141206211628E-3</v>
      </c>
      <c r="T2373" s="126">
        <v>76</v>
      </c>
      <c r="U2373" s="108">
        <v>9.0047393364928896E-2</v>
      </c>
      <c r="V2373" s="107">
        <v>187</v>
      </c>
      <c r="W2373" s="131">
        <v>6.75334055615745E-2</v>
      </c>
      <c r="X2373" s="126">
        <v>81</v>
      </c>
      <c r="Y2373" s="108">
        <v>9.5971563981042604E-2</v>
      </c>
      <c r="Z2373" s="107">
        <v>197</v>
      </c>
      <c r="AA2373" s="131">
        <v>7.1144817623690806E-2</v>
      </c>
    </row>
    <row r="2374" spans="1:27" x14ac:dyDescent="0.25">
      <c r="A2374" s="115" t="s">
        <v>632</v>
      </c>
      <c r="B2374" s="200" t="s">
        <v>216</v>
      </c>
      <c r="C2374" s="101" t="s">
        <v>217</v>
      </c>
      <c r="D2374" s="102" t="s">
        <v>13</v>
      </c>
      <c r="E2374" s="121" t="s">
        <v>547</v>
      </c>
      <c r="F2374" s="125">
        <v>1845</v>
      </c>
      <c r="G2374" s="103">
        <v>1796</v>
      </c>
      <c r="H2374" s="104">
        <v>0.97344173441734405</v>
      </c>
      <c r="I2374" s="103">
        <v>49</v>
      </c>
      <c r="J2374" s="130">
        <v>2.65582655826558E-2</v>
      </c>
      <c r="K2374" s="125">
        <v>505</v>
      </c>
      <c r="L2374" s="125">
        <v>9</v>
      </c>
      <c r="M2374" s="104">
        <v>1.7821782178217799E-2</v>
      </c>
      <c r="N2374" s="103">
        <v>24</v>
      </c>
      <c r="O2374" s="130">
        <v>1.3008130081300801E-2</v>
      </c>
      <c r="P2374" s="125">
        <v>2</v>
      </c>
      <c r="Q2374" s="104">
        <v>3.9603960396039596E-3</v>
      </c>
      <c r="R2374" s="103">
        <v>6</v>
      </c>
      <c r="S2374" s="130">
        <v>3.2520325203252002E-3</v>
      </c>
      <c r="T2374" s="125">
        <v>46</v>
      </c>
      <c r="U2374" s="104">
        <v>9.1089108910891003E-2</v>
      </c>
      <c r="V2374" s="103">
        <v>178</v>
      </c>
      <c r="W2374" s="130">
        <v>9.6476964769647594E-2</v>
      </c>
      <c r="X2374" s="125">
        <v>48</v>
      </c>
      <c r="Y2374" s="104">
        <v>9.5049504950494995E-2</v>
      </c>
      <c r="Z2374" s="103">
        <v>184</v>
      </c>
      <c r="AA2374" s="130">
        <v>9.9728997289972796E-2</v>
      </c>
    </row>
    <row r="2375" spans="1:27" x14ac:dyDescent="0.25">
      <c r="A2375" s="116" t="s">
        <v>632</v>
      </c>
      <c r="B2375" s="201" t="s">
        <v>218</v>
      </c>
      <c r="C2375" s="105" t="s">
        <v>219</v>
      </c>
      <c r="D2375" s="106" t="s">
        <v>13</v>
      </c>
      <c r="E2375" s="122" t="s">
        <v>547</v>
      </c>
      <c r="F2375" s="126">
        <v>2437</v>
      </c>
      <c r="G2375" s="107">
        <v>2414</v>
      </c>
      <c r="H2375" s="108">
        <v>0.99056216659827601</v>
      </c>
      <c r="I2375" s="107">
        <v>23</v>
      </c>
      <c r="J2375" s="131">
        <v>9.4378334017234302E-3</v>
      </c>
      <c r="K2375" s="126">
        <v>707</v>
      </c>
      <c r="L2375" s="126">
        <v>12</v>
      </c>
      <c r="M2375" s="108">
        <v>1.69731258840169E-2</v>
      </c>
      <c r="N2375" s="107">
        <v>40</v>
      </c>
      <c r="O2375" s="131">
        <v>1.6413623307344999E-2</v>
      </c>
      <c r="P2375" s="126">
        <v>8</v>
      </c>
      <c r="Q2375" s="108">
        <v>1.13154172560113E-2</v>
      </c>
      <c r="R2375" s="107">
        <v>22</v>
      </c>
      <c r="S2375" s="131">
        <v>9.0274928190397993E-3</v>
      </c>
      <c r="T2375" s="126">
        <v>53</v>
      </c>
      <c r="U2375" s="108">
        <v>7.4964639321074902E-2</v>
      </c>
      <c r="V2375" s="107">
        <v>188</v>
      </c>
      <c r="W2375" s="131">
        <v>7.7144029544521903E-2</v>
      </c>
      <c r="X2375" s="126">
        <v>58</v>
      </c>
      <c r="Y2375" s="108">
        <v>8.2036775106081997E-2</v>
      </c>
      <c r="Z2375" s="107">
        <v>204</v>
      </c>
      <c r="AA2375" s="131">
        <v>8.3709478867459899E-2</v>
      </c>
    </row>
    <row r="2376" spans="1:27" x14ac:dyDescent="0.25">
      <c r="A2376" s="115" t="s">
        <v>632</v>
      </c>
      <c r="B2376" s="200" t="s">
        <v>277</v>
      </c>
      <c r="C2376" s="101" t="s">
        <v>278</v>
      </c>
      <c r="D2376" s="102" t="s">
        <v>18</v>
      </c>
      <c r="E2376" s="121" t="s">
        <v>549</v>
      </c>
      <c r="F2376" s="125">
        <v>2385</v>
      </c>
      <c r="G2376" s="103">
        <v>2366</v>
      </c>
      <c r="H2376" s="104">
        <v>0.99203354297693902</v>
      </c>
      <c r="I2376" s="103">
        <v>19</v>
      </c>
      <c r="J2376" s="130">
        <v>7.9664570230607908E-3</v>
      </c>
      <c r="K2376" s="125">
        <v>556</v>
      </c>
      <c r="L2376" s="125">
        <v>19</v>
      </c>
      <c r="M2376" s="104">
        <v>3.4172661870503503E-2</v>
      </c>
      <c r="N2376" s="103">
        <v>48</v>
      </c>
      <c r="O2376" s="130">
        <v>2.0125786163522001E-2</v>
      </c>
      <c r="P2376" s="125">
        <v>5</v>
      </c>
      <c r="Q2376" s="104">
        <v>8.9928057553956796E-3</v>
      </c>
      <c r="R2376" s="103">
        <v>17</v>
      </c>
      <c r="S2376" s="130">
        <v>7.12788259958071E-3</v>
      </c>
      <c r="T2376" s="125">
        <v>68</v>
      </c>
      <c r="U2376" s="104">
        <v>0.12230215827338101</v>
      </c>
      <c r="V2376" s="103">
        <v>283</v>
      </c>
      <c r="W2376" s="130">
        <v>0.118658280922431</v>
      </c>
      <c r="X2376" s="125">
        <v>71</v>
      </c>
      <c r="Y2376" s="104">
        <v>0.12769784172661799</v>
      </c>
      <c r="Z2376" s="103">
        <v>293</v>
      </c>
      <c r="AA2376" s="130">
        <v>0.122851153039832</v>
      </c>
    </row>
    <row r="2377" spans="1:27" x14ac:dyDescent="0.25">
      <c r="A2377" s="116" t="s">
        <v>632</v>
      </c>
      <c r="B2377" s="201" t="s">
        <v>279</v>
      </c>
      <c r="C2377" s="105" t="s">
        <v>280</v>
      </c>
      <c r="D2377" s="106" t="s">
        <v>18</v>
      </c>
      <c r="E2377" s="122" t="s">
        <v>549</v>
      </c>
      <c r="F2377" s="126">
        <v>4029</v>
      </c>
      <c r="G2377" s="107">
        <v>3978</v>
      </c>
      <c r="H2377" s="108">
        <v>0.987341772151898</v>
      </c>
      <c r="I2377" s="107">
        <v>51</v>
      </c>
      <c r="J2377" s="131">
        <v>1.26582278481012E-2</v>
      </c>
      <c r="K2377" s="126">
        <v>1089</v>
      </c>
      <c r="L2377" s="126">
        <v>21</v>
      </c>
      <c r="M2377" s="108">
        <v>1.9283746556473799E-2</v>
      </c>
      <c r="N2377" s="107">
        <v>56</v>
      </c>
      <c r="O2377" s="131">
        <v>1.3899230578307199E-2</v>
      </c>
      <c r="P2377" s="126">
        <v>6</v>
      </c>
      <c r="Q2377" s="108">
        <v>5.5096418732782301E-3</v>
      </c>
      <c r="R2377" s="107">
        <v>12</v>
      </c>
      <c r="S2377" s="131">
        <v>2.9784065524944099E-3</v>
      </c>
      <c r="T2377" s="126">
        <v>103</v>
      </c>
      <c r="U2377" s="108">
        <v>9.4582185491276394E-2</v>
      </c>
      <c r="V2377" s="107">
        <v>351</v>
      </c>
      <c r="W2377" s="131">
        <v>8.7118391660461605E-2</v>
      </c>
      <c r="X2377" s="126">
        <v>106</v>
      </c>
      <c r="Y2377" s="108">
        <v>9.7337006427915498E-2</v>
      </c>
      <c r="Z2377" s="107">
        <v>355</v>
      </c>
      <c r="AA2377" s="131">
        <v>8.8111193844626401E-2</v>
      </c>
    </row>
    <row r="2378" spans="1:27" x14ac:dyDescent="0.25">
      <c r="A2378" s="115" t="s">
        <v>632</v>
      </c>
      <c r="B2378" s="200" t="s">
        <v>316</v>
      </c>
      <c r="C2378" s="101" t="s">
        <v>317</v>
      </c>
      <c r="D2378" s="102" t="s">
        <v>20</v>
      </c>
      <c r="E2378" s="121" t="s">
        <v>550</v>
      </c>
      <c r="F2378" s="125">
        <v>2377</v>
      </c>
      <c r="G2378" s="103">
        <v>2354</v>
      </c>
      <c r="H2378" s="104">
        <v>0.99032393773664196</v>
      </c>
      <c r="I2378" s="103">
        <v>23</v>
      </c>
      <c r="J2378" s="130">
        <v>9.6760622633571703E-3</v>
      </c>
      <c r="K2378" s="125">
        <v>617</v>
      </c>
      <c r="L2378" s="125">
        <v>8</v>
      </c>
      <c r="M2378" s="104">
        <v>1.2965964343598001E-2</v>
      </c>
      <c r="N2378" s="103">
        <v>19</v>
      </c>
      <c r="O2378" s="130">
        <v>7.9932688262515702E-3</v>
      </c>
      <c r="P2378" s="125">
        <v>7</v>
      </c>
      <c r="Q2378" s="104">
        <v>1.1345218800648199E-2</v>
      </c>
      <c r="R2378" s="103">
        <v>13</v>
      </c>
      <c r="S2378" s="130">
        <v>5.4690786705931804E-3</v>
      </c>
      <c r="T2378" s="125">
        <v>54</v>
      </c>
      <c r="U2378" s="104">
        <v>8.7520259319286794E-2</v>
      </c>
      <c r="V2378" s="103">
        <v>155</v>
      </c>
      <c r="W2378" s="130">
        <v>6.5208245687841795E-2</v>
      </c>
      <c r="X2378" s="125">
        <v>59</v>
      </c>
      <c r="Y2378" s="104">
        <v>9.5623987034035601E-2</v>
      </c>
      <c r="Z2378" s="103">
        <v>164</v>
      </c>
      <c r="AA2378" s="130">
        <v>6.89945309213294E-2</v>
      </c>
    </row>
    <row r="2379" spans="1:27" x14ac:dyDescent="0.25">
      <c r="A2379" s="116" t="s">
        <v>632</v>
      </c>
      <c r="B2379" s="201" t="s">
        <v>301</v>
      </c>
      <c r="C2379" s="105" t="s">
        <v>302</v>
      </c>
      <c r="D2379" s="106" t="s">
        <v>19</v>
      </c>
      <c r="E2379" s="122" t="s">
        <v>551</v>
      </c>
      <c r="F2379" s="126">
        <v>4423</v>
      </c>
      <c r="G2379" s="107">
        <v>4373</v>
      </c>
      <c r="H2379" s="108">
        <v>0.98869545557313998</v>
      </c>
      <c r="I2379" s="107">
        <v>50</v>
      </c>
      <c r="J2379" s="131">
        <v>1.1304544426859501E-2</v>
      </c>
      <c r="K2379" s="126">
        <v>1033</v>
      </c>
      <c r="L2379" s="126">
        <v>20</v>
      </c>
      <c r="M2379" s="108">
        <v>1.93610842207163E-2</v>
      </c>
      <c r="N2379" s="107">
        <v>43</v>
      </c>
      <c r="O2379" s="131">
        <v>9.7219082070992505E-3</v>
      </c>
      <c r="P2379" s="126">
        <v>12</v>
      </c>
      <c r="Q2379" s="108">
        <v>1.1616650532429801E-2</v>
      </c>
      <c r="R2379" s="107">
        <v>29</v>
      </c>
      <c r="S2379" s="131">
        <v>6.5566357675785596E-3</v>
      </c>
      <c r="T2379" s="126">
        <v>88</v>
      </c>
      <c r="U2379" s="108">
        <v>8.5188770571151901E-2</v>
      </c>
      <c r="V2379" s="107">
        <v>364</v>
      </c>
      <c r="W2379" s="131">
        <v>8.2297083427537804E-2</v>
      </c>
      <c r="X2379" s="126">
        <v>93</v>
      </c>
      <c r="Y2379" s="108">
        <v>9.0029041626331005E-2</v>
      </c>
      <c r="Z2379" s="107">
        <v>372</v>
      </c>
      <c r="AA2379" s="131">
        <v>8.4105810535835407E-2</v>
      </c>
    </row>
    <row r="2380" spans="1:27" x14ac:dyDescent="0.25">
      <c r="A2380" s="115" t="s">
        <v>632</v>
      </c>
      <c r="B2380" s="200" t="s">
        <v>318</v>
      </c>
      <c r="C2380" s="101" t="s">
        <v>319</v>
      </c>
      <c r="D2380" s="102" t="s">
        <v>20</v>
      </c>
      <c r="E2380" s="121" t="s">
        <v>550</v>
      </c>
      <c r="F2380" s="125">
        <v>2503</v>
      </c>
      <c r="G2380" s="103">
        <v>2458</v>
      </c>
      <c r="H2380" s="104">
        <v>0.98202157411106605</v>
      </c>
      <c r="I2380" s="103">
        <v>45</v>
      </c>
      <c r="J2380" s="130">
        <v>1.7978425888933201E-2</v>
      </c>
      <c r="K2380" s="125">
        <v>920</v>
      </c>
      <c r="L2380" s="125">
        <v>19</v>
      </c>
      <c r="M2380" s="104">
        <v>2.0652173913043401E-2</v>
      </c>
      <c r="N2380" s="103">
        <v>49</v>
      </c>
      <c r="O2380" s="130">
        <v>1.9576508190171701E-2</v>
      </c>
      <c r="P2380" s="125">
        <v>7</v>
      </c>
      <c r="Q2380" s="104">
        <v>7.6086956521739099E-3</v>
      </c>
      <c r="R2380" s="103">
        <v>11</v>
      </c>
      <c r="S2380" s="130">
        <v>4.3947263284059099E-3</v>
      </c>
      <c r="T2380" s="125">
        <v>69</v>
      </c>
      <c r="U2380" s="104">
        <v>7.4999999999999997E-2</v>
      </c>
      <c r="V2380" s="103">
        <v>167</v>
      </c>
      <c r="W2380" s="130">
        <v>6.6719936076707897E-2</v>
      </c>
      <c r="X2380" s="125">
        <v>74</v>
      </c>
      <c r="Y2380" s="104">
        <v>8.0434782608695604E-2</v>
      </c>
      <c r="Z2380" s="103">
        <v>175</v>
      </c>
      <c r="AA2380" s="130">
        <v>6.9916100679184898E-2</v>
      </c>
    </row>
    <row r="2381" spans="1:27" x14ac:dyDescent="0.25">
      <c r="A2381" s="116" t="s">
        <v>632</v>
      </c>
      <c r="B2381" s="201" t="s">
        <v>281</v>
      </c>
      <c r="C2381" s="105" t="s">
        <v>282</v>
      </c>
      <c r="D2381" s="106" t="s">
        <v>18</v>
      </c>
      <c r="E2381" s="122" t="s">
        <v>549</v>
      </c>
      <c r="F2381" s="126">
        <v>1850</v>
      </c>
      <c r="G2381" s="107">
        <v>1827</v>
      </c>
      <c r="H2381" s="108">
        <v>0.98756756756756703</v>
      </c>
      <c r="I2381" s="107">
        <v>23</v>
      </c>
      <c r="J2381" s="131">
        <v>1.2432432432432401E-2</v>
      </c>
      <c r="K2381" s="126">
        <v>595</v>
      </c>
      <c r="L2381" s="126">
        <v>9</v>
      </c>
      <c r="M2381" s="108">
        <v>1.5126050420168E-2</v>
      </c>
      <c r="N2381" s="107">
        <v>24</v>
      </c>
      <c r="O2381" s="131">
        <v>1.2972972972972899E-2</v>
      </c>
      <c r="P2381" s="126">
        <v>3</v>
      </c>
      <c r="Q2381" s="108">
        <v>5.0420168067226798E-3</v>
      </c>
      <c r="R2381" s="107">
        <v>10</v>
      </c>
      <c r="S2381" s="131">
        <v>5.4054054054053996E-3</v>
      </c>
      <c r="T2381" s="126">
        <v>56</v>
      </c>
      <c r="U2381" s="108">
        <v>9.41176470588235E-2</v>
      </c>
      <c r="V2381" s="107">
        <v>159</v>
      </c>
      <c r="W2381" s="131">
        <v>8.5945945945945901E-2</v>
      </c>
      <c r="X2381" s="126">
        <v>58</v>
      </c>
      <c r="Y2381" s="108">
        <v>9.7478991596638601E-2</v>
      </c>
      <c r="Z2381" s="107">
        <v>166</v>
      </c>
      <c r="AA2381" s="131">
        <v>8.9729729729729701E-2</v>
      </c>
    </row>
    <row r="2382" spans="1:27" x14ac:dyDescent="0.25">
      <c r="A2382" s="115" t="s">
        <v>632</v>
      </c>
      <c r="B2382" s="200" t="s">
        <v>283</v>
      </c>
      <c r="C2382" s="101" t="s">
        <v>284</v>
      </c>
      <c r="D2382" s="102" t="s">
        <v>18</v>
      </c>
      <c r="E2382" s="121" t="s">
        <v>549</v>
      </c>
      <c r="F2382" s="125">
        <v>1897</v>
      </c>
      <c r="G2382" s="103">
        <v>1877</v>
      </c>
      <c r="H2382" s="104">
        <v>0.98945703742751701</v>
      </c>
      <c r="I2382" s="103">
        <v>20</v>
      </c>
      <c r="J2382" s="130">
        <v>1.05429625724828E-2</v>
      </c>
      <c r="K2382" s="125">
        <v>613</v>
      </c>
      <c r="L2382" s="125">
        <v>13</v>
      </c>
      <c r="M2382" s="104">
        <v>2.1207177814029299E-2</v>
      </c>
      <c r="N2382" s="103">
        <v>30</v>
      </c>
      <c r="O2382" s="130">
        <v>1.5814443858724301E-2</v>
      </c>
      <c r="P2382" s="125">
        <v>1</v>
      </c>
      <c r="Q2382" s="104">
        <v>1.6313213703099501E-3</v>
      </c>
      <c r="R2382" s="103">
        <v>3</v>
      </c>
      <c r="S2382" s="130">
        <v>1.5814443858724299E-3</v>
      </c>
      <c r="T2382" s="125">
        <v>54</v>
      </c>
      <c r="U2382" s="104">
        <v>8.8091353996737301E-2</v>
      </c>
      <c r="V2382" s="103">
        <v>121</v>
      </c>
      <c r="W2382" s="130">
        <v>6.3784923563521306E-2</v>
      </c>
      <c r="X2382" s="125">
        <v>55</v>
      </c>
      <c r="Y2382" s="104">
        <v>8.9722675367047297E-2</v>
      </c>
      <c r="Z2382" s="103">
        <v>124</v>
      </c>
      <c r="AA2382" s="130">
        <v>6.5366367949393697E-2</v>
      </c>
    </row>
    <row r="2383" spans="1:27" x14ac:dyDescent="0.25">
      <c r="A2383" s="116" t="s">
        <v>632</v>
      </c>
      <c r="B2383" s="201" t="s">
        <v>320</v>
      </c>
      <c r="C2383" s="105" t="s">
        <v>321</v>
      </c>
      <c r="D2383" s="106" t="s">
        <v>20</v>
      </c>
      <c r="E2383" s="122" t="s">
        <v>550</v>
      </c>
      <c r="F2383" s="126">
        <v>4434</v>
      </c>
      <c r="G2383" s="107">
        <v>4386</v>
      </c>
      <c r="H2383" s="108">
        <v>0.98917456021650796</v>
      </c>
      <c r="I2383" s="107">
        <v>48</v>
      </c>
      <c r="J2383" s="131">
        <v>1.08254397834912E-2</v>
      </c>
      <c r="K2383" s="126">
        <v>1176</v>
      </c>
      <c r="L2383" s="126">
        <v>22</v>
      </c>
      <c r="M2383" s="108">
        <v>1.8707482993197199E-2</v>
      </c>
      <c r="N2383" s="107">
        <v>57</v>
      </c>
      <c r="O2383" s="131">
        <v>1.28552097428958E-2</v>
      </c>
      <c r="P2383" s="126">
        <v>3</v>
      </c>
      <c r="Q2383" s="108">
        <v>2.5510204081632599E-3</v>
      </c>
      <c r="R2383" s="107">
        <v>9</v>
      </c>
      <c r="S2383" s="131">
        <v>2.0297699594045999E-3</v>
      </c>
      <c r="T2383" s="126">
        <v>101</v>
      </c>
      <c r="U2383" s="108">
        <v>8.58843537414965E-2</v>
      </c>
      <c r="V2383" s="107">
        <v>268</v>
      </c>
      <c r="W2383" s="131">
        <v>6.0442038791159197E-2</v>
      </c>
      <c r="X2383" s="126">
        <v>103</v>
      </c>
      <c r="Y2383" s="108">
        <v>8.7585034013605401E-2</v>
      </c>
      <c r="Z2383" s="107">
        <v>275</v>
      </c>
      <c r="AA2383" s="131">
        <v>6.2020748759585E-2</v>
      </c>
    </row>
    <row r="2384" spans="1:27" x14ac:dyDescent="0.25">
      <c r="A2384" s="115" t="s">
        <v>632</v>
      </c>
      <c r="B2384" s="200" t="s">
        <v>303</v>
      </c>
      <c r="C2384" s="101" t="s">
        <v>304</v>
      </c>
      <c r="D2384" s="102" t="s">
        <v>19</v>
      </c>
      <c r="E2384" s="121" t="s">
        <v>551</v>
      </c>
      <c r="F2384" s="125">
        <v>4875</v>
      </c>
      <c r="G2384" s="103">
        <v>4804</v>
      </c>
      <c r="H2384" s="104">
        <v>0.98543589743589699</v>
      </c>
      <c r="I2384" s="103">
        <v>71</v>
      </c>
      <c r="J2384" s="130">
        <v>1.45641025641025E-2</v>
      </c>
      <c r="K2384" s="125">
        <v>1097</v>
      </c>
      <c r="L2384" s="125">
        <v>28</v>
      </c>
      <c r="M2384" s="104">
        <v>2.5524156791248798E-2</v>
      </c>
      <c r="N2384" s="103">
        <v>75</v>
      </c>
      <c r="O2384" s="130">
        <v>1.53846153846153E-2</v>
      </c>
      <c r="P2384" s="125">
        <v>9</v>
      </c>
      <c r="Q2384" s="104">
        <v>8.2041932543299896E-3</v>
      </c>
      <c r="R2384" s="103">
        <v>31</v>
      </c>
      <c r="S2384" s="130">
        <v>6.3589743589743501E-3</v>
      </c>
      <c r="T2384" s="125">
        <v>99</v>
      </c>
      <c r="U2384" s="104">
        <v>9.0246125797629806E-2</v>
      </c>
      <c r="V2384" s="103">
        <v>403</v>
      </c>
      <c r="W2384" s="130">
        <v>8.2666666666666597E-2</v>
      </c>
      <c r="X2384" s="125">
        <v>102</v>
      </c>
      <c r="Y2384" s="104">
        <v>9.2980856882406496E-2</v>
      </c>
      <c r="Z2384" s="103">
        <v>425</v>
      </c>
      <c r="AA2384" s="130">
        <v>8.7179487179487106E-2</v>
      </c>
    </row>
    <row r="2385" spans="1:27" x14ac:dyDescent="0.25">
      <c r="A2385" s="116" t="s">
        <v>632</v>
      </c>
      <c r="B2385" s="201" t="s">
        <v>285</v>
      </c>
      <c r="C2385" s="105" t="s">
        <v>286</v>
      </c>
      <c r="D2385" s="106" t="s">
        <v>18</v>
      </c>
      <c r="E2385" s="122" t="s">
        <v>549</v>
      </c>
      <c r="F2385" s="126">
        <v>3544</v>
      </c>
      <c r="G2385" s="107">
        <v>3503</v>
      </c>
      <c r="H2385" s="108">
        <v>0.98843115124153402</v>
      </c>
      <c r="I2385" s="107">
        <v>41</v>
      </c>
      <c r="J2385" s="131">
        <v>1.1568848758465001E-2</v>
      </c>
      <c r="K2385" s="126">
        <v>883</v>
      </c>
      <c r="L2385" s="126">
        <v>16</v>
      </c>
      <c r="M2385" s="108">
        <v>1.8120045300113199E-2</v>
      </c>
      <c r="N2385" s="107">
        <v>40</v>
      </c>
      <c r="O2385" s="131">
        <v>1.12866817155756E-2</v>
      </c>
      <c r="P2385" s="126">
        <v>7</v>
      </c>
      <c r="Q2385" s="108">
        <v>7.9275198187995395E-3</v>
      </c>
      <c r="R2385" s="107">
        <v>14</v>
      </c>
      <c r="S2385" s="131">
        <v>3.9503386004514597E-3</v>
      </c>
      <c r="T2385" s="126">
        <v>79</v>
      </c>
      <c r="U2385" s="108">
        <v>8.9467723669309093E-2</v>
      </c>
      <c r="V2385" s="107">
        <v>257</v>
      </c>
      <c r="W2385" s="131">
        <v>7.2516930022573298E-2</v>
      </c>
      <c r="X2385" s="126">
        <v>82</v>
      </c>
      <c r="Y2385" s="108">
        <v>9.2865232163080402E-2</v>
      </c>
      <c r="Z2385" s="107">
        <v>262</v>
      </c>
      <c r="AA2385" s="131">
        <v>7.3927765237020299E-2</v>
      </c>
    </row>
    <row r="2386" spans="1:27" x14ac:dyDescent="0.25">
      <c r="A2386" s="115" t="s">
        <v>632</v>
      </c>
      <c r="B2386" s="200" t="s">
        <v>305</v>
      </c>
      <c r="C2386" s="101" t="s">
        <v>306</v>
      </c>
      <c r="D2386" s="102" t="s">
        <v>19</v>
      </c>
      <c r="E2386" s="121" t="s">
        <v>551</v>
      </c>
      <c r="F2386" s="125">
        <v>3285</v>
      </c>
      <c r="G2386" s="103">
        <v>3255</v>
      </c>
      <c r="H2386" s="104">
        <v>0.99086757990867502</v>
      </c>
      <c r="I2386" s="103">
        <v>30</v>
      </c>
      <c r="J2386" s="130">
        <v>9.1324200913242004E-3</v>
      </c>
      <c r="K2386" s="125">
        <v>727</v>
      </c>
      <c r="L2386" s="125">
        <v>15</v>
      </c>
      <c r="M2386" s="104">
        <v>2.0632737276478599E-2</v>
      </c>
      <c r="N2386" s="103">
        <v>37</v>
      </c>
      <c r="O2386" s="130">
        <v>1.12633181126331E-2</v>
      </c>
      <c r="P2386" s="125">
        <v>10</v>
      </c>
      <c r="Q2386" s="104">
        <v>1.37551581843191E-2</v>
      </c>
      <c r="R2386" s="103">
        <v>27</v>
      </c>
      <c r="S2386" s="130">
        <v>8.21917808219178E-3</v>
      </c>
      <c r="T2386" s="125">
        <v>84</v>
      </c>
      <c r="U2386" s="104">
        <v>0.11554332874827999</v>
      </c>
      <c r="V2386" s="103">
        <v>339</v>
      </c>
      <c r="W2386" s="130">
        <v>0.103196347031963</v>
      </c>
      <c r="X2386" s="125">
        <v>90</v>
      </c>
      <c r="Y2386" s="104">
        <v>0.123796423658872</v>
      </c>
      <c r="Z2386" s="103">
        <v>355</v>
      </c>
      <c r="AA2386" s="130">
        <v>0.108066971080669</v>
      </c>
    </row>
    <row r="2387" spans="1:27" x14ac:dyDescent="0.25">
      <c r="A2387" s="116" t="s">
        <v>632</v>
      </c>
      <c r="B2387" s="201" t="s">
        <v>322</v>
      </c>
      <c r="C2387" s="105" t="s">
        <v>323</v>
      </c>
      <c r="D2387" s="106" t="s">
        <v>20</v>
      </c>
      <c r="E2387" s="122" t="s">
        <v>550</v>
      </c>
      <c r="F2387" s="126">
        <v>2850</v>
      </c>
      <c r="G2387" s="107">
        <v>2809</v>
      </c>
      <c r="H2387" s="108">
        <v>0.98561403508771905</v>
      </c>
      <c r="I2387" s="107">
        <v>41</v>
      </c>
      <c r="J2387" s="131">
        <v>1.43859649122807E-2</v>
      </c>
      <c r="K2387" s="126">
        <v>743</v>
      </c>
      <c r="L2387" s="126">
        <v>19</v>
      </c>
      <c r="M2387" s="108">
        <v>2.5572005383579999E-2</v>
      </c>
      <c r="N2387" s="107">
        <v>48</v>
      </c>
      <c r="O2387" s="131">
        <v>1.6842105263157801E-2</v>
      </c>
      <c r="P2387" s="126">
        <v>13</v>
      </c>
      <c r="Q2387" s="108">
        <v>1.74966352624495E-2</v>
      </c>
      <c r="R2387" s="107">
        <v>35</v>
      </c>
      <c r="S2387" s="131">
        <v>1.2280701754385901E-2</v>
      </c>
      <c r="T2387" s="126">
        <v>75</v>
      </c>
      <c r="U2387" s="108">
        <v>0.10094212651413099</v>
      </c>
      <c r="V2387" s="107">
        <v>296</v>
      </c>
      <c r="W2387" s="131">
        <v>0.103859649122807</v>
      </c>
      <c r="X2387" s="126">
        <v>81</v>
      </c>
      <c r="Y2387" s="108">
        <v>0.109017496635262</v>
      </c>
      <c r="Z2387" s="107">
        <v>311</v>
      </c>
      <c r="AA2387" s="131">
        <v>0.109122807017543</v>
      </c>
    </row>
    <row r="2388" spans="1:27" ht="24" x14ac:dyDescent="0.25">
      <c r="A2388" s="115" t="s">
        <v>632</v>
      </c>
      <c r="B2388" s="200" t="s">
        <v>307</v>
      </c>
      <c r="C2388" s="101" t="s">
        <v>308</v>
      </c>
      <c r="D2388" s="102" t="s">
        <v>19</v>
      </c>
      <c r="E2388" s="121" t="s">
        <v>551</v>
      </c>
      <c r="F2388" s="125">
        <v>2519</v>
      </c>
      <c r="G2388" s="103">
        <v>2506</v>
      </c>
      <c r="H2388" s="104">
        <v>0.99483922191345697</v>
      </c>
      <c r="I2388" s="103">
        <v>13</v>
      </c>
      <c r="J2388" s="130">
        <v>5.1607780865422703E-3</v>
      </c>
      <c r="K2388" s="125">
        <v>528</v>
      </c>
      <c r="L2388" s="125">
        <v>6</v>
      </c>
      <c r="M2388" s="104">
        <v>1.13636363636363E-2</v>
      </c>
      <c r="N2388" s="103">
        <v>14</v>
      </c>
      <c r="O2388" s="130">
        <v>5.5577610162763002E-3</v>
      </c>
      <c r="P2388" s="125">
        <v>1</v>
      </c>
      <c r="Q2388" s="104">
        <v>1.8939393939393901E-3</v>
      </c>
      <c r="R2388" s="103">
        <v>3</v>
      </c>
      <c r="S2388" s="130">
        <v>1.1909487892020601E-3</v>
      </c>
      <c r="T2388" s="125">
        <v>45</v>
      </c>
      <c r="U2388" s="104">
        <v>8.5227272727272693E-2</v>
      </c>
      <c r="V2388" s="103">
        <v>199</v>
      </c>
      <c r="W2388" s="130">
        <v>7.8999603017070194E-2</v>
      </c>
      <c r="X2388" s="125">
        <v>46</v>
      </c>
      <c r="Y2388" s="104">
        <v>8.7121212121212099E-2</v>
      </c>
      <c r="Z2388" s="103">
        <v>202</v>
      </c>
      <c r="AA2388" s="130">
        <v>8.0190551806272298E-2</v>
      </c>
    </row>
    <row r="2389" spans="1:27" x14ac:dyDescent="0.25">
      <c r="A2389" s="116" t="s">
        <v>632</v>
      </c>
      <c r="B2389" s="201" t="s">
        <v>287</v>
      </c>
      <c r="C2389" s="105" t="s">
        <v>288</v>
      </c>
      <c r="D2389" s="106" t="s">
        <v>18</v>
      </c>
      <c r="E2389" s="122" t="s">
        <v>549</v>
      </c>
      <c r="F2389" s="126">
        <v>3477</v>
      </c>
      <c r="G2389" s="107">
        <v>3455</v>
      </c>
      <c r="H2389" s="108">
        <v>0.99367270635605398</v>
      </c>
      <c r="I2389" s="107">
        <v>22</v>
      </c>
      <c r="J2389" s="131">
        <v>6.3272936439459299E-3</v>
      </c>
      <c r="K2389" s="126">
        <v>752</v>
      </c>
      <c r="L2389" s="126">
        <v>10</v>
      </c>
      <c r="M2389" s="108">
        <v>1.3297872340425501E-2</v>
      </c>
      <c r="N2389" s="107">
        <v>28</v>
      </c>
      <c r="O2389" s="131">
        <v>8.0529191832039108E-3</v>
      </c>
      <c r="P2389" s="126">
        <v>5</v>
      </c>
      <c r="Q2389" s="108">
        <v>6.6489361702127599E-3</v>
      </c>
      <c r="R2389" s="107">
        <v>11</v>
      </c>
      <c r="S2389" s="131">
        <v>3.1636468219729602E-3</v>
      </c>
      <c r="T2389" s="126">
        <v>52</v>
      </c>
      <c r="U2389" s="108">
        <v>6.9148936170212699E-2</v>
      </c>
      <c r="V2389" s="107">
        <v>183</v>
      </c>
      <c r="W2389" s="131">
        <v>5.2631578947368397E-2</v>
      </c>
      <c r="X2389" s="126">
        <v>55</v>
      </c>
      <c r="Y2389" s="108">
        <v>7.3138297872340399E-2</v>
      </c>
      <c r="Z2389" s="107">
        <v>191</v>
      </c>
      <c r="AA2389" s="131">
        <v>5.4932412999712299E-2</v>
      </c>
    </row>
    <row r="2390" spans="1:27" x14ac:dyDescent="0.25">
      <c r="A2390" s="115" t="s">
        <v>632</v>
      </c>
      <c r="B2390" s="200" t="s">
        <v>441</v>
      </c>
      <c r="C2390" s="101" t="s">
        <v>309</v>
      </c>
      <c r="D2390" s="102" t="s">
        <v>19</v>
      </c>
      <c r="E2390" s="121" t="s">
        <v>551</v>
      </c>
      <c r="F2390" s="125">
        <v>2237</v>
      </c>
      <c r="G2390" s="103">
        <v>2189</v>
      </c>
      <c r="H2390" s="104">
        <v>0.97854269110415704</v>
      </c>
      <c r="I2390" s="103">
        <v>48</v>
      </c>
      <c r="J2390" s="130">
        <v>2.1457308895842599E-2</v>
      </c>
      <c r="K2390" s="125">
        <v>656</v>
      </c>
      <c r="L2390" s="125">
        <v>12</v>
      </c>
      <c r="M2390" s="104">
        <v>1.8292682926829201E-2</v>
      </c>
      <c r="N2390" s="103">
        <v>34</v>
      </c>
      <c r="O2390" s="130">
        <v>1.51989271345552E-2</v>
      </c>
      <c r="P2390" s="125">
        <v>6</v>
      </c>
      <c r="Q2390" s="104">
        <v>9.1463414634146301E-3</v>
      </c>
      <c r="R2390" s="103">
        <v>17</v>
      </c>
      <c r="S2390" s="130">
        <v>7.5994635672775998E-3</v>
      </c>
      <c r="T2390" s="125">
        <v>56</v>
      </c>
      <c r="U2390" s="104">
        <v>8.5365853658536495E-2</v>
      </c>
      <c r="V2390" s="103">
        <v>159</v>
      </c>
      <c r="W2390" s="130">
        <v>7.1077335717478707E-2</v>
      </c>
      <c r="X2390" s="125">
        <v>61</v>
      </c>
      <c r="Y2390" s="104">
        <v>9.2987804878048697E-2</v>
      </c>
      <c r="Z2390" s="103">
        <v>174</v>
      </c>
      <c r="AA2390" s="130">
        <v>7.7782744747429494E-2</v>
      </c>
    </row>
    <row r="2391" spans="1:27" x14ac:dyDescent="0.25">
      <c r="A2391" s="116" t="s">
        <v>632</v>
      </c>
      <c r="B2391" s="201" t="s">
        <v>289</v>
      </c>
      <c r="C2391" s="105" t="s">
        <v>290</v>
      </c>
      <c r="D2391" s="106" t="s">
        <v>18</v>
      </c>
      <c r="E2391" s="122" t="s">
        <v>549</v>
      </c>
      <c r="F2391" s="126">
        <v>2493</v>
      </c>
      <c r="G2391" s="107">
        <v>2475</v>
      </c>
      <c r="H2391" s="108">
        <v>0.99277978339350104</v>
      </c>
      <c r="I2391" s="107">
        <v>18</v>
      </c>
      <c r="J2391" s="131">
        <v>7.22021660649819E-3</v>
      </c>
      <c r="K2391" s="126">
        <v>741</v>
      </c>
      <c r="L2391" s="126">
        <v>21</v>
      </c>
      <c r="M2391" s="108">
        <v>2.8340080971659899E-2</v>
      </c>
      <c r="N2391" s="107">
        <v>51</v>
      </c>
      <c r="O2391" s="131">
        <v>2.04572803850782E-2</v>
      </c>
      <c r="P2391" s="126">
        <v>11</v>
      </c>
      <c r="Q2391" s="108">
        <v>1.4844804318488501E-2</v>
      </c>
      <c r="R2391" s="107">
        <v>27</v>
      </c>
      <c r="S2391" s="131">
        <v>1.08303249097472E-2</v>
      </c>
      <c r="T2391" s="126">
        <v>63</v>
      </c>
      <c r="U2391" s="108">
        <v>8.5020242914979699E-2</v>
      </c>
      <c r="V2391" s="107">
        <v>177</v>
      </c>
      <c r="W2391" s="131">
        <v>7.0998796630565505E-2</v>
      </c>
      <c r="X2391" s="126">
        <v>69</v>
      </c>
      <c r="Y2391" s="108">
        <v>9.3117408906882498E-2</v>
      </c>
      <c r="Z2391" s="107">
        <v>192</v>
      </c>
      <c r="AA2391" s="131">
        <v>7.7015643802647402E-2</v>
      </c>
    </row>
    <row r="2392" spans="1:27" x14ac:dyDescent="0.25">
      <c r="A2392" s="115" t="s">
        <v>632</v>
      </c>
      <c r="B2392" s="200" t="s">
        <v>310</v>
      </c>
      <c r="C2392" s="101" t="s">
        <v>311</v>
      </c>
      <c r="D2392" s="102" t="s">
        <v>19</v>
      </c>
      <c r="E2392" s="121" t="s">
        <v>551</v>
      </c>
      <c r="F2392" s="125">
        <v>3338</v>
      </c>
      <c r="G2392" s="103">
        <v>3312</v>
      </c>
      <c r="H2392" s="104">
        <v>0.99221090473337303</v>
      </c>
      <c r="I2392" s="103">
        <v>26</v>
      </c>
      <c r="J2392" s="130">
        <v>7.7890952666267201E-3</v>
      </c>
      <c r="K2392" s="125">
        <v>849</v>
      </c>
      <c r="L2392" s="125">
        <v>13</v>
      </c>
      <c r="M2392" s="104">
        <v>1.53121319199057E-2</v>
      </c>
      <c r="N2392" s="103">
        <v>27</v>
      </c>
      <c r="O2392" s="130">
        <v>8.0886758538046694E-3</v>
      </c>
      <c r="P2392" s="125">
        <v>6</v>
      </c>
      <c r="Q2392" s="104">
        <v>7.0671378091872704E-3</v>
      </c>
      <c r="R2392" s="103">
        <v>19</v>
      </c>
      <c r="S2392" s="130">
        <v>5.6920311563810602E-3</v>
      </c>
      <c r="T2392" s="125">
        <v>57</v>
      </c>
      <c r="U2392" s="104">
        <v>6.7137809187279102E-2</v>
      </c>
      <c r="V2392" s="103">
        <v>204</v>
      </c>
      <c r="W2392" s="130">
        <v>6.1114439784301901E-2</v>
      </c>
      <c r="X2392" s="125">
        <v>61</v>
      </c>
      <c r="Y2392" s="104">
        <v>7.1849234393404002E-2</v>
      </c>
      <c r="Z2392" s="103">
        <v>214</v>
      </c>
      <c r="AA2392" s="130">
        <v>6.4110245656081394E-2</v>
      </c>
    </row>
    <row r="2393" spans="1:27" x14ac:dyDescent="0.25">
      <c r="A2393" s="116" t="s">
        <v>632</v>
      </c>
      <c r="B2393" s="201" t="s">
        <v>291</v>
      </c>
      <c r="C2393" s="105" t="s">
        <v>292</v>
      </c>
      <c r="D2393" s="106" t="s">
        <v>18</v>
      </c>
      <c r="E2393" s="122" t="s">
        <v>549</v>
      </c>
      <c r="F2393" s="126">
        <v>1790</v>
      </c>
      <c r="G2393" s="107">
        <v>1774</v>
      </c>
      <c r="H2393" s="108">
        <v>0.99106145251396605</v>
      </c>
      <c r="I2393" s="107">
        <v>16</v>
      </c>
      <c r="J2393" s="131">
        <v>8.9385474860335101E-3</v>
      </c>
      <c r="K2393" s="126">
        <v>666</v>
      </c>
      <c r="L2393" s="126">
        <v>17</v>
      </c>
      <c r="M2393" s="108">
        <v>2.5525525525525498E-2</v>
      </c>
      <c r="N2393" s="107">
        <v>34</v>
      </c>
      <c r="O2393" s="131">
        <v>1.8994413407821199E-2</v>
      </c>
      <c r="P2393" s="126">
        <v>4</v>
      </c>
      <c r="Q2393" s="108">
        <v>6.0060060060059999E-3</v>
      </c>
      <c r="R2393" s="107">
        <v>9</v>
      </c>
      <c r="S2393" s="131">
        <v>5.0279329608938503E-3</v>
      </c>
      <c r="T2393" s="126">
        <v>54</v>
      </c>
      <c r="U2393" s="108">
        <v>8.1081081081081002E-2</v>
      </c>
      <c r="V2393" s="107">
        <v>133</v>
      </c>
      <c r="W2393" s="131">
        <v>7.4301675977653595E-2</v>
      </c>
      <c r="X2393" s="126">
        <v>55</v>
      </c>
      <c r="Y2393" s="108">
        <v>8.2582582582582498E-2</v>
      </c>
      <c r="Z2393" s="107">
        <v>134</v>
      </c>
      <c r="AA2393" s="131">
        <v>7.4860335195530703E-2</v>
      </c>
    </row>
    <row r="2394" spans="1:27" x14ac:dyDescent="0.25">
      <c r="A2394" s="115" t="s">
        <v>632</v>
      </c>
      <c r="B2394" s="200" t="s">
        <v>324</v>
      </c>
      <c r="C2394" s="101" t="s">
        <v>325</v>
      </c>
      <c r="D2394" s="102" t="s">
        <v>20</v>
      </c>
      <c r="E2394" s="121" t="s">
        <v>550</v>
      </c>
      <c r="F2394" s="125">
        <v>1943</v>
      </c>
      <c r="G2394" s="103">
        <v>1925</v>
      </c>
      <c r="H2394" s="104">
        <v>0.99073597529593405</v>
      </c>
      <c r="I2394" s="103">
        <v>18</v>
      </c>
      <c r="J2394" s="130">
        <v>9.2640247040658708E-3</v>
      </c>
      <c r="K2394" s="125">
        <v>510</v>
      </c>
      <c r="L2394" s="125">
        <v>9</v>
      </c>
      <c r="M2394" s="104">
        <v>1.7647058823529401E-2</v>
      </c>
      <c r="N2394" s="103">
        <v>26</v>
      </c>
      <c r="O2394" s="130">
        <v>1.3381369016984E-2</v>
      </c>
      <c r="P2394" s="125">
        <v>9</v>
      </c>
      <c r="Q2394" s="104">
        <v>1.7647058823529401E-2</v>
      </c>
      <c r="R2394" s="103">
        <v>24</v>
      </c>
      <c r="S2394" s="130">
        <v>1.23520329387545E-2</v>
      </c>
      <c r="T2394" s="125">
        <v>49</v>
      </c>
      <c r="U2394" s="104">
        <v>9.6078431372548997E-2</v>
      </c>
      <c r="V2394" s="103">
        <v>196</v>
      </c>
      <c r="W2394" s="130">
        <v>0.100874935666495</v>
      </c>
      <c r="X2394" s="125">
        <v>54</v>
      </c>
      <c r="Y2394" s="104">
        <v>0.105882352941176</v>
      </c>
      <c r="Z2394" s="103">
        <v>208</v>
      </c>
      <c r="AA2394" s="130">
        <v>0.107050952135872</v>
      </c>
    </row>
    <row r="2395" spans="1:27" x14ac:dyDescent="0.25">
      <c r="A2395" s="116" t="s">
        <v>632</v>
      </c>
      <c r="B2395" s="201" t="s">
        <v>326</v>
      </c>
      <c r="C2395" s="105" t="s">
        <v>327</v>
      </c>
      <c r="D2395" s="106" t="s">
        <v>20</v>
      </c>
      <c r="E2395" s="122" t="s">
        <v>550</v>
      </c>
      <c r="F2395" s="126">
        <v>4264</v>
      </c>
      <c r="G2395" s="107">
        <v>4234</v>
      </c>
      <c r="H2395" s="108">
        <v>0.99296435272045003</v>
      </c>
      <c r="I2395" s="107">
        <v>30</v>
      </c>
      <c r="J2395" s="131">
        <v>7.0356472795497097E-3</v>
      </c>
      <c r="K2395" s="126">
        <v>864</v>
      </c>
      <c r="L2395" s="126">
        <v>21</v>
      </c>
      <c r="M2395" s="108">
        <v>2.43055555555555E-2</v>
      </c>
      <c r="N2395" s="107">
        <v>49</v>
      </c>
      <c r="O2395" s="131">
        <v>1.14915572232645E-2</v>
      </c>
      <c r="P2395" s="126">
        <v>7</v>
      </c>
      <c r="Q2395" s="108">
        <v>8.1018518518518497E-3</v>
      </c>
      <c r="R2395" s="107">
        <v>10</v>
      </c>
      <c r="S2395" s="131">
        <v>2.3452157598498999E-3</v>
      </c>
      <c r="T2395" s="126">
        <v>81</v>
      </c>
      <c r="U2395" s="108">
        <v>9.375E-2</v>
      </c>
      <c r="V2395" s="107">
        <v>339</v>
      </c>
      <c r="W2395" s="131">
        <v>7.95028142589118E-2</v>
      </c>
      <c r="X2395" s="126">
        <v>86</v>
      </c>
      <c r="Y2395" s="108">
        <v>9.9537037037036993E-2</v>
      </c>
      <c r="Z2395" s="107">
        <v>346</v>
      </c>
      <c r="AA2395" s="131">
        <v>8.1144465290806697E-2</v>
      </c>
    </row>
    <row r="2396" spans="1:27" x14ac:dyDescent="0.25">
      <c r="A2396" s="115" t="s">
        <v>632</v>
      </c>
      <c r="B2396" s="200" t="s">
        <v>328</v>
      </c>
      <c r="C2396" s="101" t="s">
        <v>329</v>
      </c>
      <c r="D2396" s="102" t="s">
        <v>20</v>
      </c>
      <c r="E2396" s="121" t="s">
        <v>550</v>
      </c>
      <c r="F2396" s="125">
        <v>2206</v>
      </c>
      <c r="G2396" s="103">
        <v>2155</v>
      </c>
      <c r="H2396" s="104">
        <v>0.97688123300090601</v>
      </c>
      <c r="I2396" s="103">
        <v>51</v>
      </c>
      <c r="J2396" s="130">
        <v>2.31187669990933E-2</v>
      </c>
      <c r="K2396" s="125">
        <v>779</v>
      </c>
      <c r="L2396" s="125">
        <v>12</v>
      </c>
      <c r="M2396" s="104">
        <v>1.54043645699614E-2</v>
      </c>
      <c r="N2396" s="103">
        <v>21</v>
      </c>
      <c r="O2396" s="130">
        <v>9.5194922937443301E-3</v>
      </c>
      <c r="P2396" s="125">
        <v>11</v>
      </c>
      <c r="Q2396" s="104">
        <v>1.4120667522464599E-2</v>
      </c>
      <c r="R2396" s="103">
        <v>21</v>
      </c>
      <c r="S2396" s="130">
        <v>9.5194922937443301E-3</v>
      </c>
      <c r="T2396" s="125">
        <v>51</v>
      </c>
      <c r="U2396" s="104">
        <v>6.5468549422336306E-2</v>
      </c>
      <c r="V2396" s="103">
        <v>129</v>
      </c>
      <c r="W2396" s="130">
        <v>5.8476881233000898E-2</v>
      </c>
      <c r="X2396" s="125">
        <v>56</v>
      </c>
      <c r="Y2396" s="104">
        <v>7.1887034659820201E-2</v>
      </c>
      <c r="Z2396" s="103">
        <v>140</v>
      </c>
      <c r="AA2396" s="130">
        <v>6.3463281958295495E-2</v>
      </c>
    </row>
    <row r="2397" spans="1:27" x14ac:dyDescent="0.25">
      <c r="A2397" s="116" t="s">
        <v>632</v>
      </c>
      <c r="B2397" s="201" t="s">
        <v>293</v>
      </c>
      <c r="C2397" s="105" t="s">
        <v>294</v>
      </c>
      <c r="D2397" s="106" t="s">
        <v>18</v>
      </c>
      <c r="E2397" s="122" t="s">
        <v>549</v>
      </c>
      <c r="F2397" s="126">
        <v>4057</v>
      </c>
      <c r="G2397" s="107">
        <v>4013</v>
      </c>
      <c r="H2397" s="108">
        <v>0.98915454769534095</v>
      </c>
      <c r="I2397" s="107">
        <v>44</v>
      </c>
      <c r="J2397" s="131">
        <v>1.0845452304658601E-2</v>
      </c>
      <c r="K2397" s="126">
        <v>814</v>
      </c>
      <c r="L2397" s="126">
        <v>25</v>
      </c>
      <c r="M2397" s="108">
        <v>3.0712530712530699E-2</v>
      </c>
      <c r="N2397" s="107">
        <v>62</v>
      </c>
      <c r="O2397" s="131">
        <v>1.52822282474735E-2</v>
      </c>
      <c r="P2397" s="126">
        <v>11</v>
      </c>
      <c r="Q2397" s="108">
        <v>1.35135135135135E-2</v>
      </c>
      <c r="R2397" s="107">
        <v>22</v>
      </c>
      <c r="S2397" s="131">
        <v>5.4227261523293003E-3</v>
      </c>
      <c r="T2397" s="126">
        <v>66</v>
      </c>
      <c r="U2397" s="108">
        <v>8.1081081081081002E-2</v>
      </c>
      <c r="V2397" s="107">
        <v>279</v>
      </c>
      <c r="W2397" s="131">
        <v>6.87700271136307E-2</v>
      </c>
      <c r="X2397" s="126">
        <v>70</v>
      </c>
      <c r="Y2397" s="108">
        <v>8.5995085995085901E-2</v>
      </c>
      <c r="Z2397" s="107">
        <v>292</v>
      </c>
      <c r="AA2397" s="131">
        <v>7.1974365294552603E-2</v>
      </c>
    </row>
    <row r="2398" spans="1:27" x14ac:dyDescent="0.25">
      <c r="A2398" s="115" t="s">
        <v>632</v>
      </c>
      <c r="B2398" s="200" t="s">
        <v>295</v>
      </c>
      <c r="C2398" s="101" t="s">
        <v>296</v>
      </c>
      <c r="D2398" s="102" t="s">
        <v>18</v>
      </c>
      <c r="E2398" s="121" t="s">
        <v>549</v>
      </c>
      <c r="F2398" s="125">
        <v>2778</v>
      </c>
      <c r="G2398" s="103">
        <v>2759</v>
      </c>
      <c r="H2398" s="104">
        <v>0.99316054715622704</v>
      </c>
      <c r="I2398" s="103">
        <v>19</v>
      </c>
      <c r="J2398" s="130">
        <v>6.8394528437724896E-3</v>
      </c>
      <c r="K2398" s="125">
        <v>790</v>
      </c>
      <c r="L2398" s="125">
        <v>15</v>
      </c>
      <c r="M2398" s="104">
        <v>1.8987341772151799E-2</v>
      </c>
      <c r="N2398" s="103">
        <v>33</v>
      </c>
      <c r="O2398" s="130">
        <v>1.1879049676025899E-2</v>
      </c>
      <c r="P2398" s="125">
        <v>8</v>
      </c>
      <c r="Q2398" s="104">
        <v>1.0126582278481001E-2</v>
      </c>
      <c r="R2398" s="103">
        <v>19</v>
      </c>
      <c r="S2398" s="130">
        <v>6.8394528437724896E-3</v>
      </c>
      <c r="T2398" s="125">
        <v>86</v>
      </c>
      <c r="U2398" s="104">
        <v>0.10886075949367</v>
      </c>
      <c r="V2398" s="103">
        <v>329</v>
      </c>
      <c r="W2398" s="130">
        <v>0.118430525557955</v>
      </c>
      <c r="X2398" s="125">
        <v>92</v>
      </c>
      <c r="Y2398" s="104">
        <v>0.116455696202531</v>
      </c>
      <c r="Z2398" s="103">
        <v>343</v>
      </c>
      <c r="AA2398" s="130">
        <v>0.12347012239020801</v>
      </c>
    </row>
    <row r="2399" spans="1:27" x14ac:dyDescent="0.25">
      <c r="A2399" s="116" t="s">
        <v>632</v>
      </c>
      <c r="B2399" s="201" t="s">
        <v>330</v>
      </c>
      <c r="C2399" s="105" t="s">
        <v>331</v>
      </c>
      <c r="D2399" s="106" t="s">
        <v>20</v>
      </c>
      <c r="E2399" s="122" t="s">
        <v>550</v>
      </c>
      <c r="F2399" s="126">
        <v>1940</v>
      </c>
      <c r="G2399" s="107">
        <v>1917</v>
      </c>
      <c r="H2399" s="108">
        <v>0.98814432989690704</v>
      </c>
      <c r="I2399" s="107">
        <v>23</v>
      </c>
      <c r="J2399" s="131">
        <v>1.18556701030927E-2</v>
      </c>
      <c r="K2399" s="126">
        <v>459</v>
      </c>
      <c r="L2399" s="126">
        <v>11</v>
      </c>
      <c r="M2399" s="108">
        <v>2.39651416122004E-2</v>
      </c>
      <c r="N2399" s="107">
        <v>30</v>
      </c>
      <c r="O2399" s="131">
        <v>1.5463917525773099E-2</v>
      </c>
      <c r="P2399" s="126">
        <v>3</v>
      </c>
      <c r="Q2399" s="108">
        <v>6.5359477124183E-3</v>
      </c>
      <c r="R2399" s="107">
        <v>8</v>
      </c>
      <c r="S2399" s="131">
        <v>4.1237113402061796E-3</v>
      </c>
      <c r="T2399" s="126">
        <v>33</v>
      </c>
      <c r="U2399" s="108">
        <v>7.1895424836601302E-2</v>
      </c>
      <c r="V2399" s="107">
        <v>105</v>
      </c>
      <c r="W2399" s="131">
        <v>5.4123711340206097E-2</v>
      </c>
      <c r="X2399" s="126">
        <v>36</v>
      </c>
      <c r="Y2399" s="108">
        <v>7.8431372549019607E-2</v>
      </c>
      <c r="Z2399" s="107">
        <v>112</v>
      </c>
      <c r="AA2399" s="131">
        <v>5.7731958762886497E-2</v>
      </c>
    </row>
    <row r="2400" spans="1:27" x14ac:dyDescent="0.25">
      <c r="A2400" s="115" t="s">
        <v>632</v>
      </c>
      <c r="B2400" s="200" t="s">
        <v>332</v>
      </c>
      <c r="C2400" s="101" t="s">
        <v>333</v>
      </c>
      <c r="D2400" s="102" t="s">
        <v>20</v>
      </c>
      <c r="E2400" s="121" t="s">
        <v>550</v>
      </c>
      <c r="F2400" s="125">
        <v>2821</v>
      </c>
      <c r="G2400" s="103">
        <v>2792</v>
      </c>
      <c r="H2400" s="104">
        <v>0.98971995746189201</v>
      </c>
      <c r="I2400" s="103">
        <v>29</v>
      </c>
      <c r="J2400" s="130">
        <v>1.0280042538107E-2</v>
      </c>
      <c r="K2400" s="125">
        <v>608</v>
      </c>
      <c r="L2400" s="125">
        <v>7</v>
      </c>
      <c r="M2400" s="104">
        <v>1.15131578947368E-2</v>
      </c>
      <c r="N2400" s="103">
        <v>16</v>
      </c>
      <c r="O2400" s="130">
        <v>5.6717476072314704E-3</v>
      </c>
      <c r="P2400" s="125">
        <v>7</v>
      </c>
      <c r="Q2400" s="104">
        <v>1.15131578947368E-2</v>
      </c>
      <c r="R2400" s="103">
        <v>24</v>
      </c>
      <c r="S2400" s="130">
        <v>8.5076214108472104E-3</v>
      </c>
      <c r="T2400" s="125">
        <v>51</v>
      </c>
      <c r="U2400" s="104">
        <v>8.3881578947368404E-2</v>
      </c>
      <c r="V2400" s="103">
        <v>120</v>
      </c>
      <c r="W2400" s="130">
        <v>4.2538107054236003E-2</v>
      </c>
      <c r="X2400" s="125">
        <v>56</v>
      </c>
      <c r="Y2400" s="104">
        <v>9.2105263157894704E-2</v>
      </c>
      <c r="Z2400" s="103">
        <v>140</v>
      </c>
      <c r="AA2400" s="130">
        <v>4.9627791563275403E-2</v>
      </c>
    </row>
    <row r="2401" spans="1:27" x14ac:dyDescent="0.25">
      <c r="A2401" s="116" t="s">
        <v>632</v>
      </c>
      <c r="B2401" s="201" t="s">
        <v>334</v>
      </c>
      <c r="C2401" s="105" t="s">
        <v>335</v>
      </c>
      <c r="D2401" s="106" t="s">
        <v>20</v>
      </c>
      <c r="E2401" s="122" t="s">
        <v>550</v>
      </c>
      <c r="F2401" s="126">
        <v>1965</v>
      </c>
      <c r="G2401" s="107">
        <v>1954</v>
      </c>
      <c r="H2401" s="108">
        <v>0.99440203562340901</v>
      </c>
      <c r="I2401" s="107">
        <v>11</v>
      </c>
      <c r="J2401" s="131">
        <v>5.5979643765903296E-3</v>
      </c>
      <c r="K2401" s="126">
        <v>485</v>
      </c>
      <c r="L2401" s="126">
        <v>9</v>
      </c>
      <c r="M2401" s="108">
        <v>1.85567010309278E-2</v>
      </c>
      <c r="N2401" s="107">
        <v>25</v>
      </c>
      <c r="O2401" s="131">
        <v>1.27226463104325E-2</v>
      </c>
      <c r="P2401" s="126">
        <v>1</v>
      </c>
      <c r="Q2401" s="108">
        <v>2.0618556701030898E-3</v>
      </c>
      <c r="R2401" s="107">
        <v>2</v>
      </c>
      <c r="S2401" s="131">
        <v>1.0178117048345999E-3</v>
      </c>
      <c r="T2401" s="126">
        <v>40</v>
      </c>
      <c r="U2401" s="108">
        <v>8.2474226804123696E-2</v>
      </c>
      <c r="V2401" s="107">
        <v>121</v>
      </c>
      <c r="W2401" s="131">
        <v>6.1577608142493599E-2</v>
      </c>
      <c r="X2401" s="126">
        <v>40</v>
      </c>
      <c r="Y2401" s="108">
        <v>8.2474226804123696E-2</v>
      </c>
      <c r="Z2401" s="107">
        <v>121</v>
      </c>
      <c r="AA2401" s="131">
        <v>6.1577608142493599E-2</v>
      </c>
    </row>
    <row r="2402" spans="1:27" x14ac:dyDescent="0.25">
      <c r="A2402" s="115" t="s">
        <v>632</v>
      </c>
      <c r="B2402" s="200" t="s">
        <v>336</v>
      </c>
      <c r="C2402" s="101" t="s">
        <v>337</v>
      </c>
      <c r="D2402" s="102" t="s">
        <v>20</v>
      </c>
      <c r="E2402" s="121" t="s">
        <v>550</v>
      </c>
      <c r="F2402" s="125">
        <v>2936</v>
      </c>
      <c r="G2402" s="103">
        <v>2909</v>
      </c>
      <c r="H2402" s="104">
        <v>0.990803814713896</v>
      </c>
      <c r="I2402" s="103">
        <v>27</v>
      </c>
      <c r="J2402" s="130">
        <v>9.1961852861035392E-3</v>
      </c>
      <c r="K2402" s="125">
        <v>636</v>
      </c>
      <c r="L2402" s="125">
        <v>16</v>
      </c>
      <c r="M2402" s="104">
        <v>2.51572327044025E-2</v>
      </c>
      <c r="N2402" s="103">
        <v>42</v>
      </c>
      <c r="O2402" s="130">
        <v>1.43051771117166E-2</v>
      </c>
      <c r="P2402" s="125">
        <v>6</v>
      </c>
      <c r="Q2402" s="104">
        <v>9.4339622641509396E-3</v>
      </c>
      <c r="R2402" s="103">
        <v>20</v>
      </c>
      <c r="S2402" s="130">
        <v>6.81198910081743E-3</v>
      </c>
      <c r="T2402" s="125">
        <v>75</v>
      </c>
      <c r="U2402" s="104">
        <v>0.117924528301886</v>
      </c>
      <c r="V2402" s="103">
        <v>343</v>
      </c>
      <c r="W2402" s="130">
        <v>0.11682561307901899</v>
      </c>
      <c r="X2402" s="125">
        <v>78</v>
      </c>
      <c r="Y2402" s="104">
        <v>0.122641509433962</v>
      </c>
      <c r="Z2402" s="103">
        <v>355</v>
      </c>
      <c r="AA2402" s="130">
        <v>0.120912806539509</v>
      </c>
    </row>
    <row r="2403" spans="1:27" x14ac:dyDescent="0.25">
      <c r="A2403" s="116" t="s">
        <v>632</v>
      </c>
      <c r="B2403" s="201" t="s">
        <v>297</v>
      </c>
      <c r="C2403" s="105" t="s">
        <v>298</v>
      </c>
      <c r="D2403" s="106" t="s">
        <v>18</v>
      </c>
      <c r="E2403" s="122" t="s">
        <v>549</v>
      </c>
      <c r="F2403" s="126">
        <v>4021</v>
      </c>
      <c r="G2403" s="107">
        <v>3996</v>
      </c>
      <c r="H2403" s="108">
        <v>0.99378264113404602</v>
      </c>
      <c r="I2403" s="107">
        <v>25</v>
      </c>
      <c r="J2403" s="131">
        <v>6.2173588659537402E-3</v>
      </c>
      <c r="K2403" s="126">
        <v>672</v>
      </c>
      <c r="L2403" s="126">
        <v>24</v>
      </c>
      <c r="M2403" s="108">
        <v>3.5714285714285698E-2</v>
      </c>
      <c r="N2403" s="107">
        <v>60</v>
      </c>
      <c r="O2403" s="131">
        <v>1.49216612782889E-2</v>
      </c>
      <c r="P2403" s="126">
        <v>6</v>
      </c>
      <c r="Q2403" s="108">
        <v>8.9285714285714194E-3</v>
      </c>
      <c r="R2403" s="107">
        <v>17</v>
      </c>
      <c r="S2403" s="131">
        <v>4.2278040288485398E-3</v>
      </c>
      <c r="T2403" s="126">
        <v>43</v>
      </c>
      <c r="U2403" s="108">
        <v>6.3988095238095205E-2</v>
      </c>
      <c r="V2403" s="107">
        <v>216</v>
      </c>
      <c r="W2403" s="131">
        <v>5.3717980601840298E-2</v>
      </c>
      <c r="X2403" s="126">
        <v>48</v>
      </c>
      <c r="Y2403" s="108">
        <v>7.1428571428571397E-2</v>
      </c>
      <c r="Z2403" s="107">
        <v>228</v>
      </c>
      <c r="AA2403" s="131">
        <v>5.6702312857498098E-2</v>
      </c>
    </row>
    <row r="2404" spans="1:27" x14ac:dyDescent="0.25">
      <c r="A2404" s="115" t="s">
        <v>632</v>
      </c>
      <c r="B2404" s="200" t="s">
        <v>299</v>
      </c>
      <c r="C2404" s="101" t="s">
        <v>300</v>
      </c>
      <c r="D2404" s="102" t="s">
        <v>18</v>
      </c>
      <c r="E2404" s="121" t="s">
        <v>549</v>
      </c>
      <c r="F2404" s="125">
        <v>2904</v>
      </c>
      <c r="G2404" s="103">
        <v>2844</v>
      </c>
      <c r="H2404" s="104">
        <v>0.97933884297520601</v>
      </c>
      <c r="I2404" s="103">
        <v>60</v>
      </c>
      <c r="J2404" s="130">
        <v>2.0661157024793299E-2</v>
      </c>
      <c r="K2404" s="125">
        <v>827</v>
      </c>
      <c r="L2404" s="125">
        <v>20</v>
      </c>
      <c r="M2404" s="104">
        <v>2.4183796856106402E-2</v>
      </c>
      <c r="N2404" s="103">
        <v>51</v>
      </c>
      <c r="O2404" s="130">
        <v>1.7561983471074301E-2</v>
      </c>
      <c r="P2404" s="125">
        <v>8</v>
      </c>
      <c r="Q2404" s="104">
        <v>9.6735187424425596E-3</v>
      </c>
      <c r="R2404" s="103">
        <v>19</v>
      </c>
      <c r="S2404" s="130">
        <v>6.5426997245178996E-3</v>
      </c>
      <c r="T2404" s="125">
        <v>76</v>
      </c>
      <c r="U2404" s="104">
        <v>9.1898428053204306E-2</v>
      </c>
      <c r="V2404" s="103">
        <v>238</v>
      </c>
      <c r="W2404" s="130">
        <v>8.19559228650137E-2</v>
      </c>
      <c r="X2404" s="125">
        <v>82</v>
      </c>
      <c r="Y2404" s="104">
        <v>9.91535671100362E-2</v>
      </c>
      <c r="Z2404" s="103">
        <v>254</v>
      </c>
      <c r="AA2404" s="130">
        <v>8.7465564738292007E-2</v>
      </c>
    </row>
    <row r="2405" spans="1:27" x14ac:dyDescent="0.25">
      <c r="A2405" s="116" t="s">
        <v>632</v>
      </c>
      <c r="B2405" s="201" t="s">
        <v>338</v>
      </c>
      <c r="C2405" s="105" t="s">
        <v>339</v>
      </c>
      <c r="D2405" s="106" t="s">
        <v>20</v>
      </c>
      <c r="E2405" s="122" t="s">
        <v>550</v>
      </c>
      <c r="F2405" s="126">
        <v>4390</v>
      </c>
      <c r="G2405" s="107">
        <v>4356</v>
      </c>
      <c r="H2405" s="108">
        <v>0.99225512528473803</v>
      </c>
      <c r="I2405" s="107">
        <v>34</v>
      </c>
      <c r="J2405" s="131">
        <v>7.74487471526195E-3</v>
      </c>
      <c r="K2405" s="126">
        <v>793</v>
      </c>
      <c r="L2405" s="126">
        <v>17</v>
      </c>
      <c r="M2405" s="108">
        <v>2.1437578814627899E-2</v>
      </c>
      <c r="N2405" s="107">
        <v>36</v>
      </c>
      <c r="O2405" s="131">
        <v>8.2004555808655993E-3</v>
      </c>
      <c r="P2405" s="126">
        <v>5</v>
      </c>
      <c r="Q2405" s="108">
        <v>6.3051702395964604E-3</v>
      </c>
      <c r="R2405" s="107">
        <v>15</v>
      </c>
      <c r="S2405" s="131">
        <v>3.4168564920273301E-3</v>
      </c>
      <c r="T2405" s="126">
        <v>56</v>
      </c>
      <c r="U2405" s="108">
        <v>7.0617906683480405E-2</v>
      </c>
      <c r="V2405" s="107">
        <v>281</v>
      </c>
      <c r="W2405" s="131">
        <v>6.4009111617312001E-2</v>
      </c>
      <c r="X2405" s="126">
        <v>58</v>
      </c>
      <c r="Y2405" s="108">
        <v>7.3139974779318995E-2</v>
      </c>
      <c r="Z2405" s="107">
        <v>286</v>
      </c>
      <c r="AA2405" s="131">
        <v>6.5148063781321097E-2</v>
      </c>
    </row>
    <row r="2406" spans="1:27" ht="24" x14ac:dyDescent="0.25">
      <c r="A2406" s="115" t="s">
        <v>632</v>
      </c>
      <c r="B2406" s="200" t="s">
        <v>312</v>
      </c>
      <c r="C2406" s="101" t="s">
        <v>313</v>
      </c>
      <c r="D2406" s="102" t="s">
        <v>19</v>
      </c>
      <c r="E2406" s="121" t="s">
        <v>551</v>
      </c>
      <c r="F2406" s="125">
        <v>1999</v>
      </c>
      <c r="G2406" s="103">
        <v>1977</v>
      </c>
      <c r="H2406" s="104">
        <v>0.98899449724862398</v>
      </c>
      <c r="I2406" s="103">
        <v>22</v>
      </c>
      <c r="J2406" s="130">
        <v>1.1005502751375599E-2</v>
      </c>
      <c r="K2406" s="125">
        <v>554</v>
      </c>
      <c r="L2406" s="125">
        <v>8</v>
      </c>
      <c r="M2406" s="104">
        <v>1.44404332129963E-2</v>
      </c>
      <c r="N2406" s="103">
        <v>20</v>
      </c>
      <c r="O2406" s="130">
        <v>1.0005002501250601E-2</v>
      </c>
      <c r="P2406" s="125">
        <v>2</v>
      </c>
      <c r="Q2406" s="104">
        <v>3.6101083032490898E-3</v>
      </c>
      <c r="R2406" s="103">
        <v>6</v>
      </c>
      <c r="S2406" s="130">
        <v>3.0015007503751798E-3</v>
      </c>
      <c r="T2406" s="125">
        <v>51</v>
      </c>
      <c r="U2406" s="104">
        <v>9.2057761732851906E-2</v>
      </c>
      <c r="V2406" s="103">
        <v>117</v>
      </c>
      <c r="W2406" s="130">
        <v>5.85292646323161E-2</v>
      </c>
      <c r="X2406" s="125">
        <v>52</v>
      </c>
      <c r="Y2406" s="104">
        <v>9.3862815884476494E-2</v>
      </c>
      <c r="Z2406" s="103">
        <v>121</v>
      </c>
      <c r="AA2406" s="130">
        <v>6.0530265132566201E-2</v>
      </c>
    </row>
    <row r="2407" spans="1:27" ht="24" x14ac:dyDescent="0.25">
      <c r="A2407" s="116" t="s">
        <v>632</v>
      </c>
      <c r="B2407" s="201" t="s">
        <v>314</v>
      </c>
      <c r="C2407" s="105" t="s">
        <v>315</v>
      </c>
      <c r="D2407" s="106" t="s">
        <v>19</v>
      </c>
      <c r="E2407" s="122" t="s">
        <v>551</v>
      </c>
      <c r="F2407" s="126">
        <v>1618</v>
      </c>
      <c r="G2407" s="107">
        <v>1603</v>
      </c>
      <c r="H2407" s="108">
        <v>0.99072929542645205</v>
      </c>
      <c r="I2407" s="107">
        <v>15</v>
      </c>
      <c r="J2407" s="131">
        <v>9.2707045735475804E-3</v>
      </c>
      <c r="K2407" s="126">
        <v>440</v>
      </c>
      <c r="L2407" s="126">
        <v>3</v>
      </c>
      <c r="M2407" s="108">
        <v>6.81818181818181E-3</v>
      </c>
      <c r="N2407" s="107">
        <v>6</v>
      </c>
      <c r="O2407" s="131">
        <v>3.7082818294190299E-3</v>
      </c>
      <c r="P2407" s="126">
        <v>1</v>
      </c>
      <c r="Q2407" s="108">
        <v>2.27272727272727E-3</v>
      </c>
      <c r="R2407" s="107">
        <v>3</v>
      </c>
      <c r="S2407" s="131">
        <v>1.85414091470951E-3</v>
      </c>
      <c r="T2407" s="126">
        <v>45</v>
      </c>
      <c r="U2407" s="108">
        <v>0.102272727272727</v>
      </c>
      <c r="V2407" s="107">
        <v>132</v>
      </c>
      <c r="W2407" s="131">
        <v>8.1582200247218697E-2</v>
      </c>
      <c r="X2407" s="126">
        <v>46</v>
      </c>
      <c r="Y2407" s="108">
        <v>0.104545454545454</v>
      </c>
      <c r="Z2407" s="107">
        <v>135</v>
      </c>
      <c r="AA2407" s="131">
        <v>8.3436341161928301E-2</v>
      </c>
    </row>
    <row r="2408" spans="1:27" x14ac:dyDescent="0.25">
      <c r="A2408" s="115" t="s">
        <v>632</v>
      </c>
      <c r="B2408" s="200" t="s">
        <v>361</v>
      </c>
      <c r="C2408" s="101" t="s">
        <v>362</v>
      </c>
      <c r="D2408" s="102" t="s">
        <v>24</v>
      </c>
      <c r="E2408" s="121" t="s">
        <v>552</v>
      </c>
      <c r="F2408" s="125">
        <v>1108</v>
      </c>
      <c r="G2408" s="103">
        <v>1076</v>
      </c>
      <c r="H2408" s="104">
        <v>0.97111913357400703</v>
      </c>
      <c r="I2408" s="103">
        <v>32</v>
      </c>
      <c r="J2408" s="130">
        <v>2.8880866425992701E-2</v>
      </c>
      <c r="K2408" s="125">
        <v>366</v>
      </c>
      <c r="L2408" s="125">
        <v>9</v>
      </c>
      <c r="M2408" s="104">
        <v>2.4590163934426201E-2</v>
      </c>
      <c r="N2408" s="103">
        <v>24</v>
      </c>
      <c r="O2408" s="130">
        <v>2.1660649819494501E-2</v>
      </c>
      <c r="P2408" s="125">
        <v>6</v>
      </c>
      <c r="Q2408" s="104">
        <v>1.63934426229508E-2</v>
      </c>
      <c r="R2408" s="103">
        <v>17</v>
      </c>
      <c r="S2408" s="130">
        <v>1.53429602888086E-2</v>
      </c>
      <c r="T2408" s="125">
        <v>42</v>
      </c>
      <c r="U2408" s="104">
        <v>0.114754098360655</v>
      </c>
      <c r="V2408" s="103">
        <v>118</v>
      </c>
      <c r="W2408" s="130">
        <v>0.106498194945848</v>
      </c>
      <c r="X2408" s="125">
        <v>45</v>
      </c>
      <c r="Y2408" s="104">
        <v>0.12295081967213101</v>
      </c>
      <c r="Z2408" s="103">
        <v>130</v>
      </c>
      <c r="AA2408" s="130">
        <v>0.117328519855595</v>
      </c>
    </row>
    <row r="2409" spans="1:27" x14ac:dyDescent="0.25">
      <c r="A2409" s="116" t="s">
        <v>632</v>
      </c>
      <c r="B2409" s="201" t="s">
        <v>375</v>
      </c>
      <c r="C2409" s="105" t="s">
        <v>376</v>
      </c>
      <c r="D2409" s="106" t="s">
        <v>25</v>
      </c>
      <c r="E2409" s="122" t="s">
        <v>553</v>
      </c>
      <c r="F2409" s="126">
        <v>4231</v>
      </c>
      <c r="G2409" s="107">
        <v>4194</v>
      </c>
      <c r="H2409" s="108">
        <v>0.99125502245331998</v>
      </c>
      <c r="I2409" s="107">
        <v>37</v>
      </c>
      <c r="J2409" s="131">
        <v>8.7449775466792706E-3</v>
      </c>
      <c r="K2409" s="126">
        <v>915</v>
      </c>
      <c r="L2409" s="126">
        <v>8</v>
      </c>
      <c r="M2409" s="108">
        <v>8.7431693989071003E-3</v>
      </c>
      <c r="N2409" s="107">
        <v>19</v>
      </c>
      <c r="O2409" s="131">
        <v>4.4906641455920498E-3</v>
      </c>
      <c r="P2409" s="126">
        <v>5</v>
      </c>
      <c r="Q2409" s="108">
        <v>5.4644808743169303E-3</v>
      </c>
      <c r="R2409" s="107">
        <v>10</v>
      </c>
      <c r="S2409" s="131">
        <v>2.3635074450484499E-3</v>
      </c>
      <c r="T2409" s="126">
        <v>64</v>
      </c>
      <c r="U2409" s="108">
        <v>6.9945355191256803E-2</v>
      </c>
      <c r="V2409" s="107">
        <v>232</v>
      </c>
      <c r="W2409" s="131">
        <v>5.4833372725124001E-2</v>
      </c>
      <c r="X2409" s="126">
        <v>67</v>
      </c>
      <c r="Y2409" s="108">
        <v>7.3224043715846898E-2</v>
      </c>
      <c r="Z2409" s="107">
        <v>240</v>
      </c>
      <c r="AA2409" s="131">
        <v>5.67241786811628E-2</v>
      </c>
    </row>
    <row r="2410" spans="1:27" ht="24" x14ac:dyDescent="0.25">
      <c r="A2410" s="115" t="s">
        <v>632</v>
      </c>
      <c r="B2410" s="200" t="s">
        <v>442</v>
      </c>
      <c r="C2410" s="101" t="s">
        <v>363</v>
      </c>
      <c r="D2410" s="102" t="s">
        <v>24</v>
      </c>
      <c r="E2410" s="121" t="s">
        <v>552</v>
      </c>
      <c r="F2410" s="125">
        <v>2118</v>
      </c>
      <c r="G2410" s="103">
        <v>2046</v>
      </c>
      <c r="H2410" s="104">
        <v>0.966005665722379</v>
      </c>
      <c r="I2410" s="103">
        <v>72</v>
      </c>
      <c r="J2410" s="130">
        <v>3.3994334277620303E-2</v>
      </c>
      <c r="K2410" s="125">
        <v>699</v>
      </c>
      <c r="L2410" s="125">
        <v>15</v>
      </c>
      <c r="M2410" s="104">
        <v>2.14592274678111E-2</v>
      </c>
      <c r="N2410" s="103">
        <v>33</v>
      </c>
      <c r="O2410" s="130">
        <v>1.5580736543909301E-2</v>
      </c>
      <c r="P2410" s="125">
        <v>4</v>
      </c>
      <c r="Q2410" s="104">
        <v>5.7224606580829696E-3</v>
      </c>
      <c r="R2410" s="103">
        <v>7</v>
      </c>
      <c r="S2410" s="130">
        <v>3.3050047214353102E-3</v>
      </c>
      <c r="T2410" s="125">
        <v>69</v>
      </c>
      <c r="U2410" s="104">
        <v>9.8712446351931299E-2</v>
      </c>
      <c r="V2410" s="103">
        <v>178</v>
      </c>
      <c r="W2410" s="130">
        <v>8.4041548630783697E-2</v>
      </c>
      <c r="X2410" s="125">
        <v>73</v>
      </c>
      <c r="Y2410" s="104">
        <v>0.104434907010014</v>
      </c>
      <c r="Z2410" s="103">
        <v>185</v>
      </c>
      <c r="AA2410" s="130">
        <v>8.7346553352218997E-2</v>
      </c>
    </row>
    <row r="2411" spans="1:27" ht="24" x14ac:dyDescent="0.25">
      <c r="A2411" s="116" t="s">
        <v>632</v>
      </c>
      <c r="B2411" s="201" t="s">
        <v>377</v>
      </c>
      <c r="C2411" s="105" t="s">
        <v>378</v>
      </c>
      <c r="D2411" s="106" t="s">
        <v>25</v>
      </c>
      <c r="E2411" s="122" t="s">
        <v>553</v>
      </c>
      <c r="F2411" s="126">
        <v>2190</v>
      </c>
      <c r="G2411" s="107">
        <v>2154</v>
      </c>
      <c r="H2411" s="108">
        <v>0.98356164383561595</v>
      </c>
      <c r="I2411" s="107">
        <v>36</v>
      </c>
      <c r="J2411" s="131">
        <v>1.6438356164383501E-2</v>
      </c>
      <c r="K2411" s="126">
        <v>653</v>
      </c>
      <c r="L2411" s="126">
        <v>11</v>
      </c>
      <c r="M2411" s="108">
        <v>1.68453292496171E-2</v>
      </c>
      <c r="N2411" s="107">
        <v>31</v>
      </c>
      <c r="O2411" s="131">
        <v>1.41552511415525E-2</v>
      </c>
      <c r="P2411" s="126">
        <v>5</v>
      </c>
      <c r="Q2411" s="108">
        <v>7.6569678407350603E-3</v>
      </c>
      <c r="R2411" s="107">
        <v>14</v>
      </c>
      <c r="S2411" s="131">
        <v>6.3926940639269401E-3</v>
      </c>
      <c r="T2411" s="126">
        <v>67</v>
      </c>
      <c r="U2411" s="108">
        <v>0.10260336906584901</v>
      </c>
      <c r="V2411" s="107">
        <v>248</v>
      </c>
      <c r="W2411" s="131">
        <v>0.11324200913242</v>
      </c>
      <c r="X2411" s="126">
        <v>71</v>
      </c>
      <c r="Y2411" s="108">
        <v>0.108728943338437</v>
      </c>
      <c r="Z2411" s="107">
        <v>260</v>
      </c>
      <c r="AA2411" s="131">
        <v>0.11872146118721399</v>
      </c>
    </row>
    <row r="2412" spans="1:27" x14ac:dyDescent="0.25">
      <c r="A2412" s="115" t="s">
        <v>632</v>
      </c>
      <c r="B2412" s="200" t="s">
        <v>379</v>
      </c>
      <c r="C2412" s="101" t="s">
        <v>380</v>
      </c>
      <c r="D2412" s="102" t="s">
        <v>25</v>
      </c>
      <c r="E2412" s="121" t="s">
        <v>553</v>
      </c>
      <c r="F2412" s="125">
        <v>5988</v>
      </c>
      <c r="G2412" s="103">
        <v>5911</v>
      </c>
      <c r="H2412" s="104">
        <v>0.98714094856379397</v>
      </c>
      <c r="I2412" s="103">
        <v>77</v>
      </c>
      <c r="J2412" s="130">
        <v>1.28590514362057E-2</v>
      </c>
      <c r="K2412" s="125">
        <v>1755</v>
      </c>
      <c r="L2412" s="125">
        <v>30</v>
      </c>
      <c r="M2412" s="104">
        <v>1.7094017094016999E-2</v>
      </c>
      <c r="N2412" s="103">
        <v>85</v>
      </c>
      <c r="O2412" s="130">
        <v>1.4195056780227099E-2</v>
      </c>
      <c r="P2412" s="125">
        <v>16</v>
      </c>
      <c r="Q2412" s="104">
        <v>9.1168091168091093E-3</v>
      </c>
      <c r="R2412" s="103">
        <v>50</v>
      </c>
      <c r="S2412" s="130">
        <v>8.3500334001335996E-3</v>
      </c>
      <c r="T2412" s="125">
        <v>132</v>
      </c>
      <c r="U2412" s="104">
        <v>7.5213675213675196E-2</v>
      </c>
      <c r="V2412" s="103">
        <v>397</v>
      </c>
      <c r="W2412" s="130">
        <v>6.6299265197060697E-2</v>
      </c>
      <c r="X2412" s="125">
        <v>143</v>
      </c>
      <c r="Y2412" s="104">
        <v>8.1481481481481405E-2</v>
      </c>
      <c r="Z2412" s="103">
        <v>435</v>
      </c>
      <c r="AA2412" s="130">
        <v>7.26452905811623E-2</v>
      </c>
    </row>
    <row r="2413" spans="1:27" x14ac:dyDescent="0.25">
      <c r="A2413" s="116" t="s">
        <v>632</v>
      </c>
      <c r="B2413" s="201" t="s">
        <v>381</v>
      </c>
      <c r="C2413" s="105" t="s">
        <v>382</v>
      </c>
      <c r="D2413" s="106" t="s">
        <v>25</v>
      </c>
      <c r="E2413" s="122" t="s">
        <v>553</v>
      </c>
      <c r="F2413" s="126">
        <v>1376</v>
      </c>
      <c r="G2413" s="107">
        <v>1355</v>
      </c>
      <c r="H2413" s="108">
        <v>0.98473837209302295</v>
      </c>
      <c r="I2413" s="107">
        <v>21</v>
      </c>
      <c r="J2413" s="131">
        <v>1.52616279069767E-2</v>
      </c>
      <c r="K2413" s="126">
        <v>444</v>
      </c>
      <c r="L2413" s="126">
        <v>10</v>
      </c>
      <c r="M2413" s="108">
        <v>2.2522522522522501E-2</v>
      </c>
      <c r="N2413" s="107">
        <v>24</v>
      </c>
      <c r="O2413" s="131">
        <v>1.7441860465116199E-2</v>
      </c>
      <c r="P2413" s="126">
        <v>3</v>
      </c>
      <c r="Q2413" s="108">
        <v>6.7567567567567502E-3</v>
      </c>
      <c r="R2413" s="107">
        <v>8</v>
      </c>
      <c r="S2413" s="131">
        <v>5.8139534883720903E-3</v>
      </c>
      <c r="T2413" s="126">
        <v>41</v>
      </c>
      <c r="U2413" s="108">
        <v>9.2342342342342301E-2</v>
      </c>
      <c r="V2413" s="107">
        <v>110</v>
      </c>
      <c r="W2413" s="131">
        <v>7.9941860465116199E-2</v>
      </c>
      <c r="X2413" s="126">
        <v>43</v>
      </c>
      <c r="Y2413" s="108">
        <v>9.6846846846846801E-2</v>
      </c>
      <c r="Z2413" s="107">
        <v>115</v>
      </c>
      <c r="AA2413" s="131">
        <v>8.3575581395348805E-2</v>
      </c>
    </row>
    <row r="2414" spans="1:27" ht="24" x14ac:dyDescent="0.25">
      <c r="A2414" s="115" t="s">
        <v>632</v>
      </c>
      <c r="B2414" s="200" t="s">
        <v>364</v>
      </c>
      <c r="C2414" s="101" t="s">
        <v>365</v>
      </c>
      <c r="D2414" s="102" t="s">
        <v>24</v>
      </c>
      <c r="E2414" s="121" t="s">
        <v>552</v>
      </c>
      <c r="F2414" s="125">
        <v>2690</v>
      </c>
      <c r="G2414" s="103">
        <v>2609</v>
      </c>
      <c r="H2414" s="104">
        <v>0.96988847583643101</v>
      </c>
      <c r="I2414" s="103">
        <v>81</v>
      </c>
      <c r="J2414" s="130">
        <v>3.0111524163568701E-2</v>
      </c>
      <c r="K2414" s="125">
        <v>718</v>
      </c>
      <c r="L2414" s="125">
        <v>14</v>
      </c>
      <c r="M2414" s="104">
        <v>1.9498607242339799E-2</v>
      </c>
      <c r="N2414" s="103">
        <v>31</v>
      </c>
      <c r="O2414" s="130">
        <v>1.1524163568773199E-2</v>
      </c>
      <c r="P2414" s="125">
        <v>7</v>
      </c>
      <c r="Q2414" s="104">
        <v>9.7493036211699097E-3</v>
      </c>
      <c r="R2414" s="103">
        <v>24</v>
      </c>
      <c r="S2414" s="130">
        <v>8.9219330855018503E-3</v>
      </c>
      <c r="T2414" s="125">
        <v>54</v>
      </c>
      <c r="U2414" s="104">
        <v>7.5208913649025003E-2</v>
      </c>
      <c r="V2414" s="103">
        <v>144</v>
      </c>
      <c r="W2414" s="130">
        <v>5.3531598513011099E-2</v>
      </c>
      <c r="X2414" s="125">
        <v>56</v>
      </c>
      <c r="Y2414" s="104">
        <v>7.7994428969359306E-2</v>
      </c>
      <c r="Z2414" s="103">
        <v>151</v>
      </c>
      <c r="AA2414" s="130">
        <v>5.6133828996282498E-2</v>
      </c>
    </row>
    <row r="2415" spans="1:27" x14ac:dyDescent="0.25">
      <c r="A2415" s="116" t="s">
        <v>632</v>
      </c>
      <c r="B2415" s="201" t="s">
        <v>383</v>
      </c>
      <c r="C2415" s="105" t="s">
        <v>384</v>
      </c>
      <c r="D2415" s="106" t="s">
        <v>25</v>
      </c>
      <c r="E2415" s="122" t="s">
        <v>553</v>
      </c>
      <c r="F2415" s="126">
        <v>2141</v>
      </c>
      <c r="G2415" s="107">
        <v>2118</v>
      </c>
      <c r="H2415" s="108">
        <v>0.98925735637552503</v>
      </c>
      <c r="I2415" s="107">
        <v>23</v>
      </c>
      <c r="J2415" s="131">
        <v>1.07426436244745E-2</v>
      </c>
      <c r="K2415" s="126">
        <v>698</v>
      </c>
      <c r="L2415" s="126">
        <v>18</v>
      </c>
      <c r="M2415" s="108">
        <v>2.5787965616045801E-2</v>
      </c>
      <c r="N2415" s="107">
        <v>40</v>
      </c>
      <c r="O2415" s="131">
        <v>1.8682858477346999E-2</v>
      </c>
      <c r="P2415" s="126">
        <v>7</v>
      </c>
      <c r="Q2415" s="108">
        <v>1.0028653295128901E-2</v>
      </c>
      <c r="R2415" s="107">
        <v>20</v>
      </c>
      <c r="S2415" s="131">
        <v>9.3414292386735098E-3</v>
      </c>
      <c r="T2415" s="126">
        <v>66</v>
      </c>
      <c r="U2415" s="108">
        <v>9.4555873925501396E-2</v>
      </c>
      <c r="V2415" s="107">
        <v>208</v>
      </c>
      <c r="W2415" s="131">
        <v>9.7150864082204497E-2</v>
      </c>
      <c r="X2415" s="126">
        <v>72</v>
      </c>
      <c r="Y2415" s="108">
        <v>0.10315186246418299</v>
      </c>
      <c r="Z2415" s="107">
        <v>223</v>
      </c>
      <c r="AA2415" s="131">
        <v>0.104156936011209</v>
      </c>
    </row>
    <row r="2416" spans="1:27" ht="24" x14ac:dyDescent="0.25">
      <c r="A2416" s="115" t="s">
        <v>632</v>
      </c>
      <c r="B2416" s="200" t="s">
        <v>385</v>
      </c>
      <c r="C2416" s="101" t="s">
        <v>386</v>
      </c>
      <c r="D2416" s="102" t="s">
        <v>25</v>
      </c>
      <c r="E2416" s="121" t="s">
        <v>553</v>
      </c>
      <c r="F2416" s="125">
        <v>1767</v>
      </c>
      <c r="G2416" s="103">
        <v>1751</v>
      </c>
      <c r="H2416" s="104">
        <v>0.99094510469722596</v>
      </c>
      <c r="I2416" s="103">
        <v>16</v>
      </c>
      <c r="J2416" s="130">
        <v>9.0548953027730604E-3</v>
      </c>
      <c r="K2416" s="125">
        <v>599</v>
      </c>
      <c r="L2416" s="125">
        <v>12</v>
      </c>
      <c r="M2416" s="104">
        <v>2.0033388981636001E-2</v>
      </c>
      <c r="N2416" s="103">
        <v>33</v>
      </c>
      <c r="O2416" s="130">
        <v>1.8675721561969401E-2</v>
      </c>
      <c r="P2416" s="125">
        <v>6</v>
      </c>
      <c r="Q2416" s="104">
        <v>1.0016694490818E-2</v>
      </c>
      <c r="R2416" s="103">
        <v>17</v>
      </c>
      <c r="S2416" s="130">
        <v>9.62082625919637E-3</v>
      </c>
      <c r="T2416" s="125">
        <v>55</v>
      </c>
      <c r="U2416" s="104">
        <v>9.18196994991652E-2</v>
      </c>
      <c r="V2416" s="103">
        <v>136</v>
      </c>
      <c r="W2416" s="130">
        <v>7.6966610073571001E-2</v>
      </c>
      <c r="X2416" s="125">
        <v>59</v>
      </c>
      <c r="Y2416" s="104">
        <v>9.8497495826377193E-2</v>
      </c>
      <c r="Z2416" s="103">
        <v>146</v>
      </c>
      <c r="AA2416" s="130">
        <v>8.2625919637804093E-2</v>
      </c>
    </row>
    <row r="2417" spans="1:27" x14ac:dyDescent="0.25">
      <c r="A2417" s="116" t="s">
        <v>632</v>
      </c>
      <c r="B2417" s="201" t="s">
        <v>387</v>
      </c>
      <c r="C2417" s="105" t="s">
        <v>388</v>
      </c>
      <c r="D2417" s="106" t="s">
        <v>25</v>
      </c>
      <c r="E2417" s="122" t="s">
        <v>553</v>
      </c>
      <c r="F2417" s="126">
        <v>2998</v>
      </c>
      <c r="G2417" s="107">
        <v>2982</v>
      </c>
      <c r="H2417" s="108">
        <v>0.99466310873915897</v>
      </c>
      <c r="I2417" s="107">
        <v>16</v>
      </c>
      <c r="J2417" s="131">
        <v>5.3368912608405599E-3</v>
      </c>
      <c r="K2417" s="126">
        <v>903</v>
      </c>
      <c r="L2417" s="126">
        <v>14</v>
      </c>
      <c r="M2417" s="108">
        <v>1.5503875968992199E-2</v>
      </c>
      <c r="N2417" s="107">
        <v>46</v>
      </c>
      <c r="O2417" s="131">
        <v>1.5343562374916599E-2</v>
      </c>
      <c r="P2417" s="126">
        <v>4</v>
      </c>
      <c r="Q2417" s="108">
        <v>4.4296788482834897E-3</v>
      </c>
      <c r="R2417" s="107">
        <v>15</v>
      </c>
      <c r="S2417" s="131">
        <v>5.0033355570380201E-3</v>
      </c>
      <c r="T2417" s="126">
        <v>87</v>
      </c>
      <c r="U2417" s="108">
        <v>9.6345514950166106E-2</v>
      </c>
      <c r="V2417" s="107">
        <v>323</v>
      </c>
      <c r="W2417" s="131">
        <v>0.107738492328218</v>
      </c>
      <c r="X2417" s="126">
        <v>89</v>
      </c>
      <c r="Y2417" s="108">
        <v>9.8560354374307796E-2</v>
      </c>
      <c r="Z2417" s="107">
        <v>331</v>
      </c>
      <c r="AA2417" s="131">
        <v>0.110406937958639</v>
      </c>
    </row>
    <row r="2418" spans="1:27" x14ac:dyDescent="0.25">
      <c r="A2418" s="115" t="s">
        <v>632</v>
      </c>
      <c r="B2418" s="200" t="s">
        <v>366</v>
      </c>
      <c r="C2418" s="101" t="s">
        <v>367</v>
      </c>
      <c r="D2418" s="102" t="s">
        <v>24</v>
      </c>
      <c r="E2418" s="121" t="s">
        <v>552</v>
      </c>
      <c r="F2418" s="125">
        <v>4013</v>
      </c>
      <c r="G2418" s="103">
        <v>3858</v>
      </c>
      <c r="H2418" s="104">
        <v>0.96137552952903005</v>
      </c>
      <c r="I2418" s="103">
        <v>155</v>
      </c>
      <c r="J2418" s="130">
        <v>3.8624470470969299E-2</v>
      </c>
      <c r="K2418" s="125">
        <v>1139</v>
      </c>
      <c r="L2418" s="125">
        <v>29</v>
      </c>
      <c r="M2418" s="104">
        <v>2.5460930640912999E-2</v>
      </c>
      <c r="N2418" s="103">
        <v>75</v>
      </c>
      <c r="O2418" s="130">
        <v>1.86892599053077E-2</v>
      </c>
      <c r="P2418" s="125">
        <v>9</v>
      </c>
      <c r="Q2418" s="104">
        <v>7.9016681299385397E-3</v>
      </c>
      <c r="R2418" s="103">
        <v>22</v>
      </c>
      <c r="S2418" s="130">
        <v>5.4821829055569302E-3</v>
      </c>
      <c r="T2418" s="125">
        <v>95</v>
      </c>
      <c r="U2418" s="104">
        <v>8.3406496927128995E-2</v>
      </c>
      <c r="V2418" s="103">
        <v>252</v>
      </c>
      <c r="W2418" s="130">
        <v>6.2795913281833995E-2</v>
      </c>
      <c r="X2418" s="125">
        <v>102</v>
      </c>
      <c r="Y2418" s="104">
        <v>8.9552238805970102E-2</v>
      </c>
      <c r="Z2418" s="103">
        <v>266</v>
      </c>
      <c r="AA2418" s="130">
        <v>6.6284575130824794E-2</v>
      </c>
    </row>
    <row r="2419" spans="1:27" ht="24" x14ac:dyDescent="0.25">
      <c r="A2419" s="116" t="s">
        <v>632</v>
      </c>
      <c r="B2419" s="201" t="s">
        <v>389</v>
      </c>
      <c r="C2419" s="105" t="s">
        <v>390</v>
      </c>
      <c r="D2419" s="106" t="s">
        <v>25</v>
      </c>
      <c r="E2419" s="122" t="s">
        <v>553</v>
      </c>
      <c r="F2419" s="126">
        <v>1810</v>
      </c>
      <c r="G2419" s="107">
        <v>1791</v>
      </c>
      <c r="H2419" s="108">
        <v>0.98950276243093904</v>
      </c>
      <c r="I2419" s="107">
        <v>19</v>
      </c>
      <c r="J2419" s="131">
        <v>1.0497237569060699E-2</v>
      </c>
      <c r="K2419" s="126">
        <v>681</v>
      </c>
      <c r="L2419" s="126">
        <v>12</v>
      </c>
      <c r="M2419" s="108">
        <v>1.7621145374449299E-2</v>
      </c>
      <c r="N2419" s="107">
        <v>26</v>
      </c>
      <c r="O2419" s="131">
        <v>1.4364640883977899E-2</v>
      </c>
      <c r="P2419" s="126">
        <v>2</v>
      </c>
      <c r="Q2419" s="108">
        <v>2.93685756240822E-3</v>
      </c>
      <c r="R2419" s="107">
        <v>4</v>
      </c>
      <c r="S2419" s="131">
        <v>2.20994475138121E-3</v>
      </c>
      <c r="T2419" s="126">
        <v>83</v>
      </c>
      <c r="U2419" s="108">
        <v>0.121879588839941</v>
      </c>
      <c r="V2419" s="107">
        <v>216</v>
      </c>
      <c r="W2419" s="131">
        <v>0.11933701657458499</v>
      </c>
      <c r="X2419" s="126">
        <v>84</v>
      </c>
      <c r="Y2419" s="108">
        <v>0.123348017621145</v>
      </c>
      <c r="Z2419" s="107">
        <v>217</v>
      </c>
      <c r="AA2419" s="131">
        <v>0.11988950276243</v>
      </c>
    </row>
    <row r="2420" spans="1:27" x14ac:dyDescent="0.25">
      <c r="A2420" s="115" t="s">
        <v>632</v>
      </c>
      <c r="B2420" s="200" t="s">
        <v>391</v>
      </c>
      <c r="C2420" s="101" t="s">
        <v>392</v>
      </c>
      <c r="D2420" s="102" t="s">
        <v>25</v>
      </c>
      <c r="E2420" s="121" t="s">
        <v>553</v>
      </c>
      <c r="F2420" s="125">
        <v>2464</v>
      </c>
      <c r="G2420" s="103">
        <v>2437</v>
      </c>
      <c r="H2420" s="104">
        <v>0.98904220779220697</v>
      </c>
      <c r="I2420" s="103">
        <v>27</v>
      </c>
      <c r="J2420" s="130">
        <v>1.0957792207792199E-2</v>
      </c>
      <c r="K2420" s="125">
        <v>894</v>
      </c>
      <c r="L2420" s="125">
        <v>27</v>
      </c>
      <c r="M2420" s="104">
        <v>3.0201342281879099E-2</v>
      </c>
      <c r="N2420" s="103">
        <v>65</v>
      </c>
      <c r="O2420" s="130">
        <v>2.63798701298701E-2</v>
      </c>
      <c r="P2420" s="125">
        <v>4</v>
      </c>
      <c r="Q2420" s="104">
        <v>4.4742729306487599E-3</v>
      </c>
      <c r="R2420" s="103">
        <v>12</v>
      </c>
      <c r="S2420" s="130">
        <v>4.87012987012987E-3</v>
      </c>
      <c r="T2420" s="125">
        <v>63</v>
      </c>
      <c r="U2420" s="104">
        <v>7.0469798657718102E-2</v>
      </c>
      <c r="V2420" s="103">
        <v>176</v>
      </c>
      <c r="W2420" s="130">
        <v>7.1428571428571397E-2</v>
      </c>
      <c r="X2420" s="125">
        <v>64</v>
      </c>
      <c r="Y2420" s="104">
        <v>7.1588366890380298E-2</v>
      </c>
      <c r="Z2420" s="103">
        <v>181</v>
      </c>
      <c r="AA2420" s="130">
        <v>7.3457792207792194E-2</v>
      </c>
    </row>
    <row r="2421" spans="1:27" x14ac:dyDescent="0.25">
      <c r="A2421" s="116" t="s">
        <v>632</v>
      </c>
      <c r="B2421" s="201" t="s">
        <v>368</v>
      </c>
      <c r="C2421" s="105" t="s">
        <v>369</v>
      </c>
      <c r="D2421" s="106" t="s">
        <v>24</v>
      </c>
      <c r="E2421" s="122" t="s">
        <v>552</v>
      </c>
      <c r="F2421" s="126">
        <v>2379</v>
      </c>
      <c r="G2421" s="107">
        <v>2347</v>
      </c>
      <c r="H2421" s="108">
        <v>0.98654897015552701</v>
      </c>
      <c r="I2421" s="107">
        <v>32</v>
      </c>
      <c r="J2421" s="131">
        <v>1.34510298444724E-2</v>
      </c>
      <c r="K2421" s="126">
        <v>836</v>
      </c>
      <c r="L2421" s="126">
        <v>24</v>
      </c>
      <c r="M2421" s="108">
        <v>2.8708133971291801E-2</v>
      </c>
      <c r="N2421" s="107">
        <v>60</v>
      </c>
      <c r="O2421" s="131">
        <v>2.52206809583858E-2</v>
      </c>
      <c r="P2421" s="126">
        <v>7</v>
      </c>
      <c r="Q2421" s="108">
        <v>8.3732057416267894E-3</v>
      </c>
      <c r="R2421" s="107">
        <v>15</v>
      </c>
      <c r="S2421" s="131">
        <v>6.3051702395964604E-3</v>
      </c>
      <c r="T2421" s="126">
        <v>99</v>
      </c>
      <c r="U2421" s="108">
        <v>0.118421052631578</v>
      </c>
      <c r="V2421" s="107">
        <v>287</v>
      </c>
      <c r="W2421" s="131">
        <v>0.120638923917612</v>
      </c>
      <c r="X2421" s="126">
        <v>101</v>
      </c>
      <c r="Y2421" s="108">
        <v>0.120813397129186</v>
      </c>
      <c r="Z2421" s="107">
        <v>290</v>
      </c>
      <c r="AA2421" s="131">
        <v>0.12189995796553101</v>
      </c>
    </row>
    <row r="2422" spans="1:27" x14ac:dyDescent="0.25">
      <c r="A2422" s="115" t="s">
        <v>632</v>
      </c>
      <c r="B2422" s="200" t="s">
        <v>393</v>
      </c>
      <c r="C2422" s="101" t="s">
        <v>394</v>
      </c>
      <c r="D2422" s="102" t="s">
        <v>25</v>
      </c>
      <c r="E2422" s="121" t="s">
        <v>553</v>
      </c>
      <c r="F2422" s="125">
        <v>716</v>
      </c>
      <c r="G2422" s="103">
        <v>704</v>
      </c>
      <c r="H2422" s="104">
        <v>0.983240223463687</v>
      </c>
      <c r="I2422" s="103">
        <v>12</v>
      </c>
      <c r="J2422" s="130">
        <v>1.67597765363128E-2</v>
      </c>
      <c r="K2422" s="125">
        <v>250</v>
      </c>
      <c r="L2422" s="125">
        <v>6</v>
      </c>
      <c r="M2422" s="104">
        <v>2.4E-2</v>
      </c>
      <c r="N2422" s="103">
        <v>20</v>
      </c>
      <c r="O2422" s="130">
        <v>2.7932960893854698E-2</v>
      </c>
      <c r="P2422" s="125">
        <v>1</v>
      </c>
      <c r="Q2422" s="104">
        <v>4.0000000000000001E-3</v>
      </c>
      <c r="R2422" s="103">
        <v>3</v>
      </c>
      <c r="S2422" s="130">
        <v>4.1899441340782096E-3</v>
      </c>
      <c r="T2422" s="125">
        <v>24</v>
      </c>
      <c r="U2422" s="104">
        <v>9.6000000000000002E-2</v>
      </c>
      <c r="V2422" s="103">
        <v>74</v>
      </c>
      <c r="W2422" s="130">
        <v>0.103351955307262</v>
      </c>
      <c r="X2422" s="125">
        <v>24</v>
      </c>
      <c r="Y2422" s="104">
        <v>9.6000000000000002E-2</v>
      </c>
      <c r="Z2422" s="103">
        <v>74</v>
      </c>
      <c r="AA2422" s="130">
        <v>0.103351955307262</v>
      </c>
    </row>
    <row r="2423" spans="1:27" x14ac:dyDescent="0.25">
      <c r="A2423" s="116" t="s">
        <v>632</v>
      </c>
      <c r="B2423" s="201" t="s">
        <v>370</v>
      </c>
      <c r="C2423" s="105" t="s">
        <v>371</v>
      </c>
      <c r="D2423" s="106" t="s">
        <v>24</v>
      </c>
      <c r="E2423" s="122" t="s">
        <v>552</v>
      </c>
      <c r="F2423" s="126">
        <v>1659</v>
      </c>
      <c r="G2423" s="107">
        <v>1651</v>
      </c>
      <c r="H2423" s="108">
        <v>0.99517781796262805</v>
      </c>
      <c r="I2423" s="107">
        <v>8</v>
      </c>
      <c r="J2423" s="131">
        <v>4.8221820373719098E-3</v>
      </c>
      <c r="K2423" s="126">
        <v>487</v>
      </c>
      <c r="L2423" s="126">
        <v>19</v>
      </c>
      <c r="M2423" s="108">
        <v>3.9014373716632397E-2</v>
      </c>
      <c r="N2423" s="107">
        <v>50</v>
      </c>
      <c r="O2423" s="131">
        <v>3.0138637733574399E-2</v>
      </c>
      <c r="P2423" s="126">
        <v>7</v>
      </c>
      <c r="Q2423" s="108">
        <v>1.43737166324435E-2</v>
      </c>
      <c r="R2423" s="107">
        <v>16</v>
      </c>
      <c r="S2423" s="131">
        <v>9.6443640747438195E-3</v>
      </c>
      <c r="T2423" s="126">
        <v>36</v>
      </c>
      <c r="U2423" s="108">
        <v>7.3921971252566707E-2</v>
      </c>
      <c r="V2423" s="107">
        <v>144</v>
      </c>
      <c r="W2423" s="131">
        <v>8.6799276672694298E-2</v>
      </c>
      <c r="X2423" s="126">
        <v>37</v>
      </c>
      <c r="Y2423" s="108">
        <v>7.5975359342915799E-2</v>
      </c>
      <c r="Z2423" s="107">
        <v>145</v>
      </c>
      <c r="AA2423" s="131">
        <v>8.7402049427365805E-2</v>
      </c>
    </row>
    <row r="2424" spans="1:27" x14ac:dyDescent="0.25">
      <c r="A2424" s="115" t="s">
        <v>632</v>
      </c>
      <c r="B2424" s="200" t="s">
        <v>445</v>
      </c>
      <c r="C2424" s="101" t="s">
        <v>372</v>
      </c>
      <c r="D2424" s="102" t="s">
        <v>24</v>
      </c>
      <c r="E2424" s="121" t="s">
        <v>552</v>
      </c>
      <c r="F2424" s="125">
        <v>2002</v>
      </c>
      <c r="G2424" s="103">
        <v>1972</v>
      </c>
      <c r="H2424" s="104">
        <v>0.98501498501498497</v>
      </c>
      <c r="I2424" s="103">
        <v>30</v>
      </c>
      <c r="J2424" s="130">
        <v>1.4985014985014899E-2</v>
      </c>
      <c r="K2424" s="125">
        <v>631</v>
      </c>
      <c r="L2424" s="125">
        <v>10</v>
      </c>
      <c r="M2424" s="104">
        <v>1.58478605388272E-2</v>
      </c>
      <c r="N2424" s="103">
        <v>30</v>
      </c>
      <c r="O2424" s="130">
        <v>1.4985014985014899E-2</v>
      </c>
      <c r="P2424" s="125">
        <v>3</v>
      </c>
      <c r="Q2424" s="104">
        <v>4.7543581616481699E-3</v>
      </c>
      <c r="R2424" s="103">
        <v>7</v>
      </c>
      <c r="S2424" s="130">
        <v>3.49650349650349E-3</v>
      </c>
      <c r="T2424" s="125">
        <v>55</v>
      </c>
      <c r="U2424" s="104">
        <v>8.71632329635499E-2</v>
      </c>
      <c r="V2424" s="103">
        <v>164</v>
      </c>
      <c r="W2424" s="130">
        <v>8.1918081918081906E-2</v>
      </c>
      <c r="X2424" s="125">
        <v>58</v>
      </c>
      <c r="Y2424" s="104">
        <v>9.1917591125197998E-2</v>
      </c>
      <c r="Z2424" s="103">
        <v>169</v>
      </c>
      <c r="AA2424" s="130">
        <v>8.4415584415584402E-2</v>
      </c>
    </row>
    <row r="2425" spans="1:27" x14ac:dyDescent="0.25">
      <c r="A2425" s="116" t="s">
        <v>632</v>
      </c>
      <c r="B2425" s="201" t="s">
        <v>419</v>
      </c>
      <c r="C2425" s="105" t="s">
        <v>420</v>
      </c>
      <c r="D2425" s="106" t="s">
        <v>27</v>
      </c>
      <c r="E2425" s="122" t="s">
        <v>555</v>
      </c>
      <c r="F2425" s="126">
        <v>2688</v>
      </c>
      <c r="G2425" s="107">
        <v>2676</v>
      </c>
      <c r="H2425" s="108">
        <v>0.99553571428571397</v>
      </c>
      <c r="I2425" s="107">
        <v>12</v>
      </c>
      <c r="J2425" s="131">
        <v>4.4642857142857097E-3</v>
      </c>
      <c r="K2425" s="126">
        <v>637</v>
      </c>
      <c r="L2425" s="126">
        <v>14</v>
      </c>
      <c r="M2425" s="108">
        <v>2.19780219780219E-2</v>
      </c>
      <c r="N2425" s="107">
        <v>36</v>
      </c>
      <c r="O2425" s="131">
        <v>1.33928571428571E-2</v>
      </c>
      <c r="P2425" s="126">
        <v>6</v>
      </c>
      <c r="Q2425" s="108">
        <v>9.4191522762951292E-3</v>
      </c>
      <c r="R2425" s="107">
        <v>14</v>
      </c>
      <c r="S2425" s="131">
        <v>5.2083333333333296E-3</v>
      </c>
      <c r="T2425" s="126">
        <v>77</v>
      </c>
      <c r="U2425" s="108">
        <v>0.12087912087912001</v>
      </c>
      <c r="V2425" s="107">
        <v>349</v>
      </c>
      <c r="W2425" s="131">
        <v>0.12983630952380901</v>
      </c>
      <c r="X2425" s="126">
        <v>81</v>
      </c>
      <c r="Y2425" s="108">
        <v>0.127158555729984</v>
      </c>
      <c r="Z2425" s="107">
        <v>360</v>
      </c>
      <c r="AA2425" s="131">
        <v>0.13392857142857101</v>
      </c>
    </row>
    <row r="2426" spans="1:27" x14ac:dyDescent="0.25">
      <c r="A2426" s="115" t="s">
        <v>632</v>
      </c>
      <c r="B2426" s="200" t="s">
        <v>421</v>
      </c>
      <c r="C2426" s="101" t="s">
        <v>422</v>
      </c>
      <c r="D2426" s="102" t="s">
        <v>27</v>
      </c>
      <c r="E2426" s="121" t="s">
        <v>555</v>
      </c>
      <c r="F2426" s="125">
        <v>1530</v>
      </c>
      <c r="G2426" s="103">
        <v>1522</v>
      </c>
      <c r="H2426" s="104">
        <v>0.99477124183006504</v>
      </c>
      <c r="I2426" s="103">
        <v>8</v>
      </c>
      <c r="J2426" s="130">
        <v>5.2287581699346402E-3</v>
      </c>
      <c r="K2426" s="125">
        <v>552</v>
      </c>
      <c r="L2426" s="125">
        <v>10</v>
      </c>
      <c r="M2426" s="104">
        <v>1.8115942028985501E-2</v>
      </c>
      <c r="N2426" s="103">
        <v>23</v>
      </c>
      <c r="O2426" s="130">
        <v>1.5032679738562E-2</v>
      </c>
      <c r="P2426" s="125">
        <v>11</v>
      </c>
      <c r="Q2426" s="104">
        <v>1.9927536231884001E-2</v>
      </c>
      <c r="R2426" s="103">
        <v>26</v>
      </c>
      <c r="S2426" s="130">
        <v>1.6993464052287501E-2</v>
      </c>
      <c r="T2426" s="125">
        <v>41</v>
      </c>
      <c r="U2426" s="104">
        <v>7.4275362318840493E-2</v>
      </c>
      <c r="V2426" s="103">
        <v>101</v>
      </c>
      <c r="W2426" s="130">
        <v>6.6013071895424796E-2</v>
      </c>
      <c r="X2426" s="125">
        <v>49</v>
      </c>
      <c r="Y2426" s="104">
        <v>8.8768115942028894E-2</v>
      </c>
      <c r="Z2426" s="103">
        <v>120</v>
      </c>
      <c r="AA2426" s="130">
        <v>7.8431372549019607E-2</v>
      </c>
    </row>
    <row r="2427" spans="1:27" x14ac:dyDescent="0.25">
      <c r="A2427" s="116" t="s">
        <v>632</v>
      </c>
      <c r="B2427" s="201" t="s">
        <v>423</v>
      </c>
      <c r="C2427" s="105" t="s">
        <v>424</v>
      </c>
      <c r="D2427" s="106" t="s">
        <v>27</v>
      </c>
      <c r="E2427" s="122" t="s">
        <v>555</v>
      </c>
      <c r="F2427" s="126">
        <v>1998</v>
      </c>
      <c r="G2427" s="107">
        <v>1986</v>
      </c>
      <c r="H2427" s="108">
        <v>0.99399399399399302</v>
      </c>
      <c r="I2427" s="107">
        <v>12</v>
      </c>
      <c r="J2427" s="131">
        <v>6.0060060060059999E-3</v>
      </c>
      <c r="K2427" s="126">
        <v>558</v>
      </c>
      <c r="L2427" s="126">
        <v>4</v>
      </c>
      <c r="M2427" s="108">
        <v>7.1684587813620002E-3</v>
      </c>
      <c r="N2427" s="107">
        <v>12</v>
      </c>
      <c r="O2427" s="131">
        <v>6.0060060060059999E-3</v>
      </c>
      <c r="P2427" s="126">
        <v>3</v>
      </c>
      <c r="Q2427" s="108">
        <v>5.3763440860214997E-3</v>
      </c>
      <c r="R2427" s="107">
        <v>8</v>
      </c>
      <c r="S2427" s="131">
        <v>4.0040040040039996E-3</v>
      </c>
      <c r="T2427" s="126">
        <v>50</v>
      </c>
      <c r="U2427" s="108">
        <v>8.9605734767025005E-2</v>
      </c>
      <c r="V2427" s="107">
        <v>164</v>
      </c>
      <c r="W2427" s="131">
        <v>8.2082082082081995E-2</v>
      </c>
      <c r="X2427" s="126">
        <v>53</v>
      </c>
      <c r="Y2427" s="108">
        <v>9.4982078853046506E-2</v>
      </c>
      <c r="Z2427" s="107">
        <v>171</v>
      </c>
      <c r="AA2427" s="131">
        <v>8.5585585585585502E-2</v>
      </c>
    </row>
    <row r="2428" spans="1:27" x14ac:dyDescent="0.25">
      <c r="A2428" s="115" t="s">
        <v>632</v>
      </c>
      <c r="B2428" s="200" t="s">
        <v>407</v>
      </c>
      <c r="C2428" s="101" t="s">
        <v>408</v>
      </c>
      <c r="D2428" s="102" t="s">
        <v>26</v>
      </c>
      <c r="E2428" s="121" t="s">
        <v>554</v>
      </c>
      <c r="F2428" s="125">
        <v>5750</v>
      </c>
      <c r="G2428" s="103">
        <v>5693</v>
      </c>
      <c r="H2428" s="104">
        <v>0.99008695652173895</v>
      </c>
      <c r="I2428" s="103">
        <v>57</v>
      </c>
      <c r="J2428" s="130">
        <v>9.9130434782608596E-3</v>
      </c>
      <c r="K2428" s="125">
        <v>1604</v>
      </c>
      <c r="L2428" s="125">
        <v>25</v>
      </c>
      <c r="M2428" s="104">
        <v>1.55860349127182E-2</v>
      </c>
      <c r="N2428" s="103">
        <v>71</v>
      </c>
      <c r="O2428" s="130">
        <v>1.23478260869565E-2</v>
      </c>
      <c r="P2428" s="125">
        <v>14</v>
      </c>
      <c r="Q2428" s="104">
        <v>8.7281795511221904E-3</v>
      </c>
      <c r="R2428" s="103">
        <v>34</v>
      </c>
      <c r="S2428" s="130">
        <v>5.9130434782608604E-3</v>
      </c>
      <c r="T2428" s="125">
        <v>164</v>
      </c>
      <c r="U2428" s="104">
        <v>0.10224438902743101</v>
      </c>
      <c r="V2428" s="103">
        <v>577</v>
      </c>
      <c r="W2428" s="130">
        <v>0.100347826086956</v>
      </c>
      <c r="X2428" s="125">
        <v>170</v>
      </c>
      <c r="Y2428" s="104">
        <v>0.105985037406483</v>
      </c>
      <c r="Z2428" s="103">
        <v>589</v>
      </c>
      <c r="AA2428" s="130">
        <v>0.102434782608695</v>
      </c>
    </row>
    <row r="2429" spans="1:27" x14ac:dyDescent="0.25">
      <c r="A2429" s="116" t="s">
        <v>632</v>
      </c>
      <c r="B2429" s="201" t="s">
        <v>425</v>
      </c>
      <c r="C2429" s="105" t="s">
        <v>426</v>
      </c>
      <c r="D2429" s="106" t="s">
        <v>27</v>
      </c>
      <c r="E2429" s="122" t="s">
        <v>555</v>
      </c>
      <c r="F2429" s="126">
        <v>2493</v>
      </c>
      <c r="G2429" s="107">
        <v>2466</v>
      </c>
      <c r="H2429" s="108">
        <v>0.989169675090252</v>
      </c>
      <c r="I2429" s="107">
        <v>27</v>
      </c>
      <c r="J2429" s="131">
        <v>1.08303249097472E-2</v>
      </c>
      <c r="K2429" s="126">
        <v>610</v>
      </c>
      <c r="L2429" s="126">
        <v>11</v>
      </c>
      <c r="M2429" s="108">
        <v>1.8032786885245899E-2</v>
      </c>
      <c r="N2429" s="107">
        <v>26</v>
      </c>
      <c r="O2429" s="131">
        <v>1.04292017649418E-2</v>
      </c>
      <c r="P2429" s="126">
        <v>4</v>
      </c>
      <c r="Q2429" s="108">
        <v>6.5573770491803201E-3</v>
      </c>
      <c r="R2429" s="107">
        <v>10</v>
      </c>
      <c r="S2429" s="131">
        <v>4.0112314480545497E-3</v>
      </c>
      <c r="T2429" s="126">
        <v>50</v>
      </c>
      <c r="U2429" s="108">
        <v>8.1967213114753995E-2</v>
      </c>
      <c r="V2429" s="107">
        <v>165</v>
      </c>
      <c r="W2429" s="131">
        <v>6.6185318892900094E-2</v>
      </c>
      <c r="X2429" s="126">
        <v>52</v>
      </c>
      <c r="Y2429" s="108">
        <v>8.5245901639344202E-2</v>
      </c>
      <c r="Z2429" s="107">
        <v>171</v>
      </c>
      <c r="AA2429" s="131">
        <v>6.85920577617328E-2</v>
      </c>
    </row>
    <row r="2430" spans="1:27" ht="24" x14ac:dyDescent="0.25">
      <c r="A2430" s="115" t="s">
        <v>632</v>
      </c>
      <c r="B2430" s="200" t="s">
        <v>427</v>
      </c>
      <c r="C2430" s="101" t="s">
        <v>428</v>
      </c>
      <c r="D2430" s="102" t="s">
        <v>27</v>
      </c>
      <c r="E2430" s="121" t="s">
        <v>555</v>
      </c>
      <c r="F2430" s="125">
        <v>2073</v>
      </c>
      <c r="G2430" s="103">
        <v>2061</v>
      </c>
      <c r="H2430" s="104">
        <v>0.99421128798842195</v>
      </c>
      <c r="I2430" s="103">
        <v>12</v>
      </c>
      <c r="J2430" s="130">
        <v>5.7887120115774201E-3</v>
      </c>
      <c r="K2430" s="125">
        <v>679</v>
      </c>
      <c r="L2430" s="125">
        <v>11</v>
      </c>
      <c r="M2430" s="104">
        <v>1.6200294550809999E-2</v>
      </c>
      <c r="N2430" s="103">
        <v>26</v>
      </c>
      <c r="O2430" s="130">
        <v>1.25422093584177E-2</v>
      </c>
      <c r="P2430" s="125">
        <v>4</v>
      </c>
      <c r="Q2430" s="104">
        <v>5.8910162002945498E-3</v>
      </c>
      <c r="R2430" s="103">
        <v>10</v>
      </c>
      <c r="S2430" s="130">
        <v>4.8239266763145201E-3</v>
      </c>
      <c r="T2430" s="125">
        <v>55</v>
      </c>
      <c r="U2430" s="104">
        <v>8.1001472754049994E-2</v>
      </c>
      <c r="V2430" s="103">
        <v>172</v>
      </c>
      <c r="W2430" s="130">
        <v>8.2971538832609701E-2</v>
      </c>
      <c r="X2430" s="125">
        <v>57</v>
      </c>
      <c r="Y2430" s="104">
        <v>8.3946980854197301E-2</v>
      </c>
      <c r="Z2430" s="103">
        <v>174</v>
      </c>
      <c r="AA2430" s="130">
        <v>8.3936324167872597E-2</v>
      </c>
    </row>
    <row r="2431" spans="1:27" x14ac:dyDescent="0.25">
      <c r="A2431" s="116" t="s">
        <v>632</v>
      </c>
      <c r="B2431" s="201" t="s">
        <v>429</v>
      </c>
      <c r="C2431" s="105" t="s">
        <v>430</v>
      </c>
      <c r="D2431" s="106" t="s">
        <v>27</v>
      </c>
      <c r="E2431" s="122" t="s">
        <v>555</v>
      </c>
      <c r="F2431" s="126">
        <v>2149</v>
      </c>
      <c r="G2431" s="107">
        <v>2134</v>
      </c>
      <c r="H2431" s="108">
        <v>0.99302000930665402</v>
      </c>
      <c r="I2431" s="107">
        <v>15</v>
      </c>
      <c r="J2431" s="131">
        <v>6.9799906933457403E-3</v>
      </c>
      <c r="K2431" s="126">
        <v>740</v>
      </c>
      <c r="L2431" s="126">
        <v>4</v>
      </c>
      <c r="M2431" s="108">
        <v>5.4054054054053996E-3</v>
      </c>
      <c r="N2431" s="107">
        <v>9</v>
      </c>
      <c r="O2431" s="131">
        <v>4.1879944160074399E-3</v>
      </c>
      <c r="P2431" s="126">
        <v>5</v>
      </c>
      <c r="Q2431" s="108">
        <v>6.7567567567567502E-3</v>
      </c>
      <c r="R2431" s="107">
        <v>15</v>
      </c>
      <c r="S2431" s="131">
        <v>6.9799906933457403E-3</v>
      </c>
      <c r="T2431" s="126">
        <v>86</v>
      </c>
      <c r="U2431" s="108">
        <v>0.116216216216216</v>
      </c>
      <c r="V2431" s="107">
        <v>288</v>
      </c>
      <c r="W2431" s="131">
        <v>0.13401582131223799</v>
      </c>
      <c r="X2431" s="126">
        <v>90</v>
      </c>
      <c r="Y2431" s="108">
        <v>0.121621621621621</v>
      </c>
      <c r="Z2431" s="107">
        <v>301</v>
      </c>
      <c r="AA2431" s="131">
        <v>0.14006514657980401</v>
      </c>
    </row>
    <row r="2432" spans="1:27" x14ac:dyDescent="0.25">
      <c r="A2432" s="115" t="s">
        <v>632</v>
      </c>
      <c r="B2432" s="200" t="s">
        <v>431</v>
      </c>
      <c r="C2432" s="101" t="s">
        <v>432</v>
      </c>
      <c r="D2432" s="102" t="s">
        <v>27</v>
      </c>
      <c r="E2432" s="121" t="s">
        <v>555</v>
      </c>
      <c r="F2432" s="125">
        <v>4467</v>
      </c>
      <c r="G2432" s="103">
        <v>4441</v>
      </c>
      <c r="H2432" s="104">
        <v>0.99417953884038501</v>
      </c>
      <c r="I2432" s="103">
        <v>26</v>
      </c>
      <c r="J2432" s="130">
        <v>5.8204611596149496E-3</v>
      </c>
      <c r="K2432" s="125">
        <v>1496</v>
      </c>
      <c r="L2432" s="125">
        <v>18</v>
      </c>
      <c r="M2432" s="104">
        <v>1.20320855614973E-2</v>
      </c>
      <c r="N2432" s="103">
        <v>51</v>
      </c>
      <c r="O2432" s="130">
        <v>1.14170584284754E-2</v>
      </c>
      <c r="P2432" s="125">
        <v>8</v>
      </c>
      <c r="Q2432" s="104">
        <v>5.3475935828877002E-3</v>
      </c>
      <c r="R2432" s="103">
        <v>31</v>
      </c>
      <c r="S2432" s="130">
        <v>6.9397806133870603E-3</v>
      </c>
      <c r="T2432" s="125">
        <v>133</v>
      </c>
      <c r="U2432" s="104">
        <v>8.8903743315508002E-2</v>
      </c>
      <c r="V2432" s="103">
        <v>417</v>
      </c>
      <c r="W2432" s="130">
        <v>9.3351242444593599E-2</v>
      </c>
      <c r="X2432" s="125">
        <v>138</v>
      </c>
      <c r="Y2432" s="104">
        <v>9.22459893048128E-2</v>
      </c>
      <c r="Z2432" s="103">
        <v>437</v>
      </c>
      <c r="AA2432" s="130">
        <v>9.7828520259682097E-2</v>
      </c>
    </row>
    <row r="2433" spans="1:27" ht="24" x14ac:dyDescent="0.25">
      <c r="A2433" s="116" t="s">
        <v>632</v>
      </c>
      <c r="B2433" s="201" t="s">
        <v>444</v>
      </c>
      <c r="C2433" s="105" t="s">
        <v>340</v>
      </c>
      <c r="D2433" s="106" t="s">
        <v>21</v>
      </c>
      <c r="E2433" s="122" t="s">
        <v>556</v>
      </c>
      <c r="F2433" s="126">
        <v>2351</v>
      </c>
      <c r="G2433" s="107">
        <v>2301</v>
      </c>
      <c r="H2433" s="108">
        <v>0.97873245427477595</v>
      </c>
      <c r="I2433" s="107">
        <v>50</v>
      </c>
      <c r="J2433" s="131">
        <v>2.12675457252233E-2</v>
      </c>
      <c r="K2433" s="126">
        <v>555</v>
      </c>
      <c r="L2433" s="126">
        <v>11</v>
      </c>
      <c r="M2433" s="108">
        <v>1.9819819819819801E-2</v>
      </c>
      <c r="N2433" s="107">
        <v>27</v>
      </c>
      <c r="O2433" s="131">
        <v>1.14844746916205E-2</v>
      </c>
      <c r="P2433" s="126">
        <v>6</v>
      </c>
      <c r="Q2433" s="108">
        <v>1.0810810810810799E-2</v>
      </c>
      <c r="R2433" s="107">
        <v>10</v>
      </c>
      <c r="S2433" s="131">
        <v>4.2535091450446602E-3</v>
      </c>
      <c r="T2433" s="126">
        <v>42</v>
      </c>
      <c r="U2433" s="108">
        <v>7.5675675675675597E-2</v>
      </c>
      <c r="V2433" s="107">
        <v>126</v>
      </c>
      <c r="W2433" s="131">
        <v>5.3594215227562698E-2</v>
      </c>
      <c r="X2433" s="126">
        <v>44</v>
      </c>
      <c r="Y2433" s="108">
        <v>7.9279279279279205E-2</v>
      </c>
      <c r="Z2433" s="107">
        <v>130</v>
      </c>
      <c r="AA2433" s="131">
        <v>5.52956188855806E-2</v>
      </c>
    </row>
    <row r="2434" spans="1:27" x14ac:dyDescent="0.25">
      <c r="A2434" s="115" t="s">
        <v>632</v>
      </c>
      <c r="B2434" s="200" t="s">
        <v>433</v>
      </c>
      <c r="C2434" s="101" t="s">
        <v>434</v>
      </c>
      <c r="D2434" s="102" t="s">
        <v>27</v>
      </c>
      <c r="E2434" s="121" t="s">
        <v>555</v>
      </c>
      <c r="F2434" s="125">
        <v>7158</v>
      </c>
      <c r="G2434" s="103">
        <v>7062</v>
      </c>
      <c r="H2434" s="104">
        <v>0.98658843252305095</v>
      </c>
      <c r="I2434" s="103">
        <v>96</v>
      </c>
      <c r="J2434" s="130">
        <v>1.3411567476948799E-2</v>
      </c>
      <c r="K2434" s="125">
        <v>2380</v>
      </c>
      <c r="L2434" s="125">
        <v>14</v>
      </c>
      <c r="M2434" s="104">
        <v>5.8823529411764696E-3</v>
      </c>
      <c r="N2434" s="103">
        <v>35</v>
      </c>
      <c r="O2434" s="130">
        <v>4.8896339759709403E-3</v>
      </c>
      <c r="P2434" s="125">
        <v>8</v>
      </c>
      <c r="Q2434" s="104">
        <v>3.3613445378151202E-3</v>
      </c>
      <c r="R2434" s="103">
        <v>16</v>
      </c>
      <c r="S2434" s="130">
        <v>2.23526124615814E-3</v>
      </c>
      <c r="T2434" s="125">
        <v>158</v>
      </c>
      <c r="U2434" s="104">
        <v>6.6386554621848698E-2</v>
      </c>
      <c r="V2434" s="103">
        <v>454</v>
      </c>
      <c r="W2434" s="130">
        <v>6.3425537859737299E-2</v>
      </c>
      <c r="X2434" s="125">
        <v>161</v>
      </c>
      <c r="Y2434" s="104">
        <v>6.7647058823529393E-2</v>
      </c>
      <c r="Z2434" s="103">
        <v>461</v>
      </c>
      <c r="AA2434" s="130">
        <v>6.4403464654931505E-2</v>
      </c>
    </row>
    <row r="2435" spans="1:27" ht="24" x14ac:dyDescent="0.25">
      <c r="A2435" s="116" t="s">
        <v>632</v>
      </c>
      <c r="B2435" s="201" t="s">
        <v>341</v>
      </c>
      <c r="C2435" s="105" t="s">
        <v>342</v>
      </c>
      <c r="D2435" s="106" t="s">
        <v>21</v>
      </c>
      <c r="E2435" s="122" t="s">
        <v>556</v>
      </c>
      <c r="F2435" s="126">
        <v>8831</v>
      </c>
      <c r="G2435" s="107">
        <v>8740</v>
      </c>
      <c r="H2435" s="108">
        <v>0.98969539123542005</v>
      </c>
      <c r="I2435" s="107">
        <v>91</v>
      </c>
      <c r="J2435" s="131">
        <v>1.0304608764579301E-2</v>
      </c>
      <c r="K2435" s="126">
        <v>2260</v>
      </c>
      <c r="L2435" s="126">
        <v>34</v>
      </c>
      <c r="M2435" s="108">
        <v>1.50442477876106E-2</v>
      </c>
      <c r="N2435" s="107">
        <v>77</v>
      </c>
      <c r="O2435" s="131">
        <v>8.7192843392594199E-3</v>
      </c>
      <c r="P2435" s="126">
        <v>17</v>
      </c>
      <c r="Q2435" s="108">
        <v>7.5221238938053001E-3</v>
      </c>
      <c r="R2435" s="107">
        <v>45</v>
      </c>
      <c r="S2435" s="131">
        <v>5.0956856528139496E-3</v>
      </c>
      <c r="T2435" s="126">
        <v>157</v>
      </c>
      <c r="U2435" s="108">
        <v>6.9469026548672499E-2</v>
      </c>
      <c r="V2435" s="107">
        <v>599</v>
      </c>
      <c r="W2435" s="131">
        <v>6.7829237911901194E-2</v>
      </c>
      <c r="X2435" s="126">
        <v>168</v>
      </c>
      <c r="Y2435" s="108">
        <v>7.4336283185840707E-2</v>
      </c>
      <c r="Z2435" s="107">
        <v>627</v>
      </c>
      <c r="AA2435" s="131">
        <v>7.0999886762541001E-2</v>
      </c>
    </row>
    <row r="2436" spans="1:27" ht="24" x14ac:dyDescent="0.25">
      <c r="A2436" s="115" t="s">
        <v>632</v>
      </c>
      <c r="B2436" s="200" t="s">
        <v>355</v>
      </c>
      <c r="C2436" s="101" t="s">
        <v>356</v>
      </c>
      <c r="D2436" s="102" t="s">
        <v>23</v>
      </c>
      <c r="E2436" s="121" t="s">
        <v>558</v>
      </c>
      <c r="F2436" s="125">
        <v>7712</v>
      </c>
      <c r="G2436" s="103">
        <v>7335</v>
      </c>
      <c r="H2436" s="104">
        <v>0.95111514522821505</v>
      </c>
      <c r="I2436" s="103">
        <v>377</v>
      </c>
      <c r="J2436" s="130">
        <v>4.8884854771784197E-2</v>
      </c>
      <c r="K2436" s="125">
        <v>2197</v>
      </c>
      <c r="L2436" s="125">
        <v>39</v>
      </c>
      <c r="M2436" s="104">
        <v>1.7751479289940801E-2</v>
      </c>
      <c r="N2436" s="103">
        <v>116</v>
      </c>
      <c r="O2436" s="130">
        <v>1.50414937759336E-2</v>
      </c>
      <c r="P2436" s="125">
        <v>12</v>
      </c>
      <c r="Q2436" s="104">
        <v>5.4619936276741003E-3</v>
      </c>
      <c r="R2436" s="103">
        <v>31</v>
      </c>
      <c r="S2436" s="130">
        <v>4.01970954356846E-3</v>
      </c>
      <c r="T2436" s="125">
        <v>187</v>
      </c>
      <c r="U2436" s="104">
        <v>8.5116067364588002E-2</v>
      </c>
      <c r="V2436" s="103">
        <v>566</v>
      </c>
      <c r="W2436" s="130">
        <v>7.3392116182572603E-2</v>
      </c>
      <c r="X2436" s="125">
        <v>195</v>
      </c>
      <c r="Y2436" s="104">
        <v>8.8757396449704096E-2</v>
      </c>
      <c r="Z2436" s="103">
        <v>587</v>
      </c>
      <c r="AA2436" s="130">
        <v>7.6115145228215705E-2</v>
      </c>
    </row>
    <row r="2437" spans="1:27" ht="24" x14ac:dyDescent="0.25">
      <c r="A2437" s="116" t="s">
        <v>632</v>
      </c>
      <c r="B2437" s="201" t="s">
        <v>351</v>
      </c>
      <c r="C2437" s="105" t="s">
        <v>352</v>
      </c>
      <c r="D2437" s="106" t="s">
        <v>22</v>
      </c>
      <c r="E2437" s="122" t="s">
        <v>557</v>
      </c>
      <c r="F2437" s="126">
        <v>5336</v>
      </c>
      <c r="G2437" s="107">
        <v>5266</v>
      </c>
      <c r="H2437" s="108">
        <v>0.986881559220389</v>
      </c>
      <c r="I2437" s="107">
        <v>70</v>
      </c>
      <c r="J2437" s="131">
        <v>1.3118440779610101E-2</v>
      </c>
      <c r="K2437" s="126">
        <v>1696</v>
      </c>
      <c r="L2437" s="126">
        <v>8</v>
      </c>
      <c r="M2437" s="108">
        <v>4.7169811320754698E-3</v>
      </c>
      <c r="N2437" s="107">
        <v>22</v>
      </c>
      <c r="O2437" s="131">
        <v>4.1229385307346303E-3</v>
      </c>
      <c r="P2437" s="126">
        <v>10</v>
      </c>
      <c r="Q2437" s="108">
        <v>5.8962264150943296E-3</v>
      </c>
      <c r="R2437" s="107">
        <v>30</v>
      </c>
      <c r="S2437" s="131">
        <v>5.6221889055472199E-3</v>
      </c>
      <c r="T2437" s="126">
        <v>126</v>
      </c>
      <c r="U2437" s="108">
        <v>7.4292452830188593E-2</v>
      </c>
      <c r="V2437" s="107">
        <v>368</v>
      </c>
      <c r="W2437" s="131">
        <v>6.8965517241379296E-2</v>
      </c>
      <c r="X2437" s="126">
        <v>132</v>
      </c>
      <c r="Y2437" s="108">
        <v>7.7830188679245196E-2</v>
      </c>
      <c r="Z2437" s="107">
        <v>387</v>
      </c>
      <c r="AA2437" s="131">
        <v>7.2526236881559195E-2</v>
      </c>
    </row>
    <row r="2438" spans="1:27" ht="24" x14ac:dyDescent="0.25">
      <c r="A2438" s="115" t="s">
        <v>632</v>
      </c>
      <c r="B2438" s="200" t="s">
        <v>343</v>
      </c>
      <c r="C2438" s="101" t="s">
        <v>344</v>
      </c>
      <c r="D2438" s="102" t="s">
        <v>21</v>
      </c>
      <c r="E2438" s="121" t="s">
        <v>556</v>
      </c>
      <c r="F2438" s="125">
        <v>3025</v>
      </c>
      <c r="G2438" s="103">
        <v>2995</v>
      </c>
      <c r="H2438" s="104">
        <v>0.99008264462809903</v>
      </c>
      <c r="I2438" s="103">
        <v>30</v>
      </c>
      <c r="J2438" s="130">
        <v>9.9173553719008201E-3</v>
      </c>
      <c r="K2438" s="125">
        <v>761</v>
      </c>
      <c r="L2438" s="125">
        <v>19</v>
      </c>
      <c r="M2438" s="104">
        <v>2.4967148488830401E-2</v>
      </c>
      <c r="N2438" s="103">
        <v>48</v>
      </c>
      <c r="O2438" s="130">
        <v>1.5867768595041298E-2</v>
      </c>
      <c r="P2438" s="125">
        <v>10</v>
      </c>
      <c r="Q2438" s="104">
        <v>1.3140604467805499E-2</v>
      </c>
      <c r="R2438" s="103">
        <v>30</v>
      </c>
      <c r="S2438" s="130">
        <v>9.9173553719008201E-3</v>
      </c>
      <c r="T2438" s="125">
        <v>72</v>
      </c>
      <c r="U2438" s="104">
        <v>9.4612352168199701E-2</v>
      </c>
      <c r="V2438" s="103">
        <v>224</v>
      </c>
      <c r="W2438" s="130">
        <v>7.4049586776859494E-2</v>
      </c>
      <c r="X2438" s="125">
        <v>77</v>
      </c>
      <c r="Y2438" s="104">
        <v>0.101182654402102</v>
      </c>
      <c r="Z2438" s="103">
        <v>237</v>
      </c>
      <c r="AA2438" s="130">
        <v>7.8347107438016497E-2</v>
      </c>
    </row>
    <row r="2439" spans="1:27" ht="24" x14ac:dyDescent="0.25">
      <c r="A2439" s="116" t="s">
        <v>632</v>
      </c>
      <c r="B2439" s="201" t="s">
        <v>37</v>
      </c>
      <c r="C2439" s="105" t="s">
        <v>38</v>
      </c>
      <c r="D2439" s="106" t="s">
        <v>1</v>
      </c>
      <c r="E2439" s="122" t="s">
        <v>534</v>
      </c>
      <c r="F2439" s="126">
        <v>5420</v>
      </c>
      <c r="G2439" s="107">
        <v>5380</v>
      </c>
      <c r="H2439" s="108">
        <v>0.99261992619926098</v>
      </c>
      <c r="I2439" s="107">
        <v>40</v>
      </c>
      <c r="J2439" s="131">
        <v>7.3800738007380002E-3</v>
      </c>
      <c r="K2439" s="126">
        <v>1613</v>
      </c>
      <c r="L2439" s="126">
        <v>16</v>
      </c>
      <c r="M2439" s="108">
        <v>9.91940483570985E-3</v>
      </c>
      <c r="N2439" s="107">
        <v>41</v>
      </c>
      <c r="O2439" s="131">
        <v>7.5645756457564496E-3</v>
      </c>
      <c r="P2439" s="126">
        <v>5</v>
      </c>
      <c r="Q2439" s="108">
        <v>3.0998140111593302E-3</v>
      </c>
      <c r="R2439" s="107">
        <v>12</v>
      </c>
      <c r="S2439" s="131">
        <v>2.2140221402214E-3</v>
      </c>
      <c r="T2439" s="126">
        <v>109</v>
      </c>
      <c r="U2439" s="108">
        <v>6.7575945443273402E-2</v>
      </c>
      <c r="V2439" s="107">
        <v>347</v>
      </c>
      <c r="W2439" s="131">
        <v>6.4022140221402193E-2</v>
      </c>
      <c r="X2439" s="126">
        <v>111</v>
      </c>
      <c r="Y2439" s="108">
        <v>6.8815871047737107E-2</v>
      </c>
      <c r="Z2439" s="107">
        <v>353</v>
      </c>
      <c r="AA2439" s="131">
        <v>6.5129151291512893E-2</v>
      </c>
    </row>
    <row r="2440" spans="1:27" ht="24" x14ac:dyDescent="0.25">
      <c r="A2440" s="115" t="s">
        <v>632</v>
      </c>
      <c r="B2440" s="200" t="s">
        <v>108</v>
      </c>
      <c r="C2440" s="101" t="s">
        <v>109</v>
      </c>
      <c r="D2440" s="102" t="s">
        <v>6</v>
      </c>
      <c r="E2440" s="121" t="s">
        <v>531</v>
      </c>
      <c r="F2440" s="125">
        <v>10674</v>
      </c>
      <c r="G2440" s="103">
        <v>10596</v>
      </c>
      <c r="H2440" s="104">
        <v>0.99269252388982498</v>
      </c>
      <c r="I2440" s="103">
        <v>78</v>
      </c>
      <c r="J2440" s="130">
        <v>7.3074761101742502E-3</v>
      </c>
      <c r="K2440" s="125">
        <v>1948</v>
      </c>
      <c r="L2440" s="125">
        <v>22</v>
      </c>
      <c r="M2440" s="104">
        <v>1.12936344969199E-2</v>
      </c>
      <c r="N2440" s="103">
        <v>62</v>
      </c>
      <c r="O2440" s="130">
        <v>5.8085066516769699E-3</v>
      </c>
      <c r="P2440" s="125">
        <v>11</v>
      </c>
      <c r="Q2440" s="104">
        <v>5.6468172484599498E-3</v>
      </c>
      <c r="R2440" s="103">
        <v>24</v>
      </c>
      <c r="S2440" s="130">
        <v>2.2484541877459199E-3</v>
      </c>
      <c r="T2440" s="125">
        <v>140</v>
      </c>
      <c r="U2440" s="104">
        <v>7.18685831622176E-2</v>
      </c>
      <c r="V2440" s="103">
        <v>717</v>
      </c>
      <c r="W2440" s="130">
        <v>6.7172568858909404E-2</v>
      </c>
      <c r="X2440" s="125">
        <v>147</v>
      </c>
      <c r="Y2440" s="104">
        <v>7.5462012320328495E-2</v>
      </c>
      <c r="Z2440" s="103">
        <v>731</v>
      </c>
      <c r="AA2440" s="130">
        <v>6.8484167135094601E-2</v>
      </c>
    </row>
    <row r="2441" spans="1:27" x14ac:dyDescent="0.25">
      <c r="A2441" s="116" t="s">
        <v>632</v>
      </c>
      <c r="B2441" s="201" t="s">
        <v>559</v>
      </c>
      <c r="C2441" s="105" t="s">
        <v>560</v>
      </c>
      <c r="D2441" s="106" t="s">
        <v>3</v>
      </c>
      <c r="E2441" s="122" t="s">
        <v>533</v>
      </c>
      <c r="F2441" s="126">
        <v>10339</v>
      </c>
      <c r="G2441" s="107">
        <v>10220</v>
      </c>
      <c r="H2441" s="108">
        <v>0.98849018280297896</v>
      </c>
      <c r="I2441" s="107">
        <v>119</v>
      </c>
      <c r="J2441" s="131">
        <v>1.15098171970209E-2</v>
      </c>
      <c r="K2441" s="126">
        <v>2495</v>
      </c>
      <c r="L2441" s="126">
        <v>39</v>
      </c>
      <c r="M2441" s="108">
        <v>1.5631262525050101E-2</v>
      </c>
      <c r="N2441" s="107">
        <v>111</v>
      </c>
      <c r="O2441" s="131">
        <v>1.0736047973691799E-2</v>
      </c>
      <c r="P2441" s="126">
        <v>19</v>
      </c>
      <c r="Q2441" s="108">
        <v>7.6152304609218404E-3</v>
      </c>
      <c r="R2441" s="107">
        <v>57</v>
      </c>
      <c r="S2441" s="131">
        <v>5.51310571622013E-3</v>
      </c>
      <c r="T2441" s="126">
        <v>191</v>
      </c>
      <c r="U2441" s="108">
        <v>7.6553106212424796E-2</v>
      </c>
      <c r="V2441" s="107">
        <v>696</v>
      </c>
      <c r="W2441" s="131">
        <v>6.7317922429635302E-2</v>
      </c>
      <c r="X2441" s="126">
        <v>202</v>
      </c>
      <c r="Y2441" s="108">
        <v>8.0961923847695294E-2</v>
      </c>
      <c r="Z2441" s="107">
        <v>725</v>
      </c>
      <c r="AA2441" s="131">
        <v>7.0122835864203495E-2</v>
      </c>
    </row>
    <row r="2442" spans="1:27" x14ac:dyDescent="0.25">
      <c r="A2442" s="115" t="s">
        <v>632</v>
      </c>
      <c r="B2442" s="200" t="s">
        <v>617</v>
      </c>
      <c r="C2442" s="101" t="s">
        <v>618</v>
      </c>
      <c r="D2442" s="102" t="s">
        <v>26</v>
      </c>
      <c r="E2442" s="121" t="s">
        <v>554</v>
      </c>
      <c r="F2442" s="125">
        <v>4416</v>
      </c>
      <c r="G2442" s="103">
        <v>4359</v>
      </c>
      <c r="H2442" s="104">
        <v>0.98709239130434701</v>
      </c>
      <c r="I2442" s="103">
        <v>57</v>
      </c>
      <c r="J2442" s="130">
        <v>1.2907608695652099E-2</v>
      </c>
      <c r="K2442" s="125">
        <v>1554</v>
      </c>
      <c r="L2442" s="125">
        <v>34</v>
      </c>
      <c r="M2442" s="104">
        <v>2.1879021879021798E-2</v>
      </c>
      <c r="N2442" s="103">
        <v>92</v>
      </c>
      <c r="O2442" s="130">
        <v>2.0833333333333301E-2</v>
      </c>
      <c r="P2442" s="125">
        <v>16</v>
      </c>
      <c r="Q2442" s="104">
        <v>1.02960102960102E-2</v>
      </c>
      <c r="R2442" s="103">
        <v>34</v>
      </c>
      <c r="S2442" s="130">
        <v>7.6992753623188401E-3</v>
      </c>
      <c r="T2442" s="125">
        <v>146</v>
      </c>
      <c r="U2442" s="104">
        <v>9.3951093951093897E-2</v>
      </c>
      <c r="V2442" s="103">
        <v>411</v>
      </c>
      <c r="W2442" s="130">
        <v>9.3070652173912999E-2</v>
      </c>
      <c r="X2442" s="125">
        <v>156</v>
      </c>
      <c r="Y2442" s="104">
        <v>0.10038610038610001</v>
      </c>
      <c r="Z2442" s="103">
        <v>432</v>
      </c>
      <c r="AA2442" s="130">
        <v>9.7826086956521702E-2</v>
      </c>
    </row>
    <row r="2443" spans="1:27" x14ac:dyDescent="0.25">
      <c r="A2443" s="116" t="s">
        <v>632</v>
      </c>
      <c r="B2443" s="201" t="s">
        <v>619</v>
      </c>
      <c r="C2443" s="105" t="s">
        <v>620</v>
      </c>
      <c r="D2443" s="106" t="s">
        <v>26</v>
      </c>
      <c r="E2443" s="122" t="s">
        <v>554</v>
      </c>
      <c r="F2443" s="126">
        <v>4052</v>
      </c>
      <c r="G2443" s="107">
        <v>3978</v>
      </c>
      <c r="H2443" s="108">
        <v>0.98173741362290201</v>
      </c>
      <c r="I2443" s="107">
        <v>74</v>
      </c>
      <c r="J2443" s="131">
        <v>1.8262586377097701E-2</v>
      </c>
      <c r="K2443" s="126">
        <v>1314</v>
      </c>
      <c r="L2443" s="126">
        <v>20</v>
      </c>
      <c r="M2443" s="108">
        <v>1.5220700152207001E-2</v>
      </c>
      <c r="N2443" s="107">
        <v>62</v>
      </c>
      <c r="O2443" s="131">
        <v>1.5301085883514301E-2</v>
      </c>
      <c r="P2443" s="126">
        <v>11</v>
      </c>
      <c r="Q2443" s="108">
        <v>8.3713850837138504E-3</v>
      </c>
      <c r="R2443" s="107">
        <v>35</v>
      </c>
      <c r="S2443" s="131">
        <v>8.6377097729516197E-3</v>
      </c>
      <c r="T2443" s="126">
        <v>145</v>
      </c>
      <c r="U2443" s="108">
        <v>0.11035007610350001</v>
      </c>
      <c r="V2443" s="107">
        <v>415</v>
      </c>
      <c r="W2443" s="131">
        <v>0.102418558736426</v>
      </c>
      <c r="X2443" s="126">
        <v>153</v>
      </c>
      <c r="Y2443" s="108">
        <v>0.116438356164383</v>
      </c>
      <c r="Z2443" s="107">
        <v>440</v>
      </c>
      <c r="AA2443" s="131">
        <v>0.10858835143139101</v>
      </c>
    </row>
    <row r="2444" spans="1:27" ht="24" x14ac:dyDescent="0.25">
      <c r="A2444" s="115" t="s">
        <v>632</v>
      </c>
      <c r="B2444" s="200" t="s">
        <v>621</v>
      </c>
      <c r="C2444" s="101" t="s">
        <v>622</v>
      </c>
      <c r="D2444" s="102" t="s">
        <v>22</v>
      </c>
      <c r="E2444" s="121" t="s">
        <v>557</v>
      </c>
      <c r="F2444" s="125">
        <v>12078</v>
      </c>
      <c r="G2444" s="103">
        <v>11975</v>
      </c>
      <c r="H2444" s="104">
        <v>0.991472098029475</v>
      </c>
      <c r="I2444" s="103">
        <v>103</v>
      </c>
      <c r="J2444" s="130">
        <v>8.52790197052492E-3</v>
      </c>
      <c r="K2444" s="125">
        <v>2768</v>
      </c>
      <c r="L2444" s="125">
        <v>30</v>
      </c>
      <c r="M2444" s="104">
        <v>1.0838150289017299E-2</v>
      </c>
      <c r="N2444" s="103">
        <v>73</v>
      </c>
      <c r="O2444" s="130">
        <v>6.0440470276535803E-3</v>
      </c>
      <c r="P2444" s="125">
        <v>12</v>
      </c>
      <c r="Q2444" s="104">
        <v>4.3352601156069299E-3</v>
      </c>
      <c r="R2444" s="103">
        <v>25</v>
      </c>
      <c r="S2444" s="130">
        <v>2.06987911905944E-3</v>
      </c>
      <c r="T2444" s="125">
        <v>239</v>
      </c>
      <c r="U2444" s="104">
        <v>8.6343930635838104E-2</v>
      </c>
      <c r="V2444" s="103">
        <v>1021</v>
      </c>
      <c r="W2444" s="130">
        <v>8.4533863222387803E-2</v>
      </c>
      <c r="X2444" s="125">
        <v>247</v>
      </c>
      <c r="Y2444" s="104">
        <v>8.9234104046242699E-2</v>
      </c>
      <c r="Z2444" s="103">
        <v>1038</v>
      </c>
      <c r="AA2444" s="130">
        <v>8.5941381023348196E-2</v>
      </c>
    </row>
    <row r="2445" spans="1:27" x14ac:dyDescent="0.25">
      <c r="A2445" s="116" t="s">
        <v>632</v>
      </c>
      <c r="B2445" s="201" t="s">
        <v>623</v>
      </c>
      <c r="C2445" s="105" t="s">
        <v>624</v>
      </c>
      <c r="D2445" s="106" t="s">
        <v>26</v>
      </c>
      <c r="E2445" s="122" t="s">
        <v>554</v>
      </c>
      <c r="F2445" s="126">
        <v>4279</v>
      </c>
      <c r="G2445" s="107">
        <v>4210</v>
      </c>
      <c r="H2445" s="108">
        <v>0.98387473708810402</v>
      </c>
      <c r="I2445" s="107">
        <v>69</v>
      </c>
      <c r="J2445" s="131">
        <v>1.61252629118953E-2</v>
      </c>
      <c r="K2445" s="126">
        <v>1232</v>
      </c>
      <c r="L2445" s="126">
        <v>17</v>
      </c>
      <c r="M2445" s="108">
        <v>1.3798701298701199E-2</v>
      </c>
      <c r="N2445" s="107">
        <v>42</v>
      </c>
      <c r="O2445" s="131">
        <v>9.81537742463192E-3</v>
      </c>
      <c r="P2445" s="126">
        <v>10</v>
      </c>
      <c r="Q2445" s="108">
        <v>8.1168831168831092E-3</v>
      </c>
      <c r="R2445" s="107">
        <v>24</v>
      </c>
      <c r="S2445" s="131">
        <v>5.6087870997896701E-3</v>
      </c>
      <c r="T2445" s="126">
        <v>115</v>
      </c>
      <c r="U2445" s="108">
        <v>9.3344155844155799E-2</v>
      </c>
      <c r="V2445" s="107">
        <v>377</v>
      </c>
      <c r="W2445" s="131">
        <v>8.8104697359196002E-2</v>
      </c>
      <c r="X2445" s="126">
        <v>122</v>
      </c>
      <c r="Y2445" s="108">
        <v>9.9025974025974003E-2</v>
      </c>
      <c r="Z2445" s="107">
        <v>392</v>
      </c>
      <c r="AA2445" s="131">
        <v>9.1610189296564601E-2</v>
      </c>
    </row>
    <row r="2446" spans="1:27" ht="24" x14ac:dyDescent="0.25">
      <c r="A2446" s="115" t="s">
        <v>632</v>
      </c>
      <c r="B2446" s="200" t="s">
        <v>628</v>
      </c>
      <c r="C2446" s="101" t="s">
        <v>625</v>
      </c>
      <c r="D2446" s="102" t="s">
        <v>11</v>
      </c>
      <c r="E2446" s="121" t="s">
        <v>544</v>
      </c>
      <c r="F2446" s="125">
        <v>13405</v>
      </c>
      <c r="G2446" s="103">
        <v>13083</v>
      </c>
      <c r="H2446" s="104">
        <v>0.97597911227153999</v>
      </c>
      <c r="I2446" s="103">
        <v>322</v>
      </c>
      <c r="J2446" s="130">
        <v>2.4020887728459499E-2</v>
      </c>
      <c r="K2446" s="125">
        <v>4677</v>
      </c>
      <c r="L2446" s="125">
        <v>82</v>
      </c>
      <c r="M2446" s="104">
        <v>1.75326063716057E-2</v>
      </c>
      <c r="N2446" s="103">
        <v>195</v>
      </c>
      <c r="O2446" s="130">
        <v>1.45468108914584E-2</v>
      </c>
      <c r="P2446" s="125">
        <v>53</v>
      </c>
      <c r="Q2446" s="104">
        <v>1.13320504596963E-2</v>
      </c>
      <c r="R2446" s="103">
        <v>122</v>
      </c>
      <c r="S2446" s="130">
        <v>9.1010816859380794E-3</v>
      </c>
      <c r="T2446" s="125">
        <v>389</v>
      </c>
      <c r="U2446" s="104">
        <v>8.3172974128714897E-2</v>
      </c>
      <c r="V2446" s="103">
        <v>1037</v>
      </c>
      <c r="W2446" s="130">
        <v>7.7359194330473696E-2</v>
      </c>
      <c r="X2446" s="125">
        <v>425</v>
      </c>
      <c r="Y2446" s="104">
        <v>9.0870215950395503E-2</v>
      </c>
      <c r="Z2446" s="103">
        <v>1111</v>
      </c>
      <c r="AA2446" s="130">
        <v>8.2879522566206607E-2</v>
      </c>
    </row>
    <row r="2447" spans="1:27" x14ac:dyDescent="0.25">
      <c r="A2447" s="116" t="s">
        <v>632</v>
      </c>
      <c r="B2447" s="201" t="s">
        <v>626</v>
      </c>
      <c r="C2447" s="105" t="s">
        <v>627</v>
      </c>
      <c r="D2447" s="106" t="s">
        <v>9</v>
      </c>
      <c r="E2447" s="122" t="s">
        <v>538</v>
      </c>
      <c r="F2447" s="126">
        <v>10285</v>
      </c>
      <c r="G2447" s="107">
        <v>10181</v>
      </c>
      <c r="H2447" s="108">
        <v>0.98988818667962997</v>
      </c>
      <c r="I2447" s="107">
        <v>104</v>
      </c>
      <c r="J2447" s="131">
        <v>1.01118133203694E-2</v>
      </c>
      <c r="K2447" s="126">
        <v>2483</v>
      </c>
      <c r="L2447" s="126">
        <v>41</v>
      </c>
      <c r="M2447" s="108">
        <v>1.65122835279903E-2</v>
      </c>
      <c r="N2447" s="107">
        <v>107</v>
      </c>
      <c r="O2447" s="131">
        <v>1.04035002430724E-2</v>
      </c>
      <c r="P2447" s="126">
        <v>12</v>
      </c>
      <c r="Q2447" s="108">
        <v>4.8328634716069199E-3</v>
      </c>
      <c r="R2447" s="107">
        <v>30</v>
      </c>
      <c r="S2447" s="131">
        <v>2.9168692270296502E-3</v>
      </c>
      <c r="T2447" s="126">
        <v>227</v>
      </c>
      <c r="U2447" s="108">
        <v>9.1421667337897694E-2</v>
      </c>
      <c r="V2447" s="107">
        <v>916</v>
      </c>
      <c r="W2447" s="131">
        <v>8.9061740398638706E-2</v>
      </c>
      <c r="X2447" s="126">
        <v>235</v>
      </c>
      <c r="Y2447" s="108">
        <v>9.46435763189689E-2</v>
      </c>
      <c r="Z2447" s="107">
        <v>939</v>
      </c>
      <c r="AA2447" s="131">
        <v>9.1298006806028106E-2</v>
      </c>
    </row>
    <row r="2448" spans="1:27" x14ac:dyDescent="0.25">
      <c r="A2448" s="115" t="s">
        <v>632</v>
      </c>
      <c r="B2448" s="200" t="s">
        <v>98</v>
      </c>
      <c r="C2448" s="101" t="s">
        <v>99</v>
      </c>
      <c r="D2448" s="102" t="s">
        <v>5</v>
      </c>
      <c r="E2448" s="121" t="s">
        <v>535</v>
      </c>
      <c r="F2448" s="125">
        <v>9050</v>
      </c>
      <c r="G2448" s="103">
        <v>8928</v>
      </c>
      <c r="H2448" s="104">
        <v>0.98651933701657402</v>
      </c>
      <c r="I2448" s="103">
        <v>122</v>
      </c>
      <c r="J2448" s="130">
        <v>1.3480662983425399E-2</v>
      </c>
      <c r="K2448" s="125">
        <v>2391</v>
      </c>
      <c r="L2448" s="125">
        <v>24</v>
      </c>
      <c r="M2448" s="104">
        <v>1.0037641154328701E-2</v>
      </c>
      <c r="N2448" s="103">
        <v>50</v>
      </c>
      <c r="O2448" s="130">
        <v>5.5248618784530298E-3</v>
      </c>
      <c r="P2448" s="125">
        <v>16</v>
      </c>
      <c r="Q2448" s="104">
        <v>6.6917607695524796E-3</v>
      </c>
      <c r="R2448" s="103">
        <v>55</v>
      </c>
      <c r="S2448" s="130">
        <v>6.0773480662983399E-3</v>
      </c>
      <c r="T2448" s="125">
        <v>243</v>
      </c>
      <c r="U2448" s="104">
        <v>0.101631116687578</v>
      </c>
      <c r="V2448" s="103">
        <v>989</v>
      </c>
      <c r="W2448" s="130">
        <v>0.109281767955801</v>
      </c>
      <c r="X2448" s="125">
        <v>254</v>
      </c>
      <c r="Y2448" s="104">
        <v>0.106231702216645</v>
      </c>
      <c r="Z2448" s="103">
        <v>1021</v>
      </c>
      <c r="AA2448" s="130">
        <v>0.112817679558011</v>
      </c>
    </row>
    <row r="2449" spans="1:27" ht="24" x14ac:dyDescent="0.25">
      <c r="A2449" s="116" t="s">
        <v>632</v>
      </c>
      <c r="B2449" s="201" t="s">
        <v>110</v>
      </c>
      <c r="C2449" s="105" t="s">
        <v>111</v>
      </c>
      <c r="D2449" s="106" t="s">
        <v>6</v>
      </c>
      <c r="E2449" s="122" t="s">
        <v>531</v>
      </c>
      <c r="F2449" s="126">
        <v>3887</v>
      </c>
      <c r="G2449" s="107">
        <v>3867</v>
      </c>
      <c r="H2449" s="108">
        <v>0.99485464368407495</v>
      </c>
      <c r="I2449" s="107">
        <v>20</v>
      </c>
      <c r="J2449" s="131">
        <v>5.1453563159248698E-3</v>
      </c>
      <c r="K2449" s="126">
        <v>776</v>
      </c>
      <c r="L2449" s="126">
        <v>9</v>
      </c>
      <c r="M2449" s="108">
        <v>1.15979381443298E-2</v>
      </c>
      <c r="N2449" s="107">
        <v>24</v>
      </c>
      <c r="O2449" s="131">
        <v>6.17442757910985E-3</v>
      </c>
      <c r="P2449" s="126">
        <v>4</v>
      </c>
      <c r="Q2449" s="108">
        <v>5.1546391752577301E-3</v>
      </c>
      <c r="R2449" s="107">
        <v>14</v>
      </c>
      <c r="S2449" s="131">
        <v>3.6017494211474099E-3</v>
      </c>
      <c r="T2449" s="126">
        <v>59</v>
      </c>
      <c r="U2449" s="108">
        <v>7.6030927835051498E-2</v>
      </c>
      <c r="V2449" s="107">
        <v>305</v>
      </c>
      <c r="W2449" s="131">
        <v>7.8466683817854294E-2</v>
      </c>
      <c r="X2449" s="126">
        <v>61</v>
      </c>
      <c r="Y2449" s="108">
        <v>7.8608247422680397E-2</v>
      </c>
      <c r="Z2449" s="107">
        <v>315</v>
      </c>
      <c r="AA2449" s="131">
        <v>8.1039361975816807E-2</v>
      </c>
    </row>
    <row r="2450" spans="1:27" ht="24" x14ac:dyDescent="0.25">
      <c r="A2450" s="115" t="s">
        <v>632</v>
      </c>
      <c r="B2450" s="200" t="s">
        <v>259</v>
      </c>
      <c r="C2450" s="101" t="s">
        <v>260</v>
      </c>
      <c r="D2450" s="102" t="s">
        <v>16</v>
      </c>
      <c r="E2450" s="121" t="s">
        <v>541</v>
      </c>
      <c r="F2450" s="125">
        <v>2164</v>
      </c>
      <c r="G2450" s="103">
        <v>2123</v>
      </c>
      <c r="H2450" s="104">
        <v>0.98105360443622902</v>
      </c>
      <c r="I2450" s="103">
        <v>41</v>
      </c>
      <c r="J2450" s="130">
        <v>1.8946395563770702E-2</v>
      </c>
      <c r="K2450" s="125">
        <v>509</v>
      </c>
      <c r="L2450" s="125">
        <v>8</v>
      </c>
      <c r="M2450" s="104">
        <v>1.5717092337917401E-2</v>
      </c>
      <c r="N2450" s="103">
        <v>21</v>
      </c>
      <c r="O2450" s="130">
        <v>9.7042513863216193E-3</v>
      </c>
      <c r="P2450" s="125">
        <v>3</v>
      </c>
      <c r="Q2450" s="104">
        <v>5.89390962671905E-3</v>
      </c>
      <c r="R2450" s="103">
        <v>11</v>
      </c>
      <c r="S2450" s="130">
        <v>5.0831792975970401E-3</v>
      </c>
      <c r="T2450" s="125">
        <v>42</v>
      </c>
      <c r="U2450" s="104">
        <v>8.2514734774066706E-2</v>
      </c>
      <c r="V2450" s="103">
        <v>144</v>
      </c>
      <c r="W2450" s="130">
        <v>6.6543438077634007E-2</v>
      </c>
      <c r="X2450" s="125">
        <v>42</v>
      </c>
      <c r="Y2450" s="104">
        <v>8.2514734774066706E-2</v>
      </c>
      <c r="Z2450" s="103">
        <v>144</v>
      </c>
      <c r="AA2450" s="130">
        <v>6.6543438077634007E-2</v>
      </c>
    </row>
    <row r="2451" spans="1:27" ht="24" x14ac:dyDescent="0.25">
      <c r="A2451" s="116" t="s">
        <v>632</v>
      </c>
      <c r="B2451" s="201" t="s">
        <v>443</v>
      </c>
      <c r="C2451" s="105" t="s">
        <v>228</v>
      </c>
      <c r="D2451" s="106" t="s">
        <v>14</v>
      </c>
      <c r="E2451" s="122" t="s">
        <v>548</v>
      </c>
      <c r="F2451" s="126">
        <v>2731</v>
      </c>
      <c r="G2451" s="107">
        <v>2681</v>
      </c>
      <c r="H2451" s="108">
        <v>0.98169168802636297</v>
      </c>
      <c r="I2451" s="107">
        <v>50</v>
      </c>
      <c r="J2451" s="131">
        <v>1.8308311973635999E-2</v>
      </c>
      <c r="K2451" s="126">
        <v>888</v>
      </c>
      <c r="L2451" s="126">
        <v>14</v>
      </c>
      <c r="M2451" s="108">
        <v>1.5765765765765698E-2</v>
      </c>
      <c r="N2451" s="107">
        <v>36</v>
      </c>
      <c r="O2451" s="131">
        <v>1.3181984621017899E-2</v>
      </c>
      <c r="P2451" s="126">
        <v>8</v>
      </c>
      <c r="Q2451" s="108">
        <v>9.0090090090090003E-3</v>
      </c>
      <c r="R2451" s="107">
        <v>21</v>
      </c>
      <c r="S2451" s="131">
        <v>7.6894910289271303E-3</v>
      </c>
      <c r="T2451" s="126">
        <v>93</v>
      </c>
      <c r="U2451" s="108">
        <v>0.10472972972972899</v>
      </c>
      <c r="V2451" s="107">
        <v>259</v>
      </c>
      <c r="W2451" s="131">
        <v>9.4837056023434604E-2</v>
      </c>
      <c r="X2451" s="126">
        <v>97</v>
      </c>
      <c r="Y2451" s="108">
        <v>0.10923423423423401</v>
      </c>
      <c r="Z2451" s="107">
        <v>268</v>
      </c>
      <c r="AA2451" s="131">
        <v>9.8132552178689103E-2</v>
      </c>
    </row>
    <row r="2452" spans="1:27" ht="24" x14ac:dyDescent="0.25">
      <c r="A2452" s="115" t="s">
        <v>632</v>
      </c>
      <c r="B2452" s="200" t="s">
        <v>229</v>
      </c>
      <c r="C2452" s="101" t="s">
        <v>230</v>
      </c>
      <c r="D2452" s="102" t="s">
        <v>14</v>
      </c>
      <c r="E2452" s="121" t="s">
        <v>548</v>
      </c>
      <c r="F2452" s="125">
        <v>1738</v>
      </c>
      <c r="G2452" s="103">
        <v>1691</v>
      </c>
      <c r="H2452" s="104">
        <v>0.97295742232450999</v>
      </c>
      <c r="I2452" s="103">
        <v>47</v>
      </c>
      <c r="J2452" s="130">
        <v>2.7042577675489E-2</v>
      </c>
      <c r="K2452" s="125">
        <v>589</v>
      </c>
      <c r="L2452" s="125">
        <v>15</v>
      </c>
      <c r="M2452" s="104">
        <v>2.5466893039049199E-2</v>
      </c>
      <c r="N2452" s="103">
        <v>36</v>
      </c>
      <c r="O2452" s="130">
        <v>2.0713463751438399E-2</v>
      </c>
      <c r="P2452" s="125">
        <v>7</v>
      </c>
      <c r="Q2452" s="104">
        <v>1.1884550084889599E-2</v>
      </c>
      <c r="R2452" s="103">
        <v>18</v>
      </c>
      <c r="S2452" s="130">
        <v>1.03567318757192E-2</v>
      </c>
      <c r="T2452" s="125">
        <v>45</v>
      </c>
      <c r="U2452" s="104">
        <v>7.6400679117147693E-2</v>
      </c>
      <c r="V2452" s="103">
        <v>117</v>
      </c>
      <c r="W2452" s="130">
        <v>6.7318757192174894E-2</v>
      </c>
      <c r="X2452" s="125">
        <v>49</v>
      </c>
      <c r="Y2452" s="104">
        <v>8.3191850594227498E-2</v>
      </c>
      <c r="Z2452" s="103">
        <v>126</v>
      </c>
      <c r="AA2452" s="130">
        <v>7.2497123130034494E-2</v>
      </c>
    </row>
    <row r="2453" spans="1:27" x14ac:dyDescent="0.25">
      <c r="A2453" s="116" t="s">
        <v>632</v>
      </c>
      <c r="B2453" s="201" t="s">
        <v>231</v>
      </c>
      <c r="C2453" s="105" t="s">
        <v>232</v>
      </c>
      <c r="D2453" s="106" t="s">
        <v>14</v>
      </c>
      <c r="E2453" s="122" t="s">
        <v>548</v>
      </c>
      <c r="F2453" s="126">
        <v>1957</v>
      </c>
      <c r="G2453" s="107">
        <v>1920</v>
      </c>
      <c r="H2453" s="108">
        <v>0.98109351047521698</v>
      </c>
      <c r="I2453" s="107">
        <v>37</v>
      </c>
      <c r="J2453" s="131">
        <v>1.8906489524782799E-2</v>
      </c>
      <c r="K2453" s="126">
        <v>708</v>
      </c>
      <c r="L2453" s="126">
        <v>12</v>
      </c>
      <c r="M2453" s="108">
        <v>1.6949152542372801E-2</v>
      </c>
      <c r="N2453" s="107">
        <v>32</v>
      </c>
      <c r="O2453" s="131">
        <v>1.6351558507920201E-2</v>
      </c>
      <c r="P2453" s="126">
        <v>10</v>
      </c>
      <c r="Q2453" s="108">
        <v>1.41242937853107E-2</v>
      </c>
      <c r="R2453" s="107">
        <v>30</v>
      </c>
      <c r="S2453" s="131">
        <v>1.5329586101175199E-2</v>
      </c>
      <c r="T2453" s="126">
        <v>52</v>
      </c>
      <c r="U2453" s="108">
        <v>7.3446327683615795E-2</v>
      </c>
      <c r="V2453" s="107">
        <v>108</v>
      </c>
      <c r="W2453" s="131">
        <v>5.5186509964230898E-2</v>
      </c>
      <c r="X2453" s="126">
        <v>58</v>
      </c>
      <c r="Y2453" s="108">
        <v>8.1920903954802199E-2</v>
      </c>
      <c r="Z2453" s="107">
        <v>127</v>
      </c>
      <c r="AA2453" s="131">
        <v>6.4895247828308605E-2</v>
      </c>
    </row>
    <row r="2454" spans="1:27" x14ac:dyDescent="0.25">
      <c r="A2454" s="115" t="s">
        <v>632</v>
      </c>
      <c r="B2454" s="200" t="s">
        <v>395</v>
      </c>
      <c r="C2454" s="101" t="s">
        <v>396</v>
      </c>
      <c r="D2454" s="102" t="s">
        <v>25</v>
      </c>
      <c r="E2454" s="121" t="s">
        <v>553</v>
      </c>
      <c r="F2454" s="125">
        <v>2320</v>
      </c>
      <c r="G2454" s="103">
        <v>2300</v>
      </c>
      <c r="H2454" s="104">
        <v>0.99137931034482696</v>
      </c>
      <c r="I2454" s="103">
        <v>20</v>
      </c>
      <c r="J2454" s="130">
        <v>8.6206896551724102E-3</v>
      </c>
      <c r="K2454" s="125">
        <v>757</v>
      </c>
      <c r="L2454" s="125">
        <v>8</v>
      </c>
      <c r="M2454" s="104">
        <v>1.05680317040951E-2</v>
      </c>
      <c r="N2454" s="103">
        <v>19</v>
      </c>
      <c r="O2454" s="130">
        <v>8.1896551724137904E-3</v>
      </c>
      <c r="P2454" s="125">
        <v>2</v>
      </c>
      <c r="Q2454" s="104">
        <v>2.6420079260237699E-3</v>
      </c>
      <c r="R2454" s="103">
        <v>3</v>
      </c>
      <c r="S2454" s="130">
        <v>1.2931034482758601E-3</v>
      </c>
      <c r="T2454" s="125">
        <v>51</v>
      </c>
      <c r="U2454" s="104">
        <v>6.7371202113606296E-2</v>
      </c>
      <c r="V2454" s="103">
        <v>133</v>
      </c>
      <c r="W2454" s="130">
        <v>5.73275862068965E-2</v>
      </c>
      <c r="X2454" s="125">
        <v>52</v>
      </c>
      <c r="Y2454" s="104">
        <v>6.8692206076618204E-2</v>
      </c>
      <c r="Z2454" s="103">
        <v>135</v>
      </c>
      <c r="AA2454" s="130">
        <v>5.8189655172413701E-2</v>
      </c>
    </row>
    <row r="2455" spans="1:27" x14ac:dyDescent="0.25">
      <c r="A2455" s="116" t="s">
        <v>632</v>
      </c>
      <c r="B2455" s="201" t="s">
        <v>373</v>
      </c>
      <c r="C2455" s="105" t="s">
        <v>374</v>
      </c>
      <c r="D2455" s="106" t="s">
        <v>24</v>
      </c>
      <c r="E2455" s="122" t="s">
        <v>552</v>
      </c>
      <c r="F2455" s="126">
        <v>5187</v>
      </c>
      <c r="G2455" s="107">
        <v>5123</v>
      </c>
      <c r="H2455" s="108">
        <v>0.98766146134567101</v>
      </c>
      <c r="I2455" s="107">
        <v>64</v>
      </c>
      <c r="J2455" s="131">
        <v>1.23385386543281E-2</v>
      </c>
      <c r="K2455" s="126">
        <v>1433</v>
      </c>
      <c r="L2455" s="126">
        <v>14</v>
      </c>
      <c r="M2455" s="108">
        <v>9.7697138869504499E-3</v>
      </c>
      <c r="N2455" s="107">
        <v>41</v>
      </c>
      <c r="O2455" s="131">
        <v>7.9043763254289506E-3</v>
      </c>
      <c r="P2455" s="126">
        <v>11</v>
      </c>
      <c r="Q2455" s="108">
        <v>7.6762037683182098E-3</v>
      </c>
      <c r="R2455" s="107">
        <v>28</v>
      </c>
      <c r="S2455" s="131">
        <v>5.3981106612685497E-3</v>
      </c>
      <c r="T2455" s="126">
        <v>107</v>
      </c>
      <c r="U2455" s="108">
        <v>7.4668527564549794E-2</v>
      </c>
      <c r="V2455" s="107">
        <v>314</v>
      </c>
      <c r="W2455" s="131">
        <v>6.0535955272797301E-2</v>
      </c>
      <c r="X2455" s="126">
        <v>116</v>
      </c>
      <c r="Y2455" s="108">
        <v>8.0949057920446599E-2</v>
      </c>
      <c r="Z2455" s="107">
        <v>337</v>
      </c>
      <c r="AA2455" s="131">
        <v>6.4970117601696506E-2</v>
      </c>
    </row>
    <row r="2456" spans="1:27" ht="24" x14ac:dyDescent="0.25">
      <c r="A2456" s="115" t="s">
        <v>632</v>
      </c>
      <c r="B2456" s="200" t="s">
        <v>397</v>
      </c>
      <c r="C2456" s="101" t="s">
        <v>398</v>
      </c>
      <c r="D2456" s="102" t="s">
        <v>25</v>
      </c>
      <c r="E2456" s="121" t="s">
        <v>553</v>
      </c>
      <c r="F2456" s="125">
        <v>1639</v>
      </c>
      <c r="G2456" s="103">
        <v>1616</v>
      </c>
      <c r="H2456" s="104">
        <v>0.98596705308114696</v>
      </c>
      <c r="I2456" s="103">
        <v>23</v>
      </c>
      <c r="J2456" s="130">
        <v>1.4032946918852899E-2</v>
      </c>
      <c r="K2456" s="125">
        <v>498</v>
      </c>
      <c r="L2456" s="125">
        <v>8</v>
      </c>
      <c r="M2456" s="104">
        <v>1.60642570281124E-2</v>
      </c>
      <c r="N2456" s="103">
        <v>23</v>
      </c>
      <c r="O2456" s="130">
        <v>1.4032946918852899E-2</v>
      </c>
      <c r="P2456" s="125">
        <v>7</v>
      </c>
      <c r="Q2456" s="104">
        <v>1.4056224899598299E-2</v>
      </c>
      <c r="R2456" s="103">
        <v>25</v>
      </c>
      <c r="S2456" s="130">
        <v>1.5253203172666201E-2</v>
      </c>
      <c r="T2456" s="125">
        <v>44</v>
      </c>
      <c r="U2456" s="104">
        <v>8.8353413654618407E-2</v>
      </c>
      <c r="V2456" s="103">
        <v>141</v>
      </c>
      <c r="W2456" s="130">
        <v>8.6028065893837699E-2</v>
      </c>
      <c r="X2456" s="125">
        <v>49</v>
      </c>
      <c r="Y2456" s="104">
        <v>9.8393574297188702E-2</v>
      </c>
      <c r="Z2456" s="103">
        <v>160</v>
      </c>
      <c r="AA2456" s="130">
        <v>9.7620500305064001E-2</v>
      </c>
    </row>
    <row r="2457" spans="1:27" ht="24" x14ac:dyDescent="0.25">
      <c r="A2457" s="116" t="s">
        <v>632</v>
      </c>
      <c r="B2457" s="201" t="s">
        <v>435</v>
      </c>
      <c r="C2457" s="105" t="s">
        <v>436</v>
      </c>
      <c r="D2457" s="106" t="s">
        <v>27</v>
      </c>
      <c r="E2457" s="122" t="s">
        <v>555</v>
      </c>
      <c r="F2457" s="126">
        <v>2067</v>
      </c>
      <c r="G2457" s="107">
        <v>2053</v>
      </c>
      <c r="H2457" s="108">
        <v>0.993226898887276</v>
      </c>
      <c r="I2457" s="107">
        <v>14</v>
      </c>
      <c r="J2457" s="131">
        <v>6.7731011127237497E-3</v>
      </c>
      <c r="K2457" s="126">
        <v>578</v>
      </c>
      <c r="L2457" s="126">
        <v>16</v>
      </c>
      <c r="M2457" s="108">
        <v>2.76816608996539E-2</v>
      </c>
      <c r="N2457" s="107">
        <v>39</v>
      </c>
      <c r="O2457" s="131">
        <v>1.8867924528301799E-2</v>
      </c>
      <c r="P2457" s="126">
        <v>6</v>
      </c>
      <c r="Q2457" s="108">
        <v>1.03806228373702E-2</v>
      </c>
      <c r="R2457" s="107">
        <v>17</v>
      </c>
      <c r="S2457" s="131">
        <v>8.2244799225931302E-3</v>
      </c>
      <c r="T2457" s="126">
        <v>42</v>
      </c>
      <c r="U2457" s="108">
        <v>7.2664359861591601E-2</v>
      </c>
      <c r="V2457" s="107">
        <v>143</v>
      </c>
      <c r="W2457" s="131">
        <v>6.9182389937106903E-2</v>
      </c>
      <c r="X2457" s="126">
        <v>45</v>
      </c>
      <c r="Y2457" s="108">
        <v>7.7854671280276802E-2</v>
      </c>
      <c r="Z2457" s="107">
        <v>151</v>
      </c>
      <c r="AA2457" s="131">
        <v>7.3052733430091901E-2</v>
      </c>
    </row>
    <row r="2458" spans="1:27" ht="24" x14ac:dyDescent="0.25">
      <c r="A2458" s="115" t="s">
        <v>632</v>
      </c>
      <c r="B2458" s="200" t="s">
        <v>345</v>
      </c>
      <c r="C2458" s="101" t="s">
        <v>346</v>
      </c>
      <c r="D2458" s="102" t="s">
        <v>21</v>
      </c>
      <c r="E2458" s="121" t="s">
        <v>556</v>
      </c>
      <c r="F2458" s="125">
        <v>4937</v>
      </c>
      <c r="G2458" s="103">
        <v>4872</v>
      </c>
      <c r="H2458" s="104">
        <v>0.98683410978326902</v>
      </c>
      <c r="I2458" s="103">
        <v>65</v>
      </c>
      <c r="J2458" s="130">
        <v>1.31658902167308E-2</v>
      </c>
      <c r="K2458" s="125">
        <v>1560</v>
      </c>
      <c r="L2458" s="125">
        <v>35</v>
      </c>
      <c r="M2458" s="104">
        <v>2.2435897435897401E-2</v>
      </c>
      <c r="N2458" s="103">
        <v>91</v>
      </c>
      <c r="O2458" s="130">
        <v>1.8432246303423098E-2</v>
      </c>
      <c r="P2458" s="125">
        <v>9</v>
      </c>
      <c r="Q2458" s="104">
        <v>5.76923076923076E-3</v>
      </c>
      <c r="R2458" s="103">
        <v>19</v>
      </c>
      <c r="S2458" s="130">
        <v>3.8484909864290001E-3</v>
      </c>
      <c r="T2458" s="125">
        <v>122</v>
      </c>
      <c r="U2458" s="104">
        <v>7.8205128205128205E-2</v>
      </c>
      <c r="V2458" s="103">
        <v>369</v>
      </c>
      <c r="W2458" s="130">
        <v>7.4741745999594794E-2</v>
      </c>
      <c r="X2458" s="125">
        <v>127</v>
      </c>
      <c r="Y2458" s="104">
        <v>8.1410256410256399E-2</v>
      </c>
      <c r="Z2458" s="103">
        <v>381</v>
      </c>
      <c r="AA2458" s="130">
        <v>7.7172371885760496E-2</v>
      </c>
    </row>
    <row r="2459" spans="1:27" ht="24" x14ac:dyDescent="0.25">
      <c r="A2459" s="116" t="s">
        <v>632</v>
      </c>
      <c r="B2459" s="201" t="s">
        <v>357</v>
      </c>
      <c r="C2459" s="105" t="s">
        <v>358</v>
      </c>
      <c r="D2459" s="106" t="s">
        <v>23</v>
      </c>
      <c r="E2459" s="122" t="s">
        <v>558</v>
      </c>
      <c r="F2459" s="126">
        <v>14369</v>
      </c>
      <c r="G2459" s="107">
        <v>14108</v>
      </c>
      <c r="H2459" s="108">
        <v>0.98183589672211002</v>
      </c>
      <c r="I2459" s="107">
        <v>261</v>
      </c>
      <c r="J2459" s="131">
        <v>1.8164103277889899E-2</v>
      </c>
      <c r="K2459" s="126">
        <v>3822</v>
      </c>
      <c r="L2459" s="126">
        <v>36</v>
      </c>
      <c r="M2459" s="108">
        <v>9.4191522762951292E-3</v>
      </c>
      <c r="N2459" s="107">
        <v>107</v>
      </c>
      <c r="O2459" s="131">
        <v>7.4465864012805303E-3</v>
      </c>
      <c r="P2459" s="126">
        <v>22</v>
      </c>
      <c r="Q2459" s="108">
        <v>5.7561486132914697E-3</v>
      </c>
      <c r="R2459" s="107">
        <v>59</v>
      </c>
      <c r="S2459" s="131">
        <v>4.10606166051917E-3</v>
      </c>
      <c r="T2459" s="126">
        <v>299</v>
      </c>
      <c r="U2459" s="108">
        <v>7.8231292517006806E-2</v>
      </c>
      <c r="V2459" s="107">
        <v>990</v>
      </c>
      <c r="W2459" s="131">
        <v>6.8898322778203E-2</v>
      </c>
      <c r="X2459" s="126">
        <v>316</v>
      </c>
      <c r="Y2459" s="108">
        <v>8.2679225536368306E-2</v>
      </c>
      <c r="Z2459" s="107">
        <v>1036</v>
      </c>
      <c r="AA2459" s="131">
        <v>7.2099658988099294E-2</v>
      </c>
    </row>
    <row r="2460" spans="1:27" ht="24" x14ac:dyDescent="0.25">
      <c r="A2460" s="115" t="s">
        <v>632</v>
      </c>
      <c r="B2460" s="200" t="s">
        <v>359</v>
      </c>
      <c r="C2460" s="101" t="s">
        <v>360</v>
      </c>
      <c r="D2460" s="102" t="s">
        <v>23</v>
      </c>
      <c r="E2460" s="121" t="s">
        <v>558</v>
      </c>
      <c r="F2460" s="125">
        <v>3852</v>
      </c>
      <c r="G2460" s="103">
        <v>3832</v>
      </c>
      <c r="H2460" s="104">
        <v>0.99480789200415298</v>
      </c>
      <c r="I2460" s="103">
        <v>20</v>
      </c>
      <c r="J2460" s="130">
        <v>5.1921079958463104E-3</v>
      </c>
      <c r="K2460" s="125">
        <v>1231</v>
      </c>
      <c r="L2460" s="125">
        <v>14</v>
      </c>
      <c r="M2460" s="104">
        <v>1.13728675873273E-2</v>
      </c>
      <c r="N2460" s="103">
        <v>42</v>
      </c>
      <c r="O2460" s="130">
        <v>1.0903426791277201E-2</v>
      </c>
      <c r="P2460" s="125">
        <v>8</v>
      </c>
      <c r="Q2460" s="104">
        <v>6.49878147847278E-3</v>
      </c>
      <c r="R2460" s="103">
        <v>20</v>
      </c>
      <c r="S2460" s="130">
        <v>5.1921079958463104E-3</v>
      </c>
      <c r="T2460" s="125">
        <v>96</v>
      </c>
      <c r="U2460" s="104">
        <v>7.7985377741673398E-2</v>
      </c>
      <c r="V2460" s="103">
        <v>284</v>
      </c>
      <c r="W2460" s="130">
        <v>7.3727933541017601E-2</v>
      </c>
      <c r="X2460" s="125">
        <v>99</v>
      </c>
      <c r="Y2460" s="104">
        <v>8.0422420796100694E-2</v>
      </c>
      <c r="Z2460" s="103">
        <v>292</v>
      </c>
      <c r="AA2460" s="130">
        <v>7.5804776739356095E-2</v>
      </c>
    </row>
    <row r="2461" spans="1:27" ht="24" x14ac:dyDescent="0.25">
      <c r="A2461" s="116" t="s">
        <v>635</v>
      </c>
      <c r="B2461" s="201" t="s">
        <v>39</v>
      </c>
      <c r="C2461" s="105" t="s">
        <v>40</v>
      </c>
      <c r="D2461" s="106" t="s">
        <v>2</v>
      </c>
      <c r="E2461" s="122" t="s">
        <v>530</v>
      </c>
      <c r="F2461" s="126">
        <v>2176</v>
      </c>
      <c r="G2461" s="107">
        <v>2168</v>
      </c>
      <c r="H2461" s="108">
        <v>0.99632352941176405</v>
      </c>
      <c r="I2461" s="107">
        <v>8</v>
      </c>
      <c r="J2461" s="131">
        <v>3.6764705882352902E-3</v>
      </c>
      <c r="K2461" s="126">
        <v>436</v>
      </c>
      <c r="L2461" s="126">
        <v>7</v>
      </c>
      <c r="M2461" s="108">
        <v>1.6055045871559599E-2</v>
      </c>
      <c r="N2461" s="107">
        <v>17</v>
      </c>
      <c r="O2461" s="131">
        <v>7.8125E-3</v>
      </c>
      <c r="P2461" s="126">
        <v>1</v>
      </c>
      <c r="Q2461" s="108">
        <v>2.2935779816513702E-3</v>
      </c>
      <c r="R2461" s="107">
        <v>4</v>
      </c>
      <c r="S2461" s="131">
        <v>1.8382352941176401E-3</v>
      </c>
      <c r="T2461" s="126">
        <v>38</v>
      </c>
      <c r="U2461" s="108">
        <v>8.7155963302752201E-2</v>
      </c>
      <c r="V2461" s="107">
        <v>190</v>
      </c>
      <c r="W2461" s="131">
        <v>8.7316176470588203E-2</v>
      </c>
      <c r="X2461" s="126">
        <v>38</v>
      </c>
      <c r="Y2461" s="108">
        <v>8.7155963302752201E-2</v>
      </c>
      <c r="Z2461" s="107">
        <v>190</v>
      </c>
      <c r="AA2461" s="131">
        <v>8.7316176470588203E-2</v>
      </c>
    </row>
    <row r="2462" spans="1:27" ht="24" x14ac:dyDescent="0.25">
      <c r="A2462" s="115" t="s">
        <v>635</v>
      </c>
      <c r="B2462" s="200" t="s">
        <v>41</v>
      </c>
      <c r="C2462" s="101" t="s">
        <v>42</v>
      </c>
      <c r="D2462" s="102" t="s">
        <v>2</v>
      </c>
      <c r="E2462" s="121" t="s">
        <v>530</v>
      </c>
      <c r="F2462" s="125">
        <v>6334</v>
      </c>
      <c r="G2462" s="103">
        <v>6283</v>
      </c>
      <c r="H2462" s="104">
        <v>0.99194821597726501</v>
      </c>
      <c r="I2462" s="103">
        <v>51</v>
      </c>
      <c r="J2462" s="130">
        <v>8.0517840227344404E-3</v>
      </c>
      <c r="K2462" s="125">
        <v>1324</v>
      </c>
      <c r="L2462" s="125">
        <v>18</v>
      </c>
      <c r="M2462" s="104">
        <v>1.35951661631419E-2</v>
      </c>
      <c r="N2462" s="103">
        <v>48</v>
      </c>
      <c r="O2462" s="130">
        <v>7.5781496684559496E-3</v>
      </c>
      <c r="P2462" s="125">
        <v>9</v>
      </c>
      <c r="Q2462" s="104">
        <v>6.7975830815709898E-3</v>
      </c>
      <c r="R2462" s="103">
        <v>25</v>
      </c>
      <c r="S2462" s="130">
        <v>3.9469529523207996E-3</v>
      </c>
      <c r="T2462" s="125">
        <v>113</v>
      </c>
      <c r="U2462" s="104">
        <v>8.5347432024169098E-2</v>
      </c>
      <c r="V2462" s="103">
        <v>542</v>
      </c>
      <c r="W2462" s="130">
        <v>8.5569940006315098E-2</v>
      </c>
      <c r="X2462" s="125">
        <v>121</v>
      </c>
      <c r="Y2462" s="104">
        <v>9.1389728096676698E-2</v>
      </c>
      <c r="Z2462" s="103">
        <v>564</v>
      </c>
      <c r="AA2462" s="130">
        <v>8.9043258604357398E-2</v>
      </c>
    </row>
    <row r="2463" spans="1:27" ht="24" x14ac:dyDescent="0.25">
      <c r="A2463" s="116" t="s">
        <v>635</v>
      </c>
      <c r="B2463" s="201" t="s">
        <v>43</v>
      </c>
      <c r="C2463" s="105" t="s">
        <v>44</v>
      </c>
      <c r="D2463" s="106" t="s">
        <v>2</v>
      </c>
      <c r="E2463" s="122" t="s">
        <v>530</v>
      </c>
      <c r="F2463" s="126">
        <v>4402</v>
      </c>
      <c r="G2463" s="107">
        <v>4392</v>
      </c>
      <c r="H2463" s="108">
        <v>0.99772830531576495</v>
      </c>
      <c r="I2463" s="107">
        <v>10</v>
      </c>
      <c r="J2463" s="131">
        <v>2.2716946842344298E-3</v>
      </c>
      <c r="K2463" s="126">
        <v>886</v>
      </c>
      <c r="L2463" s="126">
        <v>18</v>
      </c>
      <c r="M2463" s="108">
        <v>2.03160270880361E-2</v>
      </c>
      <c r="N2463" s="107">
        <v>47</v>
      </c>
      <c r="O2463" s="131">
        <v>1.0676965015901801E-2</v>
      </c>
      <c r="P2463" s="126">
        <v>3</v>
      </c>
      <c r="Q2463" s="108">
        <v>3.3860045146726801E-3</v>
      </c>
      <c r="R2463" s="107">
        <v>6</v>
      </c>
      <c r="S2463" s="131">
        <v>1.3630168105406601E-3</v>
      </c>
      <c r="T2463" s="126">
        <v>83</v>
      </c>
      <c r="U2463" s="108">
        <v>9.3679458239277605E-2</v>
      </c>
      <c r="V2463" s="107">
        <v>328</v>
      </c>
      <c r="W2463" s="131">
        <v>7.4511585642889497E-2</v>
      </c>
      <c r="X2463" s="126">
        <v>85</v>
      </c>
      <c r="Y2463" s="108">
        <v>9.5936794582392695E-2</v>
      </c>
      <c r="Z2463" s="107">
        <v>333</v>
      </c>
      <c r="AA2463" s="131">
        <v>7.5647432985006799E-2</v>
      </c>
    </row>
    <row r="2464" spans="1:27" ht="24" x14ac:dyDescent="0.25">
      <c r="A2464" s="115" t="s">
        <v>635</v>
      </c>
      <c r="B2464" s="200" t="s">
        <v>45</v>
      </c>
      <c r="C2464" s="101" t="s">
        <v>46</v>
      </c>
      <c r="D2464" s="102" t="s">
        <v>2</v>
      </c>
      <c r="E2464" s="121" t="s">
        <v>530</v>
      </c>
      <c r="F2464" s="125">
        <v>3694</v>
      </c>
      <c r="G2464" s="103">
        <v>3682</v>
      </c>
      <c r="H2464" s="104">
        <v>0.99675148890092002</v>
      </c>
      <c r="I2464" s="103">
        <v>12</v>
      </c>
      <c r="J2464" s="130">
        <v>3.24851109907958E-3</v>
      </c>
      <c r="K2464" s="125">
        <v>1079</v>
      </c>
      <c r="L2464" s="125">
        <v>15</v>
      </c>
      <c r="M2464" s="104">
        <v>1.39017608897126E-2</v>
      </c>
      <c r="N2464" s="103">
        <v>38</v>
      </c>
      <c r="O2464" s="130">
        <v>1.0286951813752001E-2</v>
      </c>
      <c r="P2464" s="125">
        <v>7</v>
      </c>
      <c r="Q2464" s="104">
        <v>6.4874884151992496E-3</v>
      </c>
      <c r="R2464" s="103">
        <v>19</v>
      </c>
      <c r="S2464" s="130">
        <v>5.1434759068760098E-3</v>
      </c>
      <c r="T2464" s="125">
        <v>77</v>
      </c>
      <c r="U2464" s="104">
        <v>7.1362372567191801E-2</v>
      </c>
      <c r="V2464" s="103">
        <v>248</v>
      </c>
      <c r="W2464" s="130">
        <v>6.7135896047644805E-2</v>
      </c>
      <c r="X2464" s="125">
        <v>81</v>
      </c>
      <c r="Y2464" s="104">
        <v>7.5069508804448501E-2</v>
      </c>
      <c r="Z2464" s="103">
        <v>258</v>
      </c>
      <c r="AA2464" s="130">
        <v>6.98429886302111E-2</v>
      </c>
    </row>
    <row r="2465" spans="1:27" ht="24" x14ac:dyDescent="0.25">
      <c r="A2465" s="116" t="s">
        <v>635</v>
      </c>
      <c r="B2465" s="201" t="s">
        <v>100</v>
      </c>
      <c r="C2465" s="105" t="s">
        <v>101</v>
      </c>
      <c r="D2465" s="106" t="s">
        <v>6</v>
      </c>
      <c r="E2465" s="122" t="s">
        <v>531</v>
      </c>
      <c r="F2465" s="126">
        <v>5170</v>
      </c>
      <c r="G2465" s="107">
        <v>5124</v>
      </c>
      <c r="H2465" s="108">
        <v>0.99110251450676901</v>
      </c>
      <c r="I2465" s="107">
        <v>46</v>
      </c>
      <c r="J2465" s="131">
        <v>8.8974854932301704E-3</v>
      </c>
      <c r="K2465" s="126">
        <v>1194</v>
      </c>
      <c r="L2465" s="126">
        <v>12</v>
      </c>
      <c r="M2465" s="108">
        <v>1.00502512562814E-2</v>
      </c>
      <c r="N2465" s="107">
        <v>31</v>
      </c>
      <c r="O2465" s="131">
        <v>5.99613152804642E-3</v>
      </c>
      <c r="P2465" s="126">
        <v>11</v>
      </c>
      <c r="Q2465" s="108">
        <v>9.2127303182579501E-3</v>
      </c>
      <c r="R2465" s="107">
        <v>33</v>
      </c>
      <c r="S2465" s="131">
        <v>6.3829787234042498E-3</v>
      </c>
      <c r="T2465" s="126">
        <v>103</v>
      </c>
      <c r="U2465" s="108">
        <v>8.62646566164154E-2</v>
      </c>
      <c r="V2465" s="107">
        <v>478</v>
      </c>
      <c r="W2465" s="131">
        <v>9.2456479690522203E-2</v>
      </c>
      <c r="X2465" s="126">
        <v>110</v>
      </c>
      <c r="Y2465" s="108">
        <v>9.2127303182579501E-2</v>
      </c>
      <c r="Z2465" s="107">
        <v>499</v>
      </c>
      <c r="AA2465" s="131">
        <v>9.6518375241779406E-2</v>
      </c>
    </row>
    <row r="2466" spans="1:27" ht="24" x14ac:dyDescent="0.25">
      <c r="A2466" s="115" t="s">
        <v>635</v>
      </c>
      <c r="B2466" s="200" t="s">
        <v>47</v>
      </c>
      <c r="C2466" s="101" t="s">
        <v>48</v>
      </c>
      <c r="D2466" s="102" t="s">
        <v>2</v>
      </c>
      <c r="E2466" s="121" t="s">
        <v>530</v>
      </c>
      <c r="F2466" s="125">
        <v>5161</v>
      </c>
      <c r="G2466" s="103">
        <v>5107</v>
      </c>
      <c r="H2466" s="104">
        <v>0.98953691145126899</v>
      </c>
      <c r="I2466" s="103">
        <v>54</v>
      </c>
      <c r="J2466" s="130">
        <v>1.0463088548730799E-2</v>
      </c>
      <c r="K2466" s="125">
        <v>1247</v>
      </c>
      <c r="L2466" s="125">
        <v>16</v>
      </c>
      <c r="M2466" s="104">
        <v>1.2830793905372799E-2</v>
      </c>
      <c r="N2466" s="103">
        <v>37</v>
      </c>
      <c r="O2466" s="130">
        <v>7.1691532648711399E-3</v>
      </c>
      <c r="P2466" s="125">
        <v>15</v>
      </c>
      <c r="Q2466" s="104">
        <v>1.2028869286287E-2</v>
      </c>
      <c r="R2466" s="103">
        <v>45</v>
      </c>
      <c r="S2466" s="130">
        <v>8.7192404572757204E-3</v>
      </c>
      <c r="T2466" s="125">
        <v>115</v>
      </c>
      <c r="U2466" s="104">
        <v>9.2221331194867598E-2</v>
      </c>
      <c r="V2466" s="103">
        <v>428</v>
      </c>
      <c r="W2466" s="130">
        <v>8.2929664793644595E-2</v>
      </c>
      <c r="X2466" s="125">
        <v>124</v>
      </c>
      <c r="Y2466" s="104">
        <v>9.9438652766639907E-2</v>
      </c>
      <c r="Z2466" s="103">
        <v>452</v>
      </c>
      <c r="AA2466" s="130">
        <v>8.7579926370858305E-2</v>
      </c>
    </row>
    <row r="2467" spans="1:27" ht="24" x14ac:dyDescent="0.25">
      <c r="A2467" s="116" t="s">
        <v>635</v>
      </c>
      <c r="B2467" s="201" t="s">
        <v>102</v>
      </c>
      <c r="C2467" s="105" t="s">
        <v>103</v>
      </c>
      <c r="D2467" s="106" t="s">
        <v>6</v>
      </c>
      <c r="E2467" s="122" t="s">
        <v>531</v>
      </c>
      <c r="F2467" s="126">
        <v>3503</v>
      </c>
      <c r="G2467" s="107">
        <v>3499</v>
      </c>
      <c r="H2467" s="108">
        <v>0.99885812161004806</v>
      </c>
      <c r="I2467" s="107">
        <v>4</v>
      </c>
      <c r="J2467" s="131">
        <v>1.14187838995147E-3</v>
      </c>
      <c r="K2467" s="126">
        <v>718</v>
      </c>
      <c r="L2467" s="126">
        <v>13</v>
      </c>
      <c r="M2467" s="108">
        <v>1.8105849582172699E-2</v>
      </c>
      <c r="N2467" s="107">
        <v>36</v>
      </c>
      <c r="O2467" s="131">
        <v>1.02769055095632E-2</v>
      </c>
      <c r="P2467" s="126">
        <v>1</v>
      </c>
      <c r="Q2467" s="108">
        <v>1.3927576601671301E-3</v>
      </c>
      <c r="R2467" s="107">
        <v>2</v>
      </c>
      <c r="S2467" s="131">
        <v>5.7093919497573501E-4</v>
      </c>
      <c r="T2467" s="126">
        <v>58</v>
      </c>
      <c r="U2467" s="108">
        <v>8.0779944289693498E-2</v>
      </c>
      <c r="V2467" s="107">
        <v>199</v>
      </c>
      <c r="W2467" s="131">
        <v>5.68084499000856E-2</v>
      </c>
      <c r="X2467" s="126">
        <v>59</v>
      </c>
      <c r="Y2467" s="108">
        <v>8.2172701949860705E-2</v>
      </c>
      <c r="Z2467" s="107">
        <v>201</v>
      </c>
      <c r="AA2467" s="131">
        <v>5.7379389095061302E-2</v>
      </c>
    </row>
    <row r="2468" spans="1:27" ht="24" x14ac:dyDescent="0.25">
      <c r="A2468" s="115" t="s">
        <v>635</v>
      </c>
      <c r="B2468" s="200" t="s">
        <v>104</v>
      </c>
      <c r="C2468" s="101" t="s">
        <v>105</v>
      </c>
      <c r="D2468" s="102" t="s">
        <v>6</v>
      </c>
      <c r="E2468" s="121" t="s">
        <v>531</v>
      </c>
      <c r="F2468" s="125">
        <v>7449</v>
      </c>
      <c r="G2468" s="103">
        <v>7423</v>
      </c>
      <c r="H2468" s="104">
        <v>0.99650959860383903</v>
      </c>
      <c r="I2468" s="103">
        <v>26</v>
      </c>
      <c r="J2468" s="130">
        <v>3.4904013961605499E-3</v>
      </c>
      <c r="K2468" s="125">
        <v>1319</v>
      </c>
      <c r="L2468" s="125">
        <v>16</v>
      </c>
      <c r="M2468" s="104">
        <v>1.21304018195602E-2</v>
      </c>
      <c r="N2468" s="103">
        <v>40</v>
      </c>
      <c r="O2468" s="130">
        <v>5.3698483017854699E-3</v>
      </c>
      <c r="P2468" s="125">
        <v>7</v>
      </c>
      <c r="Q2468" s="104">
        <v>5.3070507960576102E-3</v>
      </c>
      <c r="R2468" s="103">
        <v>33</v>
      </c>
      <c r="S2468" s="130">
        <v>4.4301248489730096E-3</v>
      </c>
      <c r="T2468" s="125">
        <v>110</v>
      </c>
      <c r="U2468" s="104">
        <v>8.33965125094768E-2</v>
      </c>
      <c r="V2468" s="103">
        <v>632</v>
      </c>
      <c r="W2468" s="130">
        <v>8.4843603168210394E-2</v>
      </c>
      <c r="X2468" s="125">
        <v>114</v>
      </c>
      <c r="Y2468" s="104">
        <v>8.6429112964366894E-2</v>
      </c>
      <c r="Z2468" s="103">
        <v>643</v>
      </c>
      <c r="AA2468" s="130">
        <v>8.6320311451201504E-2</v>
      </c>
    </row>
    <row r="2469" spans="1:27" ht="24" x14ac:dyDescent="0.25">
      <c r="A2469" s="116" t="s">
        <v>635</v>
      </c>
      <c r="B2469" s="201" t="s">
        <v>73</v>
      </c>
      <c r="C2469" s="105" t="s">
        <v>74</v>
      </c>
      <c r="D2469" s="106" t="s">
        <v>4</v>
      </c>
      <c r="E2469" s="122" t="s">
        <v>532</v>
      </c>
      <c r="F2469" s="126">
        <v>2282</v>
      </c>
      <c r="G2469" s="107">
        <v>2257</v>
      </c>
      <c r="H2469" s="108">
        <v>0.98904469763365399</v>
      </c>
      <c r="I2469" s="107">
        <v>25</v>
      </c>
      <c r="J2469" s="131">
        <v>1.09553023663453E-2</v>
      </c>
      <c r="K2469" s="126">
        <v>728</v>
      </c>
      <c r="L2469" s="126">
        <v>6</v>
      </c>
      <c r="M2469" s="108">
        <v>8.2417582417582402E-3</v>
      </c>
      <c r="N2469" s="107">
        <v>12</v>
      </c>
      <c r="O2469" s="131">
        <v>5.2585451358457399E-3</v>
      </c>
      <c r="P2469" s="126">
        <v>5</v>
      </c>
      <c r="Q2469" s="108">
        <v>6.8681318681318602E-3</v>
      </c>
      <c r="R2469" s="107">
        <v>12</v>
      </c>
      <c r="S2469" s="131">
        <v>5.2585451358457399E-3</v>
      </c>
      <c r="T2469" s="126">
        <v>57</v>
      </c>
      <c r="U2469" s="108">
        <v>7.8296703296703199E-2</v>
      </c>
      <c r="V2469" s="107">
        <v>169</v>
      </c>
      <c r="W2469" s="131">
        <v>7.4057843996494302E-2</v>
      </c>
      <c r="X2469" s="126">
        <v>59</v>
      </c>
      <c r="Y2469" s="108">
        <v>8.1043956043956006E-2</v>
      </c>
      <c r="Z2469" s="107">
        <v>174</v>
      </c>
      <c r="AA2469" s="131">
        <v>7.6248904469763304E-2</v>
      </c>
    </row>
    <row r="2470" spans="1:27" x14ac:dyDescent="0.25">
      <c r="A2470" s="115" t="s">
        <v>635</v>
      </c>
      <c r="B2470" s="200" t="s">
        <v>75</v>
      </c>
      <c r="C2470" s="101" t="s">
        <v>76</v>
      </c>
      <c r="D2470" s="102" t="s">
        <v>4</v>
      </c>
      <c r="E2470" s="121" t="s">
        <v>532</v>
      </c>
      <c r="F2470" s="125">
        <v>3811</v>
      </c>
      <c r="G2470" s="103">
        <v>3794</v>
      </c>
      <c r="H2470" s="104">
        <v>0.99553922854893695</v>
      </c>
      <c r="I2470" s="103">
        <v>17</v>
      </c>
      <c r="J2470" s="130">
        <v>4.4607714510627103E-3</v>
      </c>
      <c r="K2470" s="125">
        <v>966</v>
      </c>
      <c r="L2470" s="125">
        <v>8</v>
      </c>
      <c r="M2470" s="104">
        <v>8.2815734989648004E-3</v>
      </c>
      <c r="N2470" s="103">
        <v>19</v>
      </c>
      <c r="O2470" s="130">
        <v>4.9855680923641997E-3</v>
      </c>
      <c r="P2470" s="125">
        <v>3</v>
      </c>
      <c r="Q2470" s="104">
        <v>3.1055900621118002E-3</v>
      </c>
      <c r="R2470" s="103">
        <v>11</v>
      </c>
      <c r="S2470" s="130">
        <v>2.8863815271582198E-3</v>
      </c>
      <c r="T2470" s="125">
        <v>77</v>
      </c>
      <c r="U2470" s="104">
        <v>7.9710144927536197E-2</v>
      </c>
      <c r="V2470" s="103">
        <v>290</v>
      </c>
      <c r="W2470" s="130">
        <v>7.6095512988716807E-2</v>
      </c>
      <c r="X2470" s="125">
        <v>79</v>
      </c>
      <c r="Y2470" s="104">
        <v>8.1780538302277397E-2</v>
      </c>
      <c r="Z2470" s="103">
        <v>297</v>
      </c>
      <c r="AA2470" s="130">
        <v>7.7932301233272105E-2</v>
      </c>
    </row>
    <row r="2471" spans="1:27" x14ac:dyDescent="0.25">
      <c r="A2471" s="116" t="s">
        <v>635</v>
      </c>
      <c r="B2471" s="201" t="s">
        <v>49</v>
      </c>
      <c r="C2471" s="105" t="s">
        <v>50</v>
      </c>
      <c r="D2471" s="106" t="s">
        <v>3</v>
      </c>
      <c r="E2471" s="122" t="s">
        <v>533</v>
      </c>
      <c r="F2471" s="126">
        <v>4097</v>
      </c>
      <c r="G2471" s="107">
        <v>4036</v>
      </c>
      <c r="H2471" s="108">
        <v>0.98511105687088096</v>
      </c>
      <c r="I2471" s="107">
        <v>61</v>
      </c>
      <c r="J2471" s="131">
        <v>1.4888943129118801E-2</v>
      </c>
      <c r="K2471" s="126">
        <v>1131</v>
      </c>
      <c r="L2471" s="126">
        <v>24</v>
      </c>
      <c r="M2471" s="108">
        <v>2.1220159151193602E-2</v>
      </c>
      <c r="N2471" s="107">
        <v>66</v>
      </c>
      <c r="O2471" s="131">
        <v>1.6109348303636799E-2</v>
      </c>
      <c r="P2471" s="126">
        <v>13</v>
      </c>
      <c r="Q2471" s="108">
        <v>1.1494252873563199E-2</v>
      </c>
      <c r="R2471" s="107">
        <v>41</v>
      </c>
      <c r="S2471" s="131">
        <v>1.00073224310471E-2</v>
      </c>
      <c r="T2471" s="126">
        <v>92</v>
      </c>
      <c r="U2471" s="108">
        <v>8.1343943412908903E-2</v>
      </c>
      <c r="V2471" s="107">
        <v>292</v>
      </c>
      <c r="W2471" s="131">
        <v>7.1271662191847607E-2</v>
      </c>
      <c r="X2471" s="126">
        <v>99</v>
      </c>
      <c r="Y2471" s="108">
        <v>8.75331564986737E-2</v>
      </c>
      <c r="Z2471" s="107">
        <v>308</v>
      </c>
      <c r="AA2471" s="131">
        <v>7.5176958750305098E-2</v>
      </c>
    </row>
    <row r="2472" spans="1:27" x14ac:dyDescent="0.25">
      <c r="A2472" s="115" t="s">
        <v>635</v>
      </c>
      <c r="B2472" s="200" t="s">
        <v>51</v>
      </c>
      <c r="C2472" s="101" t="s">
        <v>52</v>
      </c>
      <c r="D2472" s="102" t="s">
        <v>3</v>
      </c>
      <c r="E2472" s="121" t="s">
        <v>533</v>
      </c>
      <c r="F2472" s="125">
        <v>2949</v>
      </c>
      <c r="G2472" s="103">
        <v>2926</v>
      </c>
      <c r="H2472" s="104">
        <v>0.99220074601559805</v>
      </c>
      <c r="I2472" s="103">
        <v>23</v>
      </c>
      <c r="J2472" s="130">
        <v>7.7992539844014899E-3</v>
      </c>
      <c r="K2472" s="125">
        <v>937</v>
      </c>
      <c r="L2472" s="125">
        <v>11</v>
      </c>
      <c r="M2472" s="104">
        <v>1.17395944503735E-2</v>
      </c>
      <c r="N2472" s="103">
        <v>43</v>
      </c>
      <c r="O2472" s="130">
        <v>1.45812139708375E-2</v>
      </c>
      <c r="P2472" s="125">
        <v>6</v>
      </c>
      <c r="Q2472" s="104">
        <v>6.40341515474919E-3</v>
      </c>
      <c r="R2472" s="103">
        <v>15</v>
      </c>
      <c r="S2472" s="130">
        <v>5.0864699898270603E-3</v>
      </c>
      <c r="T2472" s="125">
        <v>66</v>
      </c>
      <c r="U2472" s="104">
        <v>7.0437566702241106E-2</v>
      </c>
      <c r="V2472" s="103">
        <v>208</v>
      </c>
      <c r="W2472" s="130">
        <v>7.0532383858935205E-2</v>
      </c>
      <c r="X2472" s="125">
        <v>69</v>
      </c>
      <c r="Y2472" s="104">
        <v>7.3639274279615696E-2</v>
      </c>
      <c r="Z2472" s="103">
        <v>215</v>
      </c>
      <c r="AA2472" s="130">
        <v>7.2906069854187794E-2</v>
      </c>
    </row>
    <row r="2473" spans="1:27" ht="24" x14ac:dyDescent="0.25">
      <c r="A2473" s="116" t="s">
        <v>635</v>
      </c>
      <c r="B2473" s="201" t="s">
        <v>77</v>
      </c>
      <c r="C2473" s="105" t="s">
        <v>78</v>
      </c>
      <c r="D2473" s="106" t="s">
        <v>4</v>
      </c>
      <c r="E2473" s="122" t="s">
        <v>532</v>
      </c>
      <c r="F2473" s="126">
        <v>1808</v>
      </c>
      <c r="G2473" s="107">
        <v>1800</v>
      </c>
      <c r="H2473" s="108">
        <v>0.99557522123893805</v>
      </c>
      <c r="I2473" s="107">
        <v>8</v>
      </c>
      <c r="J2473" s="131">
        <v>4.4247787610619399E-3</v>
      </c>
      <c r="K2473" s="126">
        <v>620</v>
      </c>
      <c r="L2473" s="126">
        <v>12</v>
      </c>
      <c r="M2473" s="108">
        <v>1.9354838709677399E-2</v>
      </c>
      <c r="N2473" s="107">
        <v>38</v>
      </c>
      <c r="O2473" s="131">
        <v>2.1017699115044201E-2</v>
      </c>
      <c r="P2473" s="126">
        <v>6</v>
      </c>
      <c r="Q2473" s="108">
        <v>9.6774193548386997E-3</v>
      </c>
      <c r="R2473" s="107">
        <v>18</v>
      </c>
      <c r="S2473" s="131">
        <v>9.9557522123893804E-3</v>
      </c>
      <c r="T2473" s="126">
        <v>56</v>
      </c>
      <c r="U2473" s="108">
        <v>9.0322580645161202E-2</v>
      </c>
      <c r="V2473" s="107">
        <v>171</v>
      </c>
      <c r="W2473" s="131">
        <v>9.4579646017699096E-2</v>
      </c>
      <c r="X2473" s="126">
        <v>62</v>
      </c>
      <c r="Y2473" s="108">
        <v>0.1</v>
      </c>
      <c r="Z2473" s="107">
        <v>187</v>
      </c>
      <c r="AA2473" s="131">
        <v>0.103429203539823</v>
      </c>
    </row>
    <row r="2474" spans="1:27" x14ac:dyDescent="0.25">
      <c r="A2474" s="115" t="s">
        <v>635</v>
      </c>
      <c r="B2474" s="200" t="s">
        <v>55</v>
      </c>
      <c r="C2474" s="101" t="s">
        <v>56</v>
      </c>
      <c r="D2474" s="102" t="s">
        <v>3</v>
      </c>
      <c r="E2474" s="121" t="s">
        <v>533</v>
      </c>
      <c r="F2474" s="125">
        <v>4390</v>
      </c>
      <c r="G2474" s="103">
        <v>4327</v>
      </c>
      <c r="H2474" s="104">
        <v>0.985649202733485</v>
      </c>
      <c r="I2474" s="103">
        <v>63</v>
      </c>
      <c r="J2474" s="130">
        <v>1.43507972665148E-2</v>
      </c>
      <c r="K2474" s="125">
        <v>1256</v>
      </c>
      <c r="L2474" s="125">
        <v>17</v>
      </c>
      <c r="M2474" s="104">
        <v>1.3535031847133699E-2</v>
      </c>
      <c r="N2474" s="103">
        <v>44</v>
      </c>
      <c r="O2474" s="130">
        <v>1.0022779043280101E-2</v>
      </c>
      <c r="P2474" s="125">
        <v>6</v>
      </c>
      <c r="Q2474" s="104">
        <v>4.7770700636942604E-3</v>
      </c>
      <c r="R2474" s="103">
        <v>14</v>
      </c>
      <c r="S2474" s="130">
        <v>3.1890660592255099E-3</v>
      </c>
      <c r="T2474" s="125">
        <v>92</v>
      </c>
      <c r="U2474" s="104">
        <v>7.32484076433121E-2</v>
      </c>
      <c r="V2474" s="103">
        <v>339</v>
      </c>
      <c r="W2474" s="130">
        <v>7.7220956719817699E-2</v>
      </c>
      <c r="X2474" s="125">
        <v>95</v>
      </c>
      <c r="Y2474" s="104">
        <v>7.5636942675159205E-2</v>
      </c>
      <c r="Z2474" s="103">
        <v>346</v>
      </c>
      <c r="AA2474" s="130">
        <v>7.8815489749430506E-2</v>
      </c>
    </row>
    <row r="2475" spans="1:27" x14ac:dyDescent="0.25">
      <c r="A2475" s="116" t="s">
        <v>635</v>
      </c>
      <c r="B2475" s="201" t="s">
        <v>79</v>
      </c>
      <c r="C2475" s="105" t="s">
        <v>80</v>
      </c>
      <c r="D2475" s="106" t="s">
        <v>4</v>
      </c>
      <c r="E2475" s="122" t="s">
        <v>532</v>
      </c>
      <c r="F2475" s="126">
        <v>5655</v>
      </c>
      <c r="G2475" s="107">
        <v>5621</v>
      </c>
      <c r="H2475" s="108">
        <v>0.99398762157382803</v>
      </c>
      <c r="I2475" s="107">
        <v>34</v>
      </c>
      <c r="J2475" s="131">
        <v>6.0123784261715196E-3</v>
      </c>
      <c r="K2475" s="126">
        <v>1728</v>
      </c>
      <c r="L2475" s="126">
        <v>24</v>
      </c>
      <c r="M2475" s="108">
        <v>1.38888888888888E-2</v>
      </c>
      <c r="N2475" s="107">
        <v>61</v>
      </c>
      <c r="O2475" s="131">
        <v>1.0786914235189999E-2</v>
      </c>
      <c r="P2475" s="126">
        <v>12</v>
      </c>
      <c r="Q2475" s="108">
        <v>6.9444444444444397E-3</v>
      </c>
      <c r="R2475" s="107">
        <v>32</v>
      </c>
      <c r="S2475" s="131">
        <v>5.6587091069849596E-3</v>
      </c>
      <c r="T2475" s="126">
        <v>135</v>
      </c>
      <c r="U2475" s="108">
        <v>7.8125E-2</v>
      </c>
      <c r="V2475" s="107">
        <v>477</v>
      </c>
      <c r="W2475" s="131">
        <v>8.4350132625994598E-2</v>
      </c>
      <c r="X2475" s="126">
        <v>141</v>
      </c>
      <c r="Y2475" s="108">
        <v>8.1597222222222196E-2</v>
      </c>
      <c r="Z2475" s="107">
        <v>492</v>
      </c>
      <c r="AA2475" s="131">
        <v>8.7002652519893794E-2</v>
      </c>
    </row>
    <row r="2476" spans="1:27" ht="24" x14ac:dyDescent="0.25">
      <c r="A2476" s="115" t="s">
        <v>635</v>
      </c>
      <c r="B2476" s="200" t="s">
        <v>28</v>
      </c>
      <c r="C2476" s="101" t="s">
        <v>29</v>
      </c>
      <c r="D2476" s="102" t="s">
        <v>1</v>
      </c>
      <c r="E2476" s="121" t="s">
        <v>534</v>
      </c>
      <c r="F2476" s="125">
        <v>2813</v>
      </c>
      <c r="G2476" s="103">
        <v>2794</v>
      </c>
      <c r="H2476" s="104">
        <v>0.99324564521862702</v>
      </c>
      <c r="I2476" s="103">
        <v>19</v>
      </c>
      <c r="J2476" s="130">
        <v>6.7543547813722002E-3</v>
      </c>
      <c r="K2476" s="125">
        <v>739</v>
      </c>
      <c r="L2476" s="125">
        <v>14</v>
      </c>
      <c r="M2476" s="104">
        <v>1.8944519621109601E-2</v>
      </c>
      <c r="N2476" s="103">
        <v>38</v>
      </c>
      <c r="O2476" s="130">
        <v>1.35087095627444E-2</v>
      </c>
      <c r="P2476" s="125">
        <v>7</v>
      </c>
      <c r="Q2476" s="104">
        <v>9.4722598105548006E-3</v>
      </c>
      <c r="R2476" s="103">
        <v>21</v>
      </c>
      <c r="S2476" s="130">
        <v>7.4653394952008496E-3</v>
      </c>
      <c r="T2476" s="125">
        <v>50</v>
      </c>
      <c r="U2476" s="104">
        <v>6.7658998646819998E-2</v>
      </c>
      <c r="V2476" s="103">
        <v>185</v>
      </c>
      <c r="W2476" s="130">
        <v>6.5766086029150295E-2</v>
      </c>
      <c r="X2476" s="125">
        <v>54</v>
      </c>
      <c r="Y2476" s="104">
        <v>7.3071718538565603E-2</v>
      </c>
      <c r="Z2476" s="103">
        <v>198</v>
      </c>
      <c r="AA2476" s="130">
        <v>7.0387486669036603E-2</v>
      </c>
    </row>
    <row r="2477" spans="1:27" ht="24" x14ac:dyDescent="0.25">
      <c r="A2477" s="116" t="s">
        <v>635</v>
      </c>
      <c r="B2477" s="201" t="s">
        <v>57</v>
      </c>
      <c r="C2477" s="105" t="s">
        <v>58</v>
      </c>
      <c r="D2477" s="106" t="s">
        <v>3</v>
      </c>
      <c r="E2477" s="122" t="s">
        <v>533</v>
      </c>
      <c r="F2477" s="126">
        <v>3627</v>
      </c>
      <c r="G2477" s="107">
        <v>3582</v>
      </c>
      <c r="H2477" s="108">
        <v>0.98759305210918102</v>
      </c>
      <c r="I2477" s="107">
        <v>45</v>
      </c>
      <c r="J2477" s="131">
        <v>1.24069478908188E-2</v>
      </c>
      <c r="K2477" s="126">
        <v>1120</v>
      </c>
      <c r="L2477" s="126">
        <v>20</v>
      </c>
      <c r="M2477" s="108">
        <v>1.7857142857142801E-2</v>
      </c>
      <c r="N2477" s="107">
        <v>54</v>
      </c>
      <c r="O2477" s="131">
        <v>1.4888337468982601E-2</v>
      </c>
      <c r="P2477" s="126">
        <v>12</v>
      </c>
      <c r="Q2477" s="108">
        <v>1.0714285714285701E-2</v>
      </c>
      <c r="R2477" s="107">
        <v>35</v>
      </c>
      <c r="S2477" s="131">
        <v>9.6498483595257693E-3</v>
      </c>
      <c r="T2477" s="126">
        <v>88</v>
      </c>
      <c r="U2477" s="108">
        <v>7.85714285714285E-2</v>
      </c>
      <c r="V2477" s="107">
        <v>275</v>
      </c>
      <c r="W2477" s="131">
        <v>7.5820237110559602E-2</v>
      </c>
      <c r="X2477" s="126">
        <v>96</v>
      </c>
      <c r="Y2477" s="108">
        <v>8.5714285714285701E-2</v>
      </c>
      <c r="Z2477" s="107">
        <v>298</v>
      </c>
      <c r="AA2477" s="131">
        <v>8.2161566032533703E-2</v>
      </c>
    </row>
    <row r="2478" spans="1:27" x14ac:dyDescent="0.25">
      <c r="A2478" s="115" t="s">
        <v>635</v>
      </c>
      <c r="B2478" s="200" t="s">
        <v>438</v>
      </c>
      <c r="C2478" s="101" t="s">
        <v>81</v>
      </c>
      <c r="D2478" s="102" t="s">
        <v>4</v>
      </c>
      <c r="E2478" s="121" t="s">
        <v>532</v>
      </c>
      <c r="F2478" s="125">
        <v>2815</v>
      </c>
      <c r="G2478" s="103">
        <v>2806</v>
      </c>
      <c r="H2478" s="104">
        <v>0.99680284191829405</v>
      </c>
      <c r="I2478" s="103">
        <v>9</v>
      </c>
      <c r="J2478" s="130">
        <v>3.1971580817051499E-3</v>
      </c>
      <c r="K2478" s="125">
        <v>760</v>
      </c>
      <c r="L2478" s="125">
        <v>11</v>
      </c>
      <c r="M2478" s="104">
        <v>1.44736842105263E-2</v>
      </c>
      <c r="N2478" s="103">
        <v>30</v>
      </c>
      <c r="O2478" s="130">
        <v>1.0657193605683801E-2</v>
      </c>
      <c r="P2478" s="125">
        <v>9</v>
      </c>
      <c r="Q2478" s="104">
        <v>1.18421052631578E-2</v>
      </c>
      <c r="R2478" s="103">
        <v>21</v>
      </c>
      <c r="S2478" s="130">
        <v>7.4600355239786802E-3</v>
      </c>
      <c r="T2478" s="125">
        <v>68</v>
      </c>
      <c r="U2478" s="104">
        <v>8.9473684210526302E-2</v>
      </c>
      <c r="V2478" s="103">
        <v>207</v>
      </c>
      <c r="W2478" s="130">
        <v>7.3534635879218394E-2</v>
      </c>
      <c r="X2478" s="125">
        <v>73</v>
      </c>
      <c r="Y2478" s="104">
        <v>9.6052631578947306E-2</v>
      </c>
      <c r="Z2478" s="103">
        <v>220</v>
      </c>
      <c r="AA2478" s="130">
        <v>7.81527531083481E-2</v>
      </c>
    </row>
    <row r="2479" spans="1:27" x14ac:dyDescent="0.25">
      <c r="A2479" s="116" t="s">
        <v>635</v>
      </c>
      <c r="B2479" s="201" t="s">
        <v>88</v>
      </c>
      <c r="C2479" s="105" t="s">
        <v>89</v>
      </c>
      <c r="D2479" s="106" t="s">
        <v>5</v>
      </c>
      <c r="E2479" s="122" t="s">
        <v>535</v>
      </c>
      <c r="F2479" s="126">
        <v>1808</v>
      </c>
      <c r="G2479" s="107">
        <v>1788</v>
      </c>
      <c r="H2479" s="108">
        <v>0.98893805309734495</v>
      </c>
      <c r="I2479" s="107">
        <v>20</v>
      </c>
      <c r="J2479" s="131">
        <v>1.1061946902654799E-2</v>
      </c>
      <c r="K2479" s="126">
        <v>550</v>
      </c>
      <c r="L2479" s="126">
        <v>7</v>
      </c>
      <c r="M2479" s="108">
        <v>1.27272727272727E-2</v>
      </c>
      <c r="N2479" s="107">
        <v>20</v>
      </c>
      <c r="O2479" s="131">
        <v>1.1061946902654799E-2</v>
      </c>
      <c r="P2479" s="126">
        <v>4</v>
      </c>
      <c r="Q2479" s="108">
        <v>7.2727272727272701E-3</v>
      </c>
      <c r="R2479" s="107">
        <v>8</v>
      </c>
      <c r="S2479" s="131">
        <v>4.4247787610619399E-3</v>
      </c>
      <c r="T2479" s="126">
        <v>55</v>
      </c>
      <c r="U2479" s="108">
        <v>0.1</v>
      </c>
      <c r="V2479" s="107">
        <v>183</v>
      </c>
      <c r="W2479" s="131">
        <v>0.101216814159292</v>
      </c>
      <c r="X2479" s="126">
        <v>58</v>
      </c>
      <c r="Y2479" s="108">
        <v>0.105454545454545</v>
      </c>
      <c r="Z2479" s="107">
        <v>188</v>
      </c>
      <c r="AA2479" s="131">
        <v>0.103982300884955</v>
      </c>
    </row>
    <row r="2480" spans="1:27" x14ac:dyDescent="0.25">
      <c r="A2480" s="115" t="s">
        <v>635</v>
      </c>
      <c r="B2480" s="200" t="s">
        <v>59</v>
      </c>
      <c r="C2480" s="101" t="s">
        <v>60</v>
      </c>
      <c r="D2480" s="102" t="s">
        <v>3</v>
      </c>
      <c r="E2480" s="121" t="s">
        <v>533</v>
      </c>
      <c r="F2480" s="125">
        <v>4470</v>
      </c>
      <c r="G2480" s="103">
        <v>4418</v>
      </c>
      <c r="H2480" s="104">
        <v>0.988366890380313</v>
      </c>
      <c r="I2480" s="103">
        <v>52</v>
      </c>
      <c r="J2480" s="130">
        <v>1.1633109619686799E-2</v>
      </c>
      <c r="K2480" s="125">
        <v>942</v>
      </c>
      <c r="L2480" s="125">
        <v>16</v>
      </c>
      <c r="M2480" s="104">
        <v>1.6985138004246201E-2</v>
      </c>
      <c r="N2480" s="103">
        <v>40</v>
      </c>
      <c r="O2480" s="130">
        <v>8.9485458612975303E-3</v>
      </c>
      <c r="P2480" s="125">
        <v>7</v>
      </c>
      <c r="Q2480" s="104">
        <v>7.43099787685774E-3</v>
      </c>
      <c r="R2480" s="103">
        <v>16</v>
      </c>
      <c r="S2480" s="130">
        <v>3.5794183445190101E-3</v>
      </c>
      <c r="T2480" s="125">
        <v>80</v>
      </c>
      <c r="U2480" s="104">
        <v>8.4925690021231404E-2</v>
      </c>
      <c r="V2480" s="103">
        <v>442</v>
      </c>
      <c r="W2480" s="130">
        <v>9.8881431767337796E-2</v>
      </c>
      <c r="X2480" s="125">
        <v>82</v>
      </c>
      <c r="Y2480" s="104">
        <v>8.7048832271762203E-2</v>
      </c>
      <c r="Z2480" s="103">
        <v>445</v>
      </c>
      <c r="AA2480" s="130">
        <v>9.95525727069351E-2</v>
      </c>
    </row>
    <row r="2481" spans="1:27" ht="24" x14ac:dyDescent="0.25">
      <c r="A2481" s="116" t="s">
        <v>635</v>
      </c>
      <c r="B2481" s="201" t="s">
        <v>106</v>
      </c>
      <c r="C2481" s="105" t="s">
        <v>536</v>
      </c>
      <c r="D2481" s="106" t="s">
        <v>6</v>
      </c>
      <c r="E2481" s="122" t="s">
        <v>531</v>
      </c>
      <c r="F2481" s="126">
        <v>5214</v>
      </c>
      <c r="G2481" s="107">
        <v>5158</v>
      </c>
      <c r="H2481" s="108">
        <v>0.98925968546221699</v>
      </c>
      <c r="I2481" s="107">
        <v>56</v>
      </c>
      <c r="J2481" s="131">
        <v>1.07403145377828E-2</v>
      </c>
      <c r="K2481" s="126">
        <v>1467</v>
      </c>
      <c r="L2481" s="126">
        <v>18</v>
      </c>
      <c r="M2481" s="108">
        <v>1.22699386503067E-2</v>
      </c>
      <c r="N2481" s="107">
        <v>47</v>
      </c>
      <c r="O2481" s="131">
        <v>9.0141925584963506E-3</v>
      </c>
      <c r="P2481" s="126">
        <v>8</v>
      </c>
      <c r="Q2481" s="108">
        <v>5.45330606680299E-3</v>
      </c>
      <c r="R2481" s="107">
        <v>18</v>
      </c>
      <c r="S2481" s="131">
        <v>3.4522439585730701E-3</v>
      </c>
      <c r="T2481" s="126">
        <v>142</v>
      </c>
      <c r="U2481" s="108">
        <v>9.6796182685753199E-2</v>
      </c>
      <c r="V2481" s="107">
        <v>469</v>
      </c>
      <c r="W2481" s="131">
        <v>8.9950134253931696E-2</v>
      </c>
      <c r="X2481" s="126">
        <v>147</v>
      </c>
      <c r="Y2481" s="108">
        <v>0.100204498977505</v>
      </c>
      <c r="Z2481" s="107">
        <v>481</v>
      </c>
      <c r="AA2481" s="131">
        <v>9.2251630226313705E-2</v>
      </c>
    </row>
    <row r="2482" spans="1:27" x14ac:dyDescent="0.25">
      <c r="A2482" s="115" t="s">
        <v>635</v>
      </c>
      <c r="B2482" s="200" t="s">
        <v>90</v>
      </c>
      <c r="C2482" s="101" t="s">
        <v>91</v>
      </c>
      <c r="D2482" s="102" t="s">
        <v>5</v>
      </c>
      <c r="E2482" s="121" t="s">
        <v>535</v>
      </c>
      <c r="F2482" s="125">
        <v>2562</v>
      </c>
      <c r="G2482" s="103">
        <v>2532</v>
      </c>
      <c r="H2482" s="104">
        <v>0.98829039812646302</v>
      </c>
      <c r="I2482" s="103">
        <v>30</v>
      </c>
      <c r="J2482" s="130">
        <v>1.17096018735362E-2</v>
      </c>
      <c r="K2482" s="125">
        <v>764</v>
      </c>
      <c r="L2482" s="125">
        <v>9</v>
      </c>
      <c r="M2482" s="104">
        <v>1.17801047120418E-2</v>
      </c>
      <c r="N2482" s="103">
        <v>19</v>
      </c>
      <c r="O2482" s="130">
        <v>7.4160811865729799E-3</v>
      </c>
      <c r="P2482" s="125">
        <v>10</v>
      </c>
      <c r="Q2482" s="104">
        <v>1.3089005235602E-2</v>
      </c>
      <c r="R2482" s="103">
        <v>27</v>
      </c>
      <c r="S2482" s="130">
        <v>1.05386416861826E-2</v>
      </c>
      <c r="T2482" s="125">
        <v>72</v>
      </c>
      <c r="U2482" s="104">
        <v>9.4240837696334998E-2</v>
      </c>
      <c r="V2482" s="103">
        <v>204</v>
      </c>
      <c r="W2482" s="130">
        <v>7.9625292740046802E-2</v>
      </c>
      <c r="X2482" s="125">
        <v>78</v>
      </c>
      <c r="Y2482" s="104">
        <v>0.102094240837696</v>
      </c>
      <c r="Z2482" s="103">
        <v>225</v>
      </c>
      <c r="AA2482" s="130">
        <v>8.7822014051522193E-2</v>
      </c>
    </row>
    <row r="2483" spans="1:27" x14ac:dyDescent="0.25">
      <c r="A2483" s="116" t="s">
        <v>635</v>
      </c>
      <c r="B2483" s="201" t="s">
        <v>82</v>
      </c>
      <c r="C2483" s="105" t="s">
        <v>537</v>
      </c>
      <c r="D2483" s="106" t="s">
        <v>4</v>
      </c>
      <c r="E2483" s="122" t="s">
        <v>532</v>
      </c>
      <c r="F2483" s="126">
        <v>4537</v>
      </c>
      <c r="G2483" s="107">
        <v>4494</v>
      </c>
      <c r="H2483" s="108">
        <v>0.99052237161119605</v>
      </c>
      <c r="I2483" s="107">
        <v>43</v>
      </c>
      <c r="J2483" s="131">
        <v>9.4776283888031703E-3</v>
      </c>
      <c r="K2483" s="126">
        <v>1318</v>
      </c>
      <c r="L2483" s="126">
        <v>19</v>
      </c>
      <c r="M2483" s="108">
        <v>1.4415781487101599E-2</v>
      </c>
      <c r="N2483" s="107">
        <v>45</v>
      </c>
      <c r="O2483" s="131">
        <v>9.9184483138637803E-3</v>
      </c>
      <c r="P2483" s="126">
        <v>11</v>
      </c>
      <c r="Q2483" s="108">
        <v>8.3459787556904395E-3</v>
      </c>
      <c r="R2483" s="107">
        <v>33</v>
      </c>
      <c r="S2483" s="131">
        <v>7.2735287635001099E-3</v>
      </c>
      <c r="T2483" s="126">
        <v>116</v>
      </c>
      <c r="U2483" s="108">
        <v>8.8012139605462794E-2</v>
      </c>
      <c r="V2483" s="107">
        <v>403</v>
      </c>
      <c r="W2483" s="131">
        <v>8.8825214899713401E-2</v>
      </c>
      <c r="X2483" s="126">
        <v>123</v>
      </c>
      <c r="Y2483" s="108">
        <v>9.33232169954476E-2</v>
      </c>
      <c r="Z2483" s="107">
        <v>422</v>
      </c>
      <c r="AA2483" s="131">
        <v>9.3013004187789197E-2</v>
      </c>
    </row>
    <row r="2484" spans="1:27" ht="24" x14ac:dyDescent="0.25">
      <c r="A2484" s="115" t="s">
        <v>635</v>
      </c>
      <c r="B2484" s="200" t="s">
        <v>30</v>
      </c>
      <c r="C2484" s="101" t="s">
        <v>31</v>
      </c>
      <c r="D2484" s="102" t="s">
        <v>1</v>
      </c>
      <c r="E2484" s="121" t="s">
        <v>534</v>
      </c>
      <c r="F2484" s="125">
        <v>2097</v>
      </c>
      <c r="G2484" s="103">
        <v>2083</v>
      </c>
      <c r="H2484" s="104">
        <v>0.99332379589890296</v>
      </c>
      <c r="I2484" s="103">
        <v>14</v>
      </c>
      <c r="J2484" s="130">
        <v>6.6762041010968E-3</v>
      </c>
      <c r="K2484" s="125">
        <v>644</v>
      </c>
      <c r="L2484" s="125">
        <v>10</v>
      </c>
      <c r="M2484" s="104">
        <v>1.5527950310559001E-2</v>
      </c>
      <c r="N2484" s="103">
        <v>27</v>
      </c>
      <c r="O2484" s="130">
        <v>1.28755364806866E-2</v>
      </c>
      <c r="P2484" s="125">
        <v>1</v>
      </c>
      <c r="Q2484" s="104">
        <v>1.5527950310559001E-3</v>
      </c>
      <c r="R2484" s="103">
        <v>1</v>
      </c>
      <c r="S2484" s="130">
        <v>4.7687172150691402E-4</v>
      </c>
      <c r="T2484" s="125">
        <v>49</v>
      </c>
      <c r="U2484" s="104">
        <v>7.6086956521739094E-2</v>
      </c>
      <c r="V2484" s="103">
        <v>188</v>
      </c>
      <c r="W2484" s="130">
        <v>8.9651883643299901E-2</v>
      </c>
      <c r="X2484" s="125">
        <v>50</v>
      </c>
      <c r="Y2484" s="104">
        <v>7.7639751552794997E-2</v>
      </c>
      <c r="Z2484" s="103">
        <v>189</v>
      </c>
      <c r="AA2484" s="130">
        <v>9.0128755364806801E-2</v>
      </c>
    </row>
    <row r="2485" spans="1:27" x14ac:dyDescent="0.25">
      <c r="A2485" s="116" t="s">
        <v>635</v>
      </c>
      <c r="B2485" s="201" t="s">
        <v>92</v>
      </c>
      <c r="C2485" s="105" t="s">
        <v>93</v>
      </c>
      <c r="D2485" s="106" t="s">
        <v>5</v>
      </c>
      <c r="E2485" s="122" t="s">
        <v>535</v>
      </c>
      <c r="F2485" s="126">
        <v>2458</v>
      </c>
      <c r="G2485" s="107">
        <v>2430</v>
      </c>
      <c r="H2485" s="108">
        <v>0.98860862489829104</v>
      </c>
      <c r="I2485" s="107">
        <v>28</v>
      </c>
      <c r="J2485" s="131">
        <v>1.1391375101708699E-2</v>
      </c>
      <c r="K2485" s="126">
        <v>672</v>
      </c>
      <c r="L2485" s="126">
        <v>3</v>
      </c>
      <c r="M2485" s="108">
        <v>4.4642857142857097E-3</v>
      </c>
      <c r="N2485" s="107">
        <v>11</v>
      </c>
      <c r="O2485" s="131">
        <v>4.4751830756712702E-3</v>
      </c>
      <c r="P2485" s="126">
        <v>4</v>
      </c>
      <c r="Q2485" s="108">
        <v>5.9523809523809503E-3</v>
      </c>
      <c r="R2485" s="107">
        <v>10</v>
      </c>
      <c r="S2485" s="131">
        <v>4.0683482506102498E-3</v>
      </c>
      <c r="T2485" s="126">
        <v>60</v>
      </c>
      <c r="U2485" s="108">
        <v>8.9285714285714204E-2</v>
      </c>
      <c r="V2485" s="107">
        <v>237</v>
      </c>
      <c r="W2485" s="131">
        <v>9.6419853539462905E-2</v>
      </c>
      <c r="X2485" s="126">
        <v>62</v>
      </c>
      <c r="Y2485" s="108">
        <v>9.2261904761904698E-2</v>
      </c>
      <c r="Z2485" s="107">
        <v>244</v>
      </c>
      <c r="AA2485" s="131">
        <v>9.9267697314890102E-2</v>
      </c>
    </row>
    <row r="2486" spans="1:27" x14ac:dyDescent="0.25">
      <c r="A2486" s="115" t="s">
        <v>635</v>
      </c>
      <c r="B2486" s="200" t="s">
        <v>94</v>
      </c>
      <c r="C2486" s="101" t="s">
        <v>95</v>
      </c>
      <c r="D2486" s="102" t="s">
        <v>5</v>
      </c>
      <c r="E2486" s="121" t="s">
        <v>535</v>
      </c>
      <c r="F2486" s="125">
        <v>1862</v>
      </c>
      <c r="G2486" s="103">
        <v>1849</v>
      </c>
      <c r="H2486" s="104">
        <v>0.99301825993555304</v>
      </c>
      <c r="I2486" s="103">
        <v>13</v>
      </c>
      <c r="J2486" s="130">
        <v>6.98174006444683E-3</v>
      </c>
      <c r="K2486" s="125">
        <v>501</v>
      </c>
      <c r="L2486" s="125">
        <v>10</v>
      </c>
      <c r="M2486" s="104">
        <v>1.9960079840319299E-2</v>
      </c>
      <c r="N2486" s="103">
        <v>24</v>
      </c>
      <c r="O2486" s="130">
        <v>1.2889366272824899E-2</v>
      </c>
      <c r="P2486" s="125">
        <v>7</v>
      </c>
      <c r="Q2486" s="104">
        <v>1.3972055888223501E-2</v>
      </c>
      <c r="R2486" s="103">
        <v>20</v>
      </c>
      <c r="S2486" s="130">
        <v>1.07411385606874E-2</v>
      </c>
      <c r="T2486" s="125">
        <v>46</v>
      </c>
      <c r="U2486" s="104">
        <v>9.1816367265469004E-2</v>
      </c>
      <c r="V2486" s="103">
        <v>160</v>
      </c>
      <c r="W2486" s="130">
        <v>8.5929108485499395E-2</v>
      </c>
      <c r="X2486" s="125">
        <v>49</v>
      </c>
      <c r="Y2486" s="104">
        <v>9.7804391217564804E-2</v>
      </c>
      <c r="Z2486" s="103">
        <v>169</v>
      </c>
      <c r="AA2486" s="130">
        <v>9.0762620837808797E-2</v>
      </c>
    </row>
    <row r="2487" spans="1:27" x14ac:dyDescent="0.25">
      <c r="A2487" s="116" t="s">
        <v>635</v>
      </c>
      <c r="B2487" s="201" t="s">
        <v>65</v>
      </c>
      <c r="C2487" s="105" t="s">
        <v>66</v>
      </c>
      <c r="D2487" s="106" t="s">
        <v>3</v>
      </c>
      <c r="E2487" s="122" t="s">
        <v>533</v>
      </c>
      <c r="F2487" s="126">
        <v>5045</v>
      </c>
      <c r="G2487" s="107">
        <v>4990</v>
      </c>
      <c r="H2487" s="108">
        <v>0.98909811694747196</v>
      </c>
      <c r="I2487" s="107">
        <v>55</v>
      </c>
      <c r="J2487" s="131">
        <v>1.0901883052527201E-2</v>
      </c>
      <c r="K2487" s="126">
        <v>1405</v>
      </c>
      <c r="L2487" s="126">
        <v>28</v>
      </c>
      <c r="M2487" s="108">
        <v>1.99288256227758E-2</v>
      </c>
      <c r="N2487" s="107">
        <v>71</v>
      </c>
      <c r="O2487" s="131">
        <v>1.40733399405351E-2</v>
      </c>
      <c r="P2487" s="126">
        <v>10</v>
      </c>
      <c r="Q2487" s="108">
        <v>7.1174377224199198E-3</v>
      </c>
      <c r="R2487" s="107">
        <v>28</v>
      </c>
      <c r="S2487" s="131">
        <v>5.55004955401387E-3</v>
      </c>
      <c r="T2487" s="126">
        <v>102</v>
      </c>
      <c r="U2487" s="108">
        <v>7.2597864768683198E-2</v>
      </c>
      <c r="V2487" s="107">
        <v>348</v>
      </c>
      <c r="W2487" s="131">
        <v>6.8979187314172394E-2</v>
      </c>
      <c r="X2487" s="126">
        <v>107</v>
      </c>
      <c r="Y2487" s="108">
        <v>7.6156583629893193E-2</v>
      </c>
      <c r="Z2487" s="107">
        <v>363</v>
      </c>
      <c r="AA2487" s="131">
        <v>7.1952428146679806E-2</v>
      </c>
    </row>
    <row r="2488" spans="1:27" x14ac:dyDescent="0.25">
      <c r="A2488" s="115" t="s">
        <v>635</v>
      </c>
      <c r="B2488" s="200" t="s">
        <v>96</v>
      </c>
      <c r="C2488" s="101" t="s">
        <v>97</v>
      </c>
      <c r="D2488" s="102" t="s">
        <v>5</v>
      </c>
      <c r="E2488" s="121" t="s">
        <v>535</v>
      </c>
      <c r="F2488" s="125">
        <v>2997</v>
      </c>
      <c r="G2488" s="103">
        <v>2984</v>
      </c>
      <c r="H2488" s="104">
        <v>0.99566232899566198</v>
      </c>
      <c r="I2488" s="103">
        <v>13</v>
      </c>
      <c r="J2488" s="130">
        <v>4.3376710043376704E-3</v>
      </c>
      <c r="K2488" s="125">
        <v>902</v>
      </c>
      <c r="L2488" s="125">
        <v>10</v>
      </c>
      <c r="M2488" s="104">
        <v>1.10864745011086E-2</v>
      </c>
      <c r="N2488" s="103">
        <v>37</v>
      </c>
      <c r="O2488" s="130">
        <v>1.23456790123456E-2</v>
      </c>
      <c r="P2488" s="125">
        <v>3</v>
      </c>
      <c r="Q2488" s="104">
        <v>3.3259423503325899E-3</v>
      </c>
      <c r="R2488" s="103">
        <v>10</v>
      </c>
      <c r="S2488" s="130">
        <v>3.3366700033366698E-3</v>
      </c>
      <c r="T2488" s="125">
        <v>89</v>
      </c>
      <c r="U2488" s="104">
        <v>9.8669623059866901E-2</v>
      </c>
      <c r="V2488" s="103">
        <v>341</v>
      </c>
      <c r="W2488" s="130">
        <v>0.11378044711378001</v>
      </c>
      <c r="X2488" s="125">
        <v>92</v>
      </c>
      <c r="Y2488" s="104">
        <v>0.101995565410199</v>
      </c>
      <c r="Z2488" s="103">
        <v>350</v>
      </c>
      <c r="AA2488" s="130">
        <v>0.116783450116783</v>
      </c>
    </row>
    <row r="2489" spans="1:27" x14ac:dyDescent="0.25">
      <c r="A2489" s="116" t="s">
        <v>635</v>
      </c>
      <c r="B2489" s="201" t="s">
        <v>67</v>
      </c>
      <c r="C2489" s="105" t="s">
        <v>68</v>
      </c>
      <c r="D2489" s="106" t="s">
        <v>3</v>
      </c>
      <c r="E2489" s="122" t="s">
        <v>533</v>
      </c>
      <c r="F2489" s="126">
        <v>4912</v>
      </c>
      <c r="G2489" s="107">
        <v>4858</v>
      </c>
      <c r="H2489" s="108">
        <v>0.98900651465797995</v>
      </c>
      <c r="I2489" s="107">
        <v>54</v>
      </c>
      <c r="J2489" s="131">
        <v>1.09934853420195E-2</v>
      </c>
      <c r="K2489" s="126">
        <v>1309</v>
      </c>
      <c r="L2489" s="126">
        <v>15</v>
      </c>
      <c r="M2489" s="108">
        <v>1.1459129106187901E-2</v>
      </c>
      <c r="N2489" s="107">
        <v>37</v>
      </c>
      <c r="O2489" s="131">
        <v>7.53257328990228E-3</v>
      </c>
      <c r="P2489" s="126">
        <v>10</v>
      </c>
      <c r="Q2489" s="108">
        <v>7.6394194041252798E-3</v>
      </c>
      <c r="R2489" s="107">
        <v>28</v>
      </c>
      <c r="S2489" s="131">
        <v>5.7003257328990201E-3</v>
      </c>
      <c r="T2489" s="126">
        <v>98</v>
      </c>
      <c r="U2489" s="108">
        <v>7.4866310160427801E-2</v>
      </c>
      <c r="V2489" s="107">
        <v>354</v>
      </c>
      <c r="W2489" s="131">
        <v>7.2068403908794695E-2</v>
      </c>
      <c r="X2489" s="126">
        <v>105</v>
      </c>
      <c r="Y2489" s="108">
        <v>8.0213903743315496E-2</v>
      </c>
      <c r="Z2489" s="107">
        <v>375</v>
      </c>
      <c r="AA2489" s="131">
        <v>7.6343648208469006E-2</v>
      </c>
    </row>
    <row r="2490" spans="1:27" x14ac:dyDescent="0.25">
      <c r="A2490" s="115" t="s">
        <v>635</v>
      </c>
      <c r="B2490" s="200" t="s">
        <v>69</v>
      </c>
      <c r="C2490" s="101" t="s">
        <v>70</v>
      </c>
      <c r="D2490" s="102" t="s">
        <v>3</v>
      </c>
      <c r="E2490" s="121" t="s">
        <v>533</v>
      </c>
      <c r="F2490" s="125">
        <v>3708</v>
      </c>
      <c r="G2490" s="103">
        <v>3689</v>
      </c>
      <c r="H2490" s="104">
        <v>0.99487594390506995</v>
      </c>
      <c r="I2490" s="103">
        <v>19</v>
      </c>
      <c r="J2490" s="130">
        <v>5.12405609492988E-3</v>
      </c>
      <c r="K2490" s="125">
        <v>813</v>
      </c>
      <c r="L2490" s="125">
        <v>15</v>
      </c>
      <c r="M2490" s="104">
        <v>1.8450184501845001E-2</v>
      </c>
      <c r="N2490" s="103">
        <v>35</v>
      </c>
      <c r="O2490" s="130">
        <v>9.4390507011866201E-3</v>
      </c>
      <c r="P2490" s="125">
        <v>3</v>
      </c>
      <c r="Q2490" s="104">
        <v>3.6900369003690001E-3</v>
      </c>
      <c r="R2490" s="103">
        <v>6</v>
      </c>
      <c r="S2490" s="130">
        <v>1.6181229773462699E-3</v>
      </c>
      <c r="T2490" s="125">
        <v>63</v>
      </c>
      <c r="U2490" s="104">
        <v>7.7490774907748999E-2</v>
      </c>
      <c r="V2490" s="103">
        <v>278</v>
      </c>
      <c r="W2490" s="130">
        <v>7.49730312837108E-2</v>
      </c>
      <c r="X2490" s="125">
        <v>64</v>
      </c>
      <c r="Y2490" s="104">
        <v>7.8720787207871998E-2</v>
      </c>
      <c r="Z2490" s="103">
        <v>279</v>
      </c>
      <c r="AA2490" s="130">
        <v>7.5242718446601894E-2</v>
      </c>
    </row>
    <row r="2491" spans="1:27" ht="24" x14ac:dyDescent="0.25">
      <c r="A2491" s="116" t="s">
        <v>635</v>
      </c>
      <c r="B2491" s="201" t="s">
        <v>32</v>
      </c>
      <c r="C2491" s="105" t="s">
        <v>33</v>
      </c>
      <c r="D2491" s="106" t="s">
        <v>1</v>
      </c>
      <c r="E2491" s="122" t="s">
        <v>534</v>
      </c>
      <c r="F2491" s="126">
        <v>1662</v>
      </c>
      <c r="G2491" s="107">
        <v>1658</v>
      </c>
      <c r="H2491" s="108">
        <v>0.99759326113116698</v>
      </c>
      <c r="I2491" s="107">
        <v>4</v>
      </c>
      <c r="J2491" s="131">
        <v>2.40673886883273E-3</v>
      </c>
      <c r="K2491" s="126">
        <v>419</v>
      </c>
      <c r="L2491" s="126">
        <v>3</v>
      </c>
      <c r="M2491" s="108">
        <v>7.1599045346062004E-3</v>
      </c>
      <c r="N2491" s="107">
        <v>6</v>
      </c>
      <c r="O2491" s="131">
        <v>3.6101083032490898E-3</v>
      </c>
      <c r="P2491" s="126">
        <v>1</v>
      </c>
      <c r="Q2491" s="108">
        <v>2.38663484486873E-3</v>
      </c>
      <c r="R2491" s="107">
        <v>4</v>
      </c>
      <c r="S2491" s="131">
        <v>2.40673886883273E-3</v>
      </c>
      <c r="T2491" s="126">
        <v>29</v>
      </c>
      <c r="U2491" s="108">
        <v>6.9212410501193297E-2</v>
      </c>
      <c r="V2491" s="107">
        <v>128</v>
      </c>
      <c r="W2491" s="131">
        <v>7.7015643802647402E-2</v>
      </c>
      <c r="X2491" s="126">
        <v>29</v>
      </c>
      <c r="Y2491" s="108">
        <v>6.9212410501193297E-2</v>
      </c>
      <c r="Z2491" s="107">
        <v>128</v>
      </c>
      <c r="AA2491" s="131">
        <v>7.7015643802647402E-2</v>
      </c>
    </row>
    <row r="2492" spans="1:27" ht="24" x14ac:dyDescent="0.25">
      <c r="A2492" s="115" t="s">
        <v>635</v>
      </c>
      <c r="B2492" s="200" t="s">
        <v>437</v>
      </c>
      <c r="C2492" s="101" t="s">
        <v>34</v>
      </c>
      <c r="D2492" s="102" t="s">
        <v>1</v>
      </c>
      <c r="E2492" s="121" t="s">
        <v>534</v>
      </c>
      <c r="F2492" s="125">
        <v>2223</v>
      </c>
      <c r="G2492" s="103">
        <v>2208</v>
      </c>
      <c r="H2492" s="104">
        <v>0.99325236167341402</v>
      </c>
      <c r="I2492" s="103">
        <v>15</v>
      </c>
      <c r="J2492" s="130">
        <v>6.7476383265856902E-3</v>
      </c>
      <c r="K2492" s="125">
        <v>716</v>
      </c>
      <c r="L2492" s="125">
        <v>16</v>
      </c>
      <c r="M2492" s="104">
        <v>2.2346368715083699E-2</v>
      </c>
      <c r="N2492" s="103">
        <v>41</v>
      </c>
      <c r="O2492" s="130">
        <v>1.8443544759334199E-2</v>
      </c>
      <c r="P2492" s="125">
        <v>8</v>
      </c>
      <c r="Q2492" s="104">
        <v>1.1173184357541799E-2</v>
      </c>
      <c r="R2492" s="103">
        <v>17</v>
      </c>
      <c r="S2492" s="130">
        <v>7.6473234367971203E-3</v>
      </c>
      <c r="T2492" s="125">
        <v>66</v>
      </c>
      <c r="U2492" s="104">
        <v>9.2178770949720601E-2</v>
      </c>
      <c r="V2492" s="103">
        <v>224</v>
      </c>
      <c r="W2492" s="130">
        <v>0.100764732343679</v>
      </c>
      <c r="X2492" s="125">
        <v>70</v>
      </c>
      <c r="Y2492" s="104">
        <v>9.77653631284916E-2</v>
      </c>
      <c r="Z2492" s="103">
        <v>234</v>
      </c>
      <c r="AA2492" s="130">
        <v>0.105263157894736</v>
      </c>
    </row>
    <row r="2493" spans="1:27" ht="24" x14ac:dyDescent="0.25">
      <c r="A2493" s="116" t="s">
        <v>635</v>
      </c>
      <c r="B2493" s="201" t="s">
        <v>35</v>
      </c>
      <c r="C2493" s="105" t="s">
        <v>36</v>
      </c>
      <c r="D2493" s="106" t="s">
        <v>1</v>
      </c>
      <c r="E2493" s="122" t="s">
        <v>534</v>
      </c>
      <c r="F2493" s="126">
        <v>2674</v>
      </c>
      <c r="G2493" s="107">
        <v>2556</v>
      </c>
      <c r="H2493" s="108">
        <v>0.95587135377711197</v>
      </c>
      <c r="I2493" s="107">
        <v>118</v>
      </c>
      <c r="J2493" s="131">
        <v>4.4128646222887001E-2</v>
      </c>
      <c r="K2493" s="126">
        <v>793</v>
      </c>
      <c r="L2493" s="126">
        <v>8</v>
      </c>
      <c r="M2493" s="108">
        <v>1.00882723833543E-2</v>
      </c>
      <c r="N2493" s="107">
        <v>14</v>
      </c>
      <c r="O2493" s="131">
        <v>5.2356020942408302E-3</v>
      </c>
      <c r="P2493" s="126">
        <v>2</v>
      </c>
      <c r="Q2493" s="108">
        <v>2.5220680958385798E-3</v>
      </c>
      <c r="R2493" s="107">
        <v>4</v>
      </c>
      <c r="S2493" s="131">
        <v>1.49588631264023E-3</v>
      </c>
      <c r="T2493" s="126">
        <v>56</v>
      </c>
      <c r="U2493" s="108">
        <v>7.0617906683480405E-2</v>
      </c>
      <c r="V2493" s="107">
        <v>214</v>
      </c>
      <c r="W2493" s="131">
        <v>8.00299177262528E-2</v>
      </c>
      <c r="X2493" s="126">
        <v>58</v>
      </c>
      <c r="Y2493" s="108">
        <v>7.3139974779318995E-2</v>
      </c>
      <c r="Z2493" s="107">
        <v>218</v>
      </c>
      <c r="AA2493" s="131">
        <v>8.1525804038892993E-2</v>
      </c>
    </row>
    <row r="2494" spans="1:27" x14ac:dyDescent="0.25">
      <c r="A2494" s="115" t="s">
        <v>635</v>
      </c>
      <c r="B2494" s="200" t="s">
        <v>84</v>
      </c>
      <c r="C2494" s="101" t="s">
        <v>85</v>
      </c>
      <c r="D2494" s="102" t="s">
        <v>4</v>
      </c>
      <c r="E2494" s="121" t="s">
        <v>532</v>
      </c>
      <c r="F2494" s="125">
        <v>1257</v>
      </c>
      <c r="G2494" s="103">
        <v>1251</v>
      </c>
      <c r="H2494" s="104">
        <v>0.99522673031026199</v>
      </c>
      <c r="I2494" s="103">
        <v>6</v>
      </c>
      <c r="J2494" s="130">
        <v>4.7732696897374704E-3</v>
      </c>
      <c r="K2494" s="125">
        <v>392</v>
      </c>
      <c r="L2494" s="125">
        <v>4</v>
      </c>
      <c r="M2494" s="104">
        <v>1.0204081632653E-2</v>
      </c>
      <c r="N2494" s="103">
        <v>15</v>
      </c>
      <c r="O2494" s="130">
        <v>1.1933174224343601E-2</v>
      </c>
      <c r="P2494" s="125">
        <v>7</v>
      </c>
      <c r="Q2494" s="104">
        <v>1.7857142857142801E-2</v>
      </c>
      <c r="R2494" s="103">
        <v>22</v>
      </c>
      <c r="S2494" s="130">
        <v>1.7501988862370699E-2</v>
      </c>
      <c r="T2494" s="125">
        <v>27</v>
      </c>
      <c r="U2494" s="104">
        <v>6.8877551020408101E-2</v>
      </c>
      <c r="V2494" s="103">
        <v>68</v>
      </c>
      <c r="W2494" s="130">
        <v>5.40970564836913E-2</v>
      </c>
      <c r="X2494" s="125">
        <v>32</v>
      </c>
      <c r="Y2494" s="104">
        <v>8.16326530612244E-2</v>
      </c>
      <c r="Z2494" s="103">
        <v>86</v>
      </c>
      <c r="AA2494" s="130">
        <v>6.8416865552903702E-2</v>
      </c>
    </row>
    <row r="2495" spans="1:27" x14ac:dyDescent="0.25">
      <c r="A2495" s="116" t="s">
        <v>635</v>
      </c>
      <c r="B2495" s="201" t="s">
        <v>71</v>
      </c>
      <c r="C2495" s="105" t="s">
        <v>72</v>
      </c>
      <c r="D2495" s="106" t="s">
        <v>3</v>
      </c>
      <c r="E2495" s="122" t="s">
        <v>533</v>
      </c>
      <c r="F2495" s="126">
        <v>4151</v>
      </c>
      <c r="G2495" s="107">
        <v>4087</v>
      </c>
      <c r="H2495" s="108">
        <v>0.98458202842688503</v>
      </c>
      <c r="I2495" s="107">
        <v>64</v>
      </c>
      <c r="J2495" s="131">
        <v>1.54179715731149E-2</v>
      </c>
      <c r="K2495" s="126">
        <v>1347</v>
      </c>
      <c r="L2495" s="126">
        <v>15</v>
      </c>
      <c r="M2495" s="108">
        <v>1.11358574610244E-2</v>
      </c>
      <c r="N2495" s="107">
        <v>37</v>
      </c>
      <c r="O2495" s="131">
        <v>8.9135148157070496E-3</v>
      </c>
      <c r="P2495" s="126">
        <v>11</v>
      </c>
      <c r="Q2495" s="108">
        <v>8.1662954714179607E-3</v>
      </c>
      <c r="R2495" s="107">
        <v>27</v>
      </c>
      <c r="S2495" s="131">
        <v>6.5044567574078496E-3</v>
      </c>
      <c r="T2495" s="126">
        <v>110</v>
      </c>
      <c r="U2495" s="108">
        <v>8.16629547141796E-2</v>
      </c>
      <c r="V2495" s="107">
        <v>315</v>
      </c>
      <c r="W2495" s="131">
        <v>7.5885328836424903E-2</v>
      </c>
      <c r="X2495" s="126">
        <v>117</v>
      </c>
      <c r="Y2495" s="108">
        <v>8.6859688195991006E-2</v>
      </c>
      <c r="Z2495" s="107">
        <v>329</v>
      </c>
      <c r="AA2495" s="131">
        <v>7.9258010118043801E-2</v>
      </c>
    </row>
    <row r="2496" spans="1:27" x14ac:dyDescent="0.25">
      <c r="A2496" s="115" t="s">
        <v>635</v>
      </c>
      <c r="B2496" s="200" t="s">
        <v>86</v>
      </c>
      <c r="C2496" s="101" t="s">
        <v>87</v>
      </c>
      <c r="D2496" s="102" t="s">
        <v>4</v>
      </c>
      <c r="E2496" s="121" t="s">
        <v>532</v>
      </c>
      <c r="F2496" s="125">
        <v>2744</v>
      </c>
      <c r="G2496" s="103">
        <v>2716</v>
      </c>
      <c r="H2496" s="104">
        <v>0.98979591836734604</v>
      </c>
      <c r="I2496" s="103">
        <v>28</v>
      </c>
      <c r="J2496" s="130">
        <v>1.0204081632653E-2</v>
      </c>
      <c r="K2496" s="125">
        <v>755</v>
      </c>
      <c r="L2496" s="125">
        <v>5</v>
      </c>
      <c r="M2496" s="104">
        <v>6.6225165562913899E-3</v>
      </c>
      <c r="N2496" s="103">
        <v>14</v>
      </c>
      <c r="O2496" s="130">
        <v>5.1020408163265302E-3</v>
      </c>
      <c r="P2496" s="125">
        <v>3</v>
      </c>
      <c r="Q2496" s="104">
        <v>3.9735099337748301E-3</v>
      </c>
      <c r="R2496" s="103">
        <v>6</v>
      </c>
      <c r="S2496" s="130">
        <v>2.1865889212827898E-3</v>
      </c>
      <c r="T2496" s="125">
        <v>56</v>
      </c>
      <c r="U2496" s="104">
        <v>7.41721854304635E-2</v>
      </c>
      <c r="V2496" s="103">
        <v>230</v>
      </c>
      <c r="W2496" s="130">
        <v>8.3819241982507203E-2</v>
      </c>
      <c r="X2496" s="125">
        <v>58</v>
      </c>
      <c r="Y2496" s="104">
        <v>7.6821192052980103E-2</v>
      </c>
      <c r="Z2496" s="103">
        <v>234</v>
      </c>
      <c r="AA2496" s="130">
        <v>8.5276967930029104E-2</v>
      </c>
    </row>
    <row r="2497" spans="1:27" ht="24" x14ac:dyDescent="0.25">
      <c r="A2497" s="116" t="s">
        <v>635</v>
      </c>
      <c r="B2497" s="201" t="s">
        <v>137</v>
      </c>
      <c r="C2497" s="105" t="s">
        <v>138</v>
      </c>
      <c r="D2497" s="106" t="s">
        <v>9</v>
      </c>
      <c r="E2497" s="122" t="s">
        <v>538</v>
      </c>
      <c r="F2497" s="126">
        <v>2116</v>
      </c>
      <c r="G2497" s="107">
        <v>2080</v>
      </c>
      <c r="H2497" s="108">
        <v>0.98298676748582203</v>
      </c>
      <c r="I2497" s="107">
        <v>36</v>
      </c>
      <c r="J2497" s="131">
        <v>1.7013232514177599E-2</v>
      </c>
      <c r="K2497" s="126">
        <v>597</v>
      </c>
      <c r="L2497" s="126">
        <v>11</v>
      </c>
      <c r="M2497" s="108">
        <v>1.84254606365159E-2</v>
      </c>
      <c r="N2497" s="107">
        <v>22</v>
      </c>
      <c r="O2497" s="131">
        <v>1.0396975425330799E-2</v>
      </c>
      <c r="P2497" s="126">
        <v>4</v>
      </c>
      <c r="Q2497" s="108">
        <v>6.7001675041875996E-3</v>
      </c>
      <c r="R2497" s="107">
        <v>9</v>
      </c>
      <c r="S2497" s="131">
        <v>4.2533081285444198E-3</v>
      </c>
      <c r="T2497" s="126">
        <v>44</v>
      </c>
      <c r="U2497" s="108">
        <v>7.3701842546063601E-2</v>
      </c>
      <c r="V2497" s="107">
        <v>168</v>
      </c>
      <c r="W2497" s="131">
        <v>7.9395085066162496E-2</v>
      </c>
      <c r="X2497" s="126">
        <v>47</v>
      </c>
      <c r="Y2497" s="108">
        <v>7.8726968174204298E-2</v>
      </c>
      <c r="Z2497" s="107">
        <v>174</v>
      </c>
      <c r="AA2497" s="131">
        <v>8.22306238185255E-2</v>
      </c>
    </row>
    <row r="2498" spans="1:27" ht="24" x14ac:dyDescent="0.25">
      <c r="A2498" s="115" t="s">
        <v>635</v>
      </c>
      <c r="B2498" s="200" t="s">
        <v>127</v>
      </c>
      <c r="C2498" s="101" t="s">
        <v>128</v>
      </c>
      <c r="D2498" s="102" t="s">
        <v>8</v>
      </c>
      <c r="E2498" s="121" t="s">
        <v>539</v>
      </c>
      <c r="F2498" s="125">
        <v>3033</v>
      </c>
      <c r="G2498" s="103">
        <v>2961</v>
      </c>
      <c r="H2498" s="104">
        <v>0.97626112759643902</v>
      </c>
      <c r="I2498" s="103">
        <v>72</v>
      </c>
      <c r="J2498" s="130">
        <v>2.3738872403560801E-2</v>
      </c>
      <c r="K2498" s="125">
        <v>679</v>
      </c>
      <c r="L2498" s="125">
        <v>12</v>
      </c>
      <c r="M2498" s="104">
        <v>1.76730486008836E-2</v>
      </c>
      <c r="N2498" s="103">
        <v>35</v>
      </c>
      <c r="O2498" s="130">
        <v>1.1539729640619801E-2</v>
      </c>
      <c r="P2498" s="125">
        <v>2</v>
      </c>
      <c r="Q2498" s="104">
        <v>2.9455081001472701E-3</v>
      </c>
      <c r="R2498" s="103">
        <v>5</v>
      </c>
      <c r="S2498" s="130">
        <v>1.6485328058028299E-3</v>
      </c>
      <c r="T2498" s="125">
        <v>53</v>
      </c>
      <c r="U2498" s="104">
        <v>7.8055964653902701E-2</v>
      </c>
      <c r="V2498" s="103">
        <v>243</v>
      </c>
      <c r="W2498" s="130">
        <v>8.0118694362017795E-2</v>
      </c>
      <c r="X2498" s="125">
        <v>54</v>
      </c>
      <c r="Y2498" s="104">
        <v>7.9528718703976403E-2</v>
      </c>
      <c r="Z2498" s="103">
        <v>245</v>
      </c>
      <c r="AA2498" s="130">
        <v>8.0778107484338904E-2</v>
      </c>
    </row>
    <row r="2499" spans="1:27" ht="24" x14ac:dyDescent="0.25">
      <c r="A2499" s="116" t="s">
        <v>635</v>
      </c>
      <c r="B2499" s="201" t="s">
        <v>129</v>
      </c>
      <c r="C2499" s="105" t="s">
        <v>130</v>
      </c>
      <c r="D2499" s="106" t="s">
        <v>8</v>
      </c>
      <c r="E2499" s="122" t="s">
        <v>539</v>
      </c>
      <c r="F2499" s="126">
        <v>1348</v>
      </c>
      <c r="G2499" s="107">
        <v>1339</v>
      </c>
      <c r="H2499" s="108">
        <v>0.99332344213649804</v>
      </c>
      <c r="I2499" s="107">
        <v>9</v>
      </c>
      <c r="J2499" s="131">
        <v>6.67655786350148E-3</v>
      </c>
      <c r="K2499" s="126">
        <v>389</v>
      </c>
      <c r="L2499" s="126">
        <v>10</v>
      </c>
      <c r="M2499" s="108">
        <v>2.57069408740359E-2</v>
      </c>
      <c r="N2499" s="107">
        <v>31</v>
      </c>
      <c r="O2499" s="131">
        <v>2.2997032640949499E-2</v>
      </c>
      <c r="P2499" s="126">
        <v>4</v>
      </c>
      <c r="Q2499" s="108">
        <v>1.02827763496143E-2</v>
      </c>
      <c r="R2499" s="107">
        <v>11</v>
      </c>
      <c r="S2499" s="131">
        <v>8.1602373887240294E-3</v>
      </c>
      <c r="T2499" s="126">
        <v>37</v>
      </c>
      <c r="U2499" s="108">
        <v>9.5115681233933103E-2</v>
      </c>
      <c r="V2499" s="107">
        <v>123</v>
      </c>
      <c r="W2499" s="131">
        <v>9.1246290801186902E-2</v>
      </c>
      <c r="X2499" s="126">
        <v>38</v>
      </c>
      <c r="Y2499" s="108">
        <v>9.7686375321336699E-2</v>
      </c>
      <c r="Z2499" s="107">
        <v>125</v>
      </c>
      <c r="AA2499" s="131">
        <v>9.2729970326409394E-2</v>
      </c>
    </row>
    <row r="2500" spans="1:27" x14ac:dyDescent="0.25">
      <c r="A2500" s="115" t="s">
        <v>635</v>
      </c>
      <c r="B2500" s="200" t="s">
        <v>139</v>
      </c>
      <c r="C2500" s="101" t="s">
        <v>140</v>
      </c>
      <c r="D2500" s="102" t="s">
        <v>9</v>
      </c>
      <c r="E2500" s="121" t="s">
        <v>538</v>
      </c>
      <c r="F2500" s="125">
        <v>5856</v>
      </c>
      <c r="G2500" s="103">
        <v>5762</v>
      </c>
      <c r="H2500" s="104">
        <v>0.98394808743169304</v>
      </c>
      <c r="I2500" s="103">
        <v>94</v>
      </c>
      <c r="J2500" s="130">
        <v>1.6051912568306001E-2</v>
      </c>
      <c r="K2500" s="125">
        <v>1403</v>
      </c>
      <c r="L2500" s="125">
        <v>31</v>
      </c>
      <c r="M2500" s="104">
        <v>2.2095509622238E-2</v>
      </c>
      <c r="N2500" s="103">
        <v>81</v>
      </c>
      <c r="O2500" s="130">
        <v>1.38319672131147E-2</v>
      </c>
      <c r="P2500" s="125">
        <v>10</v>
      </c>
      <c r="Q2500" s="104">
        <v>7.1275837491090498E-3</v>
      </c>
      <c r="R2500" s="103">
        <v>30</v>
      </c>
      <c r="S2500" s="130">
        <v>5.1229508196721299E-3</v>
      </c>
      <c r="T2500" s="125">
        <v>94</v>
      </c>
      <c r="U2500" s="104">
        <v>6.6999287241625002E-2</v>
      </c>
      <c r="V2500" s="103">
        <v>367</v>
      </c>
      <c r="W2500" s="130">
        <v>6.2670765027322398E-2</v>
      </c>
      <c r="X2500" s="125">
        <v>101</v>
      </c>
      <c r="Y2500" s="104">
        <v>7.1988595866001398E-2</v>
      </c>
      <c r="Z2500" s="103">
        <v>389</v>
      </c>
      <c r="AA2500" s="130">
        <v>6.6427595628415298E-2</v>
      </c>
    </row>
    <row r="2501" spans="1:27" x14ac:dyDescent="0.25">
      <c r="A2501" s="116" t="s">
        <v>635</v>
      </c>
      <c r="B2501" s="201" t="s">
        <v>141</v>
      </c>
      <c r="C2501" s="105" t="s">
        <v>142</v>
      </c>
      <c r="D2501" s="106" t="s">
        <v>9</v>
      </c>
      <c r="E2501" s="122" t="s">
        <v>538</v>
      </c>
      <c r="F2501" s="126">
        <v>3388</v>
      </c>
      <c r="G2501" s="107">
        <v>3337</v>
      </c>
      <c r="H2501" s="108">
        <v>0.98494687131050696</v>
      </c>
      <c r="I2501" s="107">
        <v>51</v>
      </c>
      <c r="J2501" s="131">
        <v>1.5053128689492301E-2</v>
      </c>
      <c r="K2501" s="126">
        <v>870</v>
      </c>
      <c r="L2501" s="126">
        <v>13</v>
      </c>
      <c r="M2501" s="108">
        <v>1.49425287356321E-2</v>
      </c>
      <c r="N2501" s="107">
        <v>32</v>
      </c>
      <c r="O2501" s="131">
        <v>9.4451003541912593E-3</v>
      </c>
      <c r="P2501" s="126">
        <v>4</v>
      </c>
      <c r="Q2501" s="108">
        <v>4.5977011494252804E-3</v>
      </c>
      <c r="R2501" s="107">
        <v>13</v>
      </c>
      <c r="S2501" s="131">
        <v>3.8370720188902001E-3</v>
      </c>
      <c r="T2501" s="126">
        <v>67</v>
      </c>
      <c r="U2501" s="108">
        <v>7.70114942528735E-2</v>
      </c>
      <c r="V2501" s="107">
        <v>224</v>
      </c>
      <c r="W2501" s="131">
        <v>6.6115702479338803E-2</v>
      </c>
      <c r="X2501" s="126">
        <v>69</v>
      </c>
      <c r="Y2501" s="108">
        <v>7.9310344827586199E-2</v>
      </c>
      <c r="Z2501" s="107">
        <v>230</v>
      </c>
      <c r="AA2501" s="131">
        <v>6.7886658795749705E-2</v>
      </c>
    </row>
    <row r="2502" spans="1:27" x14ac:dyDescent="0.25">
      <c r="A2502" s="115" t="s">
        <v>635</v>
      </c>
      <c r="B2502" s="200" t="s">
        <v>145</v>
      </c>
      <c r="C2502" s="101" t="s">
        <v>146</v>
      </c>
      <c r="D2502" s="102" t="s">
        <v>9</v>
      </c>
      <c r="E2502" s="121" t="s">
        <v>538</v>
      </c>
      <c r="F2502" s="125">
        <v>1921</v>
      </c>
      <c r="G2502" s="103">
        <v>1903</v>
      </c>
      <c r="H2502" s="104">
        <v>0.99062988027069199</v>
      </c>
      <c r="I2502" s="103">
        <v>18</v>
      </c>
      <c r="J2502" s="130">
        <v>9.3701197293076504E-3</v>
      </c>
      <c r="K2502" s="125">
        <v>456</v>
      </c>
      <c r="L2502" s="125">
        <v>18</v>
      </c>
      <c r="M2502" s="104">
        <v>3.94736842105263E-2</v>
      </c>
      <c r="N2502" s="103">
        <v>46</v>
      </c>
      <c r="O2502" s="130">
        <v>2.3945861530452799E-2</v>
      </c>
      <c r="P2502" s="125">
        <v>10</v>
      </c>
      <c r="Q2502" s="104">
        <v>2.1929824561403501E-2</v>
      </c>
      <c r="R2502" s="103">
        <v>30</v>
      </c>
      <c r="S2502" s="130">
        <v>1.56168662155127E-2</v>
      </c>
      <c r="T2502" s="125">
        <v>43</v>
      </c>
      <c r="U2502" s="104">
        <v>9.4298245614035006E-2</v>
      </c>
      <c r="V2502" s="103">
        <v>176</v>
      </c>
      <c r="W2502" s="130">
        <v>9.1618948464341404E-2</v>
      </c>
      <c r="X2502" s="125">
        <v>50</v>
      </c>
      <c r="Y2502" s="104">
        <v>0.109649122807017</v>
      </c>
      <c r="Z2502" s="103">
        <v>198</v>
      </c>
      <c r="AA2502" s="130">
        <v>0.10307131702238399</v>
      </c>
    </row>
    <row r="2503" spans="1:27" ht="24" x14ac:dyDescent="0.25">
      <c r="A2503" s="116" t="s">
        <v>635</v>
      </c>
      <c r="B2503" s="201" t="s">
        <v>131</v>
      </c>
      <c r="C2503" s="105" t="s">
        <v>132</v>
      </c>
      <c r="D2503" s="106" t="s">
        <v>8</v>
      </c>
      <c r="E2503" s="122" t="s">
        <v>539</v>
      </c>
      <c r="F2503" s="126">
        <v>2937</v>
      </c>
      <c r="G2503" s="107">
        <v>2887</v>
      </c>
      <c r="H2503" s="108">
        <v>0.98297582567245401</v>
      </c>
      <c r="I2503" s="107">
        <v>50</v>
      </c>
      <c r="J2503" s="131">
        <v>1.7024174327545102E-2</v>
      </c>
      <c r="K2503" s="126">
        <v>899</v>
      </c>
      <c r="L2503" s="126">
        <v>12</v>
      </c>
      <c r="M2503" s="108">
        <v>1.33481646273637E-2</v>
      </c>
      <c r="N2503" s="107">
        <v>32</v>
      </c>
      <c r="O2503" s="131">
        <v>1.0895471569628799E-2</v>
      </c>
      <c r="P2503" s="126">
        <v>5</v>
      </c>
      <c r="Q2503" s="108">
        <v>5.5617352614015497E-3</v>
      </c>
      <c r="R2503" s="107">
        <v>16</v>
      </c>
      <c r="S2503" s="131">
        <v>5.44773578481443E-3</v>
      </c>
      <c r="T2503" s="126">
        <v>72</v>
      </c>
      <c r="U2503" s="108">
        <v>8.0088987764182398E-2</v>
      </c>
      <c r="V2503" s="107">
        <v>229</v>
      </c>
      <c r="W2503" s="131">
        <v>7.7970718420156598E-2</v>
      </c>
      <c r="X2503" s="126">
        <v>75</v>
      </c>
      <c r="Y2503" s="108">
        <v>8.3426028921023299E-2</v>
      </c>
      <c r="Z2503" s="107">
        <v>238</v>
      </c>
      <c r="AA2503" s="131">
        <v>8.1035069799114706E-2</v>
      </c>
    </row>
    <row r="2504" spans="1:27" ht="24" x14ac:dyDescent="0.25">
      <c r="A2504" s="115" t="s">
        <v>635</v>
      </c>
      <c r="B2504" s="200" t="s">
        <v>112</v>
      </c>
      <c r="C2504" s="101" t="s">
        <v>113</v>
      </c>
      <c r="D2504" s="102" t="s">
        <v>7</v>
      </c>
      <c r="E2504" s="121" t="s">
        <v>540</v>
      </c>
      <c r="F2504" s="125">
        <v>3323</v>
      </c>
      <c r="G2504" s="103">
        <v>3265</v>
      </c>
      <c r="H2504" s="104">
        <v>0.98254589226602396</v>
      </c>
      <c r="I2504" s="103">
        <v>58</v>
      </c>
      <c r="J2504" s="130">
        <v>1.7454107733975301E-2</v>
      </c>
      <c r="K2504" s="125">
        <v>1015</v>
      </c>
      <c r="L2504" s="125">
        <v>12</v>
      </c>
      <c r="M2504" s="104">
        <v>1.1822660098522101E-2</v>
      </c>
      <c r="N2504" s="103">
        <v>27</v>
      </c>
      <c r="O2504" s="130">
        <v>8.1251880830574708E-3</v>
      </c>
      <c r="P2504" s="125">
        <v>6</v>
      </c>
      <c r="Q2504" s="104">
        <v>5.9113300492610798E-3</v>
      </c>
      <c r="R2504" s="103">
        <v>19</v>
      </c>
      <c r="S2504" s="130">
        <v>5.7177249473367399E-3</v>
      </c>
      <c r="T2504" s="125">
        <v>68</v>
      </c>
      <c r="U2504" s="104">
        <v>6.6995073891625595E-2</v>
      </c>
      <c r="V2504" s="103">
        <v>199</v>
      </c>
      <c r="W2504" s="130">
        <v>5.98856455010532E-2</v>
      </c>
      <c r="X2504" s="125">
        <v>70</v>
      </c>
      <c r="Y2504" s="104">
        <v>6.8965517241379296E-2</v>
      </c>
      <c r="Z2504" s="103">
        <v>205</v>
      </c>
      <c r="AA2504" s="130">
        <v>6.1691242852843803E-2</v>
      </c>
    </row>
    <row r="2505" spans="1:27" x14ac:dyDescent="0.25">
      <c r="A2505" s="116" t="s">
        <v>635</v>
      </c>
      <c r="B2505" s="201" t="s">
        <v>147</v>
      </c>
      <c r="C2505" s="105" t="s">
        <v>148</v>
      </c>
      <c r="D2505" s="106" t="s">
        <v>9</v>
      </c>
      <c r="E2505" s="122" t="s">
        <v>538</v>
      </c>
      <c r="F2505" s="126">
        <v>3884</v>
      </c>
      <c r="G2505" s="107">
        <v>3855</v>
      </c>
      <c r="H2505" s="108">
        <v>0.99253347064881503</v>
      </c>
      <c r="I2505" s="107">
        <v>29</v>
      </c>
      <c r="J2505" s="131">
        <v>7.4665293511843398E-3</v>
      </c>
      <c r="K2505" s="126">
        <v>878</v>
      </c>
      <c r="L2505" s="126">
        <v>13</v>
      </c>
      <c r="M2505" s="108">
        <v>1.48063781321184E-2</v>
      </c>
      <c r="N2505" s="107">
        <v>34</v>
      </c>
      <c r="O2505" s="131">
        <v>8.7538619979402599E-3</v>
      </c>
      <c r="P2505" s="126">
        <v>3</v>
      </c>
      <c r="Q2505" s="108">
        <v>3.4168564920273301E-3</v>
      </c>
      <c r="R2505" s="107">
        <v>11</v>
      </c>
      <c r="S2505" s="131">
        <v>2.8321318228630198E-3</v>
      </c>
      <c r="T2505" s="126">
        <v>87</v>
      </c>
      <c r="U2505" s="108">
        <v>9.9088838268792695E-2</v>
      </c>
      <c r="V2505" s="107">
        <v>420</v>
      </c>
      <c r="W2505" s="131">
        <v>0.108135942327497</v>
      </c>
      <c r="X2505" s="126">
        <v>90</v>
      </c>
      <c r="Y2505" s="108">
        <v>0.10250569476082</v>
      </c>
      <c r="Z2505" s="107">
        <v>431</v>
      </c>
      <c r="AA2505" s="131">
        <v>0.11096807415036</v>
      </c>
    </row>
    <row r="2506" spans="1:27" ht="24" x14ac:dyDescent="0.25">
      <c r="A2506" s="115" t="s">
        <v>635</v>
      </c>
      <c r="B2506" s="200" t="s">
        <v>114</v>
      </c>
      <c r="C2506" s="101" t="s">
        <v>115</v>
      </c>
      <c r="D2506" s="102" t="s">
        <v>7</v>
      </c>
      <c r="E2506" s="121" t="s">
        <v>540</v>
      </c>
      <c r="F2506" s="125">
        <v>1236</v>
      </c>
      <c r="G2506" s="103">
        <v>1216</v>
      </c>
      <c r="H2506" s="104">
        <v>0.98381877022653696</v>
      </c>
      <c r="I2506" s="103">
        <v>20</v>
      </c>
      <c r="J2506" s="130">
        <v>1.6181229773462699E-2</v>
      </c>
      <c r="K2506" s="125">
        <v>392</v>
      </c>
      <c r="L2506" s="125">
        <v>8</v>
      </c>
      <c r="M2506" s="104">
        <v>2.04081632653061E-2</v>
      </c>
      <c r="N2506" s="103">
        <v>22</v>
      </c>
      <c r="O2506" s="130">
        <v>1.7799352750808999E-2</v>
      </c>
      <c r="P2506" s="125">
        <v>3</v>
      </c>
      <c r="Q2506" s="104">
        <v>7.6530612244897897E-3</v>
      </c>
      <c r="R2506" s="103">
        <v>8</v>
      </c>
      <c r="S2506" s="130">
        <v>6.4724919093851101E-3</v>
      </c>
      <c r="T2506" s="125">
        <v>35</v>
      </c>
      <c r="U2506" s="104">
        <v>8.9285714285714204E-2</v>
      </c>
      <c r="V2506" s="103">
        <v>105</v>
      </c>
      <c r="W2506" s="130">
        <v>8.4951456310679602E-2</v>
      </c>
      <c r="X2506" s="125">
        <v>38</v>
      </c>
      <c r="Y2506" s="104">
        <v>9.6938775510203995E-2</v>
      </c>
      <c r="Z2506" s="103">
        <v>113</v>
      </c>
      <c r="AA2506" s="130">
        <v>9.1423948220064694E-2</v>
      </c>
    </row>
    <row r="2507" spans="1:27" ht="24" x14ac:dyDescent="0.25">
      <c r="A2507" s="116" t="s">
        <v>635</v>
      </c>
      <c r="B2507" s="201" t="s">
        <v>439</v>
      </c>
      <c r="C2507" s="105" t="s">
        <v>116</v>
      </c>
      <c r="D2507" s="106" t="s">
        <v>7</v>
      </c>
      <c r="E2507" s="122" t="s">
        <v>540</v>
      </c>
      <c r="F2507" s="126">
        <v>1350</v>
      </c>
      <c r="G2507" s="107">
        <v>1340</v>
      </c>
      <c r="H2507" s="108">
        <v>0.99259259259259203</v>
      </c>
      <c r="I2507" s="107">
        <v>10</v>
      </c>
      <c r="J2507" s="131">
        <v>7.4074074074073999E-3</v>
      </c>
      <c r="K2507" s="126">
        <v>445</v>
      </c>
      <c r="L2507" s="126">
        <v>5</v>
      </c>
      <c r="M2507" s="108">
        <v>1.12359550561797E-2</v>
      </c>
      <c r="N2507" s="107">
        <v>15</v>
      </c>
      <c r="O2507" s="131">
        <v>1.1111111111111099E-2</v>
      </c>
      <c r="P2507" s="126">
        <v>2</v>
      </c>
      <c r="Q2507" s="108">
        <v>4.4943820224719096E-3</v>
      </c>
      <c r="R2507" s="107">
        <v>5</v>
      </c>
      <c r="S2507" s="131">
        <v>3.7037037037036999E-3</v>
      </c>
      <c r="T2507" s="126">
        <v>33</v>
      </c>
      <c r="U2507" s="108">
        <v>7.4157303370786506E-2</v>
      </c>
      <c r="V2507" s="107">
        <v>108</v>
      </c>
      <c r="W2507" s="131">
        <v>0.08</v>
      </c>
      <c r="X2507" s="126">
        <v>34</v>
      </c>
      <c r="Y2507" s="108">
        <v>7.6404494382022403E-2</v>
      </c>
      <c r="Z2507" s="107">
        <v>110</v>
      </c>
      <c r="AA2507" s="131">
        <v>8.1481481481481405E-2</v>
      </c>
    </row>
    <row r="2508" spans="1:27" ht="24" x14ac:dyDescent="0.25">
      <c r="A2508" s="115" t="s">
        <v>635</v>
      </c>
      <c r="B2508" s="200" t="s">
        <v>117</v>
      </c>
      <c r="C2508" s="101" t="s">
        <v>118</v>
      </c>
      <c r="D2508" s="102" t="s">
        <v>7</v>
      </c>
      <c r="E2508" s="121" t="s">
        <v>540</v>
      </c>
      <c r="F2508" s="125">
        <v>5107</v>
      </c>
      <c r="G2508" s="103">
        <v>5041</v>
      </c>
      <c r="H2508" s="104">
        <v>0.98707656158214196</v>
      </c>
      <c r="I2508" s="103">
        <v>66</v>
      </c>
      <c r="J2508" s="130">
        <v>1.2923438417857799E-2</v>
      </c>
      <c r="K2508" s="125">
        <v>1208</v>
      </c>
      <c r="L2508" s="125">
        <v>18</v>
      </c>
      <c r="M2508" s="104">
        <v>1.4900662251655599E-2</v>
      </c>
      <c r="N2508" s="103">
        <v>44</v>
      </c>
      <c r="O2508" s="130">
        <v>8.6156256119052192E-3</v>
      </c>
      <c r="P2508" s="125">
        <v>5</v>
      </c>
      <c r="Q2508" s="104">
        <v>4.13907284768211E-3</v>
      </c>
      <c r="R2508" s="103">
        <v>15</v>
      </c>
      <c r="S2508" s="130">
        <v>2.9371450949676899E-3</v>
      </c>
      <c r="T2508" s="125">
        <v>128</v>
      </c>
      <c r="U2508" s="104">
        <v>0.105960264900662</v>
      </c>
      <c r="V2508" s="103">
        <v>542</v>
      </c>
      <c r="W2508" s="130">
        <v>0.106128842764832</v>
      </c>
      <c r="X2508" s="125">
        <v>131</v>
      </c>
      <c r="Y2508" s="104">
        <v>0.10844370860927099</v>
      </c>
      <c r="Z2508" s="103">
        <v>555</v>
      </c>
      <c r="AA2508" s="130">
        <v>0.10867436851380401</v>
      </c>
    </row>
    <row r="2509" spans="1:27" ht="24" x14ac:dyDescent="0.25">
      <c r="A2509" s="116" t="s">
        <v>635</v>
      </c>
      <c r="B2509" s="201" t="s">
        <v>119</v>
      </c>
      <c r="C2509" s="105" t="s">
        <v>120</v>
      </c>
      <c r="D2509" s="106" t="s">
        <v>7</v>
      </c>
      <c r="E2509" s="122" t="s">
        <v>540</v>
      </c>
      <c r="F2509" s="126">
        <v>2882</v>
      </c>
      <c r="G2509" s="107">
        <v>2844</v>
      </c>
      <c r="H2509" s="108">
        <v>0.98681471200555104</v>
      </c>
      <c r="I2509" s="107">
        <v>38</v>
      </c>
      <c r="J2509" s="131">
        <v>1.31852879944482E-2</v>
      </c>
      <c r="K2509" s="126">
        <v>792</v>
      </c>
      <c r="L2509" s="126">
        <v>9</v>
      </c>
      <c r="M2509" s="108">
        <v>1.13636363636363E-2</v>
      </c>
      <c r="N2509" s="107">
        <v>19</v>
      </c>
      <c r="O2509" s="131">
        <v>6.5926439972241397E-3</v>
      </c>
      <c r="P2509" s="126">
        <v>2</v>
      </c>
      <c r="Q2509" s="108">
        <v>2.5252525252525198E-3</v>
      </c>
      <c r="R2509" s="107">
        <v>9</v>
      </c>
      <c r="S2509" s="131">
        <v>3.1228313671061701E-3</v>
      </c>
      <c r="T2509" s="126">
        <v>87</v>
      </c>
      <c r="U2509" s="108">
        <v>0.109848484848484</v>
      </c>
      <c r="V2509" s="107">
        <v>302</v>
      </c>
      <c r="W2509" s="131">
        <v>0.104788341429562</v>
      </c>
      <c r="X2509" s="126">
        <v>88</v>
      </c>
      <c r="Y2509" s="108">
        <v>0.11111111111111099</v>
      </c>
      <c r="Z2509" s="107">
        <v>305</v>
      </c>
      <c r="AA2509" s="131">
        <v>0.105829285218598</v>
      </c>
    </row>
    <row r="2510" spans="1:27" x14ac:dyDescent="0.25">
      <c r="A2510" s="115" t="s">
        <v>635</v>
      </c>
      <c r="B2510" s="200" t="s">
        <v>153</v>
      </c>
      <c r="C2510" s="101" t="s">
        <v>154</v>
      </c>
      <c r="D2510" s="102" t="s">
        <v>9</v>
      </c>
      <c r="E2510" s="121" t="s">
        <v>538</v>
      </c>
      <c r="F2510" s="125">
        <v>3080</v>
      </c>
      <c r="G2510" s="103">
        <v>3035</v>
      </c>
      <c r="H2510" s="104">
        <v>0.98538961038961004</v>
      </c>
      <c r="I2510" s="103">
        <v>45</v>
      </c>
      <c r="J2510" s="130">
        <v>1.46103896103896E-2</v>
      </c>
      <c r="K2510" s="125">
        <v>729</v>
      </c>
      <c r="L2510" s="125">
        <v>16</v>
      </c>
      <c r="M2510" s="104">
        <v>2.1947873799725601E-2</v>
      </c>
      <c r="N2510" s="103">
        <v>38</v>
      </c>
      <c r="O2510" s="130">
        <v>1.23376623376623E-2</v>
      </c>
      <c r="P2510" s="125">
        <v>16</v>
      </c>
      <c r="Q2510" s="104">
        <v>2.1947873799725601E-2</v>
      </c>
      <c r="R2510" s="103">
        <v>48</v>
      </c>
      <c r="S2510" s="130">
        <v>1.5584415584415499E-2</v>
      </c>
      <c r="T2510" s="125">
        <v>65</v>
      </c>
      <c r="U2510" s="104">
        <v>8.9163237311385396E-2</v>
      </c>
      <c r="V2510" s="103">
        <v>267</v>
      </c>
      <c r="W2510" s="130">
        <v>8.6688311688311606E-2</v>
      </c>
      <c r="X2510" s="125">
        <v>74</v>
      </c>
      <c r="Y2510" s="104">
        <v>0.101508916323731</v>
      </c>
      <c r="Z2510" s="103">
        <v>292</v>
      </c>
      <c r="AA2510" s="130">
        <v>9.4805194805194795E-2</v>
      </c>
    </row>
    <row r="2511" spans="1:27" ht="24" x14ac:dyDescent="0.25">
      <c r="A2511" s="116" t="s">
        <v>635</v>
      </c>
      <c r="B2511" s="201" t="s">
        <v>121</v>
      </c>
      <c r="C2511" s="105" t="s">
        <v>122</v>
      </c>
      <c r="D2511" s="106" t="s">
        <v>7</v>
      </c>
      <c r="E2511" s="122" t="s">
        <v>540</v>
      </c>
      <c r="F2511" s="126">
        <v>2277</v>
      </c>
      <c r="G2511" s="107">
        <v>2181</v>
      </c>
      <c r="H2511" s="108">
        <v>0.95783926218708804</v>
      </c>
      <c r="I2511" s="107">
        <v>96</v>
      </c>
      <c r="J2511" s="131">
        <v>4.21607378129117E-2</v>
      </c>
      <c r="K2511" s="126">
        <v>661</v>
      </c>
      <c r="L2511" s="126">
        <v>10</v>
      </c>
      <c r="M2511" s="108">
        <v>1.51285930408472E-2</v>
      </c>
      <c r="N2511" s="107">
        <v>27</v>
      </c>
      <c r="O2511" s="131">
        <v>1.18577075098814E-2</v>
      </c>
      <c r="P2511" s="126">
        <v>5</v>
      </c>
      <c r="Q2511" s="108">
        <v>7.5642965204235999E-3</v>
      </c>
      <c r="R2511" s="107">
        <v>13</v>
      </c>
      <c r="S2511" s="131">
        <v>5.70926657883179E-3</v>
      </c>
      <c r="T2511" s="126">
        <v>62</v>
      </c>
      <c r="U2511" s="108">
        <v>9.3797276853252606E-2</v>
      </c>
      <c r="V2511" s="107">
        <v>194</v>
      </c>
      <c r="W2511" s="131">
        <v>8.5199824330259105E-2</v>
      </c>
      <c r="X2511" s="126">
        <v>65</v>
      </c>
      <c r="Y2511" s="108">
        <v>9.8335854765506797E-2</v>
      </c>
      <c r="Z2511" s="107">
        <v>204</v>
      </c>
      <c r="AA2511" s="131">
        <v>8.9591567852437395E-2</v>
      </c>
    </row>
    <row r="2512" spans="1:27" ht="24" x14ac:dyDescent="0.25">
      <c r="A2512" s="115" t="s">
        <v>635</v>
      </c>
      <c r="B2512" s="200" t="s">
        <v>133</v>
      </c>
      <c r="C2512" s="101" t="s">
        <v>134</v>
      </c>
      <c r="D2512" s="102" t="s">
        <v>8</v>
      </c>
      <c r="E2512" s="121" t="s">
        <v>539</v>
      </c>
      <c r="F2512" s="125">
        <v>2772</v>
      </c>
      <c r="G2512" s="103">
        <v>2724</v>
      </c>
      <c r="H2512" s="104">
        <v>0.98268398268398205</v>
      </c>
      <c r="I2512" s="103">
        <v>48</v>
      </c>
      <c r="J2512" s="130">
        <v>1.7316017316017299E-2</v>
      </c>
      <c r="K2512" s="125">
        <v>875</v>
      </c>
      <c r="L2512" s="125">
        <v>17</v>
      </c>
      <c r="M2512" s="104">
        <v>1.9428571428571399E-2</v>
      </c>
      <c r="N2512" s="103">
        <v>46</v>
      </c>
      <c r="O2512" s="130">
        <v>1.6594516594516499E-2</v>
      </c>
      <c r="P2512" s="125">
        <v>9</v>
      </c>
      <c r="Q2512" s="104">
        <v>1.02857142857142E-2</v>
      </c>
      <c r="R2512" s="103">
        <v>26</v>
      </c>
      <c r="S2512" s="130">
        <v>9.3795093795093695E-3</v>
      </c>
      <c r="T2512" s="125">
        <v>94</v>
      </c>
      <c r="U2512" s="104">
        <v>0.107428571428571</v>
      </c>
      <c r="V2512" s="103">
        <v>291</v>
      </c>
      <c r="W2512" s="130">
        <v>0.104978354978354</v>
      </c>
      <c r="X2512" s="125">
        <v>101</v>
      </c>
      <c r="Y2512" s="104">
        <v>0.11542857142857101</v>
      </c>
      <c r="Z2512" s="103">
        <v>311</v>
      </c>
      <c r="AA2512" s="130">
        <v>0.112193362193362</v>
      </c>
    </row>
    <row r="2513" spans="1:27" ht="24" x14ac:dyDescent="0.25">
      <c r="A2513" s="116" t="s">
        <v>635</v>
      </c>
      <c r="B2513" s="201" t="s">
        <v>123</v>
      </c>
      <c r="C2513" s="105" t="s">
        <v>124</v>
      </c>
      <c r="D2513" s="106" t="s">
        <v>7</v>
      </c>
      <c r="E2513" s="122" t="s">
        <v>540</v>
      </c>
      <c r="F2513" s="126">
        <v>1621</v>
      </c>
      <c r="G2513" s="107">
        <v>1606</v>
      </c>
      <c r="H2513" s="108">
        <v>0.99074645280690898</v>
      </c>
      <c r="I2513" s="107">
        <v>15</v>
      </c>
      <c r="J2513" s="131">
        <v>9.2535471930906797E-3</v>
      </c>
      <c r="K2513" s="126">
        <v>419</v>
      </c>
      <c r="L2513" s="126">
        <v>7</v>
      </c>
      <c r="M2513" s="108">
        <v>1.67064439140811E-2</v>
      </c>
      <c r="N2513" s="107">
        <v>16</v>
      </c>
      <c r="O2513" s="131">
        <v>9.8704503392967307E-3</v>
      </c>
      <c r="P2513" s="126">
        <v>2</v>
      </c>
      <c r="Q2513" s="108">
        <v>4.7732696897374704E-3</v>
      </c>
      <c r="R2513" s="107">
        <v>4</v>
      </c>
      <c r="S2513" s="131">
        <v>2.4676125848241801E-3</v>
      </c>
      <c r="T2513" s="126">
        <v>33</v>
      </c>
      <c r="U2513" s="108">
        <v>7.87589498806682E-2</v>
      </c>
      <c r="V2513" s="107">
        <v>131</v>
      </c>
      <c r="W2513" s="131">
        <v>8.0814312152991896E-2</v>
      </c>
      <c r="X2513" s="126">
        <v>35</v>
      </c>
      <c r="Y2513" s="108">
        <v>8.35322195704057E-2</v>
      </c>
      <c r="Z2513" s="107">
        <v>135</v>
      </c>
      <c r="AA2513" s="131">
        <v>8.3281924737816093E-2</v>
      </c>
    </row>
    <row r="2514" spans="1:27" ht="24" x14ac:dyDescent="0.25">
      <c r="A2514" s="115" t="s">
        <v>635</v>
      </c>
      <c r="B2514" s="200" t="s">
        <v>135</v>
      </c>
      <c r="C2514" s="101" t="s">
        <v>136</v>
      </c>
      <c r="D2514" s="102" t="s">
        <v>8</v>
      </c>
      <c r="E2514" s="121" t="s">
        <v>539</v>
      </c>
      <c r="F2514" s="125">
        <v>5163</v>
      </c>
      <c r="G2514" s="103">
        <v>5058</v>
      </c>
      <c r="H2514" s="104">
        <v>0.97966298663567597</v>
      </c>
      <c r="I2514" s="103">
        <v>105</v>
      </c>
      <c r="J2514" s="130">
        <v>2.0337013364323E-2</v>
      </c>
      <c r="K2514" s="125">
        <v>1334</v>
      </c>
      <c r="L2514" s="125">
        <v>29</v>
      </c>
      <c r="M2514" s="104">
        <v>2.1739130434782601E-2</v>
      </c>
      <c r="N2514" s="103">
        <v>80</v>
      </c>
      <c r="O2514" s="130">
        <v>1.5494867325198501E-2</v>
      </c>
      <c r="P2514" s="125">
        <v>10</v>
      </c>
      <c r="Q2514" s="104">
        <v>7.4962518740629598E-3</v>
      </c>
      <c r="R2514" s="103">
        <v>34</v>
      </c>
      <c r="S2514" s="130">
        <v>6.5853186132093702E-3</v>
      </c>
      <c r="T2514" s="125">
        <v>112</v>
      </c>
      <c r="U2514" s="104">
        <v>8.3958020989505194E-2</v>
      </c>
      <c r="V2514" s="103">
        <v>372</v>
      </c>
      <c r="W2514" s="130">
        <v>7.2051133062173103E-2</v>
      </c>
      <c r="X2514" s="125">
        <v>120</v>
      </c>
      <c r="Y2514" s="104">
        <v>8.9955022488755601E-2</v>
      </c>
      <c r="Z2514" s="103">
        <v>398</v>
      </c>
      <c r="AA2514" s="130">
        <v>7.7086964942862601E-2</v>
      </c>
    </row>
    <row r="2515" spans="1:27" ht="24" x14ac:dyDescent="0.25">
      <c r="A2515" s="116" t="s">
        <v>635</v>
      </c>
      <c r="B2515" s="201" t="s">
        <v>125</v>
      </c>
      <c r="C2515" s="105" t="s">
        <v>126</v>
      </c>
      <c r="D2515" s="106" t="s">
        <v>7</v>
      </c>
      <c r="E2515" s="122" t="s">
        <v>540</v>
      </c>
      <c r="F2515" s="126">
        <v>2909</v>
      </c>
      <c r="G2515" s="107">
        <v>2852</v>
      </c>
      <c r="H2515" s="108">
        <v>0.98040563767617706</v>
      </c>
      <c r="I2515" s="107">
        <v>57</v>
      </c>
      <c r="J2515" s="131">
        <v>1.9594362323822601E-2</v>
      </c>
      <c r="K2515" s="126">
        <v>931</v>
      </c>
      <c r="L2515" s="126">
        <v>17</v>
      </c>
      <c r="M2515" s="108">
        <v>1.8259935553168599E-2</v>
      </c>
      <c r="N2515" s="107">
        <v>45</v>
      </c>
      <c r="O2515" s="131">
        <v>1.5469233413544101E-2</v>
      </c>
      <c r="P2515" s="126">
        <v>12</v>
      </c>
      <c r="Q2515" s="108">
        <v>1.2889366272824899E-2</v>
      </c>
      <c r="R2515" s="107">
        <v>27</v>
      </c>
      <c r="S2515" s="131">
        <v>9.2815400481265006E-3</v>
      </c>
      <c r="T2515" s="126">
        <v>60</v>
      </c>
      <c r="U2515" s="108">
        <v>6.4446831364124504E-2</v>
      </c>
      <c r="V2515" s="107">
        <v>180</v>
      </c>
      <c r="W2515" s="131">
        <v>6.1876933654176597E-2</v>
      </c>
      <c r="X2515" s="126">
        <v>68</v>
      </c>
      <c r="Y2515" s="108">
        <v>7.3039742212674494E-2</v>
      </c>
      <c r="Z2515" s="107">
        <v>200</v>
      </c>
      <c r="AA2515" s="131">
        <v>6.8752148504640703E-2</v>
      </c>
    </row>
    <row r="2516" spans="1:27" x14ac:dyDescent="0.25">
      <c r="A2516" s="115" t="s">
        <v>635</v>
      </c>
      <c r="B2516" s="200" t="s">
        <v>155</v>
      </c>
      <c r="C2516" s="101" t="s">
        <v>156</v>
      </c>
      <c r="D2516" s="102" t="s">
        <v>9</v>
      </c>
      <c r="E2516" s="121" t="s">
        <v>538</v>
      </c>
      <c r="F2516" s="125">
        <v>4227</v>
      </c>
      <c r="G2516" s="103">
        <v>4138</v>
      </c>
      <c r="H2516" s="104">
        <v>0.97894487816418196</v>
      </c>
      <c r="I2516" s="103">
        <v>89</v>
      </c>
      <c r="J2516" s="130">
        <v>2.10551218358173E-2</v>
      </c>
      <c r="K2516" s="125">
        <v>1346</v>
      </c>
      <c r="L2516" s="125">
        <v>25</v>
      </c>
      <c r="M2516" s="104">
        <v>1.8573551263001399E-2</v>
      </c>
      <c r="N2516" s="103">
        <v>68</v>
      </c>
      <c r="O2516" s="130">
        <v>1.6087059380175E-2</v>
      </c>
      <c r="P2516" s="125">
        <v>7</v>
      </c>
      <c r="Q2516" s="104">
        <v>5.2005943536404097E-3</v>
      </c>
      <c r="R2516" s="103">
        <v>18</v>
      </c>
      <c r="S2516" s="130">
        <v>4.25833924769339E-3</v>
      </c>
      <c r="T2516" s="125">
        <v>107</v>
      </c>
      <c r="U2516" s="104">
        <v>7.9494799405646299E-2</v>
      </c>
      <c r="V2516" s="103">
        <v>381</v>
      </c>
      <c r="W2516" s="130">
        <v>9.0134847409510194E-2</v>
      </c>
      <c r="X2516" s="125">
        <v>111</v>
      </c>
      <c r="Y2516" s="104">
        <v>8.2466567607726499E-2</v>
      </c>
      <c r="Z2516" s="103">
        <v>391</v>
      </c>
      <c r="AA2516" s="130">
        <v>9.2500591436006599E-2</v>
      </c>
    </row>
    <row r="2517" spans="1:27" ht="24" x14ac:dyDescent="0.25">
      <c r="A2517" s="116" t="s">
        <v>635</v>
      </c>
      <c r="B2517" s="201" t="s">
        <v>247</v>
      </c>
      <c r="C2517" s="105" t="s">
        <v>248</v>
      </c>
      <c r="D2517" s="106" t="s">
        <v>16</v>
      </c>
      <c r="E2517" s="122" t="s">
        <v>541</v>
      </c>
      <c r="F2517" s="126">
        <v>3893</v>
      </c>
      <c r="G2517" s="107">
        <v>3700</v>
      </c>
      <c r="H2517" s="108">
        <v>0.95042383765733296</v>
      </c>
      <c r="I2517" s="107">
        <v>193</v>
      </c>
      <c r="J2517" s="131">
        <v>4.9576162342666298E-2</v>
      </c>
      <c r="K2517" s="126">
        <v>1020</v>
      </c>
      <c r="L2517" s="126">
        <v>18</v>
      </c>
      <c r="M2517" s="108">
        <v>1.7647058823529401E-2</v>
      </c>
      <c r="N2517" s="107">
        <v>42</v>
      </c>
      <c r="O2517" s="131">
        <v>1.07885949139481E-2</v>
      </c>
      <c r="P2517" s="126">
        <v>7</v>
      </c>
      <c r="Q2517" s="108">
        <v>6.8627450980392104E-3</v>
      </c>
      <c r="R2517" s="107">
        <v>22</v>
      </c>
      <c r="S2517" s="131">
        <v>5.65116876444901E-3</v>
      </c>
      <c r="T2517" s="126">
        <v>75</v>
      </c>
      <c r="U2517" s="108">
        <v>7.3529411764705802E-2</v>
      </c>
      <c r="V2517" s="107">
        <v>218</v>
      </c>
      <c r="W2517" s="131">
        <v>5.5997945029540197E-2</v>
      </c>
      <c r="X2517" s="126">
        <v>80</v>
      </c>
      <c r="Y2517" s="108">
        <v>7.8431372549019607E-2</v>
      </c>
      <c r="Z2517" s="107">
        <v>235</v>
      </c>
      <c r="AA2517" s="131">
        <v>6.0364757256614401E-2</v>
      </c>
    </row>
    <row r="2518" spans="1:27" ht="24" x14ac:dyDescent="0.25">
      <c r="A2518" s="115" t="s">
        <v>635</v>
      </c>
      <c r="B2518" s="200" t="s">
        <v>233</v>
      </c>
      <c r="C2518" s="101" t="s">
        <v>234</v>
      </c>
      <c r="D2518" s="102" t="s">
        <v>15</v>
      </c>
      <c r="E2518" s="121" t="s">
        <v>542</v>
      </c>
      <c r="F2518" s="125">
        <v>972</v>
      </c>
      <c r="G2518" s="103">
        <v>964</v>
      </c>
      <c r="H2518" s="104">
        <v>0.99176954732510203</v>
      </c>
      <c r="I2518" s="103">
        <v>8</v>
      </c>
      <c r="J2518" s="130">
        <v>8.2304526748971096E-3</v>
      </c>
      <c r="K2518" s="125">
        <v>283</v>
      </c>
      <c r="L2518" s="125">
        <v>5</v>
      </c>
      <c r="M2518" s="104">
        <v>1.7667844522968101E-2</v>
      </c>
      <c r="N2518" s="103">
        <v>8</v>
      </c>
      <c r="O2518" s="130">
        <v>8.2304526748971096E-3</v>
      </c>
      <c r="P2518" s="125">
        <v>2</v>
      </c>
      <c r="Q2518" s="104">
        <v>7.0671378091872704E-3</v>
      </c>
      <c r="R2518" s="103">
        <v>4</v>
      </c>
      <c r="S2518" s="130">
        <v>4.1152263374485496E-3</v>
      </c>
      <c r="T2518" s="125">
        <v>28</v>
      </c>
      <c r="U2518" s="104">
        <v>9.8939929328621903E-2</v>
      </c>
      <c r="V2518" s="103">
        <v>149</v>
      </c>
      <c r="W2518" s="130">
        <v>0.15329218106995801</v>
      </c>
      <c r="X2518" s="125">
        <v>30</v>
      </c>
      <c r="Y2518" s="104">
        <v>0.106007067137809</v>
      </c>
      <c r="Z2518" s="103">
        <v>153</v>
      </c>
      <c r="AA2518" s="130">
        <v>0.157407407407407</v>
      </c>
    </row>
    <row r="2519" spans="1:27" ht="24" x14ac:dyDescent="0.25">
      <c r="A2519" s="116" t="s">
        <v>635</v>
      </c>
      <c r="B2519" s="201" t="s">
        <v>249</v>
      </c>
      <c r="C2519" s="105" t="s">
        <v>250</v>
      </c>
      <c r="D2519" s="106" t="s">
        <v>16</v>
      </c>
      <c r="E2519" s="122" t="s">
        <v>541</v>
      </c>
      <c r="F2519" s="126">
        <v>2904</v>
      </c>
      <c r="G2519" s="107">
        <v>2857</v>
      </c>
      <c r="H2519" s="108">
        <v>0.983815426997245</v>
      </c>
      <c r="I2519" s="107">
        <v>47</v>
      </c>
      <c r="J2519" s="131">
        <v>1.6184573002754801E-2</v>
      </c>
      <c r="K2519" s="126">
        <v>930</v>
      </c>
      <c r="L2519" s="126">
        <v>14</v>
      </c>
      <c r="M2519" s="108">
        <v>1.50537634408602E-2</v>
      </c>
      <c r="N2519" s="107">
        <v>35</v>
      </c>
      <c r="O2519" s="131">
        <v>1.20523415977961E-2</v>
      </c>
      <c r="P2519" s="126">
        <v>4</v>
      </c>
      <c r="Q2519" s="108">
        <v>4.3010752688172E-3</v>
      </c>
      <c r="R2519" s="107">
        <v>7</v>
      </c>
      <c r="S2519" s="131">
        <v>2.41046831955922E-3</v>
      </c>
      <c r="T2519" s="126">
        <v>61</v>
      </c>
      <c r="U2519" s="108">
        <v>6.5591397849462302E-2</v>
      </c>
      <c r="V2519" s="107">
        <v>181</v>
      </c>
      <c r="W2519" s="131">
        <v>6.2327823691459998E-2</v>
      </c>
      <c r="X2519" s="126">
        <v>63</v>
      </c>
      <c r="Y2519" s="108">
        <v>6.7741935483870905E-2</v>
      </c>
      <c r="Z2519" s="107">
        <v>184</v>
      </c>
      <c r="AA2519" s="131">
        <v>6.3360881542699699E-2</v>
      </c>
    </row>
    <row r="2520" spans="1:27" ht="24" x14ac:dyDescent="0.25">
      <c r="A2520" s="115" t="s">
        <v>635</v>
      </c>
      <c r="B2520" s="200" t="s">
        <v>185</v>
      </c>
      <c r="C2520" s="101" t="s">
        <v>186</v>
      </c>
      <c r="D2520" s="102" t="s">
        <v>12</v>
      </c>
      <c r="E2520" s="121" t="s">
        <v>543</v>
      </c>
      <c r="F2520" s="125">
        <v>890</v>
      </c>
      <c r="G2520" s="103">
        <v>882</v>
      </c>
      <c r="H2520" s="104">
        <v>0.99101123595505602</v>
      </c>
      <c r="I2520" s="103">
        <v>8</v>
      </c>
      <c r="J2520" s="130">
        <v>8.9887640449438193E-3</v>
      </c>
      <c r="K2520" s="125">
        <v>329</v>
      </c>
      <c r="L2520" s="125">
        <v>5</v>
      </c>
      <c r="M2520" s="104">
        <v>1.5197568389057701E-2</v>
      </c>
      <c r="N2520" s="103">
        <v>14</v>
      </c>
      <c r="O2520" s="130">
        <v>1.57303370786516E-2</v>
      </c>
      <c r="P2520" s="125">
        <v>2</v>
      </c>
      <c r="Q2520" s="104">
        <v>6.0790273556231003E-3</v>
      </c>
      <c r="R2520" s="103">
        <v>6</v>
      </c>
      <c r="S2520" s="130">
        <v>6.7415730337078601E-3</v>
      </c>
      <c r="T2520" s="125">
        <v>29</v>
      </c>
      <c r="U2520" s="104">
        <v>8.8145896656534897E-2</v>
      </c>
      <c r="V2520" s="103">
        <v>67</v>
      </c>
      <c r="W2520" s="130">
        <v>7.5280898876404406E-2</v>
      </c>
      <c r="X2520" s="125">
        <v>31</v>
      </c>
      <c r="Y2520" s="104">
        <v>9.4224924012157998E-2</v>
      </c>
      <c r="Z2520" s="103">
        <v>73</v>
      </c>
      <c r="AA2520" s="130">
        <v>8.2022471910112305E-2</v>
      </c>
    </row>
    <row r="2521" spans="1:27" ht="24" x14ac:dyDescent="0.25">
      <c r="A2521" s="116" t="s">
        <v>635</v>
      </c>
      <c r="B2521" s="201" t="s">
        <v>187</v>
      </c>
      <c r="C2521" s="105" t="s">
        <v>188</v>
      </c>
      <c r="D2521" s="106" t="s">
        <v>12</v>
      </c>
      <c r="E2521" s="122" t="s">
        <v>543</v>
      </c>
      <c r="F2521" s="126">
        <v>1424</v>
      </c>
      <c r="G2521" s="107">
        <v>1351</v>
      </c>
      <c r="H2521" s="108">
        <v>0.94873595505617903</v>
      </c>
      <c r="I2521" s="107">
        <v>73</v>
      </c>
      <c r="J2521" s="131">
        <v>5.1264044943820197E-2</v>
      </c>
      <c r="K2521" s="126">
        <v>361</v>
      </c>
      <c r="L2521" s="126">
        <v>4</v>
      </c>
      <c r="M2521" s="108">
        <v>1.10803324099722E-2</v>
      </c>
      <c r="N2521" s="107">
        <v>13</v>
      </c>
      <c r="O2521" s="131">
        <v>9.1292134831460602E-3</v>
      </c>
      <c r="P2521" s="126">
        <v>2</v>
      </c>
      <c r="Q2521" s="108">
        <v>5.5401662049861401E-3</v>
      </c>
      <c r="R2521" s="107">
        <v>3</v>
      </c>
      <c r="S2521" s="131">
        <v>2.1067415730337E-3</v>
      </c>
      <c r="T2521" s="126">
        <v>31</v>
      </c>
      <c r="U2521" s="108">
        <v>8.5872576177285304E-2</v>
      </c>
      <c r="V2521" s="107">
        <v>116</v>
      </c>
      <c r="W2521" s="131">
        <v>8.1460674157303306E-2</v>
      </c>
      <c r="X2521" s="126">
        <v>32</v>
      </c>
      <c r="Y2521" s="108">
        <v>8.8642659279778296E-2</v>
      </c>
      <c r="Z2521" s="107">
        <v>117</v>
      </c>
      <c r="AA2521" s="131">
        <v>8.2162921348314599E-2</v>
      </c>
    </row>
    <row r="2522" spans="1:27" ht="24" x14ac:dyDescent="0.25">
      <c r="A2522" s="115" t="s">
        <v>635</v>
      </c>
      <c r="B2522" s="200" t="s">
        <v>251</v>
      </c>
      <c r="C2522" s="101" t="s">
        <v>252</v>
      </c>
      <c r="D2522" s="102" t="s">
        <v>16</v>
      </c>
      <c r="E2522" s="121" t="s">
        <v>541</v>
      </c>
      <c r="F2522" s="125">
        <v>4187</v>
      </c>
      <c r="G2522" s="103">
        <v>4108</v>
      </c>
      <c r="H2522" s="104">
        <v>0.98113207547169801</v>
      </c>
      <c r="I2522" s="103">
        <v>79</v>
      </c>
      <c r="J2522" s="130">
        <v>1.8867924528301799E-2</v>
      </c>
      <c r="K2522" s="125">
        <v>1273</v>
      </c>
      <c r="L2522" s="125">
        <v>30</v>
      </c>
      <c r="M2522" s="104">
        <v>2.356637863315E-2</v>
      </c>
      <c r="N2522" s="103">
        <v>72</v>
      </c>
      <c r="O2522" s="130">
        <v>1.7196083114401701E-2</v>
      </c>
      <c r="P2522" s="125">
        <v>9</v>
      </c>
      <c r="Q2522" s="104">
        <v>7.0699135899450101E-3</v>
      </c>
      <c r="R2522" s="103">
        <v>28</v>
      </c>
      <c r="S2522" s="130">
        <v>6.6873656556006604E-3</v>
      </c>
      <c r="T2522" s="125">
        <v>100</v>
      </c>
      <c r="U2522" s="104">
        <v>7.8554595443833405E-2</v>
      </c>
      <c r="V2522" s="103">
        <v>299</v>
      </c>
      <c r="W2522" s="130">
        <v>7.1411511822307094E-2</v>
      </c>
      <c r="X2522" s="125">
        <v>108</v>
      </c>
      <c r="Y2522" s="104">
        <v>8.4838963079340093E-2</v>
      </c>
      <c r="Z2522" s="103">
        <v>321</v>
      </c>
      <c r="AA2522" s="130">
        <v>7.6665870551707593E-2</v>
      </c>
    </row>
    <row r="2523" spans="1:27" ht="24" x14ac:dyDescent="0.25">
      <c r="A2523" s="116" t="s">
        <v>635</v>
      </c>
      <c r="B2523" s="201" t="s">
        <v>253</v>
      </c>
      <c r="C2523" s="105" t="s">
        <v>254</v>
      </c>
      <c r="D2523" s="106" t="s">
        <v>16</v>
      </c>
      <c r="E2523" s="122" t="s">
        <v>541</v>
      </c>
      <c r="F2523" s="126">
        <v>3140</v>
      </c>
      <c r="G2523" s="107">
        <v>3074</v>
      </c>
      <c r="H2523" s="108">
        <v>0.97898089171974501</v>
      </c>
      <c r="I2523" s="107">
        <v>66</v>
      </c>
      <c r="J2523" s="131">
        <v>2.10191082802547E-2</v>
      </c>
      <c r="K2523" s="126">
        <v>767</v>
      </c>
      <c r="L2523" s="126">
        <v>15</v>
      </c>
      <c r="M2523" s="108">
        <v>1.95567144719687E-2</v>
      </c>
      <c r="N2523" s="107">
        <v>39</v>
      </c>
      <c r="O2523" s="131">
        <v>1.2420382165605001E-2</v>
      </c>
      <c r="P2523" s="126">
        <v>6</v>
      </c>
      <c r="Q2523" s="108">
        <v>7.8226857887874791E-3</v>
      </c>
      <c r="R2523" s="107">
        <v>17</v>
      </c>
      <c r="S2523" s="131">
        <v>5.4140127388535002E-3</v>
      </c>
      <c r="T2523" s="126">
        <v>64</v>
      </c>
      <c r="U2523" s="108">
        <v>8.3441981747066393E-2</v>
      </c>
      <c r="V2523" s="107">
        <v>308</v>
      </c>
      <c r="W2523" s="131">
        <v>9.8089171974522202E-2</v>
      </c>
      <c r="X2523" s="126">
        <v>67</v>
      </c>
      <c r="Y2523" s="108">
        <v>8.73533246414602E-2</v>
      </c>
      <c r="Z2523" s="107">
        <v>315</v>
      </c>
      <c r="AA2523" s="131">
        <v>0.100318471337579</v>
      </c>
    </row>
    <row r="2524" spans="1:27" ht="24" x14ac:dyDescent="0.25">
      <c r="A2524" s="115" t="s">
        <v>635</v>
      </c>
      <c r="B2524" s="200" t="s">
        <v>440</v>
      </c>
      <c r="C2524" s="101" t="s">
        <v>189</v>
      </c>
      <c r="D2524" s="102" t="s">
        <v>12</v>
      </c>
      <c r="E2524" s="121" t="s">
        <v>543</v>
      </c>
      <c r="F2524" s="125">
        <v>2964</v>
      </c>
      <c r="G2524" s="103">
        <v>2881</v>
      </c>
      <c r="H2524" s="104">
        <v>0.97199730094466896</v>
      </c>
      <c r="I2524" s="103">
        <v>83</v>
      </c>
      <c r="J2524" s="130">
        <v>2.80026990553306E-2</v>
      </c>
      <c r="K2524" s="125">
        <v>863</v>
      </c>
      <c r="L2524" s="125">
        <v>6</v>
      </c>
      <c r="M2524" s="104">
        <v>6.9524913093858597E-3</v>
      </c>
      <c r="N2524" s="103">
        <v>18</v>
      </c>
      <c r="O2524" s="130">
        <v>6.0728744939271204E-3</v>
      </c>
      <c r="P2524" s="125">
        <v>3</v>
      </c>
      <c r="Q2524" s="104">
        <v>3.4762456546929298E-3</v>
      </c>
      <c r="R2524" s="103">
        <v>6</v>
      </c>
      <c r="S2524" s="130">
        <v>2.0242914979756998E-3</v>
      </c>
      <c r="T2524" s="125">
        <v>70</v>
      </c>
      <c r="U2524" s="104">
        <v>8.1112398609501701E-2</v>
      </c>
      <c r="V2524" s="103">
        <v>240</v>
      </c>
      <c r="W2524" s="130">
        <v>8.0971659919028299E-2</v>
      </c>
      <c r="X2524" s="125">
        <v>71</v>
      </c>
      <c r="Y2524" s="104">
        <v>8.2271147161065997E-2</v>
      </c>
      <c r="Z2524" s="103">
        <v>242</v>
      </c>
      <c r="AA2524" s="130">
        <v>8.1646423751686903E-2</v>
      </c>
    </row>
    <row r="2525" spans="1:27" ht="24" x14ac:dyDescent="0.25">
      <c r="A2525" s="116" t="s">
        <v>635</v>
      </c>
      <c r="B2525" s="201" t="s">
        <v>235</v>
      </c>
      <c r="C2525" s="105" t="s">
        <v>236</v>
      </c>
      <c r="D2525" s="106" t="s">
        <v>15</v>
      </c>
      <c r="E2525" s="122" t="s">
        <v>542</v>
      </c>
      <c r="F2525" s="126">
        <v>1862</v>
      </c>
      <c r="G2525" s="107">
        <v>1824</v>
      </c>
      <c r="H2525" s="108">
        <v>0.97959183673469297</v>
      </c>
      <c r="I2525" s="107">
        <v>38</v>
      </c>
      <c r="J2525" s="131">
        <v>2.04081632653061E-2</v>
      </c>
      <c r="K2525" s="126">
        <v>634</v>
      </c>
      <c r="L2525" s="126">
        <v>11</v>
      </c>
      <c r="M2525" s="108">
        <v>1.73501577287066E-2</v>
      </c>
      <c r="N2525" s="107">
        <v>33</v>
      </c>
      <c r="O2525" s="131">
        <v>1.7722878625134199E-2</v>
      </c>
      <c r="P2525" s="126">
        <v>4</v>
      </c>
      <c r="Q2525" s="108">
        <v>6.30914826498422E-3</v>
      </c>
      <c r="R2525" s="107">
        <v>7</v>
      </c>
      <c r="S2525" s="131">
        <v>3.7593984962406E-3</v>
      </c>
      <c r="T2525" s="126">
        <v>63</v>
      </c>
      <c r="U2525" s="108">
        <v>9.9369085173501501E-2</v>
      </c>
      <c r="V2525" s="107">
        <v>202</v>
      </c>
      <c r="W2525" s="131">
        <v>0.108485499462943</v>
      </c>
      <c r="X2525" s="126">
        <v>66</v>
      </c>
      <c r="Y2525" s="108">
        <v>0.104100946372239</v>
      </c>
      <c r="Z2525" s="107">
        <v>206</v>
      </c>
      <c r="AA2525" s="131">
        <v>0.11063372717507999</v>
      </c>
    </row>
    <row r="2526" spans="1:27" ht="24" x14ac:dyDescent="0.25">
      <c r="A2526" s="115" t="s">
        <v>635</v>
      </c>
      <c r="B2526" s="200" t="s">
        <v>237</v>
      </c>
      <c r="C2526" s="101" t="s">
        <v>238</v>
      </c>
      <c r="D2526" s="102" t="s">
        <v>15</v>
      </c>
      <c r="E2526" s="121" t="s">
        <v>542</v>
      </c>
      <c r="F2526" s="125">
        <v>8794</v>
      </c>
      <c r="G2526" s="103">
        <v>8636</v>
      </c>
      <c r="H2526" s="104">
        <v>0.98203320445758402</v>
      </c>
      <c r="I2526" s="103">
        <v>158</v>
      </c>
      <c r="J2526" s="130">
        <v>1.79667955424152E-2</v>
      </c>
      <c r="K2526" s="125">
        <v>2456</v>
      </c>
      <c r="L2526" s="125">
        <v>26</v>
      </c>
      <c r="M2526" s="104">
        <v>1.0586319218241E-2</v>
      </c>
      <c r="N2526" s="103">
        <v>69</v>
      </c>
      <c r="O2526" s="130">
        <v>7.8462588128269204E-3</v>
      </c>
      <c r="P2526" s="125">
        <v>13</v>
      </c>
      <c r="Q2526" s="104">
        <v>5.2931596091205201E-3</v>
      </c>
      <c r="R2526" s="103">
        <v>41</v>
      </c>
      <c r="S2526" s="130">
        <v>4.6622697293609199E-3</v>
      </c>
      <c r="T2526" s="125">
        <v>192</v>
      </c>
      <c r="U2526" s="104">
        <v>7.8175895765472306E-2</v>
      </c>
      <c r="V2526" s="103">
        <v>647</v>
      </c>
      <c r="W2526" s="130">
        <v>7.3572890607232197E-2</v>
      </c>
      <c r="X2526" s="125">
        <v>200</v>
      </c>
      <c r="Y2526" s="104">
        <v>8.1433224755700306E-2</v>
      </c>
      <c r="Z2526" s="103">
        <v>672</v>
      </c>
      <c r="AA2526" s="130">
        <v>7.6415738003183895E-2</v>
      </c>
    </row>
    <row r="2527" spans="1:27" ht="24" x14ac:dyDescent="0.25">
      <c r="A2527" s="116" t="s">
        <v>635</v>
      </c>
      <c r="B2527" s="201" t="s">
        <v>190</v>
      </c>
      <c r="C2527" s="105" t="s">
        <v>191</v>
      </c>
      <c r="D2527" s="106" t="s">
        <v>12</v>
      </c>
      <c r="E2527" s="122" t="s">
        <v>543</v>
      </c>
      <c r="F2527" s="126">
        <v>1661</v>
      </c>
      <c r="G2527" s="107">
        <v>1628</v>
      </c>
      <c r="H2527" s="108">
        <v>0.98013245033112495</v>
      </c>
      <c r="I2527" s="107">
        <v>33</v>
      </c>
      <c r="J2527" s="131">
        <v>1.98675496688741E-2</v>
      </c>
      <c r="K2527" s="126">
        <v>533</v>
      </c>
      <c r="L2527" s="126">
        <v>5</v>
      </c>
      <c r="M2527" s="108">
        <v>9.3808630393996204E-3</v>
      </c>
      <c r="N2527" s="107">
        <v>15</v>
      </c>
      <c r="O2527" s="131">
        <v>9.0307043949427995E-3</v>
      </c>
      <c r="P2527" s="126">
        <v>4</v>
      </c>
      <c r="Q2527" s="108">
        <v>7.5046904315196903E-3</v>
      </c>
      <c r="R2527" s="107">
        <v>13</v>
      </c>
      <c r="S2527" s="131">
        <v>7.8266104756170903E-3</v>
      </c>
      <c r="T2527" s="126">
        <v>51</v>
      </c>
      <c r="U2527" s="108">
        <v>9.5684803001876095E-2</v>
      </c>
      <c r="V2527" s="107">
        <v>152</v>
      </c>
      <c r="W2527" s="131">
        <v>9.15111378687537E-2</v>
      </c>
      <c r="X2527" s="126">
        <v>54</v>
      </c>
      <c r="Y2527" s="108">
        <v>0.101313320825515</v>
      </c>
      <c r="Z2527" s="107">
        <v>162</v>
      </c>
      <c r="AA2527" s="131">
        <v>9.7531607465382197E-2</v>
      </c>
    </row>
    <row r="2528" spans="1:27" ht="24" x14ac:dyDescent="0.25">
      <c r="A2528" s="115" t="s">
        <v>635</v>
      </c>
      <c r="B2528" s="200" t="s">
        <v>192</v>
      </c>
      <c r="C2528" s="101" t="s">
        <v>193</v>
      </c>
      <c r="D2528" s="102" t="s">
        <v>12</v>
      </c>
      <c r="E2528" s="121" t="s">
        <v>543</v>
      </c>
      <c r="F2528" s="125">
        <v>3197</v>
      </c>
      <c r="G2528" s="103">
        <v>3115</v>
      </c>
      <c r="H2528" s="104">
        <v>0.97435095401939298</v>
      </c>
      <c r="I2528" s="103">
        <v>82</v>
      </c>
      <c r="J2528" s="130">
        <v>2.5649045980606799E-2</v>
      </c>
      <c r="K2528" s="125">
        <v>926</v>
      </c>
      <c r="L2528" s="125">
        <v>11</v>
      </c>
      <c r="M2528" s="104">
        <v>1.1879049676025899E-2</v>
      </c>
      <c r="N2528" s="103">
        <v>29</v>
      </c>
      <c r="O2528" s="130">
        <v>9.0710040663121595E-3</v>
      </c>
      <c r="P2528" s="125">
        <v>4</v>
      </c>
      <c r="Q2528" s="104">
        <v>4.3196544276457799E-3</v>
      </c>
      <c r="R2528" s="103">
        <v>7</v>
      </c>
      <c r="S2528" s="130">
        <v>2.18955270566155E-3</v>
      </c>
      <c r="T2528" s="125">
        <v>86</v>
      </c>
      <c r="U2528" s="104">
        <v>9.2872570194384399E-2</v>
      </c>
      <c r="V2528" s="103">
        <v>297</v>
      </c>
      <c r="W2528" s="130">
        <v>9.2899593368783201E-2</v>
      </c>
      <c r="X2528" s="125">
        <v>88</v>
      </c>
      <c r="Y2528" s="104">
        <v>9.5032397408207306E-2</v>
      </c>
      <c r="Z2528" s="103">
        <v>302</v>
      </c>
      <c r="AA2528" s="130">
        <v>9.4463559587112902E-2</v>
      </c>
    </row>
    <row r="2529" spans="1:27" ht="24" x14ac:dyDescent="0.25">
      <c r="A2529" s="116" t="s">
        <v>635</v>
      </c>
      <c r="B2529" s="201" t="s">
        <v>194</v>
      </c>
      <c r="C2529" s="105" t="s">
        <v>195</v>
      </c>
      <c r="D2529" s="106" t="s">
        <v>12</v>
      </c>
      <c r="E2529" s="122" t="s">
        <v>543</v>
      </c>
      <c r="F2529" s="126">
        <v>3492</v>
      </c>
      <c r="G2529" s="107">
        <v>3385</v>
      </c>
      <c r="H2529" s="108">
        <v>0.96935853379152304</v>
      </c>
      <c r="I2529" s="107">
        <v>107</v>
      </c>
      <c r="J2529" s="131">
        <v>3.0641466208476499E-2</v>
      </c>
      <c r="K2529" s="126">
        <v>1097</v>
      </c>
      <c r="L2529" s="126">
        <v>27</v>
      </c>
      <c r="M2529" s="108">
        <v>2.4612579762989899E-2</v>
      </c>
      <c r="N2529" s="107">
        <v>64</v>
      </c>
      <c r="O2529" s="131">
        <v>1.8327605956471898E-2</v>
      </c>
      <c r="P2529" s="126">
        <v>7</v>
      </c>
      <c r="Q2529" s="108">
        <v>6.38103919781221E-3</v>
      </c>
      <c r="R2529" s="107">
        <v>13</v>
      </c>
      <c r="S2529" s="131">
        <v>3.72279495990836E-3</v>
      </c>
      <c r="T2529" s="126">
        <v>85</v>
      </c>
      <c r="U2529" s="108">
        <v>7.7484047402005402E-2</v>
      </c>
      <c r="V2529" s="107">
        <v>235</v>
      </c>
      <c r="W2529" s="131">
        <v>6.7296678121420303E-2</v>
      </c>
      <c r="X2529" s="126">
        <v>88</v>
      </c>
      <c r="Y2529" s="108">
        <v>8.0218778486782105E-2</v>
      </c>
      <c r="Z2529" s="107">
        <v>244</v>
      </c>
      <c r="AA2529" s="131">
        <v>6.9873997709049201E-2</v>
      </c>
    </row>
    <row r="2530" spans="1:27" ht="24" x14ac:dyDescent="0.25">
      <c r="A2530" s="115" t="s">
        <v>635</v>
      </c>
      <c r="B2530" s="200" t="s">
        <v>196</v>
      </c>
      <c r="C2530" s="101" t="s">
        <v>197</v>
      </c>
      <c r="D2530" s="102" t="s">
        <v>12</v>
      </c>
      <c r="E2530" s="121" t="s">
        <v>543</v>
      </c>
      <c r="F2530" s="125">
        <v>1330</v>
      </c>
      <c r="G2530" s="103">
        <v>1298</v>
      </c>
      <c r="H2530" s="104">
        <v>0.97593984962406</v>
      </c>
      <c r="I2530" s="103">
        <v>32</v>
      </c>
      <c r="J2530" s="130">
        <v>2.4060150375939799E-2</v>
      </c>
      <c r="K2530" s="125">
        <v>481</v>
      </c>
      <c r="L2530" s="125">
        <v>7</v>
      </c>
      <c r="M2530" s="104">
        <v>1.45530145530145E-2</v>
      </c>
      <c r="N2530" s="103">
        <v>15</v>
      </c>
      <c r="O2530" s="130">
        <v>1.12781954887218E-2</v>
      </c>
      <c r="P2530" s="125">
        <v>3</v>
      </c>
      <c r="Q2530" s="104">
        <v>6.2370062370062304E-3</v>
      </c>
      <c r="R2530" s="103">
        <v>7</v>
      </c>
      <c r="S2530" s="130">
        <v>5.2631578947368403E-3</v>
      </c>
      <c r="T2530" s="125">
        <v>45</v>
      </c>
      <c r="U2530" s="104">
        <v>9.3555093555093505E-2</v>
      </c>
      <c r="V2530" s="103">
        <v>115</v>
      </c>
      <c r="W2530" s="130">
        <v>8.6466165413533802E-2</v>
      </c>
      <c r="X2530" s="125">
        <v>47</v>
      </c>
      <c r="Y2530" s="104">
        <v>9.7713097713097705E-2</v>
      </c>
      <c r="Z2530" s="103">
        <v>119</v>
      </c>
      <c r="AA2530" s="130">
        <v>8.9473684210526302E-2</v>
      </c>
    </row>
    <row r="2531" spans="1:27" ht="24" x14ac:dyDescent="0.25">
      <c r="A2531" s="116" t="s">
        <v>635</v>
      </c>
      <c r="B2531" s="201" t="s">
        <v>198</v>
      </c>
      <c r="C2531" s="105" t="s">
        <v>199</v>
      </c>
      <c r="D2531" s="106" t="s">
        <v>12</v>
      </c>
      <c r="E2531" s="122" t="s">
        <v>543</v>
      </c>
      <c r="F2531" s="126">
        <v>813</v>
      </c>
      <c r="G2531" s="107">
        <v>805</v>
      </c>
      <c r="H2531" s="108">
        <v>0.99015990159901501</v>
      </c>
      <c r="I2531" s="107">
        <v>8</v>
      </c>
      <c r="J2531" s="131">
        <v>9.8400984009839997E-3</v>
      </c>
      <c r="K2531" s="126">
        <v>279</v>
      </c>
      <c r="L2531" s="126">
        <v>3</v>
      </c>
      <c r="M2531" s="108">
        <v>1.0752688172042999E-2</v>
      </c>
      <c r="N2531" s="107">
        <v>9</v>
      </c>
      <c r="O2531" s="131">
        <v>1.1070110701107E-2</v>
      </c>
      <c r="P2531" s="126">
        <v>1</v>
      </c>
      <c r="Q2531" s="108">
        <v>3.5842293906810001E-3</v>
      </c>
      <c r="R2531" s="107">
        <v>1</v>
      </c>
      <c r="S2531" s="131">
        <v>1.230012300123E-3</v>
      </c>
      <c r="T2531" s="126">
        <v>22</v>
      </c>
      <c r="U2531" s="108">
        <v>7.8853046594982004E-2</v>
      </c>
      <c r="V2531" s="107">
        <v>64</v>
      </c>
      <c r="W2531" s="131">
        <v>7.8720787207871998E-2</v>
      </c>
      <c r="X2531" s="126">
        <v>22</v>
      </c>
      <c r="Y2531" s="108">
        <v>7.8853046594982004E-2</v>
      </c>
      <c r="Z2531" s="107">
        <v>64</v>
      </c>
      <c r="AA2531" s="131">
        <v>7.8720787207871998E-2</v>
      </c>
    </row>
    <row r="2532" spans="1:27" ht="24" x14ac:dyDescent="0.25">
      <c r="A2532" s="115" t="s">
        <v>635</v>
      </c>
      <c r="B2532" s="200" t="s">
        <v>200</v>
      </c>
      <c r="C2532" s="101" t="s">
        <v>201</v>
      </c>
      <c r="D2532" s="102" t="s">
        <v>12</v>
      </c>
      <c r="E2532" s="121" t="s">
        <v>543</v>
      </c>
      <c r="F2532" s="125">
        <v>904</v>
      </c>
      <c r="G2532" s="103">
        <v>866</v>
      </c>
      <c r="H2532" s="104">
        <v>0.95796460176991105</v>
      </c>
      <c r="I2532" s="103">
        <v>38</v>
      </c>
      <c r="J2532" s="130">
        <v>4.2035398230088401E-2</v>
      </c>
      <c r="K2532" s="125">
        <v>298</v>
      </c>
      <c r="L2532" s="125">
        <v>7</v>
      </c>
      <c r="M2532" s="104">
        <v>2.3489932885905999E-2</v>
      </c>
      <c r="N2532" s="103">
        <v>22</v>
      </c>
      <c r="O2532" s="130">
        <v>2.4336283185840701E-2</v>
      </c>
      <c r="P2532" s="125">
        <v>2</v>
      </c>
      <c r="Q2532" s="104">
        <v>6.7114093959731499E-3</v>
      </c>
      <c r="R2532" s="103">
        <v>6</v>
      </c>
      <c r="S2532" s="130">
        <v>6.6371681415929203E-3</v>
      </c>
      <c r="T2532" s="125">
        <v>27</v>
      </c>
      <c r="U2532" s="104">
        <v>9.0604026845637495E-2</v>
      </c>
      <c r="V2532" s="103">
        <v>82</v>
      </c>
      <c r="W2532" s="130">
        <v>9.07079646017699E-2</v>
      </c>
      <c r="X2532" s="125">
        <v>29</v>
      </c>
      <c r="Y2532" s="104">
        <v>9.7315436241610695E-2</v>
      </c>
      <c r="Z2532" s="103">
        <v>88</v>
      </c>
      <c r="AA2532" s="130">
        <v>9.7345132743362803E-2</v>
      </c>
    </row>
    <row r="2533" spans="1:27" ht="24" x14ac:dyDescent="0.25">
      <c r="A2533" s="116" t="s">
        <v>635</v>
      </c>
      <c r="B2533" s="201" t="s">
        <v>255</v>
      </c>
      <c r="C2533" s="105" t="s">
        <v>256</v>
      </c>
      <c r="D2533" s="106" t="s">
        <v>16</v>
      </c>
      <c r="E2533" s="122" t="s">
        <v>541</v>
      </c>
      <c r="F2533" s="126">
        <v>1510</v>
      </c>
      <c r="G2533" s="107">
        <v>1467</v>
      </c>
      <c r="H2533" s="108">
        <v>0.97152317880794703</v>
      </c>
      <c r="I2533" s="107">
        <v>43</v>
      </c>
      <c r="J2533" s="131">
        <v>2.8476821192052901E-2</v>
      </c>
      <c r="K2533" s="126">
        <v>445</v>
      </c>
      <c r="L2533" s="126">
        <v>10</v>
      </c>
      <c r="M2533" s="108">
        <v>2.2471910112359501E-2</v>
      </c>
      <c r="N2533" s="107">
        <v>30</v>
      </c>
      <c r="O2533" s="131">
        <v>1.98675496688741E-2</v>
      </c>
      <c r="P2533" s="126">
        <v>4</v>
      </c>
      <c r="Q2533" s="108">
        <v>8.9887640449438193E-3</v>
      </c>
      <c r="R2533" s="107">
        <v>11</v>
      </c>
      <c r="S2533" s="131">
        <v>7.2847682119205198E-3</v>
      </c>
      <c r="T2533" s="126">
        <v>48</v>
      </c>
      <c r="U2533" s="108">
        <v>0.107865168539325</v>
      </c>
      <c r="V2533" s="107">
        <v>155</v>
      </c>
      <c r="W2533" s="131">
        <v>0.102649006622516</v>
      </c>
      <c r="X2533" s="126">
        <v>51</v>
      </c>
      <c r="Y2533" s="108">
        <v>0.11460674157303299</v>
      </c>
      <c r="Z2533" s="107">
        <v>163</v>
      </c>
      <c r="AA2533" s="131">
        <v>0.107947019867549</v>
      </c>
    </row>
    <row r="2534" spans="1:27" ht="24" x14ac:dyDescent="0.25">
      <c r="A2534" s="115" t="s">
        <v>635</v>
      </c>
      <c r="B2534" s="200" t="s">
        <v>202</v>
      </c>
      <c r="C2534" s="101" t="s">
        <v>203</v>
      </c>
      <c r="D2534" s="102" t="s">
        <v>12</v>
      </c>
      <c r="E2534" s="121" t="s">
        <v>543</v>
      </c>
      <c r="F2534" s="125">
        <v>4773</v>
      </c>
      <c r="G2534" s="103">
        <v>4714</v>
      </c>
      <c r="H2534" s="104">
        <v>0.98763880159228901</v>
      </c>
      <c r="I2534" s="103">
        <v>59</v>
      </c>
      <c r="J2534" s="130">
        <v>1.236119840771E-2</v>
      </c>
      <c r="K2534" s="125">
        <v>1574</v>
      </c>
      <c r="L2534" s="125">
        <v>48</v>
      </c>
      <c r="M2534" s="104">
        <v>3.0495552731893201E-2</v>
      </c>
      <c r="N2534" s="103">
        <v>119</v>
      </c>
      <c r="O2534" s="130">
        <v>2.49319086528388E-2</v>
      </c>
      <c r="P2534" s="125">
        <v>14</v>
      </c>
      <c r="Q2534" s="104">
        <v>8.8945362134688604E-3</v>
      </c>
      <c r="R2534" s="103">
        <v>36</v>
      </c>
      <c r="S2534" s="130">
        <v>7.5424261470772996E-3</v>
      </c>
      <c r="T2534" s="125">
        <v>132</v>
      </c>
      <c r="U2534" s="104">
        <v>8.3862770012706395E-2</v>
      </c>
      <c r="V2534" s="103">
        <v>418</v>
      </c>
      <c r="W2534" s="130">
        <v>8.7575948041064305E-2</v>
      </c>
      <c r="X2534" s="125">
        <v>140</v>
      </c>
      <c r="Y2534" s="104">
        <v>8.8945362134688594E-2</v>
      </c>
      <c r="Z2534" s="103">
        <v>439</v>
      </c>
      <c r="AA2534" s="130">
        <v>9.1975696626859393E-2</v>
      </c>
    </row>
    <row r="2535" spans="1:27" ht="24" x14ac:dyDescent="0.25">
      <c r="A2535" s="116" t="s">
        <v>635</v>
      </c>
      <c r="B2535" s="201" t="s">
        <v>257</v>
      </c>
      <c r="C2535" s="105" t="s">
        <v>258</v>
      </c>
      <c r="D2535" s="106" t="s">
        <v>16</v>
      </c>
      <c r="E2535" s="122" t="s">
        <v>541</v>
      </c>
      <c r="F2535" s="126">
        <v>4081</v>
      </c>
      <c r="G2535" s="107">
        <v>3978</v>
      </c>
      <c r="H2535" s="108">
        <v>0.97476108796863503</v>
      </c>
      <c r="I2535" s="107">
        <v>103</v>
      </c>
      <c r="J2535" s="131">
        <v>2.5238912031364798E-2</v>
      </c>
      <c r="K2535" s="126">
        <v>1239</v>
      </c>
      <c r="L2535" s="126">
        <v>19</v>
      </c>
      <c r="M2535" s="108">
        <v>1.53349475383373E-2</v>
      </c>
      <c r="N2535" s="107">
        <v>39</v>
      </c>
      <c r="O2535" s="131">
        <v>9.5564812545944604E-3</v>
      </c>
      <c r="P2535" s="126">
        <v>6</v>
      </c>
      <c r="Q2535" s="108">
        <v>4.84261501210653E-3</v>
      </c>
      <c r="R2535" s="107">
        <v>13</v>
      </c>
      <c r="S2535" s="131">
        <v>3.18549375153148E-3</v>
      </c>
      <c r="T2535" s="126">
        <v>104</v>
      </c>
      <c r="U2535" s="108">
        <v>8.3938660209846597E-2</v>
      </c>
      <c r="V2535" s="107">
        <v>325</v>
      </c>
      <c r="W2535" s="131">
        <v>7.9637343788287102E-2</v>
      </c>
      <c r="X2535" s="126">
        <v>107</v>
      </c>
      <c r="Y2535" s="108">
        <v>8.6359967715899905E-2</v>
      </c>
      <c r="Z2535" s="107">
        <v>331</v>
      </c>
      <c r="AA2535" s="131">
        <v>8.1107571673609394E-2</v>
      </c>
    </row>
    <row r="2536" spans="1:27" ht="24" x14ac:dyDescent="0.25">
      <c r="A2536" s="115" t="s">
        <v>635</v>
      </c>
      <c r="B2536" s="200" t="s">
        <v>261</v>
      </c>
      <c r="C2536" s="101" t="s">
        <v>262</v>
      </c>
      <c r="D2536" s="102" t="s">
        <v>17</v>
      </c>
      <c r="E2536" s="121" t="s">
        <v>545</v>
      </c>
      <c r="F2536" s="125">
        <v>1307</v>
      </c>
      <c r="G2536" s="103">
        <v>1295</v>
      </c>
      <c r="H2536" s="104">
        <v>0.990818668706962</v>
      </c>
      <c r="I2536" s="103">
        <v>12</v>
      </c>
      <c r="J2536" s="130">
        <v>9.1813312930374893E-3</v>
      </c>
      <c r="K2536" s="125">
        <v>450</v>
      </c>
      <c r="L2536" s="125">
        <v>8</v>
      </c>
      <c r="M2536" s="104">
        <v>1.7777777777777701E-2</v>
      </c>
      <c r="N2536" s="103">
        <v>20</v>
      </c>
      <c r="O2536" s="130">
        <v>1.5302218821729101E-2</v>
      </c>
      <c r="P2536" s="125">
        <v>3</v>
      </c>
      <c r="Q2536" s="104">
        <v>6.6666666666666602E-3</v>
      </c>
      <c r="R2536" s="103">
        <v>7</v>
      </c>
      <c r="S2536" s="130">
        <v>5.3557765876052002E-3</v>
      </c>
      <c r="T2536" s="125">
        <v>41</v>
      </c>
      <c r="U2536" s="104">
        <v>9.1111111111111101E-2</v>
      </c>
      <c r="V2536" s="103">
        <v>101</v>
      </c>
      <c r="W2536" s="130">
        <v>7.7276205049732205E-2</v>
      </c>
      <c r="X2536" s="125">
        <v>42</v>
      </c>
      <c r="Y2536" s="104">
        <v>9.3333333333333296E-2</v>
      </c>
      <c r="Z2536" s="103">
        <v>104</v>
      </c>
      <c r="AA2536" s="130">
        <v>7.9571537872991496E-2</v>
      </c>
    </row>
    <row r="2537" spans="1:27" ht="24" x14ac:dyDescent="0.25">
      <c r="A2537" s="116" t="s">
        <v>635</v>
      </c>
      <c r="B2537" s="201" t="s">
        <v>157</v>
      </c>
      <c r="C2537" s="105" t="s">
        <v>158</v>
      </c>
      <c r="D2537" s="106" t="s">
        <v>10</v>
      </c>
      <c r="E2537" s="122" t="s">
        <v>546</v>
      </c>
      <c r="F2537" s="126">
        <v>4976</v>
      </c>
      <c r="G2537" s="107">
        <v>4901</v>
      </c>
      <c r="H2537" s="108">
        <v>0.984927652733118</v>
      </c>
      <c r="I2537" s="107">
        <v>75</v>
      </c>
      <c r="J2537" s="131">
        <v>1.5072347266881E-2</v>
      </c>
      <c r="K2537" s="126">
        <v>1554</v>
      </c>
      <c r="L2537" s="126">
        <v>45</v>
      </c>
      <c r="M2537" s="108">
        <v>2.89575289575289E-2</v>
      </c>
      <c r="N2537" s="107">
        <v>116</v>
      </c>
      <c r="O2537" s="131">
        <v>2.33118971061093E-2</v>
      </c>
      <c r="P2537" s="126">
        <v>5</v>
      </c>
      <c r="Q2537" s="108">
        <v>3.2175032175032099E-3</v>
      </c>
      <c r="R2537" s="107">
        <v>14</v>
      </c>
      <c r="S2537" s="131">
        <v>2.8135048231511198E-3</v>
      </c>
      <c r="T2537" s="126">
        <v>111</v>
      </c>
      <c r="U2537" s="108">
        <v>7.1428571428571397E-2</v>
      </c>
      <c r="V2537" s="107">
        <v>333</v>
      </c>
      <c r="W2537" s="131">
        <v>6.6921221864951697E-2</v>
      </c>
      <c r="X2537" s="126">
        <v>115</v>
      </c>
      <c r="Y2537" s="108">
        <v>7.4002574002573998E-2</v>
      </c>
      <c r="Z2537" s="107">
        <v>345</v>
      </c>
      <c r="AA2537" s="131">
        <v>6.9332797427652706E-2</v>
      </c>
    </row>
    <row r="2538" spans="1:27" ht="24" x14ac:dyDescent="0.25">
      <c r="A2538" s="115" t="s">
        <v>635</v>
      </c>
      <c r="B2538" s="200" t="s">
        <v>173</v>
      </c>
      <c r="C2538" s="101" t="s">
        <v>174</v>
      </c>
      <c r="D2538" s="102" t="s">
        <v>11</v>
      </c>
      <c r="E2538" s="121" t="s">
        <v>544</v>
      </c>
      <c r="F2538" s="125">
        <v>3640</v>
      </c>
      <c r="G2538" s="103">
        <v>3597</v>
      </c>
      <c r="H2538" s="104">
        <v>0.98818681318681301</v>
      </c>
      <c r="I2538" s="103">
        <v>43</v>
      </c>
      <c r="J2538" s="130">
        <v>1.1813186813186801E-2</v>
      </c>
      <c r="K2538" s="125">
        <v>1207</v>
      </c>
      <c r="L2538" s="125">
        <v>16</v>
      </c>
      <c r="M2538" s="104">
        <v>1.3256006628003299E-2</v>
      </c>
      <c r="N2538" s="103">
        <v>33</v>
      </c>
      <c r="O2538" s="130">
        <v>9.0659340659340597E-3</v>
      </c>
      <c r="P2538" s="125">
        <v>6</v>
      </c>
      <c r="Q2538" s="104">
        <v>4.9710024855012403E-3</v>
      </c>
      <c r="R2538" s="103">
        <v>15</v>
      </c>
      <c r="S2538" s="130">
        <v>4.1208791208791201E-3</v>
      </c>
      <c r="T2538" s="125">
        <v>96</v>
      </c>
      <c r="U2538" s="104">
        <v>7.9536039768019803E-2</v>
      </c>
      <c r="V2538" s="103">
        <v>288</v>
      </c>
      <c r="W2538" s="130">
        <v>7.9120879120879103E-2</v>
      </c>
      <c r="X2538" s="125">
        <v>99</v>
      </c>
      <c r="Y2538" s="104">
        <v>8.2021541010770499E-2</v>
      </c>
      <c r="Z2538" s="103">
        <v>297</v>
      </c>
      <c r="AA2538" s="130">
        <v>8.1593406593406498E-2</v>
      </c>
    </row>
    <row r="2539" spans="1:27" ht="24" x14ac:dyDescent="0.25">
      <c r="A2539" s="116" t="s">
        <v>635</v>
      </c>
      <c r="B2539" s="201" t="s">
        <v>263</v>
      </c>
      <c r="C2539" s="105" t="s">
        <v>264</v>
      </c>
      <c r="D2539" s="106" t="s">
        <v>17</v>
      </c>
      <c r="E2539" s="122" t="s">
        <v>545</v>
      </c>
      <c r="F2539" s="126">
        <v>1264</v>
      </c>
      <c r="G2539" s="107">
        <v>1218</v>
      </c>
      <c r="H2539" s="108">
        <v>0.963607594936708</v>
      </c>
      <c r="I2539" s="107">
        <v>46</v>
      </c>
      <c r="J2539" s="131">
        <v>3.6392405063291097E-2</v>
      </c>
      <c r="K2539" s="126">
        <v>383</v>
      </c>
      <c r="L2539" s="126">
        <v>7</v>
      </c>
      <c r="M2539" s="108">
        <v>1.8276762402088701E-2</v>
      </c>
      <c r="N2539" s="107">
        <v>17</v>
      </c>
      <c r="O2539" s="131">
        <v>1.34493670886075E-2</v>
      </c>
      <c r="P2539" s="126">
        <v>4</v>
      </c>
      <c r="Q2539" s="108">
        <v>1.0443864229764999E-2</v>
      </c>
      <c r="R2539" s="107">
        <v>10</v>
      </c>
      <c r="S2539" s="131">
        <v>7.9113924050632899E-3</v>
      </c>
      <c r="T2539" s="126">
        <v>38</v>
      </c>
      <c r="U2539" s="108">
        <v>9.9216710182767606E-2</v>
      </c>
      <c r="V2539" s="107">
        <v>109</v>
      </c>
      <c r="W2539" s="131">
        <v>8.6234177215189806E-2</v>
      </c>
      <c r="X2539" s="126">
        <v>40</v>
      </c>
      <c r="Y2539" s="108">
        <v>0.10443864229765</v>
      </c>
      <c r="Z2539" s="107">
        <v>117</v>
      </c>
      <c r="AA2539" s="131">
        <v>9.25632911392405E-2</v>
      </c>
    </row>
    <row r="2540" spans="1:27" ht="24" x14ac:dyDescent="0.25">
      <c r="A2540" s="115" t="s">
        <v>635</v>
      </c>
      <c r="B2540" s="200" t="s">
        <v>159</v>
      </c>
      <c r="C2540" s="101" t="s">
        <v>160</v>
      </c>
      <c r="D2540" s="102" t="s">
        <v>10</v>
      </c>
      <c r="E2540" s="121" t="s">
        <v>546</v>
      </c>
      <c r="F2540" s="125">
        <v>2431</v>
      </c>
      <c r="G2540" s="103">
        <v>2382</v>
      </c>
      <c r="H2540" s="104">
        <v>0.97984368572603797</v>
      </c>
      <c r="I2540" s="103">
        <v>49</v>
      </c>
      <c r="J2540" s="130">
        <v>2.01563142739613E-2</v>
      </c>
      <c r="K2540" s="125">
        <v>673</v>
      </c>
      <c r="L2540" s="125">
        <v>11</v>
      </c>
      <c r="M2540" s="104">
        <v>1.6344725111441302E-2</v>
      </c>
      <c r="N2540" s="103">
        <v>32</v>
      </c>
      <c r="O2540" s="130">
        <v>1.3163307280954301E-2</v>
      </c>
      <c r="P2540" s="125">
        <v>6</v>
      </c>
      <c r="Q2540" s="104">
        <v>8.9153046062407093E-3</v>
      </c>
      <c r="R2540" s="103">
        <v>12</v>
      </c>
      <c r="S2540" s="130">
        <v>4.9362402303578697E-3</v>
      </c>
      <c r="T2540" s="125">
        <v>48</v>
      </c>
      <c r="U2540" s="104">
        <v>7.1322436849925702E-2</v>
      </c>
      <c r="V2540" s="103">
        <v>155</v>
      </c>
      <c r="W2540" s="130">
        <v>6.3759769642122502E-2</v>
      </c>
      <c r="X2540" s="125">
        <v>52</v>
      </c>
      <c r="Y2540" s="104">
        <v>7.7265973254086101E-2</v>
      </c>
      <c r="Z2540" s="103">
        <v>164</v>
      </c>
      <c r="AA2540" s="130">
        <v>6.7461949814890898E-2</v>
      </c>
    </row>
    <row r="2541" spans="1:27" ht="24" x14ac:dyDescent="0.25">
      <c r="A2541" s="116" t="s">
        <v>635</v>
      </c>
      <c r="B2541" s="201" t="s">
        <v>265</v>
      </c>
      <c r="C2541" s="105" t="s">
        <v>266</v>
      </c>
      <c r="D2541" s="106" t="s">
        <v>17</v>
      </c>
      <c r="E2541" s="122" t="s">
        <v>545</v>
      </c>
      <c r="F2541" s="126">
        <v>2258</v>
      </c>
      <c r="G2541" s="107">
        <v>2239</v>
      </c>
      <c r="H2541" s="108">
        <v>0.99158547387068197</v>
      </c>
      <c r="I2541" s="107">
        <v>19</v>
      </c>
      <c r="J2541" s="131">
        <v>8.4145261293179802E-3</v>
      </c>
      <c r="K2541" s="126">
        <v>725</v>
      </c>
      <c r="L2541" s="126">
        <v>8</v>
      </c>
      <c r="M2541" s="108">
        <v>1.10344827586206E-2</v>
      </c>
      <c r="N2541" s="107">
        <v>22</v>
      </c>
      <c r="O2541" s="131">
        <v>9.7431355181576609E-3</v>
      </c>
      <c r="P2541" s="126">
        <v>3</v>
      </c>
      <c r="Q2541" s="108">
        <v>4.1379310344827501E-3</v>
      </c>
      <c r="R2541" s="107">
        <v>8</v>
      </c>
      <c r="S2541" s="131">
        <v>3.5429583702391398E-3</v>
      </c>
      <c r="T2541" s="126">
        <v>52</v>
      </c>
      <c r="U2541" s="108">
        <v>7.1724137931034396E-2</v>
      </c>
      <c r="V2541" s="107">
        <v>157</v>
      </c>
      <c r="W2541" s="131">
        <v>6.9530558015943295E-2</v>
      </c>
      <c r="X2541" s="126">
        <v>53</v>
      </c>
      <c r="Y2541" s="108">
        <v>7.3103448275862001E-2</v>
      </c>
      <c r="Z2541" s="107">
        <v>159</v>
      </c>
      <c r="AA2541" s="131">
        <v>7.0416297608503098E-2</v>
      </c>
    </row>
    <row r="2542" spans="1:27" ht="24" x14ac:dyDescent="0.25">
      <c r="A2542" s="115" t="s">
        <v>635</v>
      </c>
      <c r="B2542" s="200" t="s">
        <v>161</v>
      </c>
      <c r="C2542" s="101" t="s">
        <v>162</v>
      </c>
      <c r="D2542" s="102" t="s">
        <v>10</v>
      </c>
      <c r="E2542" s="121" t="s">
        <v>546</v>
      </c>
      <c r="F2542" s="125">
        <v>2428</v>
      </c>
      <c r="G2542" s="103">
        <v>2363</v>
      </c>
      <c r="H2542" s="104">
        <v>0.97322899505766003</v>
      </c>
      <c r="I2542" s="103">
        <v>65</v>
      </c>
      <c r="J2542" s="130">
        <v>2.6771004942339301E-2</v>
      </c>
      <c r="K2542" s="125">
        <v>746</v>
      </c>
      <c r="L2542" s="125">
        <v>13</v>
      </c>
      <c r="M2542" s="104">
        <v>1.7426273458445E-2</v>
      </c>
      <c r="N2542" s="103">
        <v>21</v>
      </c>
      <c r="O2542" s="130">
        <v>8.6490939044480998E-3</v>
      </c>
      <c r="P2542" s="125">
        <v>8</v>
      </c>
      <c r="Q2542" s="104">
        <v>1.07238605898123E-2</v>
      </c>
      <c r="R2542" s="103">
        <v>23</v>
      </c>
      <c r="S2542" s="130">
        <v>9.4728171334431607E-3</v>
      </c>
      <c r="T2542" s="125">
        <v>61</v>
      </c>
      <c r="U2542" s="104">
        <v>8.1769436997319006E-2</v>
      </c>
      <c r="V2542" s="103">
        <v>187</v>
      </c>
      <c r="W2542" s="130">
        <v>7.7018121911037796E-2</v>
      </c>
      <c r="X2542" s="125">
        <v>68</v>
      </c>
      <c r="Y2542" s="104">
        <v>9.1152815013404803E-2</v>
      </c>
      <c r="Z2542" s="103">
        <v>205</v>
      </c>
      <c r="AA2542" s="130">
        <v>8.4431630971993396E-2</v>
      </c>
    </row>
    <row r="2543" spans="1:27" ht="24" x14ac:dyDescent="0.25">
      <c r="A2543" s="116" t="s">
        <v>635</v>
      </c>
      <c r="B2543" s="201" t="s">
        <v>163</v>
      </c>
      <c r="C2543" s="105" t="s">
        <v>164</v>
      </c>
      <c r="D2543" s="106" t="s">
        <v>10</v>
      </c>
      <c r="E2543" s="122" t="s">
        <v>546</v>
      </c>
      <c r="F2543" s="126">
        <v>1461</v>
      </c>
      <c r="G2543" s="107">
        <v>1444</v>
      </c>
      <c r="H2543" s="108">
        <v>0.98836413415468805</v>
      </c>
      <c r="I2543" s="107">
        <v>17</v>
      </c>
      <c r="J2543" s="131">
        <v>1.1635865845311399E-2</v>
      </c>
      <c r="K2543" s="126">
        <v>530</v>
      </c>
      <c r="L2543" s="126">
        <v>8</v>
      </c>
      <c r="M2543" s="108">
        <v>1.5094339622641499E-2</v>
      </c>
      <c r="N2543" s="107">
        <v>23</v>
      </c>
      <c r="O2543" s="131">
        <v>1.5742642026009501E-2</v>
      </c>
      <c r="P2543" s="126">
        <v>2</v>
      </c>
      <c r="Q2543" s="108">
        <v>3.77358490566037E-3</v>
      </c>
      <c r="R2543" s="107">
        <v>4</v>
      </c>
      <c r="S2543" s="131">
        <v>2.7378507871321E-3</v>
      </c>
      <c r="T2543" s="126">
        <v>42</v>
      </c>
      <c r="U2543" s="108">
        <v>7.9245283018867907E-2</v>
      </c>
      <c r="V2543" s="107">
        <v>114</v>
      </c>
      <c r="W2543" s="131">
        <v>7.8028747433264795E-2</v>
      </c>
      <c r="X2543" s="126">
        <v>43</v>
      </c>
      <c r="Y2543" s="108">
        <v>8.1132075471698095E-2</v>
      </c>
      <c r="Z2543" s="107">
        <v>117</v>
      </c>
      <c r="AA2543" s="131">
        <v>8.0082135523613901E-2</v>
      </c>
    </row>
    <row r="2544" spans="1:27" ht="24" x14ac:dyDescent="0.25">
      <c r="A2544" s="115" t="s">
        <v>635</v>
      </c>
      <c r="B2544" s="200" t="s">
        <v>175</v>
      </c>
      <c r="C2544" s="101" t="s">
        <v>176</v>
      </c>
      <c r="D2544" s="102" t="s">
        <v>11</v>
      </c>
      <c r="E2544" s="121" t="s">
        <v>544</v>
      </c>
      <c r="F2544" s="125">
        <v>6448</v>
      </c>
      <c r="G2544" s="103">
        <v>6313</v>
      </c>
      <c r="H2544" s="104">
        <v>0.97906327543424299</v>
      </c>
      <c r="I2544" s="103">
        <v>135</v>
      </c>
      <c r="J2544" s="130">
        <v>2.0936724565756799E-2</v>
      </c>
      <c r="K2544" s="125">
        <v>2005</v>
      </c>
      <c r="L2544" s="125">
        <v>32</v>
      </c>
      <c r="M2544" s="104">
        <v>1.5960099750623399E-2</v>
      </c>
      <c r="N2544" s="103">
        <v>86</v>
      </c>
      <c r="O2544" s="130">
        <v>1.3337468982630199E-2</v>
      </c>
      <c r="P2544" s="125">
        <v>10</v>
      </c>
      <c r="Q2544" s="104">
        <v>4.9875311720698201E-3</v>
      </c>
      <c r="R2544" s="103">
        <v>29</v>
      </c>
      <c r="S2544" s="130">
        <v>4.4975186104218301E-3</v>
      </c>
      <c r="T2544" s="125">
        <v>177</v>
      </c>
      <c r="U2544" s="104">
        <v>8.8279301745635905E-2</v>
      </c>
      <c r="V2544" s="103">
        <v>520</v>
      </c>
      <c r="W2544" s="130">
        <v>8.0645161290322495E-2</v>
      </c>
      <c r="X2544" s="125">
        <v>181</v>
      </c>
      <c r="Y2544" s="104">
        <v>9.0274314214463802E-2</v>
      </c>
      <c r="Z2544" s="103">
        <v>529</v>
      </c>
      <c r="AA2544" s="130">
        <v>8.2040942928039706E-2</v>
      </c>
    </row>
    <row r="2545" spans="1:27" ht="24" x14ac:dyDescent="0.25">
      <c r="A2545" s="116" t="s">
        <v>635</v>
      </c>
      <c r="B2545" s="201" t="s">
        <v>267</v>
      </c>
      <c r="C2545" s="105" t="s">
        <v>268</v>
      </c>
      <c r="D2545" s="106" t="s">
        <v>17</v>
      </c>
      <c r="E2545" s="122" t="s">
        <v>545</v>
      </c>
      <c r="F2545" s="126">
        <v>3185</v>
      </c>
      <c r="G2545" s="107">
        <v>3111</v>
      </c>
      <c r="H2545" s="108">
        <v>0.97676609105180501</v>
      </c>
      <c r="I2545" s="107">
        <v>74</v>
      </c>
      <c r="J2545" s="131">
        <v>2.32339089481946E-2</v>
      </c>
      <c r="K2545" s="126">
        <v>1005</v>
      </c>
      <c r="L2545" s="126">
        <v>17</v>
      </c>
      <c r="M2545" s="108">
        <v>1.6915422885572101E-2</v>
      </c>
      <c r="N2545" s="107">
        <v>47</v>
      </c>
      <c r="O2545" s="131">
        <v>1.4756671899529001E-2</v>
      </c>
      <c r="P2545" s="126">
        <v>6</v>
      </c>
      <c r="Q2545" s="108">
        <v>5.9701492537313399E-3</v>
      </c>
      <c r="R2545" s="107">
        <v>15</v>
      </c>
      <c r="S2545" s="131">
        <v>4.7095761381475603E-3</v>
      </c>
      <c r="T2545" s="126">
        <v>66</v>
      </c>
      <c r="U2545" s="108">
        <v>6.5671641791044705E-2</v>
      </c>
      <c r="V2545" s="107">
        <v>185</v>
      </c>
      <c r="W2545" s="131">
        <v>5.80847723704866E-2</v>
      </c>
      <c r="X2545" s="126">
        <v>69</v>
      </c>
      <c r="Y2545" s="108">
        <v>6.8656716417910393E-2</v>
      </c>
      <c r="Z2545" s="107">
        <v>192</v>
      </c>
      <c r="AA2545" s="131">
        <v>6.0282574568288803E-2</v>
      </c>
    </row>
    <row r="2546" spans="1:27" ht="24" x14ac:dyDescent="0.25">
      <c r="A2546" s="115" t="s">
        <v>635</v>
      </c>
      <c r="B2546" s="200" t="s">
        <v>269</v>
      </c>
      <c r="C2546" s="101" t="s">
        <v>270</v>
      </c>
      <c r="D2546" s="102" t="s">
        <v>17</v>
      </c>
      <c r="E2546" s="121" t="s">
        <v>545</v>
      </c>
      <c r="F2546" s="125">
        <v>2628</v>
      </c>
      <c r="G2546" s="103">
        <v>2583</v>
      </c>
      <c r="H2546" s="104">
        <v>0.98287671232876705</v>
      </c>
      <c r="I2546" s="103">
        <v>45</v>
      </c>
      <c r="J2546" s="130">
        <v>1.7123287671232799E-2</v>
      </c>
      <c r="K2546" s="125">
        <v>729</v>
      </c>
      <c r="L2546" s="125">
        <v>12</v>
      </c>
      <c r="M2546" s="104">
        <v>1.6460905349794198E-2</v>
      </c>
      <c r="N2546" s="103">
        <v>32</v>
      </c>
      <c r="O2546" s="130">
        <v>1.2176560121765601E-2</v>
      </c>
      <c r="P2546" s="125">
        <v>5</v>
      </c>
      <c r="Q2546" s="104">
        <v>6.8587105624142598E-3</v>
      </c>
      <c r="R2546" s="103">
        <v>12</v>
      </c>
      <c r="S2546" s="130">
        <v>4.5662100456621002E-3</v>
      </c>
      <c r="T2546" s="125">
        <v>56</v>
      </c>
      <c r="U2546" s="104">
        <v>7.6817558299039704E-2</v>
      </c>
      <c r="V2546" s="103">
        <v>146</v>
      </c>
      <c r="W2546" s="130">
        <v>5.5555555555555497E-2</v>
      </c>
      <c r="X2546" s="125">
        <v>60</v>
      </c>
      <c r="Y2546" s="104">
        <v>8.2304526748971096E-2</v>
      </c>
      <c r="Z2546" s="103">
        <v>153</v>
      </c>
      <c r="AA2546" s="130">
        <v>5.8219178082191701E-2</v>
      </c>
    </row>
    <row r="2547" spans="1:27" ht="24" x14ac:dyDescent="0.25">
      <c r="A2547" s="116" t="s">
        <v>635</v>
      </c>
      <c r="B2547" s="201" t="s">
        <v>165</v>
      </c>
      <c r="C2547" s="105" t="s">
        <v>166</v>
      </c>
      <c r="D2547" s="106" t="s">
        <v>10</v>
      </c>
      <c r="E2547" s="122" t="s">
        <v>546</v>
      </c>
      <c r="F2547" s="126">
        <v>3031</v>
      </c>
      <c r="G2547" s="107">
        <v>2980</v>
      </c>
      <c r="H2547" s="108">
        <v>0.98317387000989698</v>
      </c>
      <c r="I2547" s="107">
        <v>51</v>
      </c>
      <c r="J2547" s="131">
        <v>1.68261299901022E-2</v>
      </c>
      <c r="K2547" s="126">
        <v>828</v>
      </c>
      <c r="L2547" s="126">
        <v>13</v>
      </c>
      <c r="M2547" s="108">
        <v>1.5700483091787398E-2</v>
      </c>
      <c r="N2547" s="107">
        <v>30</v>
      </c>
      <c r="O2547" s="131">
        <v>9.8977235235895699E-3</v>
      </c>
      <c r="P2547" s="126">
        <v>5</v>
      </c>
      <c r="Q2547" s="108">
        <v>6.0386473429951603E-3</v>
      </c>
      <c r="R2547" s="107">
        <v>18</v>
      </c>
      <c r="S2547" s="131">
        <v>5.9386341141537402E-3</v>
      </c>
      <c r="T2547" s="126">
        <v>47</v>
      </c>
      <c r="U2547" s="108">
        <v>5.6763285024154501E-2</v>
      </c>
      <c r="V2547" s="107">
        <v>137</v>
      </c>
      <c r="W2547" s="131">
        <v>4.5199604091058998E-2</v>
      </c>
      <c r="X2547" s="126">
        <v>50</v>
      </c>
      <c r="Y2547" s="108">
        <v>6.0386473429951598E-2</v>
      </c>
      <c r="Z2547" s="107">
        <v>147</v>
      </c>
      <c r="AA2547" s="131">
        <v>4.8498845265588897E-2</v>
      </c>
    </row>
    <row r="2548" spans="1:27" ht="24" x14ac:dyDescent="0.25">
      <c r="A2548" s="115" t="s">
        <v>635</v>
      </c>
      <c r="B2548" s="200" t="s">
        <v>167</v>
      </c>
      <c r="C2548" s="101" t="s">
        <v>168</v>
      </c>
      <c r="D2548" s="102" t="s">
        <v>10</v>
      </c>
      <c r="E2548" s="121" t="s">
        <v>546</v>
      </c>
      <c r="F2548" s="125">
        <v>4400</v>
      </c>
      <c r="G2548" s="103">
        <v>4308</v>
      </c>
      <c r="H2548" s="104">
        <v>0.97909090909090901</v>
      </c>
      <c r="I2548" s="103">
        <v>92</v>
      </c>
      <c r="J2548" s="130">
        <v>2.0909090909090901E-2</v>
      </c>
      <c r="K2548" s="125">
        <v>1055</v>
      </c>
      <c r="L2548" s="125">
        <v>17</v>
      </c>
      <c r="M2548" s="104">
        <v>1.61137440758293E-2</v>
      </c>
      <c r="N2548" s="103">
        <v>33</v>
      </c>
      <c r="O2548" s="130">
        <v>7.4999999999999997E-3</v>
      </c>
      <c r="P2548" s="125">
        <v>6</v>
      </c>
      <c r="Q2548" s="104">
        <v>5.6872037914691897E-3</v>
      </c>
      <c r="R2548" s="103">
        <v>19</v>
      </c>
      <c r="S2548" s="130">
        <v>4.3181818181818104E-3</v>
      </c>
      <c r="T2548" s="125">
        <v>92</v>
      </c>
      <c r="U2548" s="104">
        <v>8.7203791469194297E-2</v>
      </c>
      <c r="V2548" s="103">
        <v>348</v>
      </c>
      <c r="W2548" s="130">
        <v>7.9090909090909003E-2</v>
      </c>
      <c r="X2548" s="125">
        <v>94</v>
      </c>
      <c r="Y2548" s="104">
        <v>8.9099526066350701E-2</v>
      </c>
      <c r="Z2548" s="103">
        <v>358</v>
      </c>
      <c r="AA2548" s="130">
        <v>8.1363636363636305E-2</v>
      </c>
    </row>
    <row r="2549" spans="1:27" ht="24" x14ac:dyDescent="0.25">
      <c r="A2549" s="116" t="s">
        <v>635</v>
      </c>
      <c r="B2549" s="201" t="s">
        <v>271</v>
      </c>
      <c r="C2549" s="105" t="s">
        <v>272</v>
      </c>
      <c r="D2549" s="106" t="s">
        <v>17</v>
      </c>
      <c r="E2549" s="122" t="s">
        <v>545</v>
      </c>
      <c r="F2549" s="126">
        <v>1500</v>
      </c>
      <c r="G2549" s="107">
        <v>1459</v>
      </c>
      <c r="H2549" s="108">
        <v>0.97266666666666601</v>
      </c>
      <c r="I2549" s="107">
        <v>41</v>
      </c>
      <c r="J2549" s="131">
        <v>2.73333333333333E-2</v>
      </c>
      <c r="K2549" s="126">
        <v>494</v>
      </c>
      <c r="L2549" s="126">
        <v>14</v>
      </c>
      <c r="M2549" s="108">
        <v>2.8340080971659899E-2</v>
      </c>
      <c r="N2549" s="107">
        <v>41</v>
      </c>
      <c r="O2549" s="131">
        <v>2.73333333333333E-2</v>
      </c>
      <c r="P2549" s="126">
        <v>2</v>
      </c>
      <c r="Q2549" s="108">
        <v>4.0485829959514101E-3</v>
      </c>
      <c r="R2549" s="107">
        <v>8</v>
      </c>
      <c r="S2549" s="131">
        <v>5.3333333333333297E-3</v>
      </c>
      <c r="T2549" s="126">
        <v>45</v>
      </c>
      <c r="U2549" s="108">
        <v>9.1093117408906799E-2</v>
      </c>
      <c r="V2549" s="107">
        <v>140</v>
      </c>
      <c r="W2549" s="131">
        <v>9.3333333333333296E-2</v>
      </c>
      <c r="X2549" s="126">
        <v>47</v>
      </c>
      <c r="Y2549" s="108">
        <v>9.5141700404858198E-2</v>
      </c>
      <c r="Z2549" s="107">
        <v>148</v>
      </c>
      <c r="AA2549" s="131">
        <v>9.8666666666666597E-2</v>
      </c>
    </row>
    <row r="2550" spans="1:27" ht="24" x14ac:dyDescent="0.25">
      <c r="A2550" s="115" t="s">
        <v>635</v>
      </c>
      <c r="B2550" s="200" t="s">
        <v>273</v>
      </c>
      <c r="C2550" s="101" t="s">
        <v>274</v>
      </c>
      <c r="D2550" s="102" t="s">
        <v>17</v>
      </c>
      <c r="E2550" s="121" t="s">
        <v>545</v>
      </c>
      <c r="F2550" s="125">
        <v>3463</v>
      </c>
      <c r="G2550" s="103">
        <v>3440</v>
      </c>
      <c r="H2550" s="104">
        <v>0.99335835980363796</v>
      </c>
      <c r="I2550" s="103">
        <v>23</v>
      </c>
      <c r="J2550" s="130">
        <v>6.6416401963615302E-3</v>
      </c>
      <c r="K2550" s="125">
        <v>1048</v>
      </c>
      <c r="L2550" s="125">
        <v>18</v>
      </c>
      <c r="M2550" s="104">
        <v>1.7175572519083901E-2</v>
      </c>
      <c r="N2550" s="103">
        <v>42</v>
      </c>
      <c r="O2550" s="130">
        <v>1.21282125324862E-2</v>
      </c>
      <c r="P2550" s="125">
        <v>3</v>
      </c>
      <c r="Q2550" s="104">
        <v>2.86259541984732E-3</v>
      </c>
      <c r="R2550" s="103">
        <v>9</v>
      </c>
      <c r="S2550" s="130">
        <v>2.59890268553277E-3</v>
      </c>
      <c r="T2550" s="125">
        <v>85</v>
      </c>
      <c r="U2550" s="104">
        <v>8.1106870229007602E-2</v>
      </c>
      <c r="V2550" s="103">
        <v>301</v>
      </c>
      <c r="W2550" s="130">
        <v>8.6918856482818302E-2</v>
      </c>
      <c r="X2550" s="125">
        <v>88</v>
      </c>
      <c r="Y2550" s="104">
        <v>8.3969465648854894E-2</v>
      </c>
      <c r="Z2550" s="103">
        <v>310</v>
      </c>
      <c r="AA2550" s="130">
        <v>8.9517759168351099E-2</v>
      </c>
    </row>
    <row r="2551" spans="1:27" ht="24" x14ac:dyDescent="0.25">
      <c r="A2551" s="116" t="s">
        <v>635</v>
      </c>
      <c r="B2551" s="201" t="s">
        <v>275</v>
      </c>
      <c r="C2551" s="105" t="s">
        <v>276</v>
      </c>
      <c r="D2551" s="106" t="s">
        <v>17</v>
      </c>
      <c r="E2551" s="122" t="s">
        <v>545</v>
      </c>
      <c r="F2551" s="126">
        <v>1789</v>
      </c>
      <c r="G2551" s="107">
        <v>1750</v>
      </c>
      <c r="H2551" s="108">
        <v>0.978200111794298</v>
      </c>
      <c r="I2551" s="107">
        <v>39</v>
      </c>
      <c r="J2551" s="131">
        <v>2.1799888205701501E-2</v>
      </c>
      <c r="K2551" s="126">
        <v>608</v>
      </c>
      <c r="L2551" s="126">
        <v>10</v>
      </c>
      <c r="M2551" s="108">
        <v>1.6447368421052599E-2</v>
      </c>
      <c r="N2551" s="107">
        <v>18</v>
      </c>
      <c r="O2551" s="131">
        <v>1.00614868641699E-2</v>
      </c>
      <c r="P2551" s="126">
        <v>6</v>
      </c>
      <c r="Q2551" s="108">
        <v>9.8684210526315697E-3</v>
      </c>
      <c r="R2551" s="107">
        <v>11</v>
      </c>
      <c r="S2551" s="131">
        <v>6.1486864169927298E-3</v>
      </c>
      <c r="T2551" s="126">
        <v>55</v>
      </c>
      <c r="U2551" s="108">
        <v>9.0460526315789394E-2</v>
      </c>
      <c r="V2551" s="107">
        <v>140</v>
      </c>
      <c r="W2551" s="131">
        <v>7.8256008943543801E-2</v>
      </c>
      <c r="X2551" s="126">
        <v>60</v>
      </c>
      <c r="Y2551" s="108">
        <v>9.8684210526315694E-2</v>
      </c>
      <c r="Z2551" s="107">
        <v>150</v>
      </c>
      <c r="AA2551" s="131">
        <v>8.38457238680827E-2</v>
      </c>
    </row>
    <row r="2552" spans="1:27" ht="24" x14ac:dyDescent="0.25">
      <c r="A2552" s="115" t="s">
        <v>635</v>
      </c>
      <c r="B2552" s="200" t="s">
        <v>179</v>
      </c>
      <c r="C2552" s="101" t="s">
        <v>180</v>
      </c>
      <c r="D2552" s="102" t="s">
        <v>11</v>
      </c>
      <c r="E2552" s="121" t="s">
        <v>544</v>
      </c>
      <c r="F2552" s="125">
        <v>4171</v>
      </c>
      <c r="G2552" s="103">
        <v>4116</v>
      </c>
      <c r="H2552" s="104">
        <v>0.98681371373771198</v>
      </c>
      <c r="I2552" s="103">
        <v>55</v>
      </c>
      <c r="J2552" s="130">
        <v>1.3186286262287201E-2</v>
      </c>
      <c r="K2552" s="125">
        <v>1295</v>
      </c>
      <c r="L2552" s="125">
        <v>17</v>
      </c>
      <c r="M2552" s="104">
        <v>1.31274131274131E-2</v>
      </c>
      <c r="N2552" s="103">
        <v>45</v>
      </c>
      <c r="O2552" s="130">
        <v>1.0788779669144001E-2</v>
      </c>
      <c r="P2552" s="125">
        <v>7</v>
      </c>
      <c r="Q2552" s="104">
        <v>5.4054054054053996E-3</v>
      </c>
      <c r="R2552" s="103">
        <v>15</v>
      </c>
      <c r="S2552" s="130">
        <v>3.59625988971469E-3</v>
      </c>
      <c r="T2552" s="125">
        <v>113</v>
      </c>
      <c r="U2552" s="104">
        <v>8.7258687258687198E-2</v>
      </c>
      <c r="V2552" s="103">
        <v>376</v>
      </c>
      <c r="W2552" s="130">
        <v>9.0146247902181703E-2</v>
      </c>
      <c r="X2552" s="125">
        <v>118</v>
      </c>
      <c r="Y2552" s="104">
        <v>9.1119691119691107E-2</v>
      </c>
      <c r="Z2552" s="103">
        <v>386</v>
      </c>
      <c r="AA2552" s="130">
        <v>9.2543754495324801E-2</v>
      </c>
    </row>
    <row r="2553" spans="1:27" ht="24" x14ac:dyDescent="0.25">
      <c r="A2553" s="116" t="s">
        <v>635</v>
      </c>
      <c r="B2553" s="201" t="s">
        <v>181</v>
      </c>
      <c r="C2553" s="105" t="s">
        <v>182</v>
      </c>
      <c r="D2553" s="106" t="s">
        <v>11</v>
      </c>
      <c r="E2553" s="122" t="s">
        <v>544</v>
      </c>
      <c r="F2553" s="126">
        <v>4958</v>
      </c>
      <c r="G2553" s="107">
        <v>4919</v>
      </c>
      <c r="H2553" s="108">
        <v>0.99213392496974495</v>
      </c>
      <c r="I2553" s="107">
        <v>39</v>
      </c>
      <c r="J2553" s="131">
        <v>7.8660750302541292E-3</v>
      </c>
      <c r="K2553" s="126">
        <v>1172</v>
      </c>
      <c r="L2553" s="126">
        <v>19</v>
      </c>
      <c r="M2553" s="108">
        <v>1.62116040955631E-2</v>
      </c>
      <c r="N2553" s="107">
        <v>52</v>
      </c>
      <c r="O2553" s="131">
        <v>1.04881000403388E-2</v>
      </c>
      <c r="P2553" s="126">
        <v>12</v>
      </c>
      <c r="Q2553" s="108">
        <v>1.0238907849829299E-2</v>
      </c>
      <c r="R2553" s="107">
        <v>27</v>
      </c>
      <c r="S2553" s="131">
        <v>5.4457442517143999E-3</v>
      </c>
      <c r="T2553" s="126">
        <v>87</v>
      </c>
      <c r="U2553" s="108">
        <v>7.4232081911262696E-2</v>
      </c>
      <c r="V2553" s="107">
        <v>352</v>
      </c>
      <c r="W2553" s="131">
        <v>7.0996369503832105E-2</v>
      </c>
      <c r="X2553" s="126">
        <v>95</v>
      </c>
      <c r="Y2553" s="108">
        <v>8.1058020477815601E-2</v>
      </c>
      <c r="Z2553" s="107">
        <v>373</v>
      </c>
      <c r="AA2553" s="131">
        <v>7.5231948366276696E-2</v>
      </c>
    </row>
    <row r="2554" spans="1:27" ht="24" x14ac:dyDescent="0.25">
      <c r="A2554" s="115" t="s">
        <v>635</v>
      </c>
      <c r="B2554" s="200" t="s">
        <v>169</v>
      </c>
      <c r="C2554" s="101" t="s">
        <v>170</v>
      </c>
      <c r="D2554" s="102" t="s">
        <v>10</v>
      </c>
      <c r="E2554" s="121" t="s">
        <v>546</v>
      </c>
      <c r="F2554" s="125">
        <v>1311</v>
      </c>
      <c r="G2554" s="103">
        <v>1297</v>
      </c>
      <c r="H2554" s="104">
        <v>0.98932112890922896</v>
      </c>
      <c r="I2554" s="103">
        <v>14</v>
      </c>
      <c r="J2554" s="130">
        <v>1.0678871090770399E-2</v>
      </c>
      <c r="K2554" s="125">
        <v>453</v>
      </c>
      <c r="L2554" s="125">
        <v>9</v>
      </c>
      <c r="M2554" s="104">
        <v>1.98675496688741E-2</v>
      </c>
      <c r="N2554" s="103">
        <v>20</v>
      </c>
      <c r="O2554" s="130">
        <v>1.5255530129672E-2</v>
      </c>
      <c r="P2554" s="125">
        <v>5</v>
      </c>
      <c r="Q2554" s="104">
        <v>1.10375275938189E-2</v>
      </c>
      <c r="R2554" s="103">
        <v>16</v>
      </c>
      <c r="S2554" s="130">
        <v>1.22044241037376E-2</v>
      </c>
      <c r="T2554" s="125">
        <v>39</v>
      </c>
      <c r="U2554" s="104">
        <v>8.6092715231788006E-2</v>
      </c>
      <c r="V2554" s="103">
        <v>133</v>
      </c>
      <c r="W2554" s="130">
        <v>0.101449275362318</v>
      </c>
      <c r="X2554" s="125">
        <v>44</v>
      </c>
      <c r="Y2554" s="104">
        <v>9.7130242825607005E-2</v>
      </c>
      <c r="Z2554" s="103">
        <v>149</v>
      </c>
      <c r="AA2554" s="130">
        <v>0.113653699466056</v>
      </c>
    </row>
    <row r="2555" spans="1:27" ht="24" x14ac:dyDescent="0.25">
      <c r="A2555" s="116" t="s">
        <v>635</v>
      </c>
      <c r="B2555" s="201" t="s">
        <v>239</v>
      </c>
      <c r="C2555" s="105" t="s">
        <v>240</v>
      </c>
      <c r="D2555" s="106" t="s">
        <v>15</v>
      </c>
      <c r="E2555" s="122" t="s">
        <v>542</v>
      </c>
      <c r="F2555" s="126">
        <v>4599</v>
      </c>
      <c r="G2555" s="107">
        <v>4525</v>
      </c>
      <c r="H2555" s="108">
        <v>0.98390954555338095</v>
      </c>
      <c r="I2555" s="107">
        <v>74</v>
      </c>
      <c r="J2555" s="131">
        <v>1.6090454446618802E-2</v>
      </c>
      <c r="K2555" s="126">
        <v>1483</v>
      </c>
      <c r="L2555" s="126">
        <v>26</v>
      </c>
      <c r="M2555" s="108">
        <v>1.7532029669588601E-2</v>
      </c>
      <c r="N2555" s="107">
        <v>77</v>
      </c>
      <c r="O2555" s="131">
        <v>1.6742770167427701E-2</v>
      </c>
      <c r="P2555" s="126">
        <v>9</v>
      </c>
      <c r="Q2555" s="108">
        <v>6.0687795010114596E-3</v>
      </c>
      <c r="R2555" s="107">
        <v>28</v>
      </c>
      <c r="S2555" s="131">
        <v>6.0882800608828003E-3</v>
      </c>
      <c r="T2555" s="126">
        <v>145</v>
      </c>
      <c r="U2555" s="108">
        <v>9.7774780849629095E-2</v>
      </c>
      <c r="V2555" s="107">
        <v>457</v>
      </c>
      <c r="W2555" s="131">
        <v>9.9369428136551405E-2</v>
      </c>
      <c r="X2555" s="126">
        <v>151</v>
      </c>
      <c r="Y2555" s="108">
        <v>0.101820633850303</v>
      </c>
      <c r="Z2555" s="107">
        <v>476</v>
      </c>
      <c r="AA2555" s="131">
        <v>0.10350076103500699</v>
      </c>
    </row>
    <row r="2556" spans="1:27" ht="24" x14ac:dyDescent="0.25">
      <c r="A2556" s="115" t="s">
        <v>635</v>
      </c>
      <c r="B2556" s="200" t="s">
        <v>204</v>
      </c>
      <c r="C2556" s="101" t="s">
        <v>205</v>
      </c>
      <c r="D2556" s="102" t="s">
        <v>13</v>
      </c>
      <c r="E2556" s="121" t="s">
        <v>547</v>
      </c>
      <c r="F2556" s="125">
        <v>8584</v>
      </c>
      <c r="G2556" s="103">
        <v>8338</v>
      </c>
      <c r="H2556" s="104">
        <v>0.97134203168685895</v>
      </c>
      <c r="I2556" s="103">
        <v>246</v>
      </c>
      <c r="J2556" s="130">
        <v>2.86579683131407E-2</v>
      </c>
      <c r="K2556" s="125">
        <v>2452</v>
      </c>
      <c r="L2556" s="125">
        <v>37</v>
      </c>
      <c r="M2556" s="104">
        <v>1.5089722675367E-2</v>
      </c>
      <c r="N2556" s="103">
        <v>100</v>
      </c>
      <c r="O2556" s="130">
        <v>1.16495806150978E-2</v>
      </c>
      <c r="P2556" s="125">
        <v>19</v>
      </c>
      <c r="Q2556" s="104">
        <v>7.7487765089722599E-3</v>
      </c>
      <c r="R2556" s="103">
        <v>57</v>
      </c>
      <c r="S2556" s="130">
        <v>6.6402609506057697E-3</v>
      </c>
      <c r="T2556" s="125">
        <v>232</v>
      </c>
      <c r="U2556" s="104">
        <v>9.4616639477977105E-2</v>
      </c>
      <c r="V2556" s="103">
        <v>744</v>
      </c>
      <c r="W2556" s="130">
        <v>8.6672879776327996E-2</v>
      </c>
      <c r="X2556" s="125">
        <v>243</v>
      </c>
      <c r="Y2556" s="104">
        <v>9.9102773246329504E-2</v>
      </c>
      <c r="Z2556" s="103">
        <v>779</v>
      </c>
      <c r="AA2556" s="130">
        <v>9.0750232991612306E-2</v>
      </c>
    </row>
    <row r="2557" spans="1:27" ht="24" x14ac:dyDescent="0.25">
      <c r="A2557" s="116" t="s">
        <v>635</v>
      </c>
      <c r="B2557" s="201" t="s">
        <v>241</v>
      </c>
      <c r="C2557" s="105" t="s">
        <v>242</v>
      </c>
      <c r="D2557" s="106" t="s">
        <v>15</v>
      </c>
      <c r="E2557" s="122" t="s">
        <v>542</v>
      </c>
      <c r="F2557" s="126">
        <v>7079</v>
      </c>
      <c r="G2557" s="107">
        <v>7016</v>
      </c>
      <c r="H2557" s="108">
        <v>0.99110043791495905</v>
      </c>
      <c r="I2557" s="107">
        <v>63</v>
      </c>
      <c r="J2557" s="131">
        <v>8.8995620850402506E-3</v>
      </c>
      <c r="K2557" s="126">
        <v>1871</v>
      </c>
      <c r="L2557" s="126">
        <v>31</v>
      </c>
      <c r="M2557" s="108">
        <v>1.6568679850347399E-2</v>
      </c>
      <c r="N2557" s="107">
        <v>73</v>
      </c>
      <c r="O2557" s="131">
        <v>1.03121909874276E-2</v>
      </c>
      <c r="P2557" s="126">
        <v>15</v>
      </c>
      <c r="Q2557" s="108">
        <v>8.0171031533938994E-3</v>
      </c>
      <c r="R2557" s="107">
        <v>39</v>
      </c>
      <c r="S2557" s="131">
        <v>5.5092527193106302E-3</v>
      </c>
      <c r="T2557" s="126">
        <v>199</v>
      </c>
      <c r="U2557" s="108">
        <v>0.106360235168359</v>
      </c>
      <c r="V2557" s="107">
        <v>712</v>
      </c>
      <c r="W2557" s="131">
        <v>0.100579177849978</v>
      </c>
      <c r="X2557" s="126">
        <v>210</v>
      </c>
      <c r="Y2557" s="108">
        <v>0.11223944414751399</v>
      </c>
      <c r="Z2557" s="107">
        <v>743</v>
      </c>
      <c r="AA2557" s="131">
        <v>0.104958327447379</v>
      </c>
    </row>
    <row r="2558" spans="1:27" ht="24" x14ac:dyDescent="0.25">
      <c r="A2558" s="115" t="s">
        <v>635</v>
      </c>
      <c r="B2558" s="200" t="s">
        <v>206</v>
      </c>
      <c r="C2558" s="101" t="s">
        <v>207</v>
      </c>
      <c r="D2558" s="102" t="s">
        <v>13</v>
      </c>
      <c r="E2558" s="121" t="s">
        <v>547</v>
      </c>
      <c r="F2558" s="125">
        <v>4108</v>
      </c>
      <c r="G2558" s="103">
        <v>4055</v>
      </c>
      <c r="H2558" s="104">
        <v>0.98709834469328095</v>
      </c>
      <c r="I2558" s="103">
        <v>53</v>
      </c>
      <c r="J2558" s="130">
        <v>1.2901655306718499E-2</v>
      </c>
      <c r="K2558" s="125">
        <v>1322</v>
      </c>
      <c r="L2558" s="125">
        <v>13</v>
      </c>
      <c r="M2558" s="104">
        <v>9.8335854765506797E-3</v>
      </c>
      <c r="N2558" s="103">
        <v>35</v>
      </c>
      <c r="O2558" s="130">
        <v>8.5199610516066195E-3</v>
      </c>
      <c r="P2558" s="125">
        <v>6</v>
      </c>
      <c r="Q2558" s="104">
        <v>4.5385779122541596E-3</v>
      </c>
      <c r="R2558" s="103">
        <v>12</v>
      </c>
      <c r="S2558" s="130">
        <v>2.92112950340798E-3</v>
      </c>
      <c r="T2558" s="125">
        <v>121</v>
      </c>
      <c r="U2558" s="104">
        <v>9.1527987897125504E-2</v>
      </c>
      <c r="V2558" s="103">
        <v>331</v>
      </c>
      <c r="W2558" s="130">
        <v>8.0574488802336905E-2</v>
      </c>
      <c r="X2558" s="125">
        <v>124</v>
      </c>
      <c r="Y2558" s="104">
        <v>9.3797276853252606E-2</v>
      </c>
      <c r="Z2558" s="103">
        <v>339</v>
      </c>
      <c r="AA2558" s="130">
        <v>8.2521908471275496E-2</v>
      </c>
    </row>
    <row r="2559" spans="1:27" ht="24" x14ac:dyDescent="0.25">
      <c r="A2559" s="116" t="s">
        <v>635</v>
      </c>
      <c r="B2559" s="201" t="s">
        <v>208</v>
      </c>
      <c r="C2559" s="105" t="s">
        <v>209</v>
      </c>
      <c r="D2559" s="106" t="s">
        <v>13</v>
      </c>
      <c r="E2559" s="122" t="s">
        <v>547</v>
      </c>
      <c r="F2559" s="126">
        <v>3348</v>
      </c>
      <c r="G2559" s="107">
        <v>3324</v>
      </c>
      <c r="H2559" s="108">
        <v>0.99283154121863704</v>
      </c>
      <c r="I2559" s="107">
        <v>24</v>
      </c>
      <c r="J2559" s="131">
        <v>7.1684587813620002E-3</v>
      </c>
      <c r="K2559" s="126">
        <v>1026</v>
      </c>
      <c r="L2559" s="126">
        <v>4</v>
      </c>
      <c r="M2559" s="108">
        <v>3.8986354775828401E-3</v>
      </c>
      <c r="N2559" s="107">
        <v>9</v>
      </c>
      <c r="O2559" s="131">
        <v>2.6881720430107499E-3</v>
      </c>
      <c r="P2559" s="126">
        <v>3</v>
      </c>
      <c r="Q2559" s="108">
        <v>2.92397660818713E-3</v>
      </c>
      <c r="R2559" s="107">
        <v>8</v>
      </c>
      <c r="S2559" s="131">
        <v>2.3894862604540001E-3</v>
      </c>
      <c r="T2559" s="126">
        <v>104</v>
      </c>
      <c r="U2559" s="108">
        <v>0.10136452241715301</v>
      </c>
      <c r="V2559" s="107">
        <v>326</v>
      </c>
      <c r="W2559" s="131">
        <v>9.7371565113500494E-2</v>
      </c>
      <c r="X2559" s="126">
        <v>107</v>
      </c>
      <c r="Y2559" s="108">
        <v>0.104288499025341</v>
      </c>
      <c r="Z2559" s="107">
        <v>334</v>
      </c>
      <c r="AA2559" s="131">
        <v>9.9761051373954496E-2</v>
      </c>
    </row>
    <row r="2560" spans="1:27" ht="24" x14ac:dyDescent="0.25">
      <c r="A2560" s="115" t="s">
        <v>635</v>
      </c>
      <c r="B2560" s="200" t="s">
        <v>243</v>
      </c>
      <c r="C2560" s="101" t="s">
        <v>244</v>
      </c>
      <c r="D2560" s="102" t="s">
        <v>15</v>
      </c>
      <c r="E2560" s="121" t="s">
        <v>542</v>
      </c>
      <c r="F2560" s="125">
        <v>6139</v>
      </c>
      <c r="G2560" s="103">
        <v>6091</v>
      </c>
      <c r="H2560" s="104">
        <v>0.99218113699299504</v>
      </c>
      <c r="I2560" s="103">
        <v>48</v>
      </c>
      <c r="J2560" s="130">
        <v>7.8188630070043907E-3</v>
      </c>
      <c r="K2560" s="125">
        <v>1657</v>
      </c>
      <c r="L2560" s="125">
        <v>32</v>
      </c>
      <c r="M2560" s="104">
        <v>1.9312009656004801E-2</v>
      </c>
      <c r="N2560" s="103">
        <v>78</v>
      </c>
      <c r="O2560" s="130">
        <v>1.2705652386382099E-2</v>
      </c>
      <c r="P2560" s="125">
        <v>15</v>
      </c>
      <c r="Q2560" s="104">
        <v>9.0525045262522599E-3</v>
      </c>
      <c r="R2560" s="103">
        <v>37</v>
      </c>
      <c r="S2560" s="130">
        <v>6.0270402345658902E-3</v>
      </c>
      <c r="T2560" s="125">
        <v>141</v>
      </c>
      <c r="U2560" s="104">
        <v>8.5093542546771206E-2</v>
      </c>
      <c r="V2560" s="103">
        <v>484</v>
      </c>
      <c r="W2560" s="130">
        <v>7.8840201987294301E-2</v>
      </c>
      <c r="X2560" s="125">
        <v>151</v>
      </c>
      <c r="Y2560" s="104">
        <v>9.1128545564272703E-2</v>
      </c>
      <c r="Z2560" s="103">
        <v>506</v>
      </c>
      <c r="AA2560" s="130">
        <v>8.2423847532171302E-2</v>
      </c>
    </row>
    <row r="2561" spans="1:27" ht="24" x14ac:dyDescent="0.25">
      <c r="A2561" s="116" t="s">
        <v>635</v>
      </c>
      <c r="B2561" s="201" t="s">
        <v>245</v>
      </c>
      <c r="C2561" s="105" t="s">
        <v>246</v>
      </c>
      <c r="D2561" s="106" t="s">
        <v>15</v>
      </c>
      <c r="E2561" s="122" t="s">
        <v>542</v>
      </c>
      <c r="F2561" s="126">
        <v>1874</v>
      </c>
      <c r="G2561" s="107">
        <v>1848</v>
      </c>
      <c r="H2561" s="108">
        <v>0.98612593383137603</v>
      </c>
      <c r="I2561" s="107">
        <v>26</v>
      </c>
      <c r="J2561" s="131">
        <v>1.38740661686232E-2</v>
      </c>
      <c r="K2561" s="126">
        <v>713</v>
      </c>
      <c r="L2561" s="126">
        <v>18</v>
      </c>
      <c r="M2561" s="108">
        <v>2.5245441795231399E-2</v>
      </c>
      <c r="N2561" s="107">
        <v>46</v>
      </c>
      <c r="O2561" s="131">
        <v>2.4546424759871899E-2</v>
      </c>
      <c r="P2561" s="126">
        <v>9</v>
      </c>
      <c r="Q2561" s="108">
        <v>1.2622720897615699E-2</v>
      </c>
      <c r="R2561" s="107">
        <v>23</v>
      </c>
      <c r="S2561" s="131">
        <v>1.2273212379935901E-2</v>
      </c>
      <c r="T2561" s="126">
        <v>69</v>
      </c>
      <c r="U2561" s="108">
        <v>9.6774193548386997E-2</v>
      </c>
      <c r="V2561" s="107">
        <v>178</v>
      </c>
      <c r="W2561" s="131">
        <v>9.4983991462113102E-2</v>
      </c>
      <c r="X2561" s="126">
        <v>76</v>
      </c>
      <c r="Y2561" s="108">
        <v>0.10659186535764301</v>
      </c>
      <c r="Z2561" s="107">
        <v>197</v>
      </c>
      <c r="AA2561" s="131">
        <v>0.105122732123799</v>
      </c>
    </row>
    <row r="2562" spans="1:27" x14ac:dyDescent="0.25">
      <c r="A2562" s="115" t="s">
        <v>635</v>
      </c>
      <c r="B2562" s="200" t="s">
        <v>220</v>
      </c>
      <c r="C2562" s="101" t="s">
        <v>221</v>
      </c>
      <c r="D2562" s="102" t="s">
        <v>14</v>
      </c>
      <c r="E2562" s="121" t="s">
        <v>548</v>
      </c>
      <c r="F2562" s="125">
        <v>3786</v>
      </c>
      <c r="G2562" s="103">
        <v>3726</v>
      </c>
      <c r="H2562" s="104">
        <v>0.98415213946117197</v>
      </c>
      <c r="I2562" s="103">
        <v>60</v>
      </c>
      <c r="J2562" s="130">
        <v>1.58478605388272E-2</v>
      </c>
      <c r="K2562" s="125">
        <v>1156</v>
      </c>
      <c r="L2562" s="125">
        <v>17</v>
      </c>
      <c r="M2562" s="104">
        <v>1.47058823529411E-2</v>
      </c>
      <c r="N2562" s="103">
        <v>42</v>
      </c>
      <c r="O2562" s="130">
        <v>1.1093502377179E-2</v>
      </c>
      <c r="P2562" s="125">
        <v>9</v>
      </c>
      <c r="Q2562" s="104">
        <v>7.7854671280276804E-3</v>
      </c>
      <c r="R2562" s="103">
        <v>20</v>
      </c>
      <c r="S2562" s="130">
        <v>5.2826201796090802E-3</v>
      </c>
      <c r="T2562" s="125">
        <v>99</v>
      </c>
      <c r="U2562" s="104">
        <v>8.5640138408304395E-2</v>
      </c>
      <c r="V2562" s="103">
        <v>336</v>
      </c>
      <c r="W2562" s="130">
        <v>8.8748019017432594E-2</v>
      </c>
      <c r="X2562" s="125">
        <v>107</v>
      </c>
      <c r="Y2562" s="104">
        <v>9.2560553633217899E-2</v>
      </c>
      <c r="Z2562" s="103">
        <v>354</v>
      </c>
      <c r="AA2562" s="130">
        <v>9.3502377179080803E-2</v>
      </c>
    </row>
    <row r="2563" spans="1:27" x14ac:dyDescent="0.25">
      <c r="A2563" s="116" t="s">
        <v>635</v>
      </c>
      <c r="B2563" s="201" t="s">
        <v>222</v>
      </c>
      <c r="C2563" s="105" t="s">
        <v>223</v>
      </c>
      <c r="D2563" s="106" t="s">
        <v>14</v>
      </c>
      <c r="E2563" s="122" t="s">
        <v>548</v>
      </c>
      <c r="F2563" s="126">
        <v>4822</v>
      </c>
      <c r="G2563" s="107">
        <v>4756</v>
      </c>
      <c r="H2563" s="108">
        <v>0.98631273330568203</v>
      </c>
      <c r="I2563" s="107">
        <v>66</v>
      </c>
      <c r="J2563" s="131">
        <v>1.3687266694317701E-2</v>
      </c>
      <c r="K2563" s="126">
        <v>1432</v>
      </c>
      <c r="L2563" s="126">
        <v>15</v>
      </c>
      <c r="M2563" s="108">
        <v>1.0474860335195501E-2</v>
      </c>
      <c r="N2563" s="107">
        <v>46</v>
      </c>
      <c r="O2563" s="131">
        <v>9.53961012028204E-3</v>
      </c>
      <c r="P2563" s="126">
        <v>6</v>
      </c>
      <c r="Q2563" s="108">
        <v>4.1899441340782096E-3</v>
      </c>
      <c r="R2563" s="107">
        <v>14</v>
      </c>
      <c r="S2563" s="131">
        <v>2.90335960182496E-3</v>
      </c>
      <c r="T2563" s="126">
        <v>120</v>
      </c>
      <c r="U2563" s="108">
        <v>8.3798882681564199E-2</v>
      </c>
      <c r="V2563" s="107">
        <v>416</v>
      </c>
      <c r="W2563" s="131">
        <v>8.6271256739941904E-2</v>
      </c>
      <c r="X2563" s="126">
        <v>124</v>
      </c>
      <c r="Y2563" s="108">
        <v>8.6592178770949699E-2</v>
      </c>
      <c r="Z2563" s="107">
        <v>424</v>
      </c>
      <c r="AA2563" s="131">
        <v>8.7930319369556198E-2</v>
      </c>
    </row>
    <row r="2564" spans="1:27" x14ac:dyDescent="0.25">
      <c r="A2564" s="115" t="s">
        <v>635</v>
      </c>
      <c r="B2564" s="200" t="s">
        <v>210</v>
      </c>
      <c r="C2564" s="101" t="s">
        <v>211</v>
      </c>
      <c r="D2564" s="102" t="s">
        <v>13</v>
      </c>
      <c r="E2564" s="121" t="s">
        <v>547</v>
      </c>
      <c r="F2564" s="125">
        <v>2604</v>
      </c>
      <c r="G2564" s="103">
        <v>2559</v>
      </c>
      <c r="H2564" s="104">
        <v>0.98271889400921597</v>
      </c>
      <c r="I2564" s="103">
        <v>45</v>
      </c>
      <c r="J2564" s="130">
        <v>1.7281105990783401E-2</v>
      </c>
      <c r="K2564" s="125">
        <v>724</v>
      </c>
      <c r="L2564" s="125">
        <v>15</v>
      </c>
      <c r="M2564" s="104">
        <v>2.07182320441988E-2</v>
      </c>
      <c r="N2564" s="103">
        <v>37</v>
      </c>
      <c r="O2564" s="130">
        <v>1.4208909370199601E-2</v>
      </c>
      <c r="P2564" s="125">
        <v>12</v>
      </c>
      <c r="Q2564" s="104">
        <v>1.6574585635359101E-2</v>
      </c>
      <c r="R2564" s="103">
        <v>39</v>
      </c>
      <c r="S2564" s="130">
        <v>1.4976958525345601E-2</v>
      </c>
      <c r="T2564" s="125">
        <v>47</v>
      </c>
      <c r="U2564" s="104">
        <v>6.4917127071823205E-2</v>
      </c>
      <c r="V2564" s="103">
        <v>163</v>
      </c>
      <c r="W2564" s="130">
        <v>6.2596006144393201E-2</v>
      </c>
      <c r="X2564" s="125">
        <v>54</v>
      </c>
      <c r="Y2564" s="104">
        <v>7.4585635359115998E-2</v>
      </c>
      <c r="Z2564" s="103">
        <v>184</v>
      </c>
      <c r="AA2564" s="130">
        <v>7.0660522273425397E-2</v>
      </c>
    </row>
    <row r="2565" spans="1:27" x14ac:dyDescent="0.25">
      <c r="A2565" s="116" t="s">
        <v>635</v>
      </c>
      <c r="B2565" s="201" t="s">
        <v>212</v>
      </c>
      <c r="C2565" s="105" t="s">
        <v>213</v>
      </c>
      <c r="D2565" s="106" t="s">
        <v>13</v>
      </c>
      <c r="E2565" s="122" t="s">
        <v>547</v>
      </c>
      <c r="F2565" s="126">
        <v>3476</v>
      </c>
      <c r="G2565" s="107">
        <v>3456</v>
      </c>
      <c r="H2565" s="108">
        <v>0.99424626006904404</v>
      </c>
      <c r="I2565" s="107">
        <v>20</v>
      </c>
      <c r="J2565" s="131">
        <v>5.7537399309551202E-3</v>
      </c>
      <c r="K2565" s="126">
        <v>916</v>
      </c>
      <c r="L2565" s="126">
        <v>20</v>
      </c>
      <c r="M2565" s="108">
        <v>2.1834061135371102E-2</v>
      </c>
      <c r="N2565" s="107">
        <v>48</v>
      </c>
      <c r="O2565" s="131">
        <v>1.3808975834292201E-2</v>
      </c>
      <c r="P2565" s="126">
        <v>4</v>
      </c>
      <c r="Q2565" s="108">
        <v>4.3668122270742304E-3</v>
      </c>
      <c r="R2565" s="107">
        <v>10</v>
      </c>
      <c r="S2565" s="131">
        <v>2.8768699654775601E-3</v>
      </c>
      <c r="T2565" s="126">
        <v>91</v>
      </c>
      <c r="U2565" s="108">
        <v>9.9344978165938805E-2</v>
      </c>
      <c r="V2565" s="107">
        <v>322</v>
      </c>
      <c r="W2565" s="131">
        <v>9.2635212888377394E-2</v>
      </c>
      <c r="X2565" s="126">
        <v>94</v>
      </c>
      <c r="Y2565" s="108">
        <v>0.102620087336244</v>
      </c>
      <c r="Z2565" s="107">
        <v>331</v>
      </c>
      <c r="AA2565" s="131">
        <v>9.5224395857307201E-2</v>
      </c>
    </row>
    <row r="2566" spans="1:27" x14ac:dyDescent="0.25">
      <c r="A2566" s="115" t="s">
        <v>635</v>
      </c>
      <c r="B2566" s="200" t="s">
        <v>214</v>
      </c>
      <c r="C2566" s="101" t="s">
        <v>215</v>
      </c>
      <c r="D2566" s="102" t="s">
        <v>13</v>
      </c>
      <c r="E2566" s="121" t="s">
        <v>547</v>
      </c>
      <c r="F2566" s="125">
        <v>2845</v>
      </c>
      <c r="G2566" s="103">
        <v>2816</v>
      </c>
      <c r="H2566" s="104">
        <v>0.98980667838312797</v>
      </c>
      <c r="I2566" s="103">
        <v>29</v>
      </c>
      <c r="J2566" s="130">
        <v>1.01933216168717E-2</v>
      </c>
      <c r="K2566" s="125">
        <v>819</v>
      </c>
      <c r="L2566" s="125">
        <v>13</v>
      </c>
      <c r="M2566" s="104">
        <v>1.5873015873015799E-2</v>
      </c>
      <c r="N2566" s="103">
        <v>28</v>
      </c>
      <c r="O2566" s="130">
        <v>9.8418277680140508E-3</v>
      </c>
      <c r="P2566" s="125">
        <v>7</v>
      </c>
      <c r="Q2566" s="104">
        <v>8.5470085470085392E-3</v>
      </c>
      <c r="R2566" s="103">
        <v>18</v>
      </c>
      <c r="S2566" s="130">
        <v>6.3268892794376003E-3</v>
      </c>
      <c r="T2566" s="125">
        <v>73</v>
      </c>
      <c r="U2566" s="104">
        <v>8.9133089133089094E-2</v>
      </c>
      <c r="V2566" s="103">
        <v>200</v>
      </c>
      <c r="W2566" s="130">
        <v>7.0298769771528893E-2</v>
      </c>
      <c r="X2566" s="125">
        <v>77</v>
      </c>
      <c r="Y2566" s="104">
        <v>9.4017094017094002E-2</v>
      </c>
      <c r="Z2566" s="103">
        <v>211</v>
      </c>
      <c r="AA2566" s="130">
        <v>7.4165202108963005E-2</v>
      </c>
    </row>
    <row r="2567" spans="1:27" x14ac:dyDescent="0.25">
      <c r="A2567" s="116" t="s">
        <v>635</v>
      </c>
      <c r="B2567" s="201" t="s">
        <v>224</v>
      </c>
      <c r="C2567" s="105" t="s">
        <v>225</v>
      </c>
      <c r="D2567" s="106" t="s">
        <v>14</v>
      </c>
      <c r="E2567" s="122" t="s">
        <v>548</v>
      </c>
      <c r="F2567" s="126">
        <v>1743</v>
      </c>
      <c r="G2567" s="107">
        <v>1701</v>
      </c>
      <c r="H2567" s="108">
        <v>0.97590361445783103</v>
      </c>
      <c r="I2567" s="107">
        <v>42</v>
      </c>
      <c r="J2567" s="131">
        <v>2.40963855421686E-2</v>
      </c>
      <c r="K2567" s="126">
        <v>527</v>
      </c>
      <c r="L2567" s="126">
        <v>9</v>
      </c>
      <c r="M2567" s="108">
        <v>1.707779886148E-2</v>
      </c>
      <c r="N2567" s="107">
        <v>25</v>
      </c>
      <c r="O2567" s="131">
        <v>1.43430866322432E-2</v>
      </c>
      <c r="P2567" s="126">
        <v>2</v>
      </c>
      <c r="Q2567" s="108">
        <v>3.7950664136622301E-3</v>
      </c>
      <c r="R2567" s="107">
        <v>4</v>
      </c>
      <c r="S2567" s="131">
        <v>2.2948938611589199E-3</v>
      </c>
      <c r="T2567" s="126">
        <v>54</v>
      </c>
      <c r="U2567" s="108">
        <v>0.10246679316887999</v>
      </c>
      <c r="V2567" s="107">
        <v>190</v>
      </c>
      <c r="W2567" s="131">
        <v>0.109007458405048</v>
      </c>
      <c r="X2567" s="126">
        <v>56</v>
      </c>
      <c r="Y2567" s="108">
        <v>0.106261859582542</v>
      </c>
      <c r="Z2567" s="107">
        <v>194</v>
      </c>
      <c r="AA2567" s="131">
        <v>0.11130235226620699</v>
      </c>
    </row>
    <row r="2568" spans="1:27" x14ac:dyDescent="0.25">
      <c r="A2568" s="115" t="s">
        <v>635</v>
      </c>
      <c r="B2568" s="200" t="s">
        <v>226</v>
      </c>
      <c r="C2568" s="101" t="s">
        <v>227</v>
      </c>
      <c r="D2568" s="102" t="s">
        <v>14</v>
      </c>
      <c r="E2568" s="121" t="s">
        <v>548</v>
      </c>
      <c r="F2568" s="125">
        <v>2592</v>
      </c>
      <c r="G2568" s="103">
        <v>2557</v>
      </c>
      <c r="H2568" s="104">
        <v>0.98649691358024605</v>
      </c>
      <c r="I2568" s="103">
        <v>35</v>
      </c>
      <c r="J2568" s="130">
        <v>1.3503086419753001E-2</v>
      </c>
      <c r="K2568" s="125">
        <v>820</v>
      </c>
      <c r="L2568" s="125">
        <v>14</v>
      </c>
      <c r="M2568" s="104">
        <v>1.7073170731707301E-2</v>
      </c>
      <c r="N2568" s="103">
        <v>40</v>
      </c>
      <c r="O2568" s="130">
        <v>1.5432098765432001E-2</v>
      </c>
      <c r="P2568" s="125">
        <v>4</v>
      </c>
      <c r="Q2568" s="104">
        <v>4.8780487804877997E-3</v>
      </c>
      <c r="R2568" s="103">
        <v>10</v>
      </c>
      <c r="S2568" s="130">
        <v>3.8580246913580201E-3</v>
      </c>
      <c r="T2568" s="125">
        <v>65</v>
      </c>
      <c r="U2568" s="104">
        <v>7.9268292682926803E-2</v>
      </c>
      <c r="V2568" s="103">
        <v>161</v>
      </c>
      <c r="W2568" s="130">
        <v>6.2114197530864099E-2</v>
      </c>
      <c r="X2568" s="125">
        <v>69</v>
      </c>
      <c r="Y2568" s="104">
        <v>8.4146341463414598E-2</v>
      </c>
      <c r="Z2568" s="103">
        <v>171</v>
      </c>
      <c r="AA2568" s="130">
        <v>6.5972222222222196E-2</v>
      </c>
    </row>
    <row r="2569" spans="1:27" x14ac:dyDescent="0.25">
      <c r="A2569" s="116" t="s">
        <v>635</v>
      </c>
      <c r="B2569" s="201" t="s">
        <v>216</v>
      </c>
      <c r="C2569" s="105" t="s">
        <v>217</v>
      </c>
      <c r="D2569" s="106" t="s">
        <v>13</v>
      </c>
      <c r="E2569" s="122" t="s">
        <v>547</v>
      </c>
      <c r="F2569" s="126">
        <v>1843</v>
      </c>
      <c r="G2569" s="107">
        <v>1774</v>
      </c>
      <c r="H2569" s="108">
        <v>0.96256104177970603</v>
      </c>
      <c r="I2569" s="107">
        <v>69</v>
      </c>
      <c r="J2569" s="131">
        <v>3.7438958220293E-2</v>
      </c>
      <c r="K2569" s="126">
        <v>505</v>
      </c>
      <c r="L2569" s="126">
        <v>10</v>
      </c>
      <c r="M2569" s="108">
        <v>1.9801980198019799E-2</v>
      </c>
      <c r="N2569" s="107">
        <v>26</v>
      </c>
      <c r="O2569" s="131">
        <v>1.4107433532284301E-2</v>
      </c>
      <c r="P2569" s="126">
        <v>2</v>
      </c>
      <c r="Q2569" s="108">
        <v>3.9603960396039596E-3</v>
      </c>
      <c r="R2569" s="107">
        <v>6</v>
      </c>
      <c r="S2569" s="131">
        <v>3.2555615843732999E-3</v>
      </c>
      <c r="T2569" s="126">
        <v>42</v>
      </c>
      <c r="U2569" s="108">
        <v>8.3168316831683103E-2</v>
      </c>
      <c r="V2569" s="107">
        <v>142</v>
      </c>
      <c r="W2569" s="131">
        <v>7.7048290830168203E-2</v>
      </c>
      <c r="X2569" s="126">
        <v>44</v>
      </c>
      <c r="Y2569" s="108">
        <v>8.7128712871287095E-2</v>
      </c>
      <c r="Z2569" s="107">
        <v>148</v>
      </c>
      <c r="AA2569" s="131">
        <v>8.0303852414541493E-2</v>
      </c>
    </row>
    <row r="2570" spans="1:27" x14ac:dyDescent="0.25">
      <c r="A2570" s="115" t="s">
        <v>635</v>
      </c>
      <c r="B2570" s="200" t="s">
        <v>218</v>
      </c>
      <c r="C2570" s="101" t="s">
        <v>219</v>
      </c>
      <c r="D2570" s="102" t="s">
        <v>13</v>
      </c>
      <c r="E2570" s="121" t="s">
        <v>547</v>
      </c>
      <c r="F2570" s="125">
        <v>2349</v>
      </c>
      <c r="G2570" s="103">
        <v>2324</v>
      </c>
      <c r="H2570" s="104">
        <v>0.98935717326521899</v>
      </c>
      <c r="I2570" s="103">
        <v>25</v>
      </c>
      <c r="J2570" s="130">
        <v>1.0642826734780699E-2</v>
      </c>
      <c r="K2570" s="125">
        <v>704</v>
      </c>
      <c r="L2570" s="125">
        <v>13</v>
      </c>
      <c r="M2570" s="104">
        <v>1.8465909090909002E-2</v>
      </c>
      <c r="N2570" s="103">
        <v>40</v>
      </c>
      <c r="O2570" s="130">
        <v>1.7028522775649198E-2</v>
      </c>
      <c r="P2570" s="125">
        <v>9</v>
      </c>
      <c r="Q2570" s="104">
        <v>1.2784090909090899E-2</v>
      </c>
      <c r="R2570" s="103">
        <v>24</v>
      </c>
      <c r="S2570" s="130">
        <v>1.02171136653895E-2</v>
      </c>
      <c r="T2570" s="125">
        <v>51</v>
      </c>
      <c r="U2570" s="104">
        <v>7.2443181818181795E-2</v>
      </c>
      <c r="V2570" s="103">
        <v>164</v>
      </c>
      <c r="W2570" s="130">
        <v>6.98169433801617E-2</v>
      </c>
      <c r="X2570" s="125">
        <v>57</v>
      </c>
      <c r="Y2570" s="104">
        <v>8.0965909090909005E-2</v>
      </c>
      <c r="Z2570" s="103">
        <v>177</v>
      </c>
      <c r="AA2570" s="130">
        <v>7.5351213282247698E-2</v>
      </c>
    </row>
    <row r="2571" spans="1:27" x14ac:dyDescent="0.25">
      <c r="A2571" s="116" t="s">
        <v>635</v>
      </c>
      <c r="B2571" s="201" t="s">
        <v>277</v>
      </c>
      <c r="C2571" s="105" t="s">
        <v>278</v>
      </c>
      <c r="D2571" s="106" t="s">
        <v>18</v>
      </c>
      <c r="E2571" s="122" t="s">
        <v>549</v>
      </c>
      <c r="F2571" s="126">
        <v>2505</v>
      </c>
      <c r="G2571" s="107">
        <v>2490</v>
      </c>
      <c r="H2571" s="108">
        <v>0.99401197604790403</v>
      </c>
      <c r="I2571" s="107">
        <v>15</v>
      </c>
      <c r="J2571" s="131">
        <v>5.9880239520958001E-3</v>
      </c>
      <c r="K2571" s="126">
        <v>571</v>
      </c>
      <c r="L2571" s="126">
        <v>21</v>
      </c>
      <c r="M2571" s="108">
        <v>3.6777583187390502E-2</v>
      </c>
      <c r="N2571" s="107">
        <v>51</v>
      </c>
      <c r="O2571" s="131">
        <v>2.03592814371257E-2</v>
      </c>
      <c r="P2571" s="126">
        <v>5</v>
      </c>
      <c r="Q2571" s="108">
        <v>8.75656742556917E-3</v>
      </c>
      <c r="R2571" s="107">
        <v>17</v>
      </c>
      <c r="S2571" s="131">
        <v>6.78642714570858E-3</v>
      </c>
      <c r="T2571" s="126">
        <v>67</v>
      </c>
      <c r="U2571" s="108">
        <v>0.11733800350262601</v>
      </c>
      <c r="V2571" s="107">
        <v>261</v>
      </c>
      <c r="W2571" s="131">
        <v>0.104191616766467</v>
      </c>
      <c r="X2571" s="126">
        <v>70</v>
      </c>
      <c r="Y2571" s="108">
        <v>0.12259194395796801</v>
      </c>
      <c r="Z2571" s="107">
        <v>273</v>
      </c>
      <c r="AA2571" s="131">
        <v>0.108982035928143</v>
      </c>
    </row>
    <row r="2572" spans="1:27" x14ac:dyDescent="0.25">
      <c r="A2572" s="115" t="s">
        <v>635</v>
      </c>
      <c r="B2572" s="200" t="s">
        <v>279</v>
      </c>
      <c r="C2572" s="101" t="s">
        <v>280</v>
      </c>
      <c r="D2572" s="102" t="s">
        <v>18</v>
      </c>
      <c r="E2572" s="121" t="s">
        <v>549</v>
      </c>
      <c r="F2572" s="125">
        <v>3914</v>
      </c>
      <c r="G2572" s="103">
        <v>3893</v>
      </c>
      <c r="H2572" s="104">
        <v>0.99463464486458797</v>
      </c>
      <c r="I2572" s="103">
        <v>21</v>
      </c>
      <c r="J2572" s="130">
        <v>5.3653551354113397E-3</v>
      </c>
      <c r="K2572" s="125">
        <v>1085</v>
      </c>
      <c r="L2572" s="125">
        <v>18</v>
      </c>
      <c r="M2572" s="104">
        <v>1.6589861751151999E-2</v>
      </c>
      <c r="N2572" s="103">
        <v>49</v>
      </c>
      <c r="O2572" s="130">
        <v>1.25191619826264E-2</v>
      </c>
      <c r="P2572" s="125">
        <v>8</v>
      </c>
      <c r="Q2572" s="104">
        <v>7.3732718894009199E-3</v>
      </c>
      <c r="R2572" s="103">
        <v>18</v>
      </c>
      <c r="S2572" s="130">
        <v>4.5988758303525798E-3</v>
      </c>
      <c r="T2572" s="125">
        <v>91</v>
      </c>
      <c r="U2572" s="104">
        <v>8.3870967741935407E-2</v>
      </c>
      <c r="V2572" s="103">
        <v>299</v>
      </c>
      <c r="W2572" s="130">
        <v>7.6392437404189995E-2</v>
      </c>
      <c r="X2572" s="125">
        <v>97</v>
      </c>
      <c r="Y2572" s="104">
        <v>8.9400921658986096E-2</v>
      </c>
      <c r="Z2572" s="103">
        <v>313</v>
      </c>
      <c r="AA2572" s="130">
        <v>7.9969340827797594E-2</v>
      </c>
    </row>
    <row r="2573" spans="1:27" x14ac:dyDescent="0.25">
      <c r="A2573" s="116" t="s">
        <v>635</v>
      </c>
      <c r="B2573" s="201" t="s">
        <v>316</v>
      </c>
      <c r="C2573" s="105" t="s">
        <v>317</v>
      </c>
      <c r="D2573" s="106" t="s">
        <v>20</v>
      </c>
      <c r="E2573" s="122" t="s">
        <v>550</v>
      </c>
      <c r="F2573" s="126">
        <v>2273</v>
      </c>
      <c r="G2573" s="107">
        <v>2260</v>
      </c>
      <c r="H2573" s="108">
        <v>0.99428068631764099</v>
      </c>
      <c r="I2573" s="107">
        <v>13</v>
      </c>
      <c r="J2573" s="131">
        <v>5.7193136823581103E-3</v>
      </c>
      <c r="K2573" s="126">
        <v>598</v>
      </c>
      <c r="L2573" s="126">
        <v>7</v>
      </c>
      <c r="M2573" s="108">
        <v>1.1705685618729001E-2</v>
      </c>
      <c r="N2573" s="107">
        <v>19</v>
      </c>
      <c r="O2573" s="131">
        <v>8.3589969203695502E-3</v>
      </c>
      <c r="P2573" s="126">
        <v>7</v>
      </c>
      <c r="Q2573" s="108">
        <v>1.1705685618729001E-2</v>
      </c>
      <c r="R2573" s="107">
        <v>18</v>
      </c>
      <c r="S2573" s="131">
        <v>7.91904971403431E-3</v>
      </c>
      <c r="T2573" s="126">
        <v>46</v>
      </c>
      <c r="U2573" s="108">
        <v>7.69230769230769E-2</v>
      </c>
      <c r="V2573" s="107">
        <v>126</v>
      </c>
      <c r="W2573" s="131">
        <v>5.54333479982402E-2</v>
      </c>
      <c r="X2573" s="126">
        <v>50</v>
      </c>
      <c r="Y2573" s="108">
        <v>8.3612040133779195E-2</v>
      </c>
      <c r="Z2573" s="107">
        <v>135</v>
      </c>
      <c r="AA2573" s="131">
        <v>5.9392872855257302E-2</v>
      </c>
    </row>
    <row r="2574" spans="1:27" x14ac:dyDescent="0.25">
      <c r="A2574" s="115" t="s">
        <v>635</v>
      </c>
      <c r="B2574" s="200" t="s">
        <v>301</v>
      </c>
      <c r="C2574" s="101" t="s">
        <v>302</v>
      </c>
      <c r="D2574" s="102" t="s">
        <v>19</v>
      </c>
      <c r="E2574" s="121" t="s">
        <v>551</v>
      </c>
      <c r="F2574" s="125">
        <v>4263</v>
      </c>
      <c r="G2574" s="103">
        <v>4227</v>
      </c>
      <c r="H2574" s="104">
        <v>0.99155524278676899</v>
      </c>
      <c r="I2574" s="103">
        <v>36</v>
      </c>
      <c r="J2574" s="130">
        <v>8.4447572132301096E-3</v>
      </c>
      <c r="K2574" s="125">
        <v>996</v>
      </c>
      <c r="L2574" s="125">
        <v>16</v>
      </c>
      <c r="M2574" s="104">
        <v>1.60642570281124E-2</v>
      </c>
      <c r="N2574" s="103">
        <v>39</v>
      </c>
      <c r="O2574" s="130">
        <v>9.1484869809992896E-3</v>
      </c>
      <c r="P2574" s="125">
        <v>10</v>
      </c>
      <c r="Q2574" s="104">
        <v>1.00401606425702E-2</v>
      </c>
      <c r="R2574" s="103">
        <v>23</v>
      </c>
      <c r="S2574" s="130">
        <v>5.39526155289702E-3</v>
      </c>
      <c r="T2574" s="125">
        <v>80</v>
      </c>
      <c r="U2574" s="104">
        <v>8.0321285140562207E-2</v>
      </c>
      <c r="V2574" s="103">
        <v>360</v>
      </c>
      <c r="W2574" s="130">
        <v>8.4447572132301099E-2</v>
      </c>
      <c r="X2574" s="125">
        <v>85</v>
      </c>
      <c r="Y2574" s="104">
        <v>8.5341365461847299E-2</v>
      </c>
      <c r="Z2574" s="103">
        <v>371</v>
      </c>
      <c r="AA2574" s="130">
        <v>8.7027914614121502E-2</v>
      </c>
    </row>
    <row r="2575" spans="1:27" x14ac:dyDescent="0.25">
      <c r="A2575" s="116" t="s">
        <v>635</v>
      </c>
      <c r="B2575" s="201" t="s">
        <v>318</v>
      </c>
      <c r="C2575" s="105" t="s">
        <v>319</v>
      </c>
      <c r="D2575" s="106" t="s">
        <v>20</v>
      </c>
      <c r="E2575" s="122" t="s">
        <v>550</v>
      </c>
      <c r="F2575" s="126">
        <v>2446</v>
      </c>
      <c r="G2575" s="107">
        <v>2406</v>
      </c>
      <c r="H2575" s="108">
        <v>0.98364677023712099</v>
      </c>
      <c r="I2575" s="107">
        <v>40</v>
      </c>
      <c r="J2575" s="131">
        <v>1.6353229762878101E-2</v>
      </c>
      <c r="K2575" s="126">
        <v>904</v>
      </c>
      <c r="L2575" s="126">
        <v>17</v>
      </c>
      <c r="M2575" s="108">
        <v>1.8805309734513199E-2</v>
      </c>
      <c r="N2575" s="107">
        <v>41</v>
      </c>
      <c r="O2575" s="131">
        <v>1.6762060506950099E-2</v>
      </c>
      <c r="P2575" s="126">
        <v>5</v>
      </c>
      <c r="Q2575" s="108">
        <v>5.5309734513274301E-3</v>
      </c>
      <c r="R2575" s="107">
        <v>15</v>
      </c>
      <c r="S2575" s="131">
        <v>6.1324611610793101E-3</v>
      </c>
      <c r="T2575" s="126">
        <v>71</v>
      </c>
      <c r="U2575" s="108">
        <v>7.8539823008849499E-2</v>
      </c>
      <c r="V2575" s="107">
        <v>153</v>
      </c>
      <c r="W2575" s="131">
        <v>6.2551103843008896E-2</v>
      </c>
      <c r="X2575" s="126">
        <v>74</v>
      </c>
      <c r="Y2575" s="108">
        <v>8.1858407079646006E-2</v>
      </c>
      <c r="Z2575" s="107">
        <v>165</v>
      </c>
      <c r="AA2575" s="131">
        <v>6.7457072771872406E-2</v>
      </c>
    </row>
    <row r="2576" spans="1:27" x14ac:dyDescent="0.25">
      <c r="A2576" s="115" t="s">
        <v>635</v>
      </c>
      <c r="B2576" s="200" t="s">
        <v>281</v>
      </c>
      <c r="C2576" s="101" t="s">
        <v>282</v>
      </c>
      <c r="D2576" s="102" t="s">
        <v>18</v>
      </c>
      <c r="E2576" s="121" t="s">
        <v>549</v>
      </c>
      <c r="F2576" s="125">
        <v>1877</v>
      </c>
      <c r="G2576" s="103">
        <v>1864</v>
      </c>
      <c r="H2576" s="104">
        <v>0.993074054342035</v>
      </c>
      <c r="I2576" s="103">
        <v>13</v>
      </c>
      <c r="J2576" s="130">
        <v>6.9259456579648304E-3</v>
      </c>
      <c r="K2576" s="125">
        <v>607</v>
      </c>
      <c r="L2576" s="125">
        <v>9</v>
      </c>
      <c r="M2576" s="104">
        <v>1.4827018121910999E-2</v>
      </c>
      <c r="N2576" s="103">
        <v>23</v>
      </c>
      <c r="O2576" s="130">
        <v>1.22535961640916E-2</v>
      </c>
      <c r="P2576" s="125">
        <v>3</v>
      </c>
      <c r="Q2576" s="104">
        <v>4.9423393739703404E-3</v>
      </c>
      <c r="R2576" s="103">
        <v>10</v>
      </c>
      <c r="S2576" s="130">
        <v>5.3276505061267904E-3</v>
      </c>
      <c r="T2576" s="125">
        <v>56</v>
      </c>
      <c r="U2576" s="104">
        <v>9.2257001647446393E-2</v>
      </c>
      <c r="V2576" s="103">
        <v>152</v>
      </c>
      <c r="W2576" s="130">
        <v>8.0980287693127304E-2</v>
      </c>
      <c r="X2576" s="125">
        <v>58</v>
      </c>
      <c r="Y2576" s="104">
        <v>9.5551894563426595E-2</v>
      </c>
      <c r="Z2576" s="103">
        <v>160</v>
      </c>
      <c r="AA2576" s="130">
        <v>8.5242408098028702E-2</v>
      </c>
    </row>
    <row r="2577" spans="1:27" x14ac:dyDescent="0.25">
      <c r="A2577" s="116" t="s">
        <v>635</v>
      </c>
      <c r="B2577" s="201" t="s">
        <v>283</v>
      </c>
      <c r="C2577" s="105" t="s">
        <v>284</v>
      </c>
      <c r="D2577" s="106" t="s">
        <v>18</v>
      </c>
      <c r="E2577" s="122" t="s">
        <v>549</v>
      </c>
      <c r="F2577" s="126">
        <v>1884</v>
      </c>
      <c r="G2577" s="107">
        <v>1860</v>
      </c>
      <c r="H2577" s="108">
        <v>0.98726114649681496</v>
      </c>
      <c r="I2577" s="107">
        <v>24</v>
      </c>
      <c r="J2577" s="131">
        <v>1.27388535031847E-2</v>
      </c>
      <c r="K2577" s="126">
        <v>632</v>
      </c>
      <c r="L2577" s="126">
        <v>14</v>
      </c>
      <c r="M2577" s="108">
        <v>2.2151898734177201E-2</v>
      </c>
      <c r="N2577" s="107">
        <v>29</v>
      </c>
      <c r="O2577" s="131">
        <v>1.53927813163481E-2</v>
      </c>
      <c r="P2577" s="126">
        <v>1</v>
      </c>
      <c r="Q2577" s="108">
        <v>1.58227848101265E-3</v>
      </c>
      <c r="R2577" s="107">
        <v>2</v>
      </c>
      <c r="S2577" s="131">
        <v>1.0615711252653899E-3</v>
      </c>
      <c r="T2577" s="126">
        <v>47</v>
      </c>
      <c r="U2577" s="108">
        <v>7.4367088607594903E-2</v>
      </c>
      <c r="V2577" s="107">
        <v>92</v>
      </c>
      <c r="W2577" s="131">
        <v>4.8832271762208002E-2</v>
      </c>
      <c r="X2577" s="126">
        <v>48</v>
      </c>
      <c r="Y2577" s="108">
        <v>7.59493670886075E-2</v>
      </c>
      <c r="Z2577" s="107">
        <v>94</v>
      </c>
      <c r="AA2577" s="131">
        <v>4.9893842887473401E-2</v>
      </c>
    </row>
    <row r="2578" spans="1:27" x14ac:dyDescent="0.25">
      <c r="A2578" s="115" t="s">
        <v>635</v>
      </c>
      <c r="B2578" s="200" t="s">
        <v>320</v>
      </c>
      <c r="C2578" s="101" t="s">
        <v>321</v>
      </c>
      <c r="D2578" s="102" t="s">
        <v>20</v>
      </c>
      <c r="E2578" s="121" t="s">
        <v>550</v>
      </c>
      <c r="F2578" s="125">
        <v>4232</v>
      </c>
      <c r="G2578" s="103">
        <v>4173</v>
      </c>
      <c r="H2578" s="104">
        <v>0.98605860113421495</v>
      </c>
      <c r="I2578" s="103">
        <v>59</v>
      </c>
      <c r="J2578" s="130">
        <v>1.39413988657844E-2</v>
      </c>
      <c r="K2578" s="125">
        <v>1158</v>
      </c>
      <c r="L2578" s="125">
        <v>19</v>
      </c>
      <c r="M2578" s="104">
        <v>1.6407599309153701E-2</v>
      </c>
      <c r="N2578" s="103">
        <v>44</v>
      </c>
      <c r="O2578" s="130">
        <v>1.0396975425330799E-2</v>
      </c>
      <c r="P2578" s="125">
        <v>4</v>
      </c>
      <c r="Q2578" s="104">
        <v>3.45423143350604E-3</v>
      </c>
      <c r="R2578" s="103">
        <v>7</v>
      </c>
      <c r="S2578" s="130">
        <v>1.65406427221172E-3</v>
      </c>
      <c r="T2578" s="125">
        <v>95</v>
      </c>
      <c r="U2578" s="104">
        <v>8.2037996545768502E-2</v>
      </c>
      <c r="V2578" s="103">
        <v>238</v>
      </c>
      <c r="W2578" s="130">
        <v>5.62381852551984E-2</v>
      </c>
      <c r="X2578" s="125">
        <v>97</v>
      </c>
      <c r="Y2578" s="104">
        <v>8.3765112262521493E-2</v>
      </c>
      <c r="Z2578" s="103">
        <v>243</v>
      </c>
      <c r="AA2578" s="130">
        <v>5.7419659735349703E-2</v>
      </c>
    </row>
    <row r="2579" spans="1:27" x14ac:dyDescent="0.25">
      <c r="A2579" s="116" t="s">
        <v>635</v>
      </c>
      <c r="B2579" s="201" t="s">
        <v>303</v>
      </c>
      <c r="C2579" s="105" t="s">
        <v>304</v>
      </c>
      <c r="D2579" s="106" t="s">
        <v>19</v>
      </c>
      <c r="E2579" s="122" t="s">
        <v>551</v>
      </c>
      <c r="F2579" s="126">
        <v>4796</v>
      </c>
      <c r="G2579" s="107">
        <v>4739</v>
      </c>
      <c r="H2579" s="108">
        <v>0.98811509591326097</v>
      </c>
      <c r="I2579" s="107">
        <v>57</v>
      </c>
      <c r="J2579" s="131">
        <v>1.1884904086738901E-2</v>
      </c>
      <c r="K2579" s="126">
        <v>1087</v>
      </c>
      <c r="L2579" s="126">
        <v>29</v>
      </c>
      <c r="M2579" s="108">
        <v>2.6678932842686201E-2</v>
      </c>
      <c r="N2579" s="107">
        <v>77</v>
      </c>
      <c r="O2579" s="131">
        <v>1.6055045871559599E-2</v>
      </c>
      <c r="P2579" s="126">
        <v>13</v>
      </c>
      <c r="Q2579" s="108">
        <v>1.19595216191352E-2</v>
      </c>
      <c r="R2579" s="107">
        <v>33</v>
      </c>
      <c r="S2579" s="131">
        <v>6.8807339449541201E-3</v>
      </c>
      <c r="T2579" s="126">
        <v>88</v>
      </c>
      <c r="U2579" s="108">
        <v>8.0956761729530799E-2</v>
      </c>
      <c r="V2579" s="107">
        <v>361</v>
      </c>
      <c r="W2579" s="131">
        <v>7.5271059216013306E-2</v>
      </c>
      <c r="X2579" s="126">
        <v>93</v>
      </c>
      <c r="Y2579" s="108">
        <v>8.5556577736890502E-2</v>
      </c>
      <c r="Z2579" s="107">
        <v>373</v>
      </c>
      <c r="AA2579" s="131">
        <v>7.7773144286905696E-2</v>
      </c>
    </row>
    <row r="2580" spans="1:27" x14ac:dyDescent="0.25">
      <c r="A2580" s="115" t="s">
        <v>635</v>
      </c>
      <c r="B2580" s="200" t="s">
        <v>285</v>
      </c>
      <c r="C2580" s="101" t="s">
        <v>286</v>
      </c>
      <c r="D2580" s="102" t="s">
        <v>18</v>
      </c>
      <c r="E2580" s="121" t="s">
        <v>549</v>
      </c>
      <c r="F2580" s="125">
        <v>3578</v>
      </c>
      <c r="G2580" s="103">
        <v>3534</v>
      </c>
      <c r="H2580" s="104">
        <v>0.98770262716601398</v>
      </c>
      <c r="I2580" s="103">
        <v>44</v>
      </c>
      <c r="J2580" s="130">
        <v>1.2297372833985401E-2</v>
      </c>
      <c r="K2580" s="125">
        <v>872</v>
      </c>
      <c r="L2580" s="125">
        <v>13</v>
      </c>
      <c r="M2580" s="104">
        <v>1.4908256880733901E-2</v>
      </c>
      <c r="N2580" s="103">
        <v>44</v>
      </c>
      <c r="O2580" s="130">
        <v>1.2297372833985401E-2</v>
      </c>
      <c r="P2580" s="125">
        <v>7</v>
      </c>
      <c r="Q2580" s="104">
        <v>8.02752293577981E-3</v>
      </c>
      <c r="R2580" s="103">
        <v>14</v>
      </c>
      <c r="S2580" s="130">
        <v>3.9128004471771904E-3</v>
      </c>
      <c r="T2580" s="125">
        <v>71</v>
      </c>
      <c r="U2580" s="104">
        <v>8.1422018348623795E-2</v>
      </c>
      <c r="V2580" s="103">
        <v>218</v>
      </c>
      <c r="W2580" s="130">
        <v>6.0927892677473401E-2</v>
      </c>
      <c r="X2580" s="125">
        <v>74</v>
      </c>
      <c r="Y2580" s="104">
        <v>8.4862385321100894E-2</v>
      </c>
      <c r="Z2580" s="103">
        <v>222</v>
      </c>
      <c r="AA2580" s="130">
        <v>6.2045835662381199E-2</v>
      </c>
    </row>
    <row r="2581" spans="1:27" x14ac:dyDescent="0.25">
      <c r="A2581" s="116" t="s">
        <v>635</v>
      </c>
      <c r="B2581" s="201" t="s">
        <v>305</v>
      </c>
      <c r="C2581" s="105" t="s">
        <v>306</v>
      </c>
      <c r="D2581" s="106" t="s">
        <v>19</v>
      </c>
      <c r="E2581" s="122" t="s">
        <v>551</v>
      </c>
      <c r="F2581" s="126">
        <v>3211</v>
      </c>
      <c r="G2581" s="107">
        <v>3173</v>
      </c>
      <c r="H2581" s="108">
        <v>0.98816568047337205</v>
      </c>
      <c r="I2581" s="107">
        <v>38</v>
      </c>
      <c r="J2581" s="131">
        <v>1.18343195266272E-2</v>
      </c>
      <c r="K2581" s="126">
        <v>735</v>
      </c>
      <c r="L2581" s="126">
        <v>15</v>
      </c>
      <c r="M2581" s="108">
        <v>2.04081632653061E-2</v>
      </c>
      <c r="N2581" s="107">
        <v>40</v>
      </c>
      <c r="O2581" s="131">
        <v>1.24571784490812E-2</v>
      </c>
      <c r="P2581" s="126">
        <v>9</v>
      </c>
      <c r="Q2581" s="108">
        <v>1.22448979591836E-2</v>
      </c>
      <c r="R2581" s="107">
        <v>25</v>
      </c>
      <c r="S2581" s="131">
        <v>7.7857365306757999E-3</v>
      </c>
      <c r="T2581" s="126">
        <v>85</v>
      </c>
      <c r="U2581" s="108">
        <v>0.115646258503401</v>
      </c>
      <c r="V2581" s="107">
        <v>325</v>
      </c>
      <c r="W2581" s="131">
        <v>0.10121457489878501</v>
      </c>
      <c r="X2581" s="126">
        <v>90</v>
      </c>
      <c r="Y2581" s="108">
        <v>0.122448979591836</v>
      </c>
      <c r="Z2581" s="107">
        <v>341</v>
      </c>
      <c r="AA2581" s="131">
        <v>0.106197446278417</v>
      </c>
    </row>
    <row r="2582" spans="1:27" x14ac:dyDescent="0.25">
      <c r="A2582" s="115" t="s">
        <v>635</v>
      </c>
      <c r="B2582" s="200" t="s">
        <v>322</v>
      </c>
      <c r="C2582" s="101" t="s">
        <v>323</v>
      </c>
      <c r="D2582" s="102" t="s">
        <v>20</v>
      </c>
      <c r="E2582" s="121" t="s">
        <v>550</v>
      </c>
      <c r="F2582" s="125">
        <v>2845</v>
      </c>
      <c r="G2582" s="103">
        <v>2819</v>
      </c>
      <c r="H2582" s="104">
        <v>0.99086115992970103</v>
      </c>
      <c r="I2582" s="103">
        <v>26</v>
      </c>
      <c r="J2582" s="130">
        <v>9.1388400702987604E-3</v>
      </c>
      <c r="K2582" s="125">
        <v>743</v>
      </c>
      <c r="L2582" s="125">
        <v>19</v>
      </c>
      <c r="M2582" s="104">
        <v>2.5572005383579999E-2</v>
      </c>
      <c r="N2582" s="103">
        <v>47</v>
      </c>
      <c r="O2582" s="130">
        <v>1.6520210896309302E-2</v>
      </c>
      <c r="P2582" s="125">
        <v>12</v>
      </c>
      <c r="Q2582" s="104">
        <v>1.61507402422611E-2</v>
      </c>
      <c r="R2582" s="103">
        <v>31</v>
      </c>
      <c r="S2582" s="130">
        <v>1.08963093145869E-2</v>
      </c>
      <c r="T2582" s="125">
        <v>69</v>
      </c>
      <c r="U2582" s="104">
        <v>9.2866756393001307E-2</v>
      </c>
      <c r="V2582" s="103">
        <v>286</v>
      </c>
      <c r="W2582" s="130">
        <v>0.10052724077328599</v>
      </c>
      <c r="X2582" s="125">
        <v>78</v>
      </c>
      <c r="Y2582" s="104">
        <v>0.104979811574697</v>
      </c>
      <c r="Z2582" s="103">
        <v>308</v>
      </c>
      <c r="AA2582" s="130">
        <v>0.108260105448154</v>
      </c>
    </row>
    <row r="2583" spans="1:27" ht="24" x14ac:dyDescent="0.25">
      <c r="A2583" s="116" t="s">
        <v>635</v>
      </c>
      <c r="B2583" s="201" t="s">
        <v>307</v>
      </c>
      <c r="C2583" s="105" t="s">
        <v>308</v>
      </c>
      <c r="D2583" s="106" t="s">
        <v>19</v>
      </c>
      <c r="E2583" s="122" t="s">
        <v>551</v>
      </c>
      <c r="F2583" s="126">
        <v>2410</v>
      </c>
      <c r="G2583" s="107">
        <v>2402</v>
      </c>
      <c r="H2583" s="108">
        <v>0.99668049792531099</v>
      </c>
      <c r="I2583" s="107">
        <v>8</v>
      </c>
      <c r="J2583" s="131">
        <v>3.3195020746887901E-3</v>
      </c>
      <c r="K2583" s="126">
        <v>517</v>
      </c>
      <c r="L2583" s="126">
        <v>4</v>
      </c>
      <c r="M2583" s="108">
        <v>7.7369439071566697E-3</v>
      </c>
      <c r="N2583" s="107">
        <v>9</v>
      </c>
      <c r="O2583" s="131">
        <v>3.7344398340248899E-3</v>
      </c>
      <c r="P2583" s="126">
        <v>2</v>
      </c>
      <c r="Q2583" s="108">
        <v>3.8684719535783301E-3</v>
      </c>
      <c r="R2583" s="107">
        <v>5</v>
      </c>
      <c r="S2583" s="131">
        <v>2.0746887966804901E-3</v>
      </c>
      <c r="T2583" s="126">
        <v>44</v>
      </c>
      <c r="U2583" s="108">
        <v>8.5106382978723402E-2</v>
      </c>
      <c r="V2583" s="107">
        <v>203</v>
      </c>
      <c r="W2583" s="131">
        <v>8.4232365145228194E-2</v>
      </c>
      <c r="X2583" s="126">
        <v>45</v>
      </c>
      <c r="Y2583" s="108">
        <v>8.7040618955512503E-2</v>
      </c>
      <c r="Z2583" s="107">
        <v>206</v>
      </c>
      <c r="AA2583" s="131">
        <v>8.5477178423236502E-2</v>
      </c>
    </row>
    <row r="2584" spans="1:27" x14ac:dyDescent="0.25">
      <c r="A2584" s="115" t="s">
        <v>635</v>
      </c>
      <c r="B2584" s="200" t="s">
        <v>287</v>
      </c>
      <c r="C2584" s="101" t="s">
        <v>288</v>
      </c>
      <c r="D2584" s="102" t="s">
        <v>18</v>
      </c>
      <c r="E2584" s="121" t="s">
        <v>549</v>
      </c>
      <c r="F2584" s="125">
        <v>3460</v>
      </c>
      <c r="G2584" s="103">
        <v>3436</v>
      </c>
      <c r="H2584" s="104">
        <v>0.99306358381502802</v>
      </c>
      <c r="I2584" s="103">
        <v>24</v>
      </c>
      <c r="J2584" s="130">
        <v>6.9364161849710896E-3</v>
      </c>
      <c r="K2584" s="125">
        <v>757</v>
      </c>
      <c r="L2584" s="125">
        <v>10</v>
      </c>
      <c r="M2584" s="104">
        <v>1.3210039630118801E-2</v>
      </c>
      <c r="N2584" s="103">
        <v>22</v>
      </c>
      <c r="O2584" s="130">
        <v>6.3583815028901702E-3</v>
      </c>
      <c r="P2584" s="125">
        <v>5</v>
      </c>
      <c r="Q2584" s="104">
        <v>6.6050198150594402E-3</v>
      </c>
      <c r="R2584" s="103">
        <v>7</v>
      </c>
      <c r="S2584" s="130">
        <v>2.0231213872832299E-3</v>
      </c>
      <c r="T2584" s="125">
        <v>44</v>
      </c>
      <c r="U2584" s="104">
        <v>5.8124174372523103E-2</v>
      </c>
      <c r="V2584" s="103">
        <v>173</v>
      </c>
      <c r="W2584" s="130">
        <v>0.05</v>
      </c>
      <c r="X2584" s="125">
        <v>46</v>
      </c>
      <c r="Y2584" s="104">
        <v>6.07661822985468E-2</v>
      </c>
      <c r="Z2584" s="103">
        <v>177</v>
      </c>
      <c r="AA2584" s="130">
        <v>5.1156069364161803E-2</v>
      </c>
    </row>
    <row r="2585" spans="1:27" x14ac:dyDescent="0.25">
      <c r="A2585" s="116" t="s">
        <v>635</v>
      </c>
      <c r="B2585" s="201" t="s">
        <v>441</v>
      </c>
      <c r="C2585" s="105" t="s">
        <v>309</v>
      </c>
      <c r="D2585" s="106" t="s">
        <v>19</v>
      </c>
      <c r="E2585" s="122" t="s">
        <v>551</v>
      </c>
      <c r="F2585" s="126">
        <v>2168</v>
      </c>
      <c r="G2585" s="107">
        <v>2138</v>
      </c>
      <c r="H2585" s="108">
        <v>0.98616236162361604</v>
      </c>
      <c r="I2585" s="107">
        <v>30</v>
      </c>
      <c r="J2585" s="131">
        <v>1.38376383763837E-2</v>
      </c>
      <c r="K2585" s="126">
        <v>650</v>
      </c>
      <c r="L2585" s="126">
        <v>12</v>
      </c>
      <c r="M2585" s="108">
        <v>1.8461538461538401E-2</v>
      </c>
      <c r="N2585" s="107">
        <v>27</v>
      </c>
      <c r="O2585" s="131">
        <v>1.24538745387453E-2</v>
      </c>
      <c r="P2585" s="126">
        <v>7</v>
      </c>
      <c r="Q2585" s="108">
        <v>1.0769230769230699E-2</v>
      </c>
      <c r="R2585" s="107">
        <v>18</v>
      </c>
      <c r="S2585" s="131">
        <v>8.3025830258302499E-3</v>
      </c>
      <c r="T2585" s="126">
        <v>53</v>
      </c>
      <c r="U2585" s="108">
        <v>8.1538461538461504E-2</v>
      </c>
      <c r="V2585" s="107">
        <v>142</v>
      </c>
      <c r="W2585" s="131">
        <v>6.5498154981549803E-2</v>
      </c>
      <c r="X2585" s="126">
        <v>60</v>
      </c>
      <c r="Y2585" s="108">
        <v>9.2307692307692299E-2</v>
      </c>
      <c r="Z2585" s="107">
        <v>159</v>
      </c>
      <c r="AA2585" s="131">
        <v>7.3339483394833899E-2</v>
      </c>
    </row>
    <row r="2586" spans="1:27" x14ac:dyDescent="0.25">
      <c r="A2586" s="115" t="s">
        <v>635</v>
      </c>
      <c r="B2586" s="200" t="s">
        <v>289</v>
      </c>
      <c r="C2586" s="101" t="s">
        <v>290</v>
      </c>
      <c r="D2586" s="102" t="s">
        <v>18</v>
      </c>
      <c r="E2586" s="121" t="s">
        <v>549</v>
      </c>
      <c r="F2586" s="125">
        <v>2429</v>
      </c>
      <c r="G2586" s="103">
        <v>2406</v>
      </c>
      <c r="H2586" s="104">
        <v>0.99053108275010204</v>
      </c>
      <c r="I2586" s="103">
        <v>23</v>
      </c>
      <c r="J2586" s="130">
        <v>9.4689172498970704E-3</v>
      </c>
      <c r="K2586" s="125">
        <v>724</v>
      </c>
      <c r="L2586" s="125">
        <v>18</v>
      </c>
      <c r="M2586" s="104">
        <v>2.48618784530386E-2</v>
      </c>
      <c r="N2586" s="103">
        <v>46</v>
      </c>
      <c r="O2586" s="130">
        <v>1.8937834499794099E-2</v>
      </c>
      <c r="P2586" s="125">
        <v>9</v>
      </c>
      <c r="Q2586" s="104">
        <v>1.24309392265193E-2</v>
      </c>
      <c r="R2586" s="103">
        <v>26</v>
      </c>
      <c r="S2586" s="130">
        <v>1.0703993412927101E-2</v>
      </c>
      <c r="T2586" s="125">
        <v>62</v>
      </c>
      <c r="U2586" s="104">
        <v>8.5635359116022006E-2</v>
      </c>
      <c r="V2586" s="103">
        <v>200</v>
      </c>
      <c r="W2586" s="130">
        <v>8.2338410868670206E-2</v>
      </c>
      <c r="X2586" s="125">
        <v>67</v>
      </c>
      <c r="Y2586" s="104">
        <v>9.25414364640883E-2</v>
      </c>
      <c r="Z2586" s="103">
        <v>214</v>
      </c>
      <c r="AA2586" s="130">
        <v>8.8102099629477099E-2</v>
      </c>
    </row>
    <row r="2587" spans="1:27" x14ac:dyDescent="0.25">
      <c r="A2587" s="116" t="s">
        <v>635</v>
      </c>
      <c r="B2587" s="201" t="s">
        <v>310</v>
      </c>
      <c r="C2587" s="105" t="s">
        <v>311</v>
      </c>
      <c r="D2587" s="106" t="s">
        <v>19</v>
      </c>
      <c r="E2587" s="122" t="s">
        <v>551</v>
      </c>
      <c r="F2587" s="126">
        <v>3310</v>
      </c>
      <c r="G2587" s="107">
        <v>3290</v>
      </c>
      <c r="H2587" s="108">
        <v>0.99395770392749205</v>
      </c>
      <c r="I2587" s="107">
        <v>20</v>
      </c>
      <c r="J2587" s="131">
        <v>6.0422960725075503E-3</v>
      </c>
      <c r="K2587" s="126">
        <v>835</v>
      </c>
      <c r="L2587" s="126">
        <v>11</v>
      </c>
      <c r="M2587" s="108">
        <v>1.31736526946107E-2</v>
      </c>
      <c r="N2587" s="107">
        <v>22</v>
      </c>
      <c r="O2587" s="131">
        <v>6.6465256797583003E-3</v>
      </c>
      <c r="P2587" s="126">
        <v>7</v>
      </c>
      <c r="Q2587" s="108">
        <v>8.3832335329341295E-3</v>
      </c>
      <c r="R2587" s="107">
        <v>21</v>
      </c>
      <c r="S2587" s="131">
        <v>6.3444108761329301E-3</v>
      </c>
      <c r="T2587" s="126">
        <v>54</v>
      </c>
      <c r="U2587" s="108">
        <v>6.4670658682634705E-2</v>
      </c>
      <c r="V2587" s="107">
        <v>196</v>
      </c>
      <c r="W2587" s="131">
        <v>5.9214501510574002E-2</v>
      </c>
      <c r="X2587" s="126">
        <v>60</v>
      </c>
      <c r="Y2587" s="108">
        <v>7.1856287425149698E-2</v>
      </c>
      <c r="Z2587" s="107">
        <v>214</v>
      </c>
      <c r="AA2587" s="131">
        <v>6.4652567975830799E-2</v>
      </c>
    </row>
    <row r="2588" spans="1:27" x14ac:dyDescent="0.25">
      <c r="A2588" s="115" t="s">
        <v>635</v>
      </c>
      <c r="B2588" s="200" t="s">
        <v>291</v>
      </c>
      <c r="C2588" s="101" t="s">
        <v>292</v>
      </c>
      <c r="D2588" s="102" t="s">
        <v>18</v>
      </c>
      <c r="E2588" s="121" t="s">
        <v>549</v>
      </c>
      <c r="F2588" s="125">
        <v>1863</v>
      </c>
      <c r="G2588" s="103">
        <v>1839</v>
      </c>
      <c r="H2588" s="104">
        <v>0.98711755233494303</v>
      </c>
      <c r="I2588" s="103">
        <v>24</v>
      </c>
      <c r="J2588" s="130">
        <v>1.28824476650563E-2</v>
      </c>
      <c r="K2588" s="125">
        <v>634</v>
      </c>
      <c r="L2588" s="125">
        <v>17</v>
      </c>
      <c r="M2588" s="104">
        <v>2.6813880126182899E-2</v>
      </c>
      <c r="N2588" s="103">
        <v>39</v>
      </c>
      <c r="O2588" s="130">
        <v>2.0933977455716499E-2</v>
      </c>
      <c r="P2588" s="125">
        <v>5</v>
      </c>
      <c r="Q2588" s="104">
        <v>7.88643533123028E-3</v>
      </c>
      <c r="R2588" s="103">
        <v>11</v>
      </c>
      <c r="S2588" s="130">
        <v>5.9044551798174902E-3</v>
      </c>
      <c r="T2588" s="125">
        <v>46</v>
      </c>
      <c r="U2588" s="104">
        <v>7.2555205047318605E-2</v>
      </c>
      <c r="V2588" s="103">
        <v>121</v>
      </c>
      <c r="W2588" s="130">
        <v>6.4949006977992399E-2</v>
      </c>
      <c r="X2588" s="125">
        <v>47</v>
      </c>
      <c r="Y2588" s="104">
        <v>7.4132492113564596E-2</v>
      </c>
      <c r="Z2588" s="103">
        <v>125</v>
      </c>
      <c r="AA2588" s="130">
        <v>6.7096081588835205E-2</v>
      </c>
    </row>
    <row r="2589" spans="1:27" x14ac:dyDescent="0.25">
      <c r="A2589" s="116" t="s">
        <v>635</v>
      </c>
      <c r="B2589" s="201" t="s">
        <v>324</v>
      </c>
      <c r="C2589" s="105" t="s">
        <v>325</v>
      </c>
      <c r="D2589" s="106" t="s">
        <v>20</v>
      </c>
      <c r="E2589" s="122" t="s">
        <v>550</v>
      </c>
      <c r="F2589" s="126">
        <v>1962</v>
      </c>
      <c r="G2589" s="107">
        <v>1947</v>
      </c>
      <c r="H2589" s="108">
        <v>0.99235474006116198</v>
      </c>
      <c r="I2589" s="107">
        <v>15</v>
      </c>
      <c r="J2589" s="131">
        <v>7.6452599388379203E-3</v>
      </c>
      <c r="K2589" s="126">
        <v>521</v>
      </c>
      <c r="L2589" s="126">
        <v>10</v>
      </c>
      <c r="M2589" s="108">
        <v>1.9193857965450999E-2</v>
      </c>
      <c r="N2589" s="107">
        <v>24</v>
      </c>
      <c r="O2589" s="131">
        <v>1.22324159021406E-2</v>
      </c>
      <c r="P2589" s="126">
        <v>9</v>
      </c>
      <c r="Q2589" s="108">
        <v>1.7274472168905899E-2</v>
      </c>
      <c r="R2589" s="107">
        <v>29</v>
      </c>
      <c r="S2589" s="131">
        <v>1.47808358817533E-2</v>
      </c>
      <c r="T2589" s="126">
        <v>45</v>
      </c>
      <c r="U2589" s="108">
        <v>8.6372360844529705E-2</v>
      </c>
      <c r="V2589" s="107">
        <v>174</v>
      </c>
      <c r="W2589" s="131">
        <v>8.8685015290519795E-2</v>
      </c>
      <c r="X2589" s="126">
        <v>50</v>
      </c>
      <c r="Y2589" s="108">
        <v>9.5969289827255194E-2</v>
      </c>
      <c r="Z2589" s="107">
        <v>187</v>
      </c>
      <c r="AA2589" s="131">
        <v>9.5310907237512704E-2</v>
      </c>
    </row>
    <row r="2590" spans="1:27" x14ac:dyDescent="0.25">
      <c r="A2590" s="115" t="s">
        <v>635</v>
      </c>
      <c r="B2590" s="200" t="s">
        <v>326</v>
      </c>
      <c r="C2590" s="101" t="s">
        <v>327</v>
      </c>
      <c r="D2590" s="102" t="s">
        <v>20</v>
      </c>
      <c r="E2590" s="121" t="s">
        <v>550</v>
      </c>
      <c r="F2590" s="125">
        <v>4161</v>
      </c>
      <c r="G2590" s="103">
        <v>4130</v>
      </c>
      <c r="H2590" s="104">
        <v>0.99254986782023502</v>
      </c>
      <c r="I2590" s="103">
        <v>31</v>
      </c>
      <c r="J2590" s="130">
        <v>7.4501321797644697E-3</v>
      </c>
      <c r="K2590" s="125">
        <v>841</v>
      </c>
      <c r="L2590" s="125">
        <v>19</v>
      </c>
      <c r="M2590" s="104">
        <v>2.25921521997621E-2</v>
      </c>
      <c r="N2590" s="103">
        <v>51</v>
      </c>
      <c r="O2590" s="130">
        <v>1.2256669069935101E-2</v>
      </c>
      <c r="P2590" s="125">
        <v>9</v>
      </c>
      <c r="Q2590" s="104">
        <v>1.07015457788347E-2</v>
      </c>
      <c r="R2590" s="103">
        <v>15</v>
      </c>
      <c r="S2590" s="130">
        <v>3.6049026676279699E-3</v>
      </c>
      <c r="T2590" s="125">
        <v>77</v>
      </c>
      <c r="U2590" s="104">
        <v>9.1557669441141395E-2</v>
      </c>
      <c r="V2590" s="103">
        <v>303</v>
      </c>
      <c r="W2590" s="130">
        <v>7.2819033886085002E-2</v>
      </c>
      <c r="X2590" s="125">
        <v>81</v>
      </c>
      <c r="Y2590" s="104">
        <v>9.6313912009512406E-2</v>
      </c>
      <c r="Z2590" s="103">
        <v>312</v>
      </c>
      <c r="AA2590" s="130">
        <v>7.49819754866618E-2</v>
      </c>
    </row>
    <row r="2591" spans="1:27" x14ac:dyDescent="0.25">
      <c r="A2591" s="116" t="s">
        <v>635</v>
      </c>
      <c r="B2591" s="201" t="s">
        <v>328</v>
      </c>
      <c r="C2591" s="105" t="s">
        <v>329</v>
      </c>
      <c r="D2591" s="106" t="s">
        <v>20</v>
      </c>
      <c r="E2591" s="122" t="s">
        <v>550</v>
      </c>
      <c r="F2591" s="126">
        <v>2139</v>
      </c>
      <c r="G2591" s="107">
        <v>2103</v>
      </c>
      <c r="H2591" s="108">
        <v>0.98316970546984495</v>
      </c>
      <c r="I2591" s="107">
        <v>36</v>
      </c>
      <c r="J2591" s="131">
        <v>1.6830294530154201E-2</v>
      </c>
      <c r="K2591" s="126">
        <v>776</v>
      </c>
      <c r="L2591" s="126">
        <v>9</v>
      </c>
      <c r="M2591" s="108">
        <v>1.15979381443298E-2</v>
      </c>
      <c r="N2591" s="107">
        <v>22</v>
      </c>
      <c r="O2591" s="131">
        <v>1.02851799906498E-2</v>
      </c>
      <c r="P2591" s="126">
        <v>10</v>
      </c>
      <c r="Q2591" s="108">
        <v>1.28865979381443E-2</v>
      </c>
      <c r="R2591" s="107">
        <v>22</v>
      </c>
      <c r="S2591" s="131">
        <v>1.02851799906498E-2</v>
      </c>
      <c r="T2591" s="126">
        <v>60</v>
      </c>
      <c r="U2591" s="108">
        <v>7.7319587628865899E-2</v>
      </c>
      <c r="V2591" s="107">
        <v>132</v>
      </c>
      <c r="W2591" s="131">
        <v>6.1711079943899003E-2</v>
      </c>
      <c r="X2591" s="126">
        <v>64</v>
      </c>
      <c r="Y2591" s="108">
        <v>8.2474226804123696E-2</v>
      </c>
      <c r="Z2591" s="107">
        <v>139</v>
      </c>
      <c r="AA2591" s="131">
        <v>6.4983637213651205E-2</v>
      </c>
    </row>
    <row r="2592" spans="1:27" x14ac:dyDescent="0.25">
      <c r="A2592" s="115" t="s">
        <v>635</v>
      </c>
      <c r="B2592" s="200" t="s">
        <v>293</v>
      </c>
      <c r="C2592" s="101" t="s">
        <v>294</v>
      </c>
      <c r="D2592" s="102" t="s">
        <v>18</v>
      </c>
      <c r="E2592" s="121" t="s">
        <v>549</v>
      </c>
      <c r="F2592" s="125">
        <v>3896</v>
      </c>
      <c r="G2592" s="103">
        <v>3860</v>
      </c>
      <c r="H2592" s="104">
        <v>0.99075975359342905</v>
      </c>
      <c r="I2592" s="103">
        <v>36</v>
      </c>
      <c r="J2592" s="130">
        <v>9.2402464065708401E-3</v>
      </c>
      <c r="K2592" s="125">
        <v>811</v>
      </c>
      <c r="L2592" s="125">
        <v>22</v>
      </c>
      <c r="M2592" s="104">
        <v>2.7127003699136801E-2</v>
      </c>
      <c r="N2592" s="103">
        <v>54</v>
      </c>
      <c r="O2592" s="130">
        <v>1.3860369609856199E-2</v>
      </c>
      <c r="P2592" s="125">
        <v>9</v>
      </c>
      <c r="Q2592" s="104">
        <v>1.1097410604192301E-2</v>
      </c>
      <c r="R2592" s="103">
        <v>24</v>
      </c>
      <c r="S2592" s="130">
        <v>6.1601642710472203E-3</v>
      </c>
      <c r="T2592" s="125">
        <v>68</v>
      </c>
      <c r="U2592" s="104">
        <v>8.3847102342786597E-2</v>
      </c>
      <c r="V2592" s="103">
        <v>264</v>
      </c>
      <c r="W2592" s="130">
        <v>6.7761806981519498E-2</v>
      </c>
      <c r="X2592" s="125">
        <v>73</v>
      </c>
      <c r="Y2592" s="104">
        <v>9.0012330456226794E-2</v>
      </c>
      <c r="Z2592" s="103">
        <v>274</v>
      </c>
      <c r="AA2592" s="130">
        <v>7.0328542094455798E-2</v>
      </c>
    </row>
    <row r="2593" spans="1:27" x14ac:dyDescent="0.25">
      <c r="A2593" s="116" t="s">
        <v>635</v>
      </c>
      <c r="B2593" s="201" t="s">
        <v>295</v>
      </c>
      <c r="C2593" s="105" t="s">
        <v>296</v>
      </c>
      <c r="D2593" s="106" t="s">
        <v>18</v>
      </c>
      <c r="E2593" s="122" t="s">
        <v>549</v>
      </c>
      <c r="F2593" s="126">
        <v>2925</v>
      </c>
      <c r="G2593" s="107">
        <v>2906</v>
      </c>
      <c r="H2593" s="108">
        <v>0.99350427350427295</v>
      </c>
      <c r="I2593" s="107">
        <v>19</v>
      </c>
      <c r="J2593" s="131">
        <v>6.4957264957264896E-3</v>
      </c>
      <c r="K2593" s="126">
        <v>776</v>
      </c>
      <c r="L2593" s="126">
        <v>14</v>
      </c>
      <c r="M2593" s="108">
        <v>1.8041237113402001E-2</v>
      </c>
      <c r="N2593" s="107">
        <v>33</v>
      </c>
      <c r="O2593" s="131">
        <v>1.12820512820512E-2</v>
      </c>
      <c r="P2593" s="126">
        <v>6</v>
      </c>
      <c r="Q2593" s="108">
        <v>7.7319587628865904E-3</v>
      </c>
      <c r="R2593" s="107">
        <v>14</v>
      </c>
      <c r="S2593" s="131">
        <v>4.7863247863247802E-3</v>
      </c>
      <c r="T2593" s="126">
        <v>84</v>
      </c>
      <c r="U2593" s="108">
        <v>0.108247422680412</v>
      </c>
      <c r="V2593" s="107">
        <v>324</v>
      </c>
      <c r="W2593" s="131">
        <v>0.11076923076923</v>
      </c>
      <c r="X2593" s="126">
        <v>88</v>
      </c>
      <c r="Y2593" s="108">
        <v>0.11340206185567001</v>
      </c>
      <c r="Z2593" s="107">
        <v>335</v>
      </c>
      <c r="AA2593" s="131">
        <v>0.114529914529914</v>
      </c>
    </row>
    <row r="2594" spans="1:27" x14ac:dyDescent="0.25">
      <c r="A2594" s="115" t="s">
        <v>635</v>
      </c>
      <c r="B2594" s="200" t="s">
        <v>330</v>
      </c>
      <c r="C2594" s="101" t="s">
        <v>331</v>
      </c>
      <c r="D2594" s="102" t="s">
        <v>20</v>
      </c>
      <c r="E2594" s="121" t="s">
        <v>550</v>
      </c>
      <c r="F2594" s="125">
        <v>1938</v>
      </c>
      <c r="G2594" s="103">
        <v>1912</v>
      </c>
      <c r="H2594" s="104">
        <v>0.98658410732714097</v>
      </c>
      <c r="I2594" s="103">
        <v>26</v>
      </c>
      <c r="J2594" s="130">
        <v>1.3415892672858599E-2</v>
      </c>
      <c r="K2594" s="125">
        <v>457</v>
      </c>
      <c r="L2594" s="125">
        <v>12</v>
      </c>
      <c r="M2594" s="104">
        <v>2.6258205689277801E-2</v>
      </c>
      <c r="N2594" s="103">
        <v>28</v>
      </c>
      <c r="O2594" s="130">
        <v>1.44478844169246E-2</v>
      </c>
      <c r="P2594" s="125">
        <v>3</v>
      </c>
      <c r="Q2594" s="104">
        <v>6.5645514223194703E-3</v>
      </c>
      <c r="R2594" s="103">
        <v>4</v>
      </c>
      <c r="S2594" s="130">
        <v>2.06398348813209E-3</v>
      </c>
      <c r="T2594" s="125">
        <v>34</v>
      </c>
      <c r="U2594" s="104">
        <v>7.4398249452953993E-2</v>
      </c>
      <c r="V2594" s="103">
        <v>100</v>
      </c>
      <c r="W2594" s="130">
        <v>5.1599587203302301E-2</v>
      </c>
      <c r="X2594" s="125">
        <v>36</v>
      </c>
      <c r="Y2594" s="104">
        <v>7.8774617067833605E-2</v>
      </c>
      <c r="Z2594" s="103">
        <v>104</v>
      </c>
      <c r="AA2594" s="130">
        <v>5.3663570691434397E-2</v>
      </c>
    </row>
    <row r="2595" spans="1:27" x14ac:dyDescent="0.25">
      <c r="A2595" s="116" t="s">
        <v>635</v>
      </c>
      <c r="B2595" s="201" t="s">
        <v>332</v>
      </c>
      <c r="C2595" s="105" t="s">
        <v>333</v>
      </c>
      <c r="D2595" s="106" t="s">
        <v>20</v>
      </c>
      <c r="E2595" s="122" t="s">
        <v>550</v>
      </c>
      <c r="F2595" s="126">
        <v>2893</v>
      </c>
      <c r="G2595" s="107">
        <v>2856</v>
      </c>
      <c r="H2595" s="108">
        <v>0.987210508123055</v>
      </c>
      <c r="I2595" s="107">
        <v>37</v>
      </c>
      <c r="J2595" s="131">
        <v>1.27894918769443E-2</v>
      </c>
      <c r="K2595" s="126">
        <v>617</v>
      </c>
      <c r="L2595" s="126">
        <v>7</v>
      </c>
      <c r="M2595" s="108">
        <v>1.1345218800648199E-2</v>
      </c>
      <c r="N2595" s="107">
        <v>10</v>
      </c>
      <c r="O2595" s="131">
        <v>3.45661942620117E-3</v>
      </c>
      <c r="P2595" s="126">
        <v>6</v>
      </c>
      <c r="Q2595" s="108">
        <v>9.7244732576985404E-3</v>
      </c>
      <c r="R2595" s="107">
        <v>20</v>
      </c>
      <c r="S2595" s="131">
        <v>6.9132388524023496E-3</v>
      </c>
      <c r="T2595" s="126">
        <v>52</v>
      </c>
      <c r="U2595" s="108">
        <v>8.42787682333873E-2</v>
      </c>
      <c r="V2595" s="107">
        <v>145</v>
      </c>
      <c r="W2595" s="131">
        <v>5.0120981679917E-2</v>
      </c>
      <c r="X2595" s="126">
        <v>56</v>
      </c>
      <c r="Y2595" s="108">
        <v>9.0761750405186303E-2</v>
      </c>
      <c r="Z2595" s="107">
        <v>164</v>
      </c>
      <c r="AA2595" s="131">
        <v>5.6688558589699199E-2</v>
      </c>
    </row>
    <row r="2596" spans="1:27" x14ac:dyDescent="0.25">
      <c r="A2596" s="115" t="s">
        <v>635</v>
      </c>
      <c r="B2596" s="200" t="s">
        <v>334</v>
      </c>
      <c r="C2596" s="101" t="s">
        <v>335</v>
      </c>
      <c r="D2596" s="102" t="s">
        <v>20</v>
      </c>
      <c r="E2596" s="121" t="s">
        <v>550</v>
      </c>
      <c r="F2596" s="125">
        <v>1914</v>
      </c>
      <c r="G2596" s="103">
        <v>1901</v>
      </c>
      <c r="H2596" s="104">
        <v>0.99320794148380298</v>
      </c>
      <c r="I2596" s="103">
        <v>13</v>
      </c>
      <c r="J2596" s="130">
        <v>6.7920585161964399E-3</v>
      </c>
      <c r="K2596" s="125">
        <v>485</v>
      </c>
      <c r="L2596" s="125">
        <v>8</v>
      </c>
      <c r="M2596" s="104">
        <v>1.6494845360824701E-2</v>
      </c>
      <c r="N2596" s="103">
        <v>23</v>
      </c>
      <c r="O2596" s="130">
        <v>1.2016718913270601E-2</v>
      </c>
      <c r="P2596" s="125">
        <v>1</v>
      </c>
      <c r="Q2596" s="104">
        <v>2.0618556701030898E-3</v>
      </c>
      <c r="R2596" s="103">
        <v>2</v>
      </c>
      <c r="S2596" s="130">
        <v>1.0449320794148299E-3</v>
      </c>
      <c r="T2596" s="125">
        <v>30</v>
      </c>
      <c r="U2596" s="104">
        <v>6.1855670103092703E-2</v>
      </c>
      <c r="V2596" s="103">
        <v>117</v>
      </c>
      <c r="W2596" s="130">
        <v>6.1128526645767997E-2</v>
      </c>
      <c r="X2596" s="125">
        <v>31</v>
      </c>
      <c r="Y2596" s="104">
        <v>6.3917525773195802E-2</v>
      </c>
      <c r="Z2596" s="103">
        <v>118</v>
      </c>
      <c r="AA2596" s="130">
        <v>6.16509926854754E-2</v>
      </c>
    </row>
    <row r="2597" spans="1:27" x14ac:dyDescent="0.25">
      <c r="A2597" s="116" t="s">
        <v>635</v>
      </c>
      <c r="B2597" s="201" t="s">
        <v>336</v>
      </c>
      <c r="C2597" s="105" t="s">
        <v>337</v>
      </c>
      <c r="D2597" s="106" t="s">
        <v>20</v>
      </c>
      <c r="E2597" s="122" t="s">
        <v>550</v>
      </c>
      <c r="F2597" s="126">
        <v>2761</v>
      </c>
      <c r="G2597" s="107">
        <v>2756</v>
      </c>
      <c r="H2597" s="108">
        <v>0.99818906193408097</v>
      </c>
      <c r="I2597" s="107">
        <v>5</v>
      </c>
      <c r="J2597" s="131">
        <v>1.8109380659181401E-3</v>
      </c>
      <c r="K2597" s="126">
        <v>607</v>
      </c>
      <c r="L2597" s="126">
        <v>17</v>
      </c>
      <c r="M2597" s="108">
        <v>2.8006589785831901E-2</v>
      </c>
      <c r="N2597" s="107">
        <v>49</v>
      </c>
      <c r="O2597" s="131">
        <v>1.7747193045997801E-2</v>
      </c>
      <c r="P2597" s="126">
        <v>7</v>
      </c>
      <c r="Q2597" s="108">
        <v>1.1532125205930799E-2</v>
      </c>
      <c r="R2597" s="107">
        <v>15</v>
      </c>
      <c r="S2597" s="131">
        <v>5.4328141977544302E-3</v>
      </c>
      <c r="T2597" s="126">
        <v>68</v>
      </c>
      <c r="U2597" s="108">
        <v>0.112026359143327</v>
      </c>
      <c r="V2597" s="107">
        <v>297</v>
      </c>
      <c r="W2597" s="131">
        <v>0.107569721115537</v>
      </c>
      <c r="X2597" s="126">
        <v>72</v>
      </c>
      <c r="Y2597" s="108">
        <v>0.118616144975288</v>
      </c>
      <c r="Z2597" s="107">
        <v>307</v>
      </c>
      <c r="AA2597" s="131">
        <v>0.111191597247374</v>
      </c>
    </row>
    <row r="2598" spans="1:27" x14ac:dyDescent="0.25">
      <c r="A2598" s="115" t="s">
        <v>635</v>
      </c>
      <c r="B2598" s="200" t="s">
        <v>297</v>
      </c>
      <c r="C2598" s="101" t="s">
        <v>298</v>
      </c>
      <c r="D2598" s="102" t="s">
        <v>18</v>
      </c>
      <c r="E2598" s="121" t="s">
        <v>549</v>
      </c>
      <c r="F2598" s="125">
        <v>3968</v>
      </c>
      <c r="G2598" s="103">
        <v>3936</v>
      </c>
      <c r="H2598" s="104">
        <v>0.99193548387096697</v>
      </c>
      <c r="I2598" s="103">
        <v>32</v>
      </c>
      <c r="J2598" s="130">
        <v>8.0645161290322492E-3</v>
      </c>
      <c r="K2598" s="125">
        <v>648</v>
      </c>
      <c r="L2598" s="125">
        <v>24</v>
      </c>
      <c r="M2598" s="104">
        <v>3.7037037037037E-2</v>
      </c>
      <c r="N2598" s="103">
        <v>63</v>
      </c>
      <c r="O2598" s="130">
        <v>1.5877016129032199E-2</v>
      </c>
      <c r="P2598" s="125">
        <v>7</v>
      </c>
      <c r="Q2598" s="104">
        <v>1.0802469135802399E-2</v>
      </c>
      <c r="R2598" s="103">
        <v>13</v>
      </c>
      <c r="S2598" s="130">
        <v>3.2762096774193502E-3</v>
      </c>
      <c r="T2598" s="125">
        <v>39</v>
      </c>
      <c r="U2598" s="104">
        <v>6.0185185185185099E-2</v>
      </c>
      <c r="V2598" s="103">
        <v>190</v>
      </c>
      <c r="W2598" s="130">
        <v>4.7883064516128997E-2</v>
      </c>
      <c r="X2598" s="125">
        <v>43</v>
      </c>
      <c r="Y2598" s="104">
        <v>6.6358024691358E-2</v>
      </c>
      <c r="Z2598" s="103">
        <v>199</v>
      </c>
      <c r="AA2598" s="130">
        <v>5.0151209677419303E-2</v>
      </c>
    </row>
    <row r="2599" spans="1:27" x14ac:dyDescent="0.25">
      <c r="A2599" s="116" t="s">
        <v>635</v>
      </c>
      <c r="B2599" s="201" t="s">
        <v>299</v>
      </c>
      <c r="C2599" s="105" t="s">
        <v>300</v>
      </c>
      <c r="D2599" s="106" t="s">
        <v>18</v>
      </c>
      <c r="E2599" s="122" t="s">
        <v>549</v>
      </c>
      <c r="F2599" s="126">
        <v>2761</v>
      </c>
      <c r="G2599" s="107">
        <v>2705</v>
      </c>
      <c r="H2599" s="108">
        <v>0.97971749366171601</v>
      </c>
      <c r="I2599" s="107">
        <v>56</v>
      </c>
      <c r="J2599" s="131">
        <v>2.0282506338283199E-2</v>
      </c>
      <c r="K2599" s="126">
        <v>788</v>
      </c>
      <c r="L2599" s="126">
        <v>18</v>
      </c>
      <c r="M2599" s="108">
        <v>2.2842639593908601E-2</v>
      </c>
      <c r="N2599" s="107">
        <v>45</v>
      </c>
      <c r="O2599" s="131">
        <v>1.6298442593263299E-2</v>
      </c>
      <c r="P2599" s="126">
        <v>9</v>
      </c>
      <c r="Q2599" s="108">
        <v>1.14213197969543E-2</v>
      </c>
      <c r="R2599" s="107">
        <v>18</v>
      </c>
      <c r="S2599" s="131">
        <v>6.5193770373053201E-3</v>
      </c>
      <c r="T2599" s="126">
        <v>63</v>
      </c>
      <c r="U2599" s="108">
        <v>7.9949238578680207E-2</v>
      </c>
      <c r="V2599" s="107">
        <v>208</v>
      </c>
      <c r="W2599" s="131">
        <v>7.5335023542194804E-2</v>
      </c>
      <c r="X2599" s="126">
        <v>69</v>
      </c>
      <c r="Y2599" s="108">
        <v>8.7563451776649703E-2</v>
      </c>
      <c r="Z2599" s="107">
        <v>219</v>
      </c>
      <c r="AA2599" s="131">
        <v>7.9319087287214707E-2</v>
      </c>
    </row>
    <row r="2600" spans="1:27" x14ac:dyDescent="0.25">
      <c r="A2600" s="115" t="s">
        <v>635</v>
      </c>
      <c r="B2600" s="200" t="s">
        <v>338</v>
      </c>
      <c r="C2600" s="101" t="s">
        <v>339</v>
      </c>
      <c r="D2600" s="102" t="s">
        <v>20</v>
      </c>
      <c r="E2600" s="121" t="s">
        <v>550</v>
      </c>
      <c r="F2600" s="125">
        <v>4087</v>
      </c>
      <c r="G2600" s="103">
        <v>4069</v>
      </c>
      <c r="H2600" s="104">
        <v>0.99559579153413202</v>
      </c>
      <c r="I2600" s="103">
        <v>18</v>
      </c>
      <c r="J2600" s="130">
        <v>4.40420846586738E-3</v>
      </c>
      <c r="K2600" s="125">
        <v>778</v>
      </c>
      <c r="L2600" s="125">
        <v>15</v>
      </c>
      <c r="M2600" s="104">
        <v>1.9280205655526898E-2</v>
      </c>
      <c r="N2600" s="103">
        <v>36</v>
      </c>
      <c r="O2600" s="130">
        <v>8.80841693173476E-3</v>
      </c>
      <c r="P2600" s="125">
        <v>4</v>
      </c>
      <c r="Q2600" s="104">
        <v>5.1413881748071898E-3</v>
      </c>
      <c r="R2600" s="103">
        <v>13</v>
      </c>
      <c r="S2600" s="130">
        <v>3.1808172253486602E-3</v>
      </c>
      <c r="T2600" s="125">
        <v>53</v>
      </c>
      <c r="U2600" s="104">
        <v>6.8123393316195296E-2</v>
      </c>
      <c r="V2600" s="103">
        <v>231</v>
      </c>
      <c r="W2600" s="130">
        <v>5.6520675311964703E-2</v>
      </c>
      <c r="X2600" s="125">
        <v>55</v>
      </c>
      <c r="Y2600" s="104">
        <v>7.0694087403598893E-2</v>
      </c>
      <c r="Z2600" s="103">
        <v>241</v>
      </c>
      <c r="AA2600" s="130">
        <v>5.89674577930022E-2</v>
      </c>
    </row>
    <row r="2601" spans="1:27" ht="24" x14ac:dyDescent="0.25">
      <c r="A2601" s="116" t="s">
        <v>635</v>
      </c>
      <c r="B2601" s="201" t="s">
        <v>312</v>
      </c>
      <c r="C2601" s="105" t="s">
        <v>313</v>
      </c>
      <c r="D2601" s="106" t="s">
        <v>19</v>
      </c>
      <c r="E2601" s="122" t="s">
        <v>551</v>
      </c>
      <c r="F2601" s="126">
        <v>1900</v>
      </c>
      <c r="G2601" s="107">
        <v>1882</v>
      </c>
      <c r="H2601" s="108">
        <v>0.99052631578947303</v>
      </c>
      <c r="I2601" s="107">
        <v>18</v>
      </c>
      <c r="J2601" s="131">
        <v>9.4736842105263095E-3</v>
      </c>
      <c r="K2601" s="126">
        <v>552</v>
      </c>
      <c r="L2601" s="126">
        <v>8</v>
      </c>
      <c r="M2601" s="108">
        <v>1.4492753623188401E-2</v>
      </c>
      <c r="N2601" s="107">
        <v>18</v>
      </c>
      <c r="O2601" s="131">
        <v>9.4736842105263095E-3</v>
      </c>
      <c r="P2601" s="126">
        <v>1</v>
      </c>
      <c r="Q2601" s="108">
        <v>1.8115942028985501E-3</v>
      </c>
      <c r="R2601" s="107">
        <v>4</v>
      </c>
      <c r="S2601" s="131">
        <v>2.1052631578947299E-3</v>
      </c>
      <c r="T2601" s="126">
        <v>43</v>
      </c>
      <c r="U2601" s="108">
        <v>7.7898550724637597E-2</v>
      </c>
      <c r="V2601" s="107">
        <v>90</v>
      </c>
      <c r="W2601" s="131">
        <v>4.7368421052631497E-2</v>
      </c>
      <c r="X2601" s="126">
        <v>44</v>
      </c>
      <c r="Y2601" s="108">
        <v>7.9710144927536197E-2</v>
      </c>
      <c r="Z2601" s="107">
        <v>94</v>
      </c>
      <c r="AA2601" s="131">
        <v>4.9473684210526302E-2</v>
      </c>
    </row>
    <row r="2602" spans="1:27" ht="24" x14ac:dyDescent="0.25">
      <c r="A2602" s="115" t="s">
        <v>635</v>
      </c>
      <c r="B2602" s="200" t="s">
        <v>314</v>
      </c>
      <c r="C2602" s="101" t="s">
        <v>315</v>
      </c>
      <c r="D2602" s="102" t="s">
        <v>19</v>
      </c>
      <c r="E2602" s="121" t="s">
        <v>551</v>
      </c>
      <c r="F2602" s="125">
        <v>1582</v>
      </c>
      <c r="G2602" s="103">
        <v>1554</v>
      </c>
      <c r="H2602" s="104">
        <v>0.98230088495575196</v>
      </c>
      <c r="I2602" s="103">
        <v>28</v>
      </c>
      <c r="J2602" s="130">
        <v>1.7699115044247701E-2</v>
      </c>
      <c r="K2602" s="125">
        <v>447</v>
      </c>
      <c r="L2602" s="125">
        <v>2</v>
      </c>
      <c r="M2602" s="104">
        <v>4.4742729306487599E-3</v>
      </c>
      <c r="N2602" s="103">
        <v>3</v>
      </c>
      <c r="O2602" s="130">
        <v>1.89633375474083E-3</v>
      </c>
      <c r="P2602" s="125">
        <v>1</v>
      </c>
      <c r="Q2602" s="104">
        <v>2.23713646532438E-3</v>
      </c>
      <c r="R2602" s="103">
        <v>3</v>
      </c>
      <c r="S2602" s="130">
        <v>1.89633375474083E-3</v>
      </c>
      <c r="T2602" s="125">
        <v>45</v>
      </c>
      <c r="U2602" s="104">
        <v>0.100671140939597</v>
      </c>
      <c r="V2602" s="103">
        <v>124</v>
      </c>
      <c r="W2602" s="130">
        <v>7.8381795195954396E-2</v>
      </c>
      <c r="X2602" s="125">
        <v>46</v>
      </c>
      <c r="Y2602" s="104">
        <v>0.10290827740492101</v>
      </c>
      <c r="Z2602" s="103">
        <v>127</v>
      </c>
      <c r="AA2602" s="130">
        <v>8.0278128950695304E-2</v>
      </c>
    </row>
    <row r="2603" spans="1:27" x14ac:dyDescent="0.25">
      <c r="A2603" s="116" t="s">
        <v>635</v>
      </c>
      <c r="B2603" s="201" t="s">
        <v>361</v>
      </c>
      <c r="C2603" s="105" t="s">
        <v>362</v>
      </c>
      <c r="D2603" s="106" t="s">
        <v>24</v>
      </c>
      <c r="E2603" s="122" t="s">
        <v>552</v>
      </c>
      <c r="F2603" s="126">
        <v>1059</v>
      </c>
      <c r="G2603" s="107">
        <v>1037</v>
      </c>
      <c r="H2603" s="108">
        <v>0.97922568460811998</v>
      </c>
      <c r="I2603" s="107">
        <v>22</v>
      </c>
      <c r="J2603" s="131">
        <v>2.07743153918791E-2</v>
      </c>
      <c r="K2603" s="126">
        <v>367</v>
      </c>
      <c r="L2603" s="126">
        <v>9</v>
      </c>
      <c r="M2603" s="108">
        <v>2.4523160762942701E-2</v>
      </c>
      <c r="N2603" s="107">
        <v>21</v>
      </c>
      <c r="O2603" s="131">
        <v>1.9830028328611801E-2</v>
      </c>
      <c r="P2603" s="126">
        <v>6</v>
      </c>
      <c r="Q2603" s="108">
        <v>1.6348773841961799E-2</v>
      </c>
      <c r="R2603" s="107">
        <v>17</v>
      </c>
      <c r="S2603" s="131">
        <v>1.60528800755429E-2</v>
      </c>
      <c r="T2603" s="126">
        <v>37</v>
      </c>
      <c r="U2603" s="108">
        <v>0.100817438692098</v>
      </c>
      <c r="V2603" s="107">
        <v>119</v>
      </c>
      <c r="W2603" s="131">
        <v>0.1123701605288</v>
      </c>
      <c r="X2603" s="126">
        <v>40</v>
      </c>
      <c r="Y2603" s="108">
        <v>0.108991825613079</v>
      </c>
      <c r="Z2603" s="107">
        <v>130</v>
      </c>
      <c r="AA2603" s="131">
        <v>0.12275731822473999</v>
      </c>
    </row>
    <row r="2604" spans="1:27" x14ac:dyDescent="0.25">
      <c r="A2604" s="115" t="s">
        <v>635</v>
      </c>
      <c r="B2604" s="200" t="s">
        <v>375</v>
      </c>
      <c r="C2604" s="101" t="s">
        <v>376</v>
      </c>
      <c r="D2604" s="102" t="s">
        <v>25</v>
      </c>
      <c r="E2604" s="121" t="s">
        <v>553</v>
      </c>
      <c r="F2604" s="125">
        <v>4089</v>
      </c>
      <c r="G2604" s="103">
        <v>4051</v>
      </c>
      <c r="H2604" s="104">
        <v>0.99070677427243803</v>
      </c>
      <c r="I2604" s="103">
        <v>38</v>
      </c>
      <c r="J2604" s="130">
        <v>9.2932257275617491E-3</v>
      </c>
      <c r="K2604" s="125">
        <v>916</v>
      </c>
      <c r="L2604" s="125">
        <v>8</v>
      </c>
      <c r="M2604" s="104">
        <v>8.7336244541484694E-3</v>
      </c>
      <c r="N2604" s="103">
        <v>21</v>
      </c>
      <c r="O2604" s="130">
        <v>5.1357300073367499E-3</v>
      </c>
      <c r="P2604" s="125">
        <v>3</v>
      </c>
      <c r="Q2604" s="104">
        <v>3.2751091703056702E-3</v>
      </c>
      <c r="R2604" s="103">
        <v>8</v>
      </c>
      <c r="S2604" s="130">
        <v>1.9564685742235201E-3</v>
      </c>
      <c r="T2604" s="125">
        <v>63</v>
      </c>
      <c r="U2604" s="104">
        <v>6.8777292576419194E-2</v>
      </c>
      <c r="V2604" s="103">
        <v>270</v>
      </c>
      <c r="W2604" s="130">
        <v>6.6030814380044003E-2</v>
      </c>
      <c r="X2604" s="125">
        <v>65</v>
      </c>
      <c r="Y2604" s="104">
        <v>7.0960698689956303E-2</v>
      </c>
      <c r="Z2604" s="103">
        <v>275</v>
      </c>
      <c r="AA2604" s="130">
        <v>6.7253607238933699E-2</v>
      </c>
    </row>
    <row r="2605" spans="1:27" ht="24" x14ac:dyDescent="0.25">
      <c r="A2605" s="116" t="s">
        <v>635</v>
      </c>
      <c r="B2605" s="201" t="s">
        <v>442</v>
      </c>
      <c r="C2605" s="105" t="s">
        <v>363</v>
      </c>
      <c r="D2605" s="106" t="s">
        <v>24</v>
      </c>
      <c r="E2605" s="122" t="s">
        <v>552</v>
      </c>
      <c r="F2605" s="126">
        <v>2036</v>
      </c>
      <c r="G2605" s="107">
        <v>1968</v>
      </c>
      <c r="H2605" s="108">
        <v>0.96660117878192497</v>
      </c>
      <c r="I2605" s="107">
        <v>68</v>
      </c>
      <c r="J2605" s="131">
        <v>3.3398821218074602E-2</v>
      </c>
      <c r="K2605" s="126">
        <v>703</v>
      </c>
      <c r="L2605" s="126">
        <v>14</v>
      </c>
      <c r="M2605" s="108">
        <v>1.9914651493598799E-2</v>
      </c>
      <c r="N2605" s="107">
        <v>35</v>
      </c>
      <c r="O2605" s="131">
        <v>1.7190569744597199E-2</v>
      </c>
      <c r="P2605" s="126">
        <v>5</v>
      </c>
      <c r="Q2605" s="108">
        <v>7.1123755334281599E-3</v>
      </c>
      <c r="R2605" s="107">
        <v>10</v>
      </c>
      <c r="S2605" s="131">
        <v>4.9115913555992097E-3</v>
      </c>
      <c r="T2605" s="126">
        <v>70</v>
      </c>
      <c r="U2605" s="108">
        <v>9.9573257467994294E-2</v>
      </c>
      <c r="V2605" s="107">
        <v>171</v>
      </c>
      <c r="W2605" s="131">
        <v>8.3988212180746494E-2</v>
      </c>
      <c r="X2605" s="126">
        <v>74</v>
      </c>
      <c r="Y2605" s="108">
        <v>0.105263157894736</v>
      </c>
      <c r="Z2605" s="107">
        <v>179</v>
      </c>
      <c r="AA2605" s="131">
        <v>8.79174852652259E-2</v>
      </c>
    </row>
    <row r="2606" spans="1:27" ht="24" x14ac:dyDescent="0.25">
      <c r="A2606" s="115" t="s">
        <v>635</v>
      </c>
      <c r="B2606" s="200" t="s">
        <v>377</v>
      </c>
      <c r="C2606" s="101" t="s">
        <v>378</v>
      </c>
      <c r="D2606" s="102" t="s">
        <v>25</v>
      </c>
      <c r="E2606" s="121" t="s">
        <v>553</v>
      </c>
      <c r="F2606" s="125">
        <v>1992</v>
      </c>
      <c r="G2606" s="103">
        <v>1976</v>
      </c>
      <c r="H2606" s="104">
        <v>0.99196787148594301</v>
      </c>
      <c r="I2606" s="103">
        <v>16</v>
      </c>
      <c r="J2606" s="130">
        <v>8.0321285140562207E-3</v>
      </c>
      <c r="K2606" s="125">
        <v>644</v>
      </c>
      <c r="L2606" s="125">
        <v>11</v>
      </c>
      <c r="M2606" s="104">
        <v>1.7080745341614901E-2</v>
      </c>
      <c r="N2606" s="103">
        <v>28</v>
      </c>
      <c r="O2606" s="130">
        <v>1.4056224899598299E-2</v>
      </c>
      <c r="P2606" s="125">
        <v>3</v>
      </c>
      <c r="Q2606" s="104">
        <v>4.6583850931677002E-3</v>
      </c>
      <c r="R2606" s="103">
        <v>7</v>
      </c>
      <c r="S2606" s="130">
        <v>3.51405622489959E-3</v>
      </c>
      <c r="T2606" s="125">
        <v>60</v>
      </c>
      <c r="U2606" s="104">
        <v>9.3167701863354005E-2</v>
      </c>
      <c r="V2606" s="103">
        <v>213</v>
      </c>
      <c r="W2606" s="130">
        <v>0.10692771084337301</v>
      </c>
      <c r="X2606" s="125">
        <v>63</v>
      </c>
      <c r="Y2606" s="104">
        <v>9.7826086956521702E-2</v>
      </c>
      <c r="Z2606" s="103">
        <v>220</v>
      </c>
      <c r="AA2606" s="130">
        <v>0.11044176706827299</v>
      </c>
    </row>
    <row r="2607" spans="1:27" x14ac:dyDescent="0.25">
      <c r="A2607" s="116" t="s">
        <v>635</v>
      </c>
      <c r="B2607" s="201" t="s">
        <v>379</v>
      </c>
      <c r="C2607" s="105" t="s">
        <v>380</v>
      </c>
      <c r="D2607" s="106" t="s">
        <v>25</v>
      </c>
      <c r="E2607" s="122" t="s">
        <v>553</v>
      </c>
      <c r="F2607" s="126">
        <v>5727</v>
      </c>
      <c r="G2607" s="107">
        <v>5603</v>
      </c>
      <c r="H2607" s="108">
        <v>0.97834817530993501</v>
      </c>
      <c r="I2607" s="107">
        <v>124</v>
      </c>
      <c r="J2607" s="131">
        <v>2.1651824690064599E-2</v>
      </c>
      <c r="K2607" s="126">
        <v>1695</v>
      </c>
      <c r="L2607" s="126">
        <v>29</v>
      </c>
      <c r="M2607" s="108">
        <v>1.7109144542772799E-2</v>
      </c>
      <c r="N2607" s="107">
        <v>84</v>
      </c>
      <c r="O2607" s="131">
        <v>1.4667365112624399E-2</v>
      </c>
      <c r="P2607" s="126">
        <v>15</v>
      </c>
      <c r="Q2607" s="108">
        <v>8.8495575221238902E-3</v>
      </c>
      <c r="R2607" s="107">
        <v>40</v>
      </c>
      <c r="S2607" s="131">
        <v>6.9844595774401896E-3</v>
      </c>
      <c r="T2607" s="126">
        <v>134</v>
      </c>
      <c r="U2607" s="108">
        <v>7.9056047197640103E-2</v>
      </c>
      <c r="V2607" s="107">
        <v>381</v>
      </c>
      <c r="W2607" s="131">
        <v>6.6526977475117793E-2</v>
      </c>
      <c r="X2607" s="126">
        <v>145</v>
      </c>
      <c r="Y2607" s="108">
        <v>8.5545722713864306E-2</v>
      </c>
      <c r="Z2607" s="107">
        <v>412</v>
      </c>
      <c r="AA2607" s="131">
        <v>7.1939933647634E-2</v>
      </c>
    </row>
    <row r="2608" spans="1:27" x14ac:dyDescent="0.25">
      <c r="A2608" s="115" t="s">
        <v>635</v>
      </c>
      <c r="B2608" s="200" t="s">
        <v>381</v>
      </c>
      <c r="C2608" s="101" t="s">
        <v>382</v>
      </c>
      <c r="D2608" s="102" t="s">
        <v>25</v>
      </c>
      <c r="E2608" s="121" t="s">
        <v>553</v>
      </c>
      <c r="F2608" s="125">
        <v>1288</v>
      </c>
      <c r="G2608" s="103">
        <v>1271</v>
      </c>
      <c r="H2608" s="104">
        <v>0.98680124223602395</v>
      </c>
      <c r="I2608" s="103">
        <v>17</v>
      </c>
      <c r="J2608" s="130">
        <v>1.31987577639751E-2</v>
      </c>
      <c r="K2608" s="125">
        <v>434</v>
      </c>
      <c r="L2608" s="125">
        <v>9</v>
      </c>
      <c r="M2608" s="104">
        <v>2.0737327188939999E-2</v>
      </c>
      <c r="N2608" s="103">
        <v>22</v>
      </c>
      <c r="O2608" s="130">
        <v>1.7080745341614901E-2</v>
      </c>
      <c r="P2608" s="125">
        <v>3</v>
      </c>
      <c r="Q2608" s="104">
        <v>6.9124423963133601E-3</v>
      </c>
      <c r="R2608" s="103">
        <v>10</v>
      </c>
      <c r="S2608" s="130">
        <v>7.7639751552795004E-3</v>
      </c>
      <c r="T2608" s="125">
        <v>40</v>
      </c>
      <c r="U2608" s="104">
        <v>9.2165898617511496E-2</v>
      </c>
      <c r="V2608" s="103">
        <v>116</v>
      </c>
      <c r="W2608" s="130">
        <v>9.0062111801242198E-2</v>
      </c>
      <c r="X2608" s="125">
        <v>42</v>
      </c>
      <c r="Y2608" s="104">
        <v>9.6774193548386997E-2</v>
      </c>
      <c r="Z2608" s="103">
        <v>125</v>
      </c>
      <c r="AA2608" s="130">
        <v>9.7049689440993694E-2</v>
      </c>
    </row>
    <row r="2609" spans="1:27" ht="24" x14ac:dyDescent="0.25">
      <c r="A2609" s="116" t="s">
        <v>635</v>
      </c>
      <c r="B2609" s="201" t="s">
        <v>364</v>
      </c>
      <c r="C2609" s="105" t="s">
        <v>365</v>
      </c>
      <c r="D2609" s="106" t="s">
        <v>24</v>
      </c>
      <c r="E2609" s="122" t="s">
        <v>552</v>
      </c>
      <c r="F2609" s="126">
        <v>2570</v>
      </c>
      <c r="G2609" s="107">
        <v>2490</v>
      </c>
      <c r="H2609" s="108">
        <v>0.96887159533073897</v>
      </c>
      <c r="I2609" s="107">
        <v>80</v>
      </c>
      <c r="J2609" s="131">
        <v>3.1128404669260701E-2</v>
      </c>
      <c r="K2609" s="126">
        <v>691</v>
      </c>
      <c r="L2609" s="126">
        <v>13</v>
      </c>
      <c r="M2609" s="108">
        <v>1.8813314037626601E-2</v>
      </c>
      <c r="N2609" s="107">
        <v>34</v>
      </c>
      <c r="O2609" s="131">
        <v>1.32295719844357E-2</v>
      </c>
      <c r="P2609" s="126">
        <v>5</v>
      </c>
      <c r="Q2609" s="108">
        <v>7.2358900144717797E-3</v>
      </c>
      <c r="R2609" s="107">
        <v>15</v>
      </c>
      <c r="S2609" s="131">
        <v>5.8365758754863797E-3</v>
      </c>
      <c r="T2609" s="126">
        <v>50</v>
      </c>
      <c r="U2609" s="108">
        <v>7.2358900144717797E-2</v>
      </c>
      <c r="V2609" s="107">
        <v>129</v>
      </c>
      <c r="W2609" s="131">
        <v>5.0194552529182798E-2</v>
      </c>
      <c r="X2609" s="126">
        <v>52</v>
      </c>
      <c r="Y2609" s="108">
        <v>7.5253256150506501E-2</v>
      </c>
      <c r="Z2609" s="107">
        <v>135</v>
      </c>
      <c r="AA2609" s="131">
        <v>5.2529182879377398E-2</v>
      </c>
    </row>
    <row r="2610" spans="1:27" x14ac:dyDescent="0.25">
      <c r="A2610" s="115" t="s">
        <v>635</v>
      </c>
      <c r="B2610" s="200" t="s">
        <v>383</v>
      </c>
      <c r="C2610" s="101" t="s">
        <v>384</v>
      </c>
      <c r="D2610" s="102" t="s">
        <v>25</v>
      </c>
      <c r="E2610" s="121" t="s">
        <v>553</v>
      </c>
      <c r="F2610" s="125">
        <v>2076</v>
      </c>
      <c r="G2610" s="103">
        <v>2045</v>
      </c>
      <c r="H2610" s="104">
        <v>0.98506743737957603</v>
      </c>
      <c r="I2610" s="103">
        <v>31</v>
      </c>
      <c r="J2610" s="130">
        <v>1.4932562620423801E-2</v>
      </c>
      <c r="K2610" s="125">
        <v>685</v>
      </c>
      <c r="L2610" s="125">
        <v>17</v>
      </c>
      <c r="M2610" s="104">
        <v>2.4817518248175099E-2</v>
      </c>
      <c r="N2610" s="103">
        <v>40</v>
      </c>
      <c r="O2610" s="130">
        <v>1.9267822736030799E-2</v>
      </c>
      <c r="P2610" s="125">
        <v>6</v>
      </c>
      <c r="Q2610" s="104">
        <v>8.7591240875912399E-3</v>
      </c>
      <c r="R2610" s="103">
        <v>24</v>
      </c>
      <c r="S2610" s="130">
        <v>1.1560693641618399E-2</v>
      </c>
      <c r="T2610" s="125">
        <v>63</v>
      </c>
      <c r="U2610" s="104">
        <v>9.1970802919707995E-2</v>
      </c>
      <c r="V2610" s="103">
        <v>205</v>
      </c>
      <c r="W2610" s="130">
        <v>9.8747591522157896E-2</v>
      </c>
      <c r="X2610" s="125">
        <v>68</v>
      </c>
      <c r="Y2610" s="104">
        <v>9.92700729927007E-2</v>
      </c>
      <c r="Z2610" s="103">
        <v>224</v>
      </c>
      <c r="AA2610" s="130">
        <v>0.107899807321772</v>
      </c>
    </row>
    <row r="2611" spans="1:27" ht="24" x14ac:dyDescent="0.25">
      <c r="A2611" s="116" t="s">
        <v>635</v>
      </c>
      <c r="B2611" s="201" t="s">
        <v>385</v>
      </c>
      <c r="C2611" s="105" t="s">
        <v>386</v>
      </c>
      <c r="D2611" s="106" t="s">
        <v>25</v>
      </c>
      <c r="E2611" s="122" t="s">
        <v>553</v>
      </c>
      <c r="F2611" s="126">
        <v>1770</v>
      </c>
      <c r="G2611" s="107">
        <v>1746</v>
      </c>
      <c r="H2611" s="108">
        <v>0.98644067796610102</v>
      </c>
      <c r="I2611" s="107">
        <v>24</v>
      </c>
      <c r="J2611" s="131">
        <v>1.3559322033898299E-2</v>
      </c>
      <c r="K2611" s="126">
        <v>585</v>
      </c>
      <c r="L2611" s="126">
        <v>12</v>
      </c>
      <c r="M2611" s="108">
        <v>2.0512820512820499E-2</v>
      </c>
      <c r="N2611" s="107">
        <v>29</v>
      </c>
      <c r="O2611" s="131">
        <v>1.63841807909604E-2</v>
      </c>
      <c r="P2611" s="126">
        <v>8</v>
      </c>
      <c r="Q2611" s="108">
        <v>1.3675213675213601E-2</v>
      </c>
      <c r="R2611" s="107">
        <v>15</v>
      </c>
      <c r="S2611" s="131">
        <v>8.4745762711864406E-3</v>
      </c>
      <c r="T2611" s="126">
        <v>46</v>
      </c>
      <c r="U2611" s="108">
        <v>7.8632478632478603E-2</v>
      </c>
      <c r="V2611" s="107">
        <v>114</v>
      </c>
      <c r="W2611" s="131">
        <v>6.4406779661016905E-2</v>
      </c>
      <c r="X2611" s="126">
        <v>51</v>
      </c>
      <c r="Y2611" s="108">
        <v>8.7179487179487106E-2</v>
      </c>
      <c r="Z2611" s="107">
        <v>122</v>
      </c>
      <c r="AA2611" s="131">
        <v>6.8926553672316301E-2</v>
      </c>
    </row>
    <row r="2612" spans="1:27" x14ac:dyDescent="0.25">
      <c r="A2612" s="115" t="s">
        <v>635</v>
      </c>
      <c r="B2612" s="200" t="s">
        <v>387</v>
      </c>
      <c r="C2612" s="101" t="s">
        <v>388</v>
      </c>
      <c r="D2612" s="102" t="s">
        <v>25</v>
      </c>
      <c r="E2612" s="121" t="s">
        <v>553</v>
      </c>
      <c r="F2612" s="125">
        <v>2992</v>
      </c>
      <c r="G2612" s="103">
        <v>2958</v>
      </c>
      <c r="H2612" s="104">
        <v>0.98863636363636298</v>
      </c>
      <c r="I2612" s="103">
        <v>34</v>
      </c>
      <c r="J2612" s="130">
        <v>1.13636363636363E-2</v>
      </c>
      <c r="K2612" s="125">
        <v>906</v>
      </c>
      <c r="L2612" s="125">
        <v>15</v>
      </c>
      <c r="M2612" s="104">
        <v>1.6556291390728398E-2</v>
      </c>
      <c r="N2612" s="103">
        <v>43</v>
      </c>
      <c r="O2612" s="130">
        <v>1.43716577540106E-2</v>
      </c>
      <c r="P2612" s="125">
        <v>4</v>
      </c>
      <c r="Q2612" s="104">
        <v>4.4150110375275903E-3</v>
      </c>
      <c r="R2612" s="103">
        <v>8</v>
      </c>
      <c r="S2612" s="130">
        <v>2.6737967914438501E-3</v>
      </c>
      <c r="T2612" s="125">
        <v>83</v>
      </c>
      <c r="U2612" s="104">
        <v>9.1611479028697498E-2</v>
      </c>
      <c r="V2612" s="103">
        <v>303</v>
      </c>
      <c r="W2612" s="130">
        <v>0.101270053475935</v>
      </c>
      <c r="X2612" s="125">
        <v>85</v>
      </c>
      <c r="Y2612" s="104">
        <v>9.3818984547461307E-2</v>
      </c>
      <c r="Z2612" s="103">
        <v>307</v>
      </c>
      <c r="AA2612" s="130">
        <v>0.102606951871657</v>
      </c>
    </row>
    <row r="2613" spans="1:27" x14ac:dyDescent="0.25">
      <c r="A2613" s="116" t="s">
        <v>635</v>
      </c>
      <c r="B2613" s="201" t="s">
        <v>366</v>
      </c>
      <c r="C2613" s="105" t="s">
        <v>367</v>
      </c>
      <c r="D2613" s="106" t="s">
        <v>24</v>
      </c>
      <c r="E2613" s="122" t="s">
        <v>552</v>
      </c>
      <c r="F2613" s="126">
        <v>3900</v>
      </c>
      <c r="G2613" s="107">
        <v>3753</v>
      </c>
      <c r="H2613" s="108">
        <v>0.96230769230769198</v>
      </c>
      <c r="I2613" s="107">
        <v>147</v>
      </c>
      <c r="J2613" s="131">
        <v>3.7692307692307601E-2</v>
      </c>
      <c r="K2613" s="126">
        <v>1101</v>
      </c>
      <c r="L2613" s="126">
        <v>26</v>
      </c>
      <c r="M2613" s="108">
        <v>2.36148955495004E-2</v>
      </c>
      <c r="N2613" s="107">
        <v>66</v>
      </c>
      <c r="O2613" s="131">
        <v>1.6923076923076898E-2</v>
      </c>
      <c r="P2613" s="126">
        <v>8</v>
      </c>
      <c r="Q2613" s="108">
        <v>7.2661217075386001E-3</v>
      </c>
      <c r="R2613" s="107">
        <v>18</v>
      </c>
      <c r="S2613" s="131">
        <v>4.6153846153846097E-3</v>
      </c>
      <c r="T2613" s="126">
        <v>88</v>
      </c>
      <c r="U2613" s="108">
        <v>7.9927338782924601E-2</v>
      </c>
      <c r="V2613" s="107">
        <v>218</v>
      </c>
      <c r="W2613" s="131">
        <v>5.5897435897435802E-2</v>
      </c>
      <c r="X2613" s="126">
        <v>94</v>
      </c>
      <c r="Y2613" s="108">
        <v>8.5376930063578493E-2</v>
      </c>
      <c r="Z2613" s="107">
        <v>232</v>
      </c>
      <c r="AA2613" s="131">
        <v>5.9487179487179402E-2</v>
      </c>
    </row>
    <row r="2614" spans="1:27" ht="24" x14ac:dyDescent="0.25">
      <c r="A2614" s="115" t="s">
        <v>635</v>
      </c>
      <c r="B2614" s="200" t="s">
        <v>389</v>
      </c>
      <c r="C2614" s="101" t="s">
        <v>390</v>
      </c>
      <c r="D2614" s="102" t="s">
        <v>25</v>
      </c>
      <c r="E2614" s="121" t="s">
        <v>553</v>
      </c>
      <c r="F2614" s="125">
        <v>1753</v>
      </c>
      <c r="G2614" s="103">
        <v>1741</v>
      </c>
      <c r="H2614" s="104">
        <v>0.99315459212778001</v>
      </c>
      <c r="I2614" s="103">
        <v>12</v>
      </c>
      <c r="J2614" s="130">
        <v>6.84540787221905E-3</v>
      </c>
      <c r="K2614" s="125">
        <v>666</v>
      </c>
      <c r="L2614" s="125">
        <v>11</v>
      </c>
      <c r="M2614" s="104">
        <v>1.6516516516516502E-2</v>
      </c>
      <c r="N2614" s="103">
        <v>31</v>
      </c>
      <c r="O2614" s="130">
        <v>1.76839703365658E-2</v>
      </c>
      <c r="P2614" s="125">
        <v>2</v>
      </c>
      <c r="Q2614" s="104">
        <v>3.0030030030029999E-3</v>
      </c>
      <c r="R2614" s="103">
        <v>6</v>
      </c>
      <c r="S2614" s="130">
        <v>3.4227039361095198E-3</v>
      </c>
      <c r="T2614" s="125">
        <v>77</v>
      </c>
      <c r="U2614" s="104">
        <v>0.11561561561561499</v>
      </c>
      <c r="V2614" s="103">
        <v>219</v>
      </c>
      <c r="W2614" s="130">
        <v>0.124928693667997</v>
      </c>
      <c r="X2614" s="125">
        <v>78</v>
      </c>
      <c r="Y2614" s="104">
        <v>0.117117117117117</v>
      </c>
      <c r="Z2614" s="103">
        <v>221</v>
      </c>
      <c r="AA2614" s="130">
        <v>0.12606959498003401</v>
      </c>
    </row>
    <row r="2615" spans="1:27" x14ac:dyDescent="0.25">
      <c r="A2615" s="116" t="s">
        <v>635</v>
      </c>
      <c r="B2615" s="201" t="s">
        <v>391</v>
      </c>
      <c r="C2615" s="105" t="s">
        <v>392</v>
      </c>
      <c r="D2615" s="106" t="s">
        <v>25</v>
      </c>
      <c r="E2615" s="122" t="s">
        <v>553</v>
      </c>
      <c r="F2615" s="126">
        <v>2399</v>
      </c>
      <c r="G2615" s="107">
        <v>2378</v>
      </c>
      <c r="H2615" s="108">
        <v>0.99124635264693595</v>
      </c>
      <c r="I2615" s="107">
        <v>21</v>
      </c>
      <c r="J2615" s="131">
        <v>8.7536473530637707E-3</v>
      </c>
      <c r="K2615" s="126">
        <v>893</v>
      </c>
      <c r="L2615" s="126">
        <v>26</v>
      </c>
      <c r="M2615" s="108">
        <v>2.91153415453527E-2</v>
      </c>
      <c r="N2615" s="107">
        <v>68</v>
      </c>
      <c r="O2615" s="131">
        <v>2.83451438099208E-2</v>
      </c>
      <c r="P2615" s="126">
        <v>5</v>
      </c>
      <c r="Q2615" s="108">
        <v>5.5991041433370598E-3</v>
      </c>
      <c r="R2615" s="107">
        <v>9</v>
      </c>
      <c r="S2615" s="131">
        <v>3.7515631513130401E-3</v>
      </c>
      <c r="T2615" s="126">
        <v>64</v>
      </c>
      <c r="U2615" s="108">
        <v>7.1668533034714405E-2</v>
      </c>
      <c r="V2615" s="107">
        <v>158</v>
      </c>
      <c r="W2615" s="131">
        <v>6.5860775323051193E-2</v>
      </c>
      <c r="X2615" s="126">
        <v>66</v>
      </c>
      <c r="Y2615" s="108">
        <v>7.3908174692049203E-2</v>
      </c>
      <c r="Z2615" s="107">
        <v>162</v>
      </c>
      <c r="AA2615" s="131">
        <v>6.7528136723634793E-2</v>
      </c>
    </row>
    <row r="2616" spans="1:27" x14ac:dyDescent="0.25">
      <c r="A2616" s="115" t="s">
        <v>635</v>
      </c>
      <c r="B2616" s="200" t="s">
        <v>368</v>
      </c>
      <c r="C2616" s="101" t="s">
        <v>369</v>
      </c>
      <c r="D2616" s="102" t="s">
        <v>24</v>
      </c>
      <c r="E2616" s="121" t="s">
        <v>552</v>
      </c>
      <c r="F2616" s="125">
        <v>2316</v>
      </c>
      <c r="G2616" s="103">
        <v>2283</v>
      </c>
      <c r="H2616" s="104">
        <v>0.98575129533678696</v>
      </c>
      <c r="I2616" s="103">
        <v>33</v>
      </c>
      <c r="J2616" s="130">
        <v>1.4248704663212401E-2</v>
      </c>
      <c r="K2616" s="125">
        <v>816</v>
      </c>
      <c r="L2616" s="125">
        <v>19</v>
      </c>
      <c r="M2616" s="104">
        <v>2.3284313725490099E-2</v>
      </c>
      <c r="N2616" s="103">
        <v>50</v>
      </c>
      <c r="O2616" s="130">
        <v>2.15889464594127E-2</v>
      </c>
      <c r="P2616" s="125">
        <v>6</v>
      </c>
      <c r="Q2616" s="104">
        <v>7.3529411764705803E-3</v>
      </c>
      <c r="R2616" s="103">
        <v>13</v>
      </c>
      <c r="S2616" s="130">
        <v>5.6131260794473198E-3</v>
      </c>
      <c r="T2616" s="125">
        <v>89</v>
      </c>
      <c r="U2616" s="104">
        <v>0.10906862745098</v>
      </c>
      <c r="V2616" s="103">
        <v>255</v>
      </c>
      <c r="W2616" s="130">
        <v>0.110103626943005</v>
      </c>
      <c r="X2616" s="125">
        <v>91</v>
      </c>
      <c r="Y2616" s="104">
        <v>0.111519607843137</v>
      </c>
      <c r="Z2616" s="103">
        <v>259</v>
      </c>
      <c r="AA2616" s="130">
        <v>0.111830742659758</v>
      </c>
    </row>
    <row r="2617" spans="1:27" x14ac:dyDescent="0.25">
      <c r="A2617" s="116" t="s">
        <v>635</v>
      </c>
      <c r="B2617" s="201" t="s">
        <v>393</v>
      </c>
      <c r="C2617" s="105" t="s">
        <v>394</v>
      </c>
      <c r="D2617" s="106" t="s">
        <v>25</v>
      </c>
      <c r="E2617" s="122" t="s">
        <v>553</v>
      </c>
      <c r="F2617" s="126">
        <v>682</v>
      </c>
      <c r="G2617" s="107">
        <v>674</v>
      </c>
      <c r="H2617" s="108">
        <v>0.98826979472140697</v>
      </c>
      <c r="I2617" s="107">
        <v>8</v>
      </c>
      <c r="J2617" s="131">
        <v>1.1730205278592301E-2</v>
      </c>
      <c r="K2617" s="126">
        <v>240</v>
      </c>
      <c r="L2617" s="126">
        <v>5</v>
      </c>
      <c r="M2617" s="108">
        <v>2.0833333333333301E-2</v>
      </c>
      <c r="N2617" s="107">
        <v>19</v>
      </c>
      <c r="O2617" s="131">
        <v>2.7859237536656801E-2</v>
      </c>
      <c r="P2617" s="126">
        <v>1</v>
      </c>
      <c r="Q2617" s="108">
        <v>4.1666666666666597E-3</v>
      </c>
      <c r="R2617" s="107">
        <v>2</v>
      </c>
      <c r="S2617" s="131">
        <v>2.9325513196480899E-3</v>
      </c>
      <c r="T2617" s="126">
        <v>23</v>
      </c>
      <c r="U2617" s="108">
        <v>9.5833333333333298E-2</v>
      </c>
      <c r="V2617" s="107">
        <v>73</v>
      </c>
      <c r="W2617" s="131">
        <v>0.107038123167155</v>
      </c>
      <c r="X2617" s="126">
        <v>23</v>
      </c>
      <c r="Y2617" s="108">
        <v>9.5833333333333298E-2</v>
      </c>
      <c r="Z2617" s="107">
        <v>73</v>
      </c>
      <c r="AA2617" s="131">
        <v>0.107038123167155</v>
      </c>
    </row>
    <row r="2618" spans="1:27" x14ac:dyDescent="0.25">
      <c r="A2618" s="115" t="s">
        <v>635</v>
      </c>
      <c r="B2618" s="200" t="s">
        <v>370</v>
      </c>
      <c r="C2618" s="101" t="s">
        <v>371</v>
      </c>
      <c r="D2618" s="102" t="s">
        <v>24</v>
      </c>
      <c r="E2618" s="121" t="s">
        <v>552</v>
      </c>
      <c r="F2618" s="125">
        <v>1512</v>
      </c>
      <c r="G2618" s="103">
        <v>1503</v>
      </c>
      <c r="H2618" s="104">
        <v>0.99404761904761896</v>
      </c>
      <c r="I2618" s="103">
        <v>9</v>
      </c>
      <c r="J2618" s="130">
        <v>5.9523809523809503E-3</v>
      </c>
      <c r="K2618" s="125">
        <v>472</v>
      </c>
      <c r="L2618" s="125">
        <v>17</v>
      </c>
      <c r="M2618" s="104">
        <v>3.6016949152542298E-2</v>
      </c>
      <c r="N2618" s="103">
        <v>46</v>
      </c>
      <c r="O2618" s="130">
        <v>3.0423280423280401E-2</v>
      </c>
      <c r="P2618" s="125">
        <v>9</v>
      </c>
      <c r="Q2618" s="104">
        <v>1.9067796610169399E-2</v>
      </c>
      <c r="R2618" s="103">
        <v>17</v>
      </c>
      <c r="S2618" s="130">
        <v>1.1243386243386199E-2</v>
      </c>
      <c r="T2618" s="125">
        <v>36</v>
      </c>
      <c r="U2618" s="104">
        <v>7.6271186440677902E-2</v>
      </c>
      <c r="V2618" s="103">
        <v>130</v>
      </c>
      <c r="W2618" s="130">
        <v>8.5978835978835905E-2</v>
      </c>
      <c r="X2618" s="125">
        <v>37</v>
      </c>
      <c r="Y2618" s="104">
        <v>7.8389830508474506E-2</v>
      </c>
      <c r="Z2618" s="103">
        <v>131</v>
      </c>
      <c r="AA2618" s="130">
        <v>8.6640211640211601E-2</v>
      </c>
    </row>
    <row r="2619" spans="1:27" x14ac:dyDescent="0.25">
      <c r="A2619" s="116" t="s">
        <v>635</v>
      </c>
      <c r="B2619" s="201" t="s">
        <v>445</v>
      </c>
      <c r="C2619" s="105" t="s">
        <v>372</v>
      </c>
      <c r="D2619" s="106" t="s">
        <v>24</v>
      </c>
      <c r="E2619" s="122" t="s">
        <v>552</v>
      </c>
      <c r="F2619" s="126">
        <v>1897</v>
      </c>
      <c r="G2619" s="107">
        <v>1865</v>
      </c>
      <c r="H2619" s="108">
        <v>0.98313125988402705</v>
      </c>
      <c r="I2619" s="107">
        <v>32</v>
      </c>
      <c r="J2619" s="131">
        <v>1.6868740115972499E-2</v>
      </c>
      <c r="K2619" s="126">
        <v>615</v>
      </c>
      <c r="L2619" s="126">
        <v>10</v>
      </c>
      <c r="M2619" s="108">
        <v>1.6260162601626001E-2</v>
      </c>
      <c r="N2619" s="107">
        <v>29</v>
      </c>
      <c r="O2619" s="131">
        <v>1.52872957301001E-2</v>
      </c>
      <c r="P2619" s="126">
        <v>3</v>
      </c>
      <c r="Q2619" s="108">
        <v>4.8780487804877997E-3</v>
      </c>
      <c r="R2619" s="107">
        <v>7</v>
      </c>
      <c r="S2619" s="131">
        <v>3.6900369003690001E-3</v>
      </c>
      <c r="T2619" s="126">
        <v>50</v>
      </c>
      <c r="U2619" s="108">
        <v>8.1300813008129996E-2</v>
      </c>
      <c r="V2619" s="107">
        <v>148</v>
      </c>
      <c r="W2619" s="131">
        <v>7.8017923036373199E-2</v>
      </c>
      <c r="X2619" s="126">
        <v>53</v>
      </c>
      <c r="Y2619" s="108">
        <v>8.6178861788617805E-2</v>
      </c>
      <c r="Z2619" s="107">
        <v>155</v>
      </c>
      <c r="AA2619" s="131">
        <v>8.1707959936742194E-2</v>
      </c>
    </row>
    <row r="2620" spans="1:27" x14ac:dyDescent="0.25">
      <c r="A2620" s="115" t="s">
        <v>635</v>
      </c>
      <c r="B2620" s="200" t="s">
        <v>419</v>
      </c>
      <c r="C2620" s="101" t="s">
        <v>420</v>
      </c>
      <c r="D2620" s="102" t="s">
        <v>27</v>
      </c>
      <c r="E2620" s="121" t="s">
        <v>555</v>
      </c>
      <c r="F2620" s="125">
        <v>2496</v>
      </c>
      <c r="G2620" s="103">
        <v>2479</v>
      </c>
      <c r="H2620" s="104">
        <v>0.99318910256410198</v>
      </c>
      <c r="I2620" s="103">
        <v>17</v>
      </c>
      <c r="J2620" s="130">
        <v>6.8108974358974299E-3</v>
      </c>
      <c r="K2620" s="125">
        <v>638</v>
      </c>
      <c r="L2620" s="125">
        <v>12</v>
      </c>
      <c r="M2620" s="104">
        <v>1.8808777429466999E-2</v>
      </c>
      <c r="N2620" s="103">
        <v>35</v>
      </c>
      <c r="O2620" s="130">
        <v>1.4022435897435801E-2</v>
      </c>
      <c r="P2620" s="125">
        <v>6</v>
      </c>
      <c r="Q2620" s="104">
        <v>9.4043887147335394E-3</v>
      </c>
      <c r="R2620" s="103">
        <v>12</v>
      </c>
      <c r="S2620" s="130">
        <v>4.8076923076923002E-3</v>
      </c>
      <c r="T2620" s="125">
        <v>80</v>
      </c>
      <c r="U2620" s="104">
        <v>0.12539184952978</v>
      </c>
      <c r="V2620" s="103">
        <v>327</v>
      </c>
      <c r="W2620" s="130">
        <v>0.131009615384615</v>
      </c>
      <c r="X2620" s="125">
        <v>85</v>
      </c>
      <c r="Y2620" s="104">
        <v>0.13322884012539099</v>
      </c>
      <c r="Z2620" s="103">
        <v>336</v>
      </c>
      <c r="AA2620" s="130">
        <v>0.134615384615384</v>
      </c>
    </row>
    <row r="2621" spans="1:27" x14ac:dyDescent="0.25">
      <c r="A2621" s="116" t="s">
        <v>635</v>
      </c>
      <c r="B2621" s="201" t="s">
        <v>421</v>
      </c>
      <c r="C2621" s="105" t="s">
        <v>422</v>
      </c>
      <c r="D2621" s="106" t="s">
        <v>27</v>
      </c>
      <c r="E2621" s="122" t="s">
        <v>555</v>
      </c>
      <c r="F2621" s="126">
        <v>1507</v>
      </c>
      <c r="G2621" s="107">
        <v>1498</v>
      </c>
      <c r="H2621" s="108">
        <v>0.99402786994027803</v>
      </c>
      <c r="I2621" s="107">
        <v>9</v>
      </c>
      <c r="J2621" s="131">
        <v>5.9721300597212999E-3</v>
      </c>
      <c r="K2621" s="126">
        <v>544</v>
      </c>
      <c r="L2621" s="126">
        <v>8</v>
      </c>
      <c r="M2621" s="108">
        <v>1.47058823529411E-2</v>
      </c>
      <c r="N2621" s="107">
        <v>24</v>
      </c>
      <c r="O2621" s="131">
        <v>1.59256801592568E-2</v>
      </c>
      <c r="P2621" s="126">
        <v>9</v>
      </c>
      <c r="Q2621" s="108">
        <v>1.6544117647058799E-2</v>
      </c>
      <c r="R2621" s="107">
        <v>28</v>
      </c>
      <c r="S2621" s="131">
        <v>1.8579960185799601E-2</v>
      </c>
      <c r="T2621" s="126">
        <v>38</v>
      </c>
      <c r="U2621" s="108">
        <v>6.9852941176470507E-2</v>
      </c>
      <c r="V2621" s="107">
        <v>96</v>
      </c>
      <c r="W2621" s="131">
        <v>6.3702720637027199E-2</v>
      </c>
      <c r="X2621" s="126">
        <v>45</v>
      </c>
      <c r="Y2621" s="108">
        <v>8.2720588235294101E-2</v>
      </c>
      <c r="Z2621" s="107">
        <v>118</v>
      </c>
      <c r="AA2621" s="131">
        <v>7.8301260783012597E-2</v>
      </c>
    </row>
    <row r="2622" spans="1:27" x14ac:dyDescent="0.25">
      <c r="A2622" s="115" t="s">
        <v>635</v>
      </c>
      <c r="B2622" s="200" t="s">
        <v>423</v>
      </c>
      <c r="C2622" s="101" t="s">
        <v>424</v>
      </c>
      <c r="D2622" s="102" t="s">
        <v>27</v>
      </c>
      <c r="E2622" s="121" t="s">
        <v>555</v>
      </c>
      <c r="F2622" s="125">
        <v>1995</v>
      </c>
      <c r="G2622" s="103">
        <v>1987</v>
      </c>
      <c r="H2622" s="104">
        <v>0.99598997493734298</v>
      </c>
      <c r="I2622" s="103">
        <v>8</v>
      </c>
      <c r="J2622" s="130">
        <v>4.0100250626566398E-3</v>
      </c>
      <c r="K2622" s="125">
        <v>547</v>
      </c>
      <c r="L2622" s="125">
        <v>3</v>
      </c>
      <c r="M2622" s="104">
        <v>5.4844606946983501E-3</v>
      </c>
      <c r="N2622" s="103">
        <v>6</v>
      </c>
      <c r="O2622" s="130">
        <v>3.0075187969924801E-3</v>
      </c>
      <c r="P2622" s="125">
        <v>4</v>
      </c>
      <c r="Q2622" s="104">
        <v>7.3126142595978001E-3</v>
      </c>
      <c r="R2622" s="103">
        <v>11</v>
      </c>
      <c r="S2622" s="130">
        <v>5.5137844611528796E-3</v>
      </c>
      <c r="T2622" s="125">
        <v>46</v>
      </c>
      <c r="U2622" s="104">
        <v>8.4095063985374696E-2</v>
      </c>
      <c r="V2622" s="103">
        <v>142</v>
      </c>
      <c r="W2622" s="130">
        <v>7.1177944862155298E-2</v>
      </c>
      <c r="X2622" s="125">
        <v>48</v>
      </c>
      <c r="Y2622" s="104">
        <v>8.7751371115173601E-2</v>
      </c>
      <c r="Z2622" s="103">
        <v>150</v>
      </c>
      <c r="AA2622" s="130">
        <v>7.5187969924811998E-2</v>
      </c>
    </row>
    <row r="2623" spans="1:27" x14ac:dyDescent="0.25">
      <c r="A2623" s="116" t="s">
        <v>635</v>
      </c>
      <c r="B2623" s="201" t="s">
        <v>407</v>
      </c>
      <c r="C2623" s="105" t="s">
        <v>408</v>
      </c>
      <c r="D2623" s="106" t="s">
        <v>26</v>
      </c>
      <c r="E2623" s="122" t="s">
        <v>554</v>
      </c>
      <c r="F2623" s="126">
        <v>5522</v>
      </c>
      <c r="G2623" s="107">
        <v>5477</v>
      </c>
      <c r="H2623" s="108">
        <v>0.99185077870336802</v>
      </c>
      <c r="I2623" s="107">
        <v>45</v>
      </c>
      <c r="J2623" s="131">
        <v>8.1492212966316497E-3</v>
      </c>
      <c r="K2623" s="126">
        <v>1580</v>
      </c>
      <c r="L2623" s="126">
        <v>21</v>
      </c>
      <c r="M2623" s="108">
        <v>1.3291139240506299E-2</v>
      </c>
      <c r="N2623" s="107">
        <v>52</v>
      </c>
      <c r="O2623" s="131">
        <v>9.4168779427743505E-3</v>
      </c>
      <c r="P2623" s="126">
        <v>13</v>
      </c>
      <c r="Q2623" s="108">
        <v>8.2278481012658198E-3</v>
      </c>
      <c r="R2623" s="107">
        <v>31</v>
      </c>
      <c r="S2623" s="131">
        <v>5.6139080043462498E-3</v>
      </c>
      <c r="T2623" s="126">
        <v>154</v>
      </c>
      <c r="U2623" s="108">
        <v>9.7468354430379697E-2</v>
      </c>
      <c r="V2623" s="107">
        <v>521</v>
      </c>
      <c r="W2623" s="131">
        <v>9.4349873234335302E-2</v>
      </c>
      <c r="X2623" s="126">
        <v>159</v>
      </c>
      <c r="Y2623" s="108">
        <v>0.100632911392405</v>
      </c>
      <c r="Z2623" s="107">
        <v>530</v>
      </c>
      <c r="AA2623" s="131">
        <v>9.5979717493661701E-2</v>
      </c>
    </row>
    <row r="2624" spans="1:27" x14ac:dyDescent="0.25">
      <c r="A2624" s="115" t="s">
        <v>635</v>
      </c>
      <c r="B2624" s="200" t="s">
        <v>425</v>
      </c>
      <c r="C2624" s="101" t="s">
        <v>426</v>
      </c>
      <c r="D2624" s="102" t="s">
        <v>27</v>
      </c>
      <c r="E2624" s="121" t="s">
        <v>555</v>
      </c>
      <c r="F2624" s="125">
        <v>2325</v>
      </c>
      <c r="G2624" s="103">
        <v>2297</v>
      </c>
      <c r="H2624" s="104">
        <v>0.98795698924731101</v>
      </c>
      <c r="I2624" s="103">
        <v>28</v>
      </c>
      <c r="J2624" s="130">
        <v>1.2043010752688099E-2</v>
      </c>
      <c r="K2624" s="125">
        <v>599</v>
      </c>
      <c r="L2624" s="125">
        <v>10</v>
      </c>
      <c r="M2624" s="104">
        <v>1.6694490818030001E-2</v>
      </c>
      <c r="N2624" s="103">
        <v>26</v>
      </c>
      <c r="O2624" s="130">
        <v>1.11827956989247E-2</v>
      </c>
      <c r="P2624" s="125">
        <v>2</v>
      </c>
      <c r="Q2624" s="104">
        <v>3.3388981636060101E-3</v>
      </c>
      <c r="R2624" s="103">
        <v>3</v>
      </c>
      <c r="S2624" s="130">
        <v>1.29032258064516E-3</v>
      </c>
      <c r="T2624" s="125">
        <v>52</v>
      </c>
      <c r="U2624" s="104">
        <v>8.6811352253756205E-2</v>
      </c>
      <c r="V2624" s="103">
        <v>160</v>
      </c>
      <c r="W2624" s="130">
        <v>6.8817204301075199E-2</v>
      </c>
      <c r="X2624" s="125">
        <v>53</v>
      </c>
      <c r="Y2624" s="104">
        <v>8.8480801335559203E-2</v>
      </c>
      <c r="Z2624" s="103">
        <v>162</v>
      </c>
      <c r="AA2624" s="130">
        <v>6.9677419354838704E-2</v>
      </c>
    </row>
    <row r="2625" spans="1:27" ht="24" x14ac:dyDescent="0.25">
      <c r="A2625" s="116" t="s">
        <v>635</v>
      </c>
      <c r="B2625" s="201" t="s">
        <v>427</v>
      </c>
      <c r="C2625" s="105" t="s">
        <v>428</v>
      </c>
      <c r="D2625" s="106" t="s">
        <v>27</v>
      </c>
      <c r="E2625" s="122" t="s">
        <v>555</v>
      </c>
      <c r="F2625" s="126">
        <v>1963</v>
      </c>
      <c r="G2625" s="107">
        <v>1952</v>
      </c>
      <c r="H2625" s="108">
        <v>0.99439633214467604</v>
      </c>
      <c r="I2625" s="107">
        <v>11</v>
      </c>
      <c r="J2625" s="131">
        <v>5.6036678553234801E-3</v>
      </c>
      <c r="K2625" s="126">
        <v>674</v>
      </c>
      <c r="L2625" s="126">
        <v>9</v>
      </c>
      <c r="M2625" s="108">
        <v>1.3353115727002899E-2</v>
      </c>
      <c r="N2625" s="107">
        <v>21</v>
      </c>
      <c r="O2625" s="131">
        <v>1.0697911360162999E-2</v>
      </c>
      <c r="P2625" s="126">
        <v>3</v>
      </c>
      <c r="Q2625" s="108">
        <v>4.4510385756676499E-3</v>
      </c>
      <c r="R2625" s="107">
        <v>12</v>
      </c>
      <c r="S2625" s="131">
        <v>6.1130922058074298E-3</v>
      </c>
      <c r="T2625" s="126">
        <v>56</v>
      </c>
      <c r="U2625" s="108">
        <v>8.3086053412462904E-2</v>
      </c>
      <c r="V2625" s="107">
        <v>172</v>
      </c>
      <c r="W2625" s="131">
        <v>8.7620988283239901E-2</v>
      </c>
      <c r="X2625" s="126">
        <v>57</v>
      </c>
      <c r="Y2625" s="108">
        <v>8.4569732937685396E-2</v>
      </c>
      <c r="Z2625" s="107">
        <v>174</v>
      </c>
      <c r="AA2625" s="131">
        <v>8.8639836984207798E-2</v>
      </c>
    </row>
    <row r="2626" spans="1:27" x14ac:dyDescent="0.25">
      <c r="A2626" s="115" t="s">
        <v>635</v>
      </c>
      <c r="B2626" s="200" t="s">
        <v>429</v>
      </c>
      <c r="C2626" s="101" t="s">
        <v>430</v>
      </c>
      <c r="D2626" s="102" t="s">
        <v>27</v>
      </c>
      <c r="E2626" s="121" t="s">
        <v>555</v>
      </c>
      <c r="F2626" s="125">
        <v>2036</v>
      </c>
      <c r="G2626" s="103">
        <v>2017</v>
      </c>
      <c r="H2626" s="104">
        <v>0.990667976424361</v>
      </c>
      <c r="I2626" s="103">
        <v>19</v>
      </c>
      <c r="J2626" s="130">
        <v>9.3320235756385005E-3</v>
      </c>
      <c r="K2626" s="125">
        <v>727</v>
      </c>
      <c r="L2626" s="125">
        <v>4</v>
      </c>
      <c r="M2626" s="104">
        <v>5.5020632737276401E-3</v>
      </c>
      <c r="N2626" s="103">
        <v>7</v>
      </c>
      <c r="O2626" s="130">
        <v>3.43811394891944E-3</v>
      </c>
      <c r="P2626" s="125">
        <v>5</v>
      </c>
      <c r="Q2626" s="104">
        <v>6.8775790921595499E-3</v>
      </c>
      <c r="R2626" s="103">
        <v>11</v>
      </c>
      <c r="S2626" s="130">
        <v>5.4027504911591303E-3</v>
      </c>
      <c r="T2626" s="125">
        <v>86</v>
      </c>
      <c r="U2626" s="104">
        <v>0.118294360385144</v>
      </c>
      <c r="V2626" s="103">
        <v>240</v>
      </c>
      <c r="W2626" s="130">
        <v>0.117878192534381</v>
      </c>
      <c r="X2626" s="125">
        <v>90</v>
      </c>
      <c r="Y2626" s="104">
        <v>0.123796423658872</v>
      </c>
      <c r="Z2626" s="103">
        <v>249</v>
      </c>
      <c r="AA2626" s="130">
        <v>0.12229862475441999</v>
      </c>
    </row>
    <row r="2627" spans="1:27" x14ac:dyDescent="0.25">
      <c r="A2627" s="116" t="s">
        <v>635</v>
      </c>
      <c r="B2627" s="201" t="s">
        <v>431</v>
      </c>
      <c r="C2627" s="105" t="s">
        <v>432</v>
      </c>
      <c r="D2627" s="106" t="s">
        <v>27</v>
      </c>
      <c r="E2627" s="122" t="s">
        <v>555</v>
      </c>
      <c r="F2627" s="126">
        <v>4217</v>
      </c>
      <c r="G2627" s="107">
        <v>4181</v>
      </c>
      <c r="H2627" s="108">
        <v>0.991463125444628</v>
      </c>
      <c r="I2627" s="107">
        <v>36</v>
      </c>
      <c r="J2627" s="131">
        <v>8.5368745553711101E-3</v>
      </c>
      <c r="K2627" s="126">
        <v>1451</v>
      </c>
      <c r="L2627" s="126">
        <v>17</v>
      </c>
      <c r="M2627" s="108">
        <v>1.1716057891109501E-2</v>
      </c>
      <c r="N2627" s="107">
        <v>41</v>
      </c>
      <c r="O2627" s="131">
        <v>9.7225515769504296E-3</v>
      </c>
      <c r="P2627" s="126">
        <v>6</v>
      </c>
      <c r="Q2627" s="108">
        <v>4.1350792556857302E-3</v>
      </c>
      <c r="R2627" s="107">
        <v>18</v>
      </c>
      <c r="S2627" s="131">
        <v>4.2684372776855498E-3</v>
      </c>
      <c r="T2627" s="126">
        <v>120</v>
      </c>
      <c r="U2627" s="108">
        <v>8.2701585113714601E-2</v>
      </c>
      <c r="V2627" s="107">
        <v>338</v>
      </c>
      <c r="W2627" s="131">
        <v>8.01517666587621E-2</v>
      </c>
      <c r="X2627" s="126">
        <v>124</v>
      </c>
      <c r="Y2627" s="108">
        <v>8.5458304617505101E-2</v>
      </c>
      <c r="Z2627" s="107">
        <v>350</v>
      </c>
      <c r="AA2627" s="131">
        <v>8.2997391510552507E-2</v>
      </c>
    </row>
    <row r="2628" spans="1:27" ht="24" x14ac:dyDescent="0.25">
      <c r="A2628" s="115" t="s">
        <v>635</v>
      </c>
      <c r="B2628" s="200" t="s">
        <v>444</v>
      </c>
      <c r="C2628" s="101" t="s">
        <v>340</v>
      </c>
      <c r="D2628" s="102" t="s">
        <v>21</v>
      </c>
      <c r="E2628" s="121" t="s">
        <v>556</v>
      </c>
      <c r="F2628" s="125">
        <v>2377</v>
      </c>
      <c r="G2628" s="103">
        <v>2353</v>
      </c>
      <c r="H2628" s="104">
        <v>0.98990323937736602</v>
      </c>
      <c r="I2628" s="103">
        <v>24</v>
      </c>
      <c r="J2628" s="130">
        <v>1.00967606226335E-2</v>
      </c>
      <c r="K2628" s="125">
        <v>538</v>
      </c>
      <c r="L2628" s="125">
        <v>10</v>
      </c>
      <c r="M2628" s="104">
        <v>1.8587360594795502E-2</v>
      </c>
      <c r="N2628" s="103">
        <v>22</v>
      </c>
      <c r="O2628" s="130">
        <v>9.2553639040807694E-3</v>
      </c>
      <c r="P2628" s="125">
        <v>5</v>
      </c>
      <c r="Q2628" s="104">
        <v>9.2936802973977595E-3</v>
      </c>
      <c r="R2628" s="103">
        <v>10</v>
      </c>
      <c r="S2628" s="130">
        <v>4.2069835927639803E-3</v>
      </c>
      <c r="T2628" s="125">
        <v>39</v>
      </c>
      <c r="U2628" s="104">
        <v>7.24907063197026E-2</v>
      </c>
      <c r="V2628" s="103">
        <v>116</v>
      </c>
      <c r="W2628" s="130">
        <v>4.8801009676062199E-2</v>
      </c>
      <c r="X2628" s="125">
        <v>41</v>
      </c>
      <c r="Y2628" s="104">
        <v>7.6208178438661706E-2</v>
      </c>
      <c r="Z2628" s="103">
        <v>120</v>
      </c>
      <c r="AA2628" s="130">
        <v>5.0483803113167802E-2</v>
      </c>
    </row>
    <row r="2629" spans="1:27" x14ac:dyDescent="0.25">
      <c r="A2629" s="116" t="s">
        <v>635</v>
      </c>
      <c r="B2629" s="201" t="s">
        <v>433</v>
      </c>
      <c r="C2629" s="105" t="s">
        <v>434</v>
      </c>
      <c r="D2629" s="106" t="s">
        <v>27</v>
      </c>
      <c r="E2629" s="122" t="s">
        <v>555</v>
      </c>
      <c r="F2629" s="126">
        <v>6808</v>
      </c>
      <c r="G2629" s="107">
        <v>6712</v>
      </c>
      <c r="H2629" s="108">
        <v>0.98589894242068099</v>
      </c>
      <c r="I2629" s="107">
        <v>96</v>
      </c>
      <c r="J2629" s="131">
        <v>1.4101057579318401E-2</v>
      </c>
      <c r="K2629" s="126">
        <v>2325</v>
      </c>
      <c r="L2629" s="126">
        <v>18</v>
      </c>
      <c r="M2629" s="108">
        <v>7.7419354838709599E-3</v>
      </c>
      <c r="N2629" s="107">
        <v>42</v>
      </c>
      <c r="O2629" s="131">
        <v>6.1692126909518204E-3</v>
      </c>
      <c r="P2629" s="126">
        <v>8</v>
      </c>
      <c r="Q2629" s="108">
        <v>3.44086021505376E-3</v>
      </c>
      <c r="R2629" s="107">
        <v>16</v>
      </c>
      <c r="S2629" s="131">
        <v>2.3501762632197401E-3</v>
      </c>
      <c r="T2629" s="126">
        <v>149</v>
      </c>
      <c r="U2629" s="108">
        <v>6.4086021505376303E-2</v>
      </c>
      <c r="V2629" s="107">
        <v>386</v>
      </c>
      <c r="W2629" s="131">
        <v>5.6698002350176198E-2</v>
      </c>
      <c r="X2629" s="126">
        <v>151</v>
      </c>
      <c r="Y2629" s="108">
        <v>6.4946236559139697E-2</v>
      </c>
      <c r="Z2629" s="107">
        <v>392</v>
      </c>
      <c r="AA2629" s="131">
        <v>5.7579318448883601E-2</v>
      </c>
    </row>
    <row r="2630" spans="1:27" ht="24" x14ac:dyDescent="0.25">
      <c r="A2630" s="115" t="s">
        <v>635</v>
      </c>
      <c r="B2630" s="200" t="s">
        <v>341</v>
      </c>
      <c r="C2630" s="101" t="s">
        <v>342</v>
      </c>
      <c r="D2630" s="102" t="s">
        <v>21</v>
      </c>
      <c r="E2630" s="121" t="s">
        <v>556</v>
      </c>
      <c r="F2630" s="125">
        <v>8942</v>
      </c>
      <c r="G2630" s="103">
        <v>8787</v>
      </c>
      <c r="H2630" s="104">
        <v>0.982666070230373</v>
      </c>
      <c r="I2630" s="103">
        <v>155</v>
      </c>
      <c r="J2630" s="130">
        <v>1.7333929769626399E-2</v>
      </c>
      <c r="K2630" s="125">
        <v>2201</v>
      </c>
      <c r="L2630" s="125">
        <v>36</v>
      </c>
      <c r="M2630" s="104">
        <v>1.6356201726487898E-2</v>
      </c>
      <c r="N2630" s="103">
        <v>82</v>
      </c>
      <c r="O2630" s="130">
        <v>9.1702080071572305E-3</v>
      </c>
      <c r="P2630" s="125">
        <v>17</v>
      </c>
      <c r="Q2630" s="104">
        <v>7.7237619263970901E-3</v>
      </c>
      <c r="R2630" s="103">
        <v>44</v>
      </c>
      <c r="S2630" s="130">
        <v>4.9205994184746103E-3</v>
      </c>
      <c r="T2630" s="125">
        <v>149</v>
      </c>
      <c r="U2630" s="104">
        <v>6.7696501590186198E-2</v>
      </c>
      <c r="V2630" s="103">
        <v>572</v>
      </c>
      <c r="W2630" s="130">
        <v>6.3967792440169896E-2</v>
      </c>
      <c r="X2630" s="125">
        <v>160</v>
      </c>
      <c r="Y2630" s="104">
        <v>7.2694229895502005E-2</v>
      </c>
      <c r="Z2630" s="103">
        <v>602</v>
      </c>
      <c r="AA2630" s="130">
        <v>6.73227465891299E-2</v>
      </c>
    </row>
    <row r="2631" spans="1:27" ht="24" x14ac:dyDescent="0.25">
      <c r="A2631" s="116" t="s">
        <v>635</v>
      </c>
      <c r="B2631" s="201" t="s">
        <v>355</v>
      </c>
      <c r="C2631" s="105" t="s">
        <v>356</v>
      </c>
      <c r="D2631" s="106" t="s">
        <v>23</v>
      </c>
      <c r="E2631" s="122" t="s">
        <v>558</v>
      </c>
      <c r="F2631" s="126">
        <v>7466</v>
      </c>
      <c r="G2631" s="107">
        <v>7143</v>
      </c>
      <c r="H2631" s="108">
        <v>0.95673720867934597</v>
      </c>
      <c r="I2631" s="107">
        <v>323</v>
      </c>
      <c r="J2631" s="131">
        <v>4.3262791320653603E-2</v>
      </c>
      <c r="K2631" s="126">
        <v>2181</v>
      </c>
      <c r="L2631" s="126">
        <v>38</v>
      </c>
      <c r="M2631" s="108">
        <v>1.7423200366804201E-2</v>
      </c>
      <c r="N2631" s="107">
        <v>103</v>
      </c>
      <c r="O2631" s="131">
        <v>1.3795874631663501E-2</v>
      </c>
      <c r="P2631" s="126">
        <v>15</v>
      </c>
      <c r="Q2631" s="108">
        <v>6.8775790921595499E-3</v>
      </c>
      <c r="R2631" s="107">
        <v>37</v>
      </c>
      <c r="S2631" s="131">
        <v>4.9557996249665103E-3</v>
      </c>
      <c r="T2631" s="126">
        <v>184</v>
      </c>
      <c r="U2631" s="108">
        <v>8.4364970197157205E-2</v>
      </c>
      <c r="V2631" s="107">
        <v>557</v>
      </c>
      <c r="W2631" s="131">
        <v>7.4604875435306695E-2</v>
      </c>
      <c r="X2631" s="126">
        <v>192</v>
      </c>
      <c r="Y2631" s="108">
        <v>8.8033012379642298E-2</v>
      </c>
      <c r="Z2631" s="107">
        <v>578</v>
      </c>
      <c r="AA2631" s="131">
        <v>7.7417626573801204E-2</v>
      </c>
    </row>
    <row r="2632" spans="1:27" ht="24" x14ac:dyDescent="0.25">
      <c r="A2632" s="115" t="s">
        <v>635</v>
      </c>
      <c r="B2632" s="200" t="s">
        <v>351</v>
      </c>
      <c r="C2632" s="101" t="s">
        <v>352</v>
      </c>
      <c r="D2632" s="102" t="s">
        <v>22</v>
      </c>
      <c r="E2632" s="121" t="s">
        <v>557</v>
      </c>
      <c r="F2632" s="125">
        <v>5127</v>
      </c>
      <c r="G2632" s="103">
        <v>5066</v>
      </c>
      <c r="H2632" s="104">
        <v>0.98810220401794402</v>
      </c>
      <c r="I2632" s="103">
        <v>61</v>
      </c>
      <c r="J2632" s="130">
        <v>1.18977959820557E-2</v>
      </c>
      <c r="K2632" s="125">
        <v>1649</v>
      </c>
      <c r="L2632" s="125">
        <v>8</v>
      </c>
      <c r="M2632" s="104">
        <v>4.85142510612492E-3</v>
      </c>
      <c r="N2632" s="103">
        <v>26</v>
      </c>
      <c r="O2632" s="130">
        <v>5.0711917300565604E-3</v>
      </c>
      <c r="P2632" s="125">
        <v>11</v>
      </c>
      <c r="Q2632" s="104">
        <v>6.6707095209217696E-3</v>
      </c>
      <c r="R2632" s="103">
        <v>33</v>
      </c>
      <c r="S2632" s="130">
        <v>6.4365125804564001E-3</v>
      </c>
      <c r="T2632" s="125">
        <v>109</v>
      </c>
      <c r="U2632" s="104">
        <v>6.6100667070951996E-2</v>
      </c>
      <c r="V2632" s="103">
        <v>328</v>
      </c>
      <c r="W2632" s="130">
        <v>6.3975034133021205E-2</v>
      </c>
      <c r="X2632" s="125">
        <v>117</v>
      </c>
      <c r="Y2632" s="104">
        <v>7.0952092177077E-2</v>
      </c>
      <c r="Z2632" s="103">
        <v>354</v>
      </c>
      <c r="AA2632" s="130">
        <v>6.9046225863077806E-2</v>
      </c>
    </row>
    <row r="2633" spans="1:27" ht="24" x14ac:dyDescent="0.25">
      <c r="A2633" s="116" t="s">
        <v>635</v>
      </c>
      <c r="B2633" s="201" t="s">
        <v>343</v>
      </c>
      <c r="C2633" s="105" t="s">
        <v>344</v>
      </c>
      <c r="D2633" s="106" t="s">
        <v>21</v>
      </c>
      <c r="E2633" s="122" t="s">
        <v>556</v>
      </c>
      <c r="F2633" s="126">
        <v>2905</v>
      </c>
      <c r="G2633" s="107">
        <v>2872</v>
      </c>
      <c r="H2633" s="108">
        <v>0.98864027538726296</v>
      </c>
      <c r="I2633" s="107">
        <v>33</v>
      </c>
      <c r="J2633" s="131">
        <v>1.1359724612736599E-2</v>
      </c>
      <c r="K2633" s="126">
        <v>749</v>
      </c>
      <c r="L2633" s="126">
        <v>18</v>
      </c>
      <c r="M2633" s="108">
        <v>2.4032042723631498E-2</v>
      </c>
      <c r="N2633" s="107">
        <v>53</v>
      </c>
      <c r="O2633" s="131">
        <v>1.8244406196213401E-2</v>
      </c>
      <c r="P2633" s="126">
        <v>8</v>
      </c>
      <c r="Q2633" s="108">
        <v>1.06809078771695E-2</v>
      </c>
      <c r="R2633" s="107">
        <v>18</v>
      </c>
      <c r="S2633" s="131">
        <v>6.1962134251290803E-3</v>
      </c>
      <c r="T2633" s="126">
        <v>69</v>
      </c>
      <c r="U2633" s="108">
        <v>9.2122830440587403E-2</v>
      </c>
      <c r="V2633" s="107">
        <v>201</v>
      </c>
      <c r="W2633" s="131">
        <v>6.9191049913941399E-2</v>
      </c>
      <c r="X2633" s="126">
        <v>73</v>
      </c>
      <c r="Y2633" s="108">
        <v>9.7463284379172205E-2</v>
      </c>
      <c r="Z2633" s="107">
        <v>210</v>
      </c>
      <c r="AA2633" s="131">
        <v>7.2289156626505993E-2</v>
      </c>
    </row>
    <row r="2634" spans="1:27" ht="24" x14ac:dyDescent="0.25">
      <c r="A2634" s="115" t="s">
        <v>635</v>
      </c>
      <c r="B2634" s="200" t="s">
        <v>37</v>
      </c>
      <c r="C2634" s="101" t="s">
        <v>38</v>
      </c>
      <c r="D2634" s="102" t="s">
        <v>1</v>
      </c>
      <c r="E2634" s="121" t="s">
        <v>534</v>
      </c>
      <c r="F2634" s="125">
        <v>5362</v>
      </c>
      <c r="G2634" s="103">
        <v>5321</v>
      </c>
      <c r="H2634" s="104">
        <v>0.992353599403207</v>
      </c>
      <c r="I2634" s="103">
        <v>41</v>
      </c>
      <c r="J2634" s="130">
        <v>7.64640059679224E-3</v>
      </c>
      <c r="K2634" s="125">
        <v>1595</v>
      </c>
      <c r="L2634" s="125">
        <v>16</v>
      </c>
      <c r="M2634" s="104">
        <v>1.0031347962382401E-2</v>
      </c>
      <c r="N2634" s="103">
        <v>48</v>
      </c>
      <c r="O2634" s="130">
        <v>8.9518836255128593E-3</v>
      </c>
      <c r="P2634" s="125">
        <v>5</v>
      </c>
      <c r="Q2634" s="104">
        <v>3.1347962382445101E-3</v>
      </c>
      <c r="R2634" s="103">
        <v>11</v>
      </c>
      <c r="S2634" s="130">
        <v>2.0514733308466902E-3</v>
      </c>
      <c r="T2634" s="125">
        <v>108</v>
      </c>
      <c r="U2634" s="104">
        <v>6.77115987460815E-2</v>
      </c>
      <c r="V2634" s="103">
        <v>328</v>
      </c>
      <c r="W2634" s="130">
        <v>6.1171204774337899E-2</v>
      </c>
      <c r="X2634" s="125">
        <v>110</v>
      </c>
      <c r="Y2634" s="104">
        <v>6.8965517241379296E-2</v>
      </c>
      <c r="Z2634" s="103">
        <v>334</v>
      </c>
      <c r="AA2634" s="130">
        <v>6.2290190227526999E-2</v>
      </c>
    </row>
    <row r="2635" spans="1:27" ht="24" x14ac:dyDescent="0.25">
      <c r="A2635" s="116" t="s">
        <v>635</v>
      </c>
      <c r="B2635" s="201" t="s">
        <v>108</v>
      </c>
      <c r="C2635" s="105" t="s">
        <v>109</v>
      </c>
      <c r="D2635" s="106" t="s">
        <v>6</v>
      </c>
      <c r="E2635" s="122" t="s">
        <v>531</v>
      </c>
      <c r="F2635" s="126">
        <v>10115</v>
      </c>
      <c r="G2635" s="107">
        <v>10066</v>
      </c>
      <c r="H2635" s="108">
        <v>0.99515570934256004</v>
      </c>
      <c r="I2635" s="107">
        <v>49</v>
      </c>
      <c r="J2635" s="131">
        <v>4.8442906574394399E-3</v>
      </c>
      <c r="K2635" s="126">
        <v>1900</v>
      </c>
      <c r="L2635" s="126">
        <v>22</v>
      </c>
      <c r="M2635" s="108">
        <v>1.1578947368420999E-2</v>
      </c>
      <c r="N2635" s="107">
        <v>58</v>
      </c>
      <c r="O2635" s="131">
        <v>5.7340583292140304E-3</v>
      </c>
      <c r="P2635" s="126">
        <v>10</v>
      </c>
      <c r="Q2635" s="108">
        <v>5.2631578947368403E-3</v>
      </c>
      <c r="R2635" s="107">
        <v>30</v>
      </c>
      <c r="S2635" s="131">
        <v>2.9658922392486399E-3</v>
      </c>
      <c r="T2635" s="126">
        <v>131</v>
      </c>
      <c r="U2635" s="108">
        <v>6.8947368421052604E-2</v>
      </c>
      <c r="V2635" s="107">
        <v>623</v>
      </c>
      <c r="W2635" s="131">
        <v>6.1591695501730097E-2</v>
      </c>
      <c r="X2635" s="126">
        <v>138</v>
      </c>
      <c r="Y2635" s="108">
        <v>7.2631578947368394E-2</v>
      </c>
      <c r="Z2635" s="107">
        <v>643</v>
      </c>
      <c r="AA2635" s="131">
        <v>6.3568956994562498E-2</v>
      </c>
    </row>
    <row r="2636" spans="1:27" x14ac:dyDescent="0.25">
      <c r="A2636" s="115" t="s">
        <v>635</v>
      </c>
      <c r="B2636" s="200" t="s">
        <v>559</v>
      </c>
      <c r="C2636" s="101" t="s">
        <v>560</v>
      </c>
      <c r="D2636" s="102" t="s">
        <v>3</v>
      </c>
      <c r="E2636" s="121" t="s">
        <v>533</v>
      </c>
      <c r="F2636" s="125">
        <v>10195</v>
      </c>
      <c r="G2636" s="103">
        <v>10019</v>
      </c>
      <c r="H2636" s="104">
        <v>0.98273663560568902</v>
      </c>
      <c r="I2636" s="103">
        <v>176</v>
      </c>
      <c r="J2636" s="130">
        <v>1.72633643943109E-2</v>
      </c>
      <c r="K2636" s="125">
        <v>2463</v>
      </c>
      <c r="L2636" s="125">
        <v>35</v>
      </c>
      <c r="M2636" s="104">
        <v>1.42103126268777E-2</v>
      </c>
      <c r="N2636" s="103">
        <v>89</v>
      </c>
      <c r="O2636" s="130">
        <v>8.7297694948504107E-3</v>
      </c>
      <c r="P2636" s="125">
        <v>19</v>
      </c>
      <c r="Q2636" s="104">
        <v>7.7141697117336502E-3</v>
      </c>
      <c r="R2636" s="103">
        <v>52</v>
      </c>
      <c r="S2636" s="130">
        <v>5.1005394801373199E-3</v>
      </c>
      <c r="T2636" s="125">
        <v>176</v>
      </c>
      <c r="U2636" s="104">
        <v>7.1457572066585401E-2</v>
      </c>
      <c r="V2636" s="103">
        <v>650</v>
      </c>
      <c r="W2636" s="130">
        <v>6.3756743501716506E-2</v>
      </c>
      <c r="X2636" s="125">
        <v>185</v>
      </c>
      <c r="Y2636" s="104">
        <v>7.5111652456353997E-2</v>
      </c>
      <c r="Z2636" s="103">
        <v>674</v>
      </c>
      <c r="AA2636" s="130">
        <v>6.6110838646395206E-2</v>
      </c>
    </row>
    <row r="2637" spans="1:27" x14ac:dyDescent="0.25">
      <c r="A2637" s="116" t="s">
        <v>635</v>
      </c>
      <c r="B2637" s="201" t="s">
        <v>617</v>
      </c>
      <c r="C2637" s="105" t="s">
        <v>618</v>
      </c>
      <c r="D2637" s="106" t="s">
        <v>26</v>
      </c>
      <c r="E2637" s="122" t="s">
        <v>554</v>
      </c>
      <c r="F2637" s="126">
        <v>4321</v>
      </c>
      <c r="G2637" s="107">
        <v>4246</v>
      </c>
      <c r="H2637" s="108">
        <v>0.98264290673455201</v>
      </c>
      <c r="I2637" s="107">
        <v>75</v>
      </c>
      <c r="J2637" s="131">
        <v>1.73570932654478E-2</v>
      </c>
      <c r="K2637" s="126">
        <v>1546</v>
      </c>
      <c r="L2637" s="126">
        <v>35</v>
      </c>
      <c r="M2637" s="108">
        <v>2.2639068564036201E-2</v>
      </c>
      <c r="N2637" s="107">
        <v>93</v>
      </c>
      <c r="O2637" s="131">
        <v>2.1522795649155199E-2</v>
      </c>
      <c r="P2637" s="126">
        <v>13</v>
      </c>
      <c r="Q2637" s="108">
        <v>8.4087968952134499E-3</v>
      </c>
      <c r="R2637" s="107">
        <v>31</v>
      </c>
      <c r="S2637" s="131">
        <v>7.1742652163850904E-3</v>
      </c>
      <c r="T2637" s="126">
        <v>133</v>
      </c>
      <c r="U2637" s="108">
        <v>8.6028460543337598E-2</v>
      </c>
      <c r="V2637" s="107">
        <v>335</v>
      </c>
      <c r="W2637" s="131">
        <v>7.7528349919000206E-2</v>
      </c>
      <c r="X2637" s="126">
        <v>141</v>
      </c>
      <c r="Y2637" s="108">
        <v>9.1203104786545905E-2</v>
      </c>
      <c r="Z2637" s="107">
        <v>356</v>
      </c>
      <c r="AA2637" s="131">
        <v>8.2388336033325599E-2</v>
      </c>
    </row>
    <row r="2638" spans="1:27" x14ac:dyDescent="0.25">
      <c r="A2638" s="115" t="s">
        <v>635</v>
      </c>
      <c r="B2638" s="200" t="s">
        <v>619</v>
      </c>
      <c r="C2638" s="101" t="s">
        <v>620</v>
      </c>
      <c r="D2638" s="102" t="s">
        <v>26</v>
      </c>
      <c r="E2638" s="121" t="s">
        <v>554</v>
      </c>
      <c r="F2638" s="125">
        <v>3773</v>
      </c>
      <c r="G2638" s="103">
        <v>3695</v>
      </c>
      <c r="H2638" s="104">
        <v>0.97932679565332603</v>
      </c>
      <c r="I2638" s="103">
        <v>78</v>
      </c>
      <c r="J2638" s="130">
        <v>2.0673204346673701E-2</v>
      </c>
      <c r="K2638" s="125">
        <v>1305</v>
      </c>
      <c r="L2638" s="125">
        <v>19</v>
      </c>
      <c r="M2638" s="104">
        <v>1.4559386973180001E-2</v>
      </c>
      <c r="N2638" s="103">
        <v>58</v>
      </c>
      <c r="O2638" s="130">
        <v>1.53723827193214E-2</v>
      </c>
      <c r="P2638" s="125">
        <v>11</v>
      </c>
      <c r="Q2638" s="104">
        <v>8.4291187739463595E-3</v>
      </c>
      <c r="R2638" s="103">
        <v>29</v>
      </c>
      <c r="S2638" s="130">
        <v>7.6861913596607398E-3</v>
      </c>
      <c r="T2638" s="125">
        <v>130</v>
      </c>
      <c r="U2638" s="104">
        <v>9.9616858237547803E-2</v>
      </c>
      <c r="V2638" s="103">
        <v>345</v>
      </c>
      <c r="W2638" s="130">
        <v>9.1439173071826099E-2</v>
      </c>
      <c r="X2638" s="125">
        <v>137</v>
      </c>
      <c r="Y2638" s="104">
        <v>0.104980842911877</v>
      </c>
      <c r="Z2638" s="103">
        <v>364</v>
      </c>
      <c r="AA2638" s="130">
        <v>9.6474953617810694E-2</v>
      </c>
    </row>
    <row r="2639" spans="1:27" ht="24" x14ac:dyDescent="0.25">
      <c r="A2639" s="116" t="s">
        <v>635</v>
      </c>
      <c r="B2639" s="201" t="s">
        <v>621</v>
      </c>
      <c r="C2639" s="105" t="s">
        <v>622</v>
      </c>
      <c r="D2639" s="106" t="s">
        <v>22</v>
      </c>
      <c r="E2639" s="122" t="s">
        <v>557</v>
      </c>
      <c r="F2639" s="126">
        <v>11259</v>
      </c>
      <c r="G2639" s="107">
        <v>11162</v>
      </c>
      <c r="H2639" s="108">
        <v>0.99138467004174402</v>
      </c>
      <c r="I2639" s="107">
        <v>97</v>
      </c>
      <c r="J2639" s="131">
        <v>8.61532995825561E-3</v>
      </c>
      <c r="K2639" s="126">
        <v>2708</v>
      </c>
      <c r="L2639" s="126">
        <v>34</v>
      </c>
      <c r="M2639" s="108">
        <v>1.2555391432791701E-2</v>
      </c>
      <c r="N2639" s="107">
        <v>79</v>
      </c>
      <c r="O2639" s="131">
        <v>7.0166089350741602E-3</v>
      </c>
      <c r="P2639" s="126">
        <v>10</v>
      </c>
      <c r="Q2639" s="108">
        <v>3.6927621861152101E-3</v>
      </c>
      <c r="R2639" s="107">
        <v>25</v>
      </c>
      <c r="S2639" s="131">
        <v>2.2204458655297899E-3</v>
      </c>
      <c r="T2639" s="126">
        <v>231</v>
      </c>
      <c r="U2639" s="108">
        <v>8.5302806499261405E-2</v>
      </c>
      <c r="V2639" s="107">
        <v>957</v>
      </c>
      <c r="W2639" s="131">
        <v>8.4998667732480604E-2</v>
      </c>
      <c r="X2639" s="126">
        <v>238</v>
      </c>
      <c r="Y2639" s="108">
        <v>8.7887740029542E-2</v>
      </c>
      <c r="Z2639" s="107">
        <v>975</v>
      </c>
      <c r="AA2639" s="131">
        <v>8.65973887556621E-2</v>
      </c>
    </row>
    <row r="2640" spans="1:27" x14ac:dyDescent="0.25">
      <c r="A2640" s="115" t="s">
        <v>635</v>
      </c>
      <c r="B2640" s="200" t="s">
        <v>623</v>
      </c>
      <c r="C2640" s="101" t="s">
        <v>624</v>
      </c>
      <c r="D2640" s="102" t="s">
        <v>26</v>
      </c>
      <c r="E2640" s="121" t="s">
        <v>554</v>
      </c>
      <c r="F2640" s="125">
        <v>4070</v>
      </c>
      <c r="G2640" s="103">
        <v>3993</v>
      </c>
      <c r="H2640" s="104">
        <v>0.98108108108108105</v>
      </c>
      <c r="I2640" s="103">
        <v>77</v>
      </c>
      <c r="J2640" s="130">
        <v>1.8918918918918899E-2</v>
      </c>
      <c r="K2640" s="125">
        <v>1198</v>
      </c>
      <c r="L2640" s="125">
        <v>19</v>
      </c>
      <c r="M2640" s="104">
        <v>1.5859766277128502E-2</v>
      </c>
      <c r="N2640" s="103">
        <v>44</v>
      </c>
      <c r="O2640" s="130">
        <v>1.0810810810810799E-2</v>
      </c>
      <c r="P2640" s="125">
        <v>9</v>
      </c>
      <c r="Q2640" s="104">
        <v>7.5125208681135203E-3</v>
      </c>
      <c r="R2640" s="103">
        <v>19</v>
      </c>
      <c r="S2640" s="130">
        <v>4.6683046683046597E-3</v>
      </c>
      <c r="T2640" s="125">
        <v>112</v>
      </c>
      <c r="U2640" s="104">
        <v>9.3489148580968198E-2</v>
      </c>
      <c r="V2640" s="103">
        <v>363</v>
      </c>
      <c r="W2640" s="130">
        <v>8.9189189189189097E-2</v>
      </c>
      <c r="X2640" s="125">
        <v>118</v>
      </c>
      <c r="Y2640" s="104">
        <v>9.8497495826377193E-2</v>
      </c>
      <c r="Z2640" s="103">
        <v>374</v>
      </c>
      <c r="AA2640" s="130">
        <v>9.18918918918918E-2</v>
      </c>
    </row>
    <row r="2641" spans="1:27" ht="24" x14ac:dyDescent="0.25">
      <c r="A2641" s="116" t="s">
        <v>635</v>
      </c>
      <c r="B2641" s="201" t="s">
        <v>628</v>
      </c>
      <c r="C2641" s="105" t="s">
        <v>625</v>
      </c>
      <c r="D2641" s="106" t="s">
        <v>11</v>
      </c>
      <c r="E2641" s="122" t="s">
        <v>544</v>
      </c>
      <c r="F2641" s="126">
        <v>12882</v>
      </c>
      <c r="G2641" s="107">
        <v>12609</v>
      </c>
      <c r="H2641" s="108">
        <v>0.97880763856543995</v>
      </c>
      <c r="I2641" s="107">
        <v>273</v>
      </c>
      <c r="J2641" s="131">
        <v>2.1192361434559801E-2</v>
      </c>
      <c r="K2641" s="126">
        <v>4589</v>
      </c>
      <c r="L2641" s="126">
        <v>80</v>
      </c>
      <c r="M2641" s="108">
        <v>1.74329919372412E-2</v>
      </c>
      <c r="N2641" s="107">
        <v>194</v>
      </c>
      <c r="O2641" s="131">
        <v>1.50597733271231E-2</v>
      </c>
      <c r="P2641" s="126">
        <v>46</v>
      </c>
      <c r="Q2641" s="108">
        <v>1.00239703639137E-2</v>
      </c>
      <c r="R2641" s="107">
        <v>118</v>
      </c>
      <c r="S2641" s="131">
        <v>9.1600683123738494E-3</v>
      </c>
      <c r="T2641" s="126">
        <v>356</v>
      </c>
      <c r="U2641" s="108">
        <v>7.7576814120723397E-2</v>
      </c>
      <c r="V2641" s="107">
        <v>982</v>
      </c>
      <c r="W2641" s="131">
        <v>7.6230399006365399E-2</v>
      </c>
      <c r="X2641" s="126">
        <v>389</v>
      </c>
      <c r="Y2641" s="108">
        <v>8.4767923294835401E-2</v>
      </c>
      <c r="Z2641" s="107">
        <v>1061</v>
      </c>
      <c r="AA2641" s="131">
        <v>8.2362987113802202E-2</v>
      </c>
    </row>
    <row r="2642" spans="1:27" x14ac:dyDescent="0.25">
      <c r="A2642" s="115" t="s">
        <v>635</v>
      </c>
      <c r="B2642" s="200" t="s">
        <v>626</v>
      </c>
      <c r="C2642" s="101" t="s">
        <v>627</v>
      </c>
      <c r="D2642" s="102" t="s">
        <v>9</v>
      </c>
      <c r="E2642" s="121" t="s">
        <v>538</v>
      </c>
      <c r="F2642" s="125">
        <v>9951</v>
      </c>
      <c r="G2642" s="103">
        <v>9864</v>
      </c>
      <c r="H2642" s="104">
        <v>0.991257160084413</v>
      </c>
      <c r="I2642" s="103">
        <v>87</v>
      </c>
      <c r="J2642" s="130">
        <v>8.7428399155863694E-3</v>
      </c>
      <c r="K2642" s="125">
        <v>2460</v>
      </c>
      <c r="L2642" s="125">
        <v>38</v>
      </c>
      <c r="M2642" s="104">
        <v>1.54471544715447E-2</v>
      </c>
      <c r="N2642" s="103">
        <v>96</v>
      </c>
      <c r="O2642" s="130">
        <v>9.6472716309918601E-3</v>
      </c>
      <c r="P2642" s="125">
        <v>15</v>
      </c>
      <c r="Q2642" s="104">
        <v>6.0975609756097502E-3</v>
      </c>
      <c r="R2642" s="103">
        <v>43</v>
      </c>
      <c r="S2642" s="130">
        <v>4.3211737513817704E-3</v>
      </c>
      <c r="T2642" s="125">
        <v>217</v>
      </c>
      <c r="U2642" s="104">
        <v>8.8211382113821096E-2</v>
      </c>
      <c r="V2642" s="103">
        <v>855</v>
      </c>
      <c r="W2642" s="130">
        <v>8.5921012963521198E-2</v>
      </c>
      <c r="X2642" s="125">
        <v>226</v>
      </c>
      <c r="Y2642" s="104">
        <v>9.1869918699186898E-2</v>
      </c>
      <c r="Z2642" s="103">
        <v>886</v>
      </c>
      <c r="AA2642" s="130">
        <v>8.9036277761029001E-2</v>
      </c>
    </row>
    <row r="2643" spans="1:27" x14ac:dyDescent="0.25">
      <c r="A2643" s="116" t="s">
        <v>635</v>
      </c>
      <c r="B2643" s="201" t="s">
        <v>98</v>
      </c>
      <c r="C2643" s="105" t="s">
        <v>99</v>
      </c>
      <c r="D2643" s="106" t="s">
        <v>5</v>
      </c>
      <c r="E2643" s="122" t="s">
        <v>535</v>
      </c>
      <c r="F2643" s="126">
        <v>8995</v>
      </c>
      <c r="G2643" s="107">
        <v>8896</v>
      </c>
      <c r="H2643" s="108">
        <v>0.98899388549193901</v>
      </c>
      <c r="I2643" s="107">
        <v>99</v>
      </c>
      <c r="J2643" s="131">
        <v>1.1006114508059999E-2</v>
      </c>
      <c r="K2643" s="126">
        <v>2370</v>
      </c>
      <c r="L2643" s="126">
        <v>25</v>
      </c>
      <c r="M2643" s="108">
        <v>1.0548523206751001E-2</v>
      </c>
      <c r="N2643" s="107">
        <v>61</v>
      </c>
      <c r="O2643" s="131">
        <v>6.7815453029460796E-3</v>
      </c>
      <c r="P2643" s="126">
        <v>16</v>
      </c>
      <c r="Q2643" s="108">
        <v>6.75105485232067E-3</v>
      </c>
      <c r="R2643" s="107">
        <v>50</v>
      </c>
      <c r="S2643" s="131">
        <v>5.5586436909394101E-3</v>
      </c>
      <c r="T2643" s="126">
        <v>242</v>
      </c>
      <c r="U2643" s="108">
        <v>0.10210970464135</v>
      </c>
      <c r="V2643" s="107">
        <v>964</v>
      </c>
      <c r="W2643" s="131">
        <v>0.107170650361311</v>
      </c>
      <c r="X2643" s="126">
        <v>253</v>
      </c>
      <c r="Y2643" s="108">
        <v>0.10675105485232</v>
      </c>
      <c r="Z2643" s="107">
        <v>991</v>
      </c>
      <c r="AA2643" s="131">
        <v>0.11017231795441899</v>
      </c>
    </row>
    <row r="2644" spans="1:27" ht="24" x14ac:dyDescent="0.25">
      <c r="A2644" s="115" t="s">
        <v>635</v>
      </c>
      <c r="B2644" s="200" t="s">
        <v>110</v>
      </c>
      <c r="C2644" s="101" t="s">
        <v>111</v>
      </c>
      <c r="D2644" s="102" t="s">
        <v>6</v>
      </c>
      <c r="E2644" s="121" t="s">
        <v>531</v>
      </c>
      <c r="F2644" s="125">
        <v>3754</v>
      </c>
      <c r="G2644" s="103">
        <v>3737</v>
      </c>
      <c r="H2644" s="104">
        <v>0.99547149706979199</v>
      </c>
      <c r="I2644" s="103">
        <v>17</v>
      </c>
      <c r="J2644" s="130">
        <v>4.5285029302077704E-3</v>
      </c>
      <c r="K2644" s="125">
        <v>759</v>
      </c>
      <c r="L2644" s="125">
        <v>5</v>
      </c>
      <c r="M2644" s="104">
        <v>6.5876152832674501E-3</v>
      </c>
      <c r="N2644" s="103">
        <v>17</v>
      </c>
      <c r="O2644" s="130">
        <v>4.5285029302077704E-3</v>
      </c>
      <c r="P2644" s="125">
        <v>3</v>
      </c>
      <c r="Q2644" s="104">
        <v>3.9525691699604697E-3</v>
      </c>
      <c r="R2644" s="103">
        <v>13</v>
      </c>
      <c r="S2644" s="130">
        <v>3.46297282898241E-3</v>
      </c>
      <c r="T2644" s="125">
        <v>58</v>
      </c>
      <c r="U2644" s="104">
        <v>7.6416337285902497E-2</v>
      </c>
      <c r="V2644" s="103">
        <v>294</v>
      </c>
      <c r="W2644" s="130">
        <v>7.8316462440063905E-2</v>
      </c>
      <c r="X2644" s="125">
        <v>60</v>
      </c>
      <c r="Y2644" s="104">
        <v>7.9051383399209404E-2</v>
      </c>
      <c r="Z2644" s="103">
        <v>304</v>
      </c>
      <c r="AA2644" s="130">
        <v>8.0980287693127304E-2</v>
      </c>
    </row>
    <row r="2645" spans="1:27" ht="24" x14ac:dyDescent="0.25">
      <c r="A2645" s="116" t="s">
        <v>635</v>
      </c>
      <c r="B2645" s="201" t="s">
        <v>259</v>
      </c>
      <c r="C2645" s="105" t="s">
        <v>260</v>
      </c>
      <c r="D2645" s="106" t="s">
        <v>16</v>
      </c>
      <c r="E2645" s="122" t="s">
        <v>541</v>
      </c>
      <c r="F2645" s="126">
        <v>2097</v>
      </c>
      <c r="G2645" s="107">
        <v>2053</v>
      </c>
      <c r="H2645" s="108">
        <v>0.97901764425369497</v>
      </c>
      <c r="I2645" s="107">
        <v>44</v>
      </c>
      <c r="J2645" s="131">
        <v>2.09823557463042E-2</v>
      </c>
      <c r="K2645" s="126">
        <v>504</v>
      </c>
      <c r="L2645" s="126">
        <v>7</v>
      </c>
      <c r="M2645" s="108">
        <v>1.38888888888888E-2</v>
      </c>
      <c r="N2645" s="107">
        <v>16</v>
      </c>
      <c r="O2645" s="131">
        <v>7.6299475441106296E-3</v>
      </c>
      <c r="P2645" s="126">
        <v>5</v>
      </c>
      <c r="Q2645" s="108">
        <v>9.9206349206349201E-3</v>
      </c>
      <c r="R2645" s="107">
        <v>15</v>
      </c>
      <c r="S2645" s="131">
        <v>7.15307582260371E-3</v>
      </c>
      <c r="T2645" s="126">
        <v>41</v>
      </c>
      <c r="U2645" s="108">
        <v>8.1349206349206296E-2</v>
      </c>
      <c r="V2645" s="107">
        <v>147</v>
      </c>
      <c r="W2645" s="131">
        <v>7.0100143061516407E-2</v>
      </c>
      <c r="X2645" s="126">
        <v>41</v>
      </c>
      <c r="Y2645" s="108">
        <v>8.1349206349206296E-2</v>
      </c>
      <c r="Z2645" s="107">
        <v>147</v>
      </c>
      <c r="AA2645" s="131">
        <v>7.0100143061516407E-2</v>
      </c>
    </row>
    <row r="2646" spans="1:27" ht="24" x14ac:dyDescent="0.25">
      <c r="A2646" s="115" t="s">
        <v>635</v>
      </c>
      <c r="B2646" s="200" t="s">
        <v>443</v>
      </c>
      <c r="C2646" s="101" t="s">
        <v>228</v>
      </c>
      <c r="D2646" s="102" t="s">
        <v>14</v>
      </c>
      <c r="E2646" s="121" t="s">
        <v>548</v>
      </c>
      <c r="F2646" s="125">
        <v>2650</v>
      </c>
      <c r="G2646" s="103">
        <v>2584</v>
      </c>
      <c r="H2646" s="104">
        <v>0.97509433962264103</v>
      </c>
      <c r="I2646" s="103">
        <v>66</v>
      </c>
      <c r="J2646" s="130">
        <v>2.4905660377358401E-2</v>
      </c>
      <c r="K2646" s="125">
        <v>882</v>
      </c>
      <c r="L2646" s="125">
        <v>15</v>
      </c>
      <c r="M2646" s="104">
        <v>1.7006802721088399E-2</v>
      </c>
      <c r="N2646" s="103">
        <v>39</v>
      </c>
      <c r="O2646" s="130">
        <v>1.47169811320754E-2</v>
      </c>
      <c r="P2646" s="125">
        <v>7</v>
      </c>
      <c r="Q2646" s="104">
        <v>7.9365079365079309E-3</v>
      </c>
      <c r="R2646" s="103">
        <v>17</v>
      </c>
      <c r="S2646" s="130">
        <v>6.4150943396226404E-3</v>
      </c>
      <c r="T2646" s="125">
        <v>86</v>
      </c>
      <c r="U2646" s="104">
        <v>9.75056689342403E-2</v>
      </c>
      <c r="V2646" s="103">
        <v>249</v>
      </c>
      <c r="W2646" s="130">
        <v>9.3962264150943303E-2</v>
      </c>
      <c r="X2646" s="125">
        <v>89</v>
      </c>
      <c r="Y2646" s="104">
        <v>0.100907029478458</v>
      </c>
      <c r="Z2646" s="103">
        <v>256</v>
      </c>
      <c r="AA2646" s="130">
        <v>9.66037735849056E-2</v>
      </c>
    </row>
    <row r="2647" spans="1:27" ht="24" x14ac:dyDescent="0.25">
      <c r="A2647" s="116" t="s">
        <v>635</v>
      </c>
      <c r="B2647" s="201" t="s">
        <v>229</v>
      </c>
      <c r="C2647" s="105" t="s">
        <v>230</v>
      </c>
      <c r="D2647" s="106" t="s">
        <v>14</v>
      </c>
      <c r="E2647" s="122" t="s">
        <v>548</v>
      </c>
      <c r="F2647" s="126">
        <v>1660</v>
      </c>
      <c r="G2647" s="107">
        <v>1642</v>
      </c>
      <c r="H2647" s="108">
        <v>0.98915662650602398</v>
      </c>
      <c r="I2647" s="107">
        <v>18</v>
      </c>
      <c r="J2647" s="131">
        <v>1.08433734939759E-2</v>
      </c>
      <c r="K2647" s="126">
        <v>593</v>
      </c>
      <c r="L2647" s="126">
        <v>14</v>
      </c>
      <c r="M2647" s="108">
        <v>2.3608768971332201E-2</v>
      </c>
      <c r="N2647" s="107">
        <v>32</v>
      </c>
      <c r="O2647" s="131">
        <v>1.92771084337349E-2</v>
      </c>
      <c r="P2647" s="126">
        <v>7</v>
      </c>
      <c r="Q2647" s="108">
        <v>1.18043844856661E-2</v>
      </c>
      <c r="R2647" s="107">
        <v>17</v>
      </c>
      <c r="S2647" s="131">
        <v>1.02409638554216E-2</v>
      </c>
      <c r="T2647" s="126">
        <v>46</v>
      </c>
      <c r="U2647" s="108">
        <v>7.7571669477234401E-2</v>
      </c>
      <c r="V2647" s="107">
        <v>114</v>
      </c>
      <c r="W2647" s="131">
        <v>6.8674698795180705E-2</v>
      </c>
      <c r="X2647" s="126">
        <v>51</v>
      </c>
      <c r="Y2647" s="108">
        <v>8.6003372681281595E-2</v>
      </c>
      <c r="Z2647" s="107">
        <v>127</v>
      </c>
      <c r="AA2647" s="131">
        <v>7.6506024096385503E-2</v>
      </c>
    </row>
    <row r="2648" spans="1:27" x14ac:dyDescent="0.25">
      <c r="A2648" s="115" t="s">
        <v>635</v>
      </c>
      <c r="B2648" s="200" t="s">
        <v>231</v>
      </c>
      <c r="C2648" s="101" t="s">
        <v>232</v>
      </c>
      <c r="D2648" s="102" t="s">
        <v>14</v>
      </c>
      <c r="E2648" s="121" t="s">
        <v>548</v>
      </c>
      <c r="F2648" s="125">
        <v>1930</v>
      </c>
      <c r="G2648" s="103">
        <v>1894</v>
      </c>
      <c r="H2648" s="104">
        <v>0.98134715025906705</v>
      </c>
      <c r="I2648" s="103">
        <v>36</v>
      </c>
      <c r="J2648" s="130">
        <v>1.8652849740932599E-2</v>
      </c>
      <c r="K2648" s="125">
        <v>687</v>
      </c>
      <c r="L2648" s="125">
        <v>11</v>
      </c>
      <c r="M2648" s="104">
        <v>1.60116448326055E-2</v>
      </c>
      <c r="N2648" s="103">
        <v>30</v>
      </c>
      <c r="O2648" s="130">
        <v>1.55440414507772E-2</v>
      </c>
      <c r="P2648" s="125">
        <v>8</v>
      </c>
      <c r="Q2648" s="104">
        <v>1.1644832605531201E-2</v>
      </c>
      <c r="R2648" s="103">
        <v>29</v>
      </c>
      <c r="S2648" s="130">
        <v>1.50259067357512E-2</v>
      </c>
      <c r="T2648" s="125">
        <v>48</v>
      </c>
      <c r="U2648" s="104">
        <v>6.98689956331877E-2</v>
      </c>
      <c r="V2648" s="103">
        <v>103</v>
      </c>
      <c r="W2648" s="130">
        <v>5.3367875647668303E-2</v>
      </c>
      <c r="X2648" s="125">
        <v>54</v>
      </c>
      <c r="Y2648" s="104">
        <v>7.8602620087336206E-2</v>
      </c>
      <c r="Z2648" s="103">
        <v>124</v>
      </c>
      <c r="AA2648" s="130">
        <v>6.4248704663212405E-2</v>
      </c>
    </row>
    <row r="2649" spans="1:27" x14ac:dyDescent="0.25">
      <c r="A2649" s="116" t="s">
        <v>635</v>
      </c>
      <c r="B2649" s="201" t="s">
        <v>395</v>
      </c>
      <c r="C2649" s="105" t="s">
        <v>396</v>
      </c>
      <c r="D2649" s="106" t="s">
        <v>25</v>
      </c>
      <c r="E2649" s="122" t="s">
        <v>553</v>
      </c>
      <c r="F2649" s="126">
        <v>2335</v>
      </c>
      <c r="G2649" s="107">
        <v>2319</v>
      </c>
      <c r="H2649" s="108">
        <v>0.993147751605995</v>
      </c>
      <c r="I2649" s="107">
        <v>16</v>
      </c>
      <c r="J2649" s="131">
        <v>6.8522483940042797E-3</v>
      </c>
      <c r="K2649" s="126">
        <v>753</v>
      </c>
      <c r="L2649" s="126">
        <v>11</v>
      </c>
      <c r="M2649" s="108">
        <v>1.46082337317397E-2</v>
      </c>
      <c r="N2649" s="107">
        <v>23</v>
      </c>
      <c r="O2649" s="131">
        <v>9.8501070663811491E-3</v>
      </c>
      <c r="P2649" s="126">
        <v>1</v>
      </c>
      <c r="Q2649" s="108">
        <v>1.3280212483399701E-3</v>
      </c>
      <c r="R2649" s="107">
        <v>5</v>
      </c>
      <c r="S2649" s="131">
        <v>2.1413276231263302E-3</v>
      </c>
      <c r="T2649" s="126">
        <v>50</v>
      </c>
      <c r="U2649" s="108">
        <v>6.6401062416998599E-2</v>
      </c>
      <c r="V2649" s="107">
        <v>140</v>
      </c>
      <c r="W2649" s="131">
        <v>5.9957173447537399E-2</v>
      </c>
      <c r="X2649" s="126">
        <v>51</v>
      </c>
      <c r="Y2649" s="108">
        <v>6.7729083665338599E-2</v>
      </c>
      <c r="Z2649" s="107">
        <v>145</v>
      </c>
      <c r="AA2649" s="131">
        <v>6.2098501070663802E-2</v>
      </c>
    </row>
    <row r="2650" spans="1:27" x14ac:dyDescent="0.25">
      <c r="A2650" s="115" t="s">
        <v>635</v>
      </c>
      <c r="B2650" s="200" t="s">
        <v>373</v>
      </c>
      <c r="C2650" s="101" t="s">
        <v>374</v>
      </c>
      <c r="D2650" s="102" t="s">
        <v>24</v>
      </c>
      <c r="E2650" s="121" t="s">
        <v>552</v>
      </c>
      <c r="F2650" s="125">
        <v>5017</v>
      </c>
      <c r="G2650" s="103">
        <v>4936</v>
      </c>
      <c r="H2650" s="104">
        <v>0.98385489336256704</v>
      </c>
      <c r="I2650" s="103">
        <v>81</v>
      </c>
      <c r="J2650" s="130">
        <v>1.61451066374327E-2</v>
      </c>
      <c r="K2650" s="125">
        <v>1403</v>
      </c>
      <c r="L2650" s="125">
        <v>13</v>
      </c>
      <c r="M2650" s="104">
        <v>9.2658588738417594E-3</v>
      </c>
      <c r="N2650" s="103">
        <v>31</v>
      </c>
      <c r="O2650" s="130">
        <v>6.1789914291409198E-3</v>
      </c>
      <c r="P2650" s="125">
        <v>11</v>
      </c>
      <c r="Q2650" s="104">
        <v>7.8403421240199507E-3</v>
      </c>
      <c r="R2650" s="103">
        <v>28</v>
      </c>
      <c r="S2650" s="130">
        <v>5.5810245166434099E-3</v>
      </c>
      <c r="T2650" s="125">
        <v>97</v>
      </c>
      <c r="U2650" s="104">
        <v>6.9137562366357805E-2</v>
      </c>
      <c r="V2650" s="103">
        <v>300</v>
      </c>
      <c r="W2650" s="130">
        <v>5.9796691249750802E-2</v>
      </c>
      <c r="X2650" s="125">
        <v>105</v>
      </c>
      <c r="Y2650" s="104">
        <v>7.4839629365645005E-2</v>
      </c>
      <c r="Z2650" s="103">
        <v>319</v>
      </c>
      <c r="AA2650" s="130">
        <v>6.3583815028901702E-2</v>
      </c>
    </row>
    <row r="2651" spans="1:27" ht="24" x14ac:dyDescent="0.25">
      <c r="A2651" s="116" t="s">
        <v>635</v>
      </c>
      <c r="B2651" s="201" t="s">
        <v>397</v>
      </c>
      <c r="C2651" s="105" t="s">
        <v>398</v>
      </c>
      <c r="D2651" s="106" t="s">
        <v>25</v>
      </c>
      <c r="E2651" s="122" t="s">
        <v>553</v>
      </c>
      <c r="F2651" s="126">
        <v>1585</v>
      </c>
      <c r="G2651" s="107">
        <v>1559</v>
      </c>
      <c r="H2651" s="108">
        <v>0.98359621451104096</v>
      </c>
      <c r="I2651" s="107">
        <v>26</v>
      </c>
      <c r="J2651" s="131">
        <v>1.6403785488958898E-2</v>
      </c>
      <c r="K2651" s="126">
        <v>488</v>
      </c>
      <c r="L2651" s="126">
        <v>7</v>
      </c>
      <c r="M2651" s="108">
        <v>1.43442622950819E-2</v>
      </c>
      <c r="N2651" s="107">
        <v>20</v>
      </c>
      <c r="O2651" s="131">
        <v>1.26182965299684E-2</v>
      </c>
      <c r="P2651" s="126">
        <v>8</v>
      </c>
      <c r="Q2651" s="108">
        <v>1.63934426229508E-2</v>
      </c>
      <c r="R2651" s="107">
        <v>24</v>
      </c>
      <c r="S2651" s="131">
        <v>1.51419558359621E-2</v>
      </c>
      <c r="T2651" s="126">
        <v>40</v>
      </c>
      <c r="U2651" s="108">
        <v>8.1967213114753995E-2</v>
      </c>
      <c r="V2651" s="107">
        <v>118</v>
      </c>
      <c r="W2651" s="131">
        <v>7.44479495268138E-2</v>
      </c>
      <c r="X2651" s="126">
        <v>46</v>
      </c>
      <c r="Y2651" s="108">
        <v>9.4262295081967207E-2</v>
      </c>
      <c r="Z2651" s="107">
        <v>136</v>
      </c>
      <c r="AA2651" s="131">
        <v>8.5804416403785402E-2</v>
      </c>
    </row>
    <row r="2652" spans="1:27" ht="24" x14ac:dyDescent="0.25">
      <c r="A2652" s="115" t="s">
        <v>635</v>
      </c>
      <c r="B2652" s="200" t="s">
        <v>435</v>
      </c>
      <c r="C2652" s="101" t="s">
        <v>436</v>
      </c>
      <c r="D2652" s="102" t="s">
        <v>27</v>
      </c>
      <c r="E2652" s="121" t="s">
        <v>555</v>
      </c>
      <c r="F2652" s="125">
        <v>1887</v>
      </c>
      <c r="G2652" s="103">
        <v>1877</v>
      </c>
      <c r="H2652" s="104">
        <v>0.99470058293587704</v>
      </c>
      <c r="I2652" s="103">
        <v>10</v>
      </c>
      <c r="J2652" s="130">
        <v>5.2994170641229403E-3</v>
      </c>
      <c r="K2652" s="125">
        <v>560</v>
      </c>
      <c r="L2652" s="125">
        <v>12</v>
      </c>
      <c r="M2652" s="104">
        <v>2.1428571428571401E-2</v>
      </c>
      <c r="N2652" s="103">
        <v>21</v>
      </c>
      <c r="O2652" s="130">
        <v>1.11287758346581E-2</v>
      </c>
      <c r="P2652" s="125">
        <v>7</v>
      </c>
      <c r="Q2652" s="104">
        <v>1.2500000000000001E-2</v>
      </c>
      <c r="R2652" s="103">
        <v>23</v>
      </c>
      <c r="S2652" s="130">
        <v>1.21886592474827E-2</v>
      </c>
      <c r="T2652" s="125">
        <v>41</v>
      </c>
      <c r="U2652" s="104">
        <v>7.3214285714285704E-2</v>
      </c>
      <c r="V2652" s="103">
        <v>120</v>
      </c>
      <c r="W2652" s="130">
        <v>6.3593004769475298E-2</v>
      </c>
      <c r="X2652" s="125">
        <v>44</v>
      </c>
      <c r="Y2652" s="104">
        <v>7.85714285714285E-2</v>
      </c>
      <c r="Z2652" s="103">
        <v>133</v>
      </c>
      <c r="AA2652" s="130">
        <v>7.0482246952835101E-2</v>
      </c>
    </row>
    <row r="2653" spans="1:27" ht="24" x14ac:dyDescent="0.25">
      <c r="A2653" s="116" t="s">
        <v>635</v>
      </c>
      <c r="B2653" s="201" t="s">
        <v>345</v>
      </c>
      <c r="C2653" s="105" t="s">
        <v>346</v>
      </c>
      <c r="D2653" s="106" t="s">
        <v>21</v>
      </c>
      <c r="E2653" s="122" t="s">
        <v>556</v>
      </c>
      <c r="F2653" s="126">
        <v>4625</v>
      </c>
      <c r="G2653" s="107">
        <v>4565</v>
      </c>
      <c r="H2653" s="108">
        <v>0.98702702702702705</v>
      </c>
      <c r="I2653" s="107">
        <v>60</v>
      </c>
      <c r="J2653" s="131">
        <v>1.2972972972972899E-2</v>
      </c>
      <c r="K2653" s="126">
        <v>1533</v>
      </c>
      <c r="L2653" s="126">
        <v>33</v>
      </c>
      <c r="M2653" s="108">
        <v>2.1526418786692699E-2</v>
      </c>
      <c r="N2653" s="107">
        <v>73</v>
      </c>
      <c r="O2653" s="131">
        <v>1.57837837837837E-2</v>
      </c>
      <c r="P2653" s="126">
        <v>6</v>
      </c>
      <c r="Q2653" s="108">
        <v>3.9138943248532201E-3</v>
      </c>
      <c r="R2653" s="107">
        <v>11</v>
      </c>
      <c r="S2653" s="131">
        <v>2.3783783783783699E-3</v>
      </c>
      <c r="T2653" s="126">
        <v>109</v>
      </c>
      <c r="U2653" s="108">
        <v>7.1102413568166906E-2</v>
      </c>
      <c r="V2653" s="107">
        <v>292</v>
      </c>
      <c r="W2653" s="131">
        <v>6.3135135135135106E-2</v>
      </c>
      <c r="X2653" s="126">
        <v>113</v>
      </c>
      <c r="Y2653" s="108">
        <v>7.3711676451402405E-2</v>
      </c>
      <c r="Z2653" s="107">
        <v>300</v>
      </c>
      <c r="AA2653" s="131">
        <v>6.4864864864864799E-2</v>
      </c>
    </row>
    <row r="2654" spans="1:27" ht="24" x14ac:dyDescent="0.25">
      <c r="A2654" s="115" t="s">
        <v>635</v>
      </c>
      <c r="B2654" s="200" t="s">
        <v>357</v>
      </c>
      <c r="C2654" s="101" t="s">
        <v>358</v>
      </c>
      <c r="D2654" s="102" t="s">
        <v>23</v>
      </c>
      <c r="E2654" s="121" t="s">
        <v>558</v>
      </c>
      <c r="F2654" s="125">
        <v>13632</v>
      </c>
      <c r="G2654" s="103">
        <v>13427</v>
      </c>
      <c r="H2654" s="104">
        <v>0.98496185446009299</v>
      </c>
      <c r="I2654" s="103">
        <v>205</v>
      </c>
      <c r="J2654" s="130">
        <v>1.50381455399061E-2</v>
      </c>
      <c r="K2654" s="125">
        <v>3761</v>
      </c>
      <c r="L2654" s="125">
        <v>35</v>
      </c>
      <c r="M2654" s="104">
        <v>9.3060356288221201E-3</v>
      </c>
      <c r="N2654" s="103">
        <v>88</v>
      </c>
      <c r="O2654" s="130">
        <v>6.4553990610328599E-3</v>
      </c>
      <c r="P2654" s="125">
        <v>22</v>
      </c>
      <c r="Q2654" s="104">
        <v>5.8495081095453301E-3</v>
      </c>
      <c r="R2654" s="103">
        <v>58</v>
      </c>
      <c r="S2654" s="130">
        <v>4.2546948356807501E-3</v>
      </c>
      <c r="T2654" s="125">
        <v>288</v>
      </c>
      <c r="U2654" s="104">
        <v>7.6575378888593407E-2</v>
      </c>
      <c r="V2654" s="103">
        <v>917</v>
      </c>
      <c r="W2654" s="130">
        <v>6.7268192488262907E-2</v>
      </c>
      <c r="X2654" s="125">
        <v>304</v>
      </c>
      <c r="Y2654" s="104">
        <v>8.0829566604626396E-2</v>
      </c>
      <c r="Z2654" s="103">
        <v>963</v>
      </c>
      <c r="AA2654" s="130">
        <v>7.0642605633802799E-2</v>
      </c>
    </row>
    <row r="2655" spans="1:27" ht="24" x14ac:dyDescent="0.25">
      <c r="A2655" s="116" t="s">
        <v>635</v>
      </c>
      <c r="B2655" s="201" t="s">
        <v>359</v>
      </c>
      <c r="C2655" s="105" t="s">
        <v>360</v>
      </c>
      <c r="D2655" s="106" t="s">
        <v>23</v>
      </c>
      <c r="E2655" s="122" t="s">
        <v>558</v>
      </c>
      <c r="F2655" s="126">
        <v>3730</v>
      </c>
      <c r="G2655" s="107">
        <v>3707</v>
      </c>
      <c r="H2655" s="108">
        <v>0.99383378016085699</v>
      </c>
      <c r="I2655" s="107">
        <v>23</v>
      </c>
      <c r="J2655" s="131">
        <v>6.1662198391420897E-3</v>
      </c>
      <c r="K2655" s="126">
        <v>1214</v>
      </c>
      <c r="L2655" s="126">
        <v>13</v>
      </c>
      <c r="M2655" s="108">
        <v>1.07084019769357E-2</v>
      </c>
      <c r="N2655" s="107">
        <v>41</v>
      </c>
      <c r="O2655" s="131">
        <v>1.0991957104557601E-2</v>
      </c>
      <c r="P2655" s="126">
        <v>8</v>
      </c>
      <c r="Q2655" s="108">
        <v>6.5897858319604596E-3</v>
      </c>
      <c r="R2655" s="107">
        <v>21</v>
      </c>
      <c r="S2655" s="131">
        <v>5.6300268096514698E-3</v>
      </c>
      <c r="T2655" s="126">
        <v>90</v>
      </c>
      <c r="U2655" s="108">
        <v>7.4135090609555102E-2</v>
      </c>
      <c r="V2655" s="107">
        <v>247</v>
      </c>
      <c r="W2655" s="131">
        <v>6.6219839142091105E-2</v>
      </c>
      <c r="X2655" s="126">
        <v>93</v>
      </c>
      <c r="Y2655" s="108">
        <v>7.6606260296540302E-2</v>
      </c>
      <c r="Z2655" s="107">
        <v>253</v>
      </c>
      <c r="AA2655" s="131">
        <v>6.7828418230563001E-2</v>
      </c>
    </row>
    <row r="2656" spans="1:27" ht="24" x14ac:dyDescent="0.25">
      <c r="A2656" s="115" t="s">
        <v>636</v>
      </c>
      <c r="B2656" s="200" t="s">
        <v>39</v>
      </c>
      <c r="C2656" s="101" t="s">
        <v>40</v>
      </c>
      <c r="D2656" s="102" t="s">
        <v>2</v>
      </c>
      <c r="E2656" s="121" t="s">
        <v>530</v>
      </c>
      <c r="F2656" s="125">
        <v>2201</v>
      </c>
      <c r="G2656" s="103">
        <v>2191</v>
      </c>
      <c r="H2656" s="104">
        <v>0.99545661063153101</v>
      </c>
      <c r="I2656" s="103">
        <v>10</v>
      </c>
      <c r="J2656" s="130">
        <v>4.5433893684688701E-3</v>
      </c>
      <c r="K2656" s="125">
        <v>425</v>
      </c>
      <c r="L2656" s="125">
        <v>7</v>
      </c>
      <c r="M2656" s="104">
        <v>1.6470588235294101E-2</v>
      </c>
      <c r="N2656" s="103">
        <v>20</v>
      </c>
      <c r="O2656" s="130">
        <v>9.0867787369377506E-3</v>
      </c>
      <c r="P2656" s="125">
        <v>1</v>
      </c>
      <c r="Q2656" s="104">
        <v>2.3529411764705798E-3</v>
      </c>
      <c r="R2656" s="103">
        <v>1</v>
      </c>
      <c r="S2656" s="130">
        <v>4.54338936846887E-4</v>
      </c>
      <c r="T2656" s="125">
        <v>36</v>
      </c>
      <c r="U2656" s="104">
        <v>8.4705882352941103E-2</v>
      </c>
      <c r="V2656" s="103">
        <v>175</v>
      </c>
      <c r="W2656" s="130">
        <v>7.9509313948205304E-2</v>
      </c>
      <c r="X2656" s="125">
        <v>36</v>
      </c>
      <c r="Y2656" s="104">
        <v>8.4705882352941103E-2</v>
      </c>
      <c r="Z2656" s="103">
        <v>175</v>
      </c>
      <c r="AA2656" s="130">
        <v>7.9509313948205304E-2</v>
      </c>
    </row>
    <row r="2657" spans="1:27" ht="24" x14ac:dyDescent="0.25">
      <c r="A2657" s="116" t="s">
        <v>636</v>
      </c>
      <c r="B2657" s="201" t="s">
        <v>41</v>
      </c>
      <c r="C2657" s="105" t="s">
        <v>42</v>
      </c>
      <c r="D2657" s="106" t="s">
        <v>2</v>
      </c>
      <c r="E2657" s="122" t="s">
        <v>530</v>
      </c>
      <c r="F2657" s="126">
        <v>6261</v>
      </c>
      <c r="G2657" s="107">
        <v>6232</v>
      </c>
      <c r="H2657" s="108">
        <v>0.99536815205238705</v>
      </c>
      <c r="I2657" s="107">
        <v>29</v>
      </c>
      <c r="J2657" s="131">
        <v>4.6318479476122002E-3</v>
      </c>
      <c r="K2657" s="126">
        <v>1321</v>
      </c>
      <c r="L2657" s="126">
        <v>15</v>
      </c>
      <c r="M2657" s="108">
        <v>1.1355034065102101E-2</v>
      </c>
      <c r="N2657" s="107">
        <v>41</v>
      </c>
      <c r="O2657" s="131">
        <v>6.5484746845551802E-3</v>
      </c>
      <c r="P2657" s="126">
        <v>9</v>
      </c>
      <c r="Q2657" s="108">
        <v>6.8130204390613102E-3</v>
      </c>
      <c r="R2657" s="107">
        <v>26</v>
      </c>
      <c r="S2657" s="131">
        <v>4.15269126337645E-3</v>
      </c>
      <c r="T2657" s="126">
        <v>111</v>
      </c>
      <c r="U2657" s="108">
        <v>8.4027252081756196E-2</v>
      </c>
      <c r="V2657" s="107">
        <v>521</v>
      </c>
      <c r="W2657" s="131">
        <v>8.3213544162274306E-2</v>
      </c>
      <c r="X2657" s="126">
        <v>119</v>
      </c>
      <c r="Y2657" s="108">
        <v>9.0083270249810707E-2</v>
      </c>
      <c r="Z2657" s="107">
        <v>542</v>
      </c>
      <c r="AA2657" s="131">
        <v>8.6567640951924596E-2</v>
      </c>
    </row>
    <row r="2658" spans="1:27" ht="24" x14ac:dyDescent="0.25">
      <c r="A2658" s="115" t="s">
        <v>636</v>
      </c>
      <c r="B2658" s="200" t="s">
        <v>43</v>
      </c>
      <c r="C2658" s="101" t="s">
        <v>44</v>
      </c>
      <c r="D2658" s="102" t="s">
        <v>2</v>
      </c>
      <c r="E2658" s="121" t="s">
        <v>530</v>
      </c>
      <c r="F2658" s="125">
        <v>4284</v>
      </c>
      <c r="G2658" s="103">
        <v>4280</v>
      </c>
      <c r="H2658" s="104">
        <v>0.99906629318394002</v>
      </c>
      <c r="I2658" s="103">
        <v>4</v>
      </c>
      <c r="J2658" s="130">
        <v>9.3370681605975695E-4</v>
      </c>
      <c r="K2658" s="125">
        <v>887</v>
      </c>
      <c r="L2658" s="125">
        <v>19</v>
      </c>
      <c r="M2658" s="104">
        <v>2.1420518602029301E-2</v>
      </c>
      <c r="N2658" s="103">
        <v>52</v>
      </c>
      <c r="O2658" s="130">
        <v>1.2138188608776799E-2</v>
      </c>
      <c r="P2658" s="125">
        <v>3</v>
      </c>
      <c r="Q2658" s="104">
        <v>3.38218714768883E-3</v>
      </c>
      <c r="R2658" s="103">
        <v>8</v>
      </c>
      <c r="S2658" s="130">
        <v>1.86741363211951E-3</v>
      </c>
      <c r="T2658" s="125">
        <v>77</v>
      </c>
      <c r="U2658" s="104">
        <v>8.6809470124013494E-2</v>
      </c>
      <c r="V2658" s="103">
        <v>308</v>
      </c>
      <c r="W2658" s="130">
        <v>7.1895424836601302E-2</v>
      </c>
      <c r="X2658" s="125">
        <v>79</v>
      </c>
      <c r="Y2658" s="104">
        <v>8.9064261555806004E-2</v>
      </c>
      <c r="Z2658" s="103">
        <v>314</v>
      </c>
      <c r="AA2658" s="130">
        <v>7.3295985060690905E-2</v>
      </c>
    </row>
    <row r="2659" spans="1:27" ht="24" x14ac:dyDescent="0.25">
      <c r="A2659" s="116" t="s">
        <v>636</v>
      </c>
      <c r="B2659" s="201" t="s">
        <v>45</v>
      </c>
      <c r="C2659" s="105" t="s">
        <v>46</v>
      </c>
      <c r="D2659" s="106" t="s">
        <v>2</v>
      </c>
      <c r="E2659" s="122" t="s">
        <v>530</v>
      </c>
      <c r="F2659" s="126">
        <v>3752</v>
      </c>
      <c r="G2659" s="107">
        <v>3724</v>
      </c>
      <c r="H2659" s="108">
        <v>0.99253731343283502</v>
      </c>
      <c r="I2659" s="107">
        <v>28</v>
      </c>
      <c r="J2659" s="131">
        <v>7.4626865671641703E-3</v>
      </c>
      <c r="K2659" s="126">
        <v>1059</v>
      </c>
      <c r="L2659" s="126">
        <v>12</v>
      </c>
      <c r="M2659" s="108">
        <v>1.1331444759206701E-2</v>
      </c>
      <c r="N2659" s="107">
        <v>31</v>
      </c>
      <c r="O2659" s="131">
        <v>8.2622601279317594E-3</v>
      </c>
      <c r="P2659" s="126">
        <v>7</v>
      </c>
      <c r="Q2659" s="108">
        <v>6.6100094428706299E-3</v>
      </c>
      <c r="R2659" s="107">
        <v>16</v>
      </c>
      <c r="S2659" s="131">
        <v>4.2643923240938096E-3</v>
      </c>
      <c r="T2659" s="126">
        <v>71</v>
      </c>
      <c r="U2659" s="108">
        <v>6.7044381491973504E-2</v>
      </c>
      <c r="V2659" s="107">
        <v>236</v>
      </c>
      <c r="W2659" s="131">
        <v>6.2899786780383701E-2</v>
      </c>
      <c r="X2659" s="126">
        <v>75</v>
      </c>
      <c r="Y2659" s="108">
        <v>7.0821529745042397E-2</v>
      </c>
      <c r="Z2659" s="107">
        <v>246</v>
      </c>
      <c r="AA2659" s="131">
        <v>6.5565031982942404E-2</v>
      </c>
    </row>
    <row r="2660" spans="1:27" ht="24" x14ac:dyDescent="0.25">
      <c r="A2660" s="115" t="s">
        <v>636</v>
      </c>
      <c r="B2660" s="200" t="s">
        <v>100</v>
      </c>
      <c r="C2660" s="101" t="s">
        <v>101</v>
      </c>
      <c r="D2660" s="102" t="s">
        <v>6</v>
      </c>
      <c r="E2660" s="121" t="s">
        <v>531</v>
      </c>
      <c r="F2660" s="125">
        <v>5214</v>
      </c>
      <c r="G2660" s="103">
        <v>5156</v>
      </c>
      <c r="H2660" s="104">
        <v>0.98887610280015303</v>
      </c>
      <c r="I2660" s="103">
        <v>58</v>
      </c>
      <c r="J2660" s="130">
        <v>1.1123897199846499E-2</v>
      </c>
      <c r="K2660" s="125">
        <v>1184</v>
      </c>
      <c r="L2660" s="125">
        <v>12</v>
      </c>
      <c r="M2660" s="104">
        <v>1.0135135135135099E-2</v>
      </c>
      <c r="N2660" s="103">
        <v>33</v>
      </c>
      <c r="O2660" s="130">
        <v>6.3291139240506302E-3</v>
      </c>
      <c r="P2660" s="125">
        <v>12</v>
      </c>
      <c r="Q2660" s="104">
        <v>1.0135135135135099E-2</v>
      </c>
      <c r="R2660" s="103">
        <v>30</v>
      </c>
      <c r="S2660" s="130">
        <v>5.7537399309551202E-3</v>
      </c>
      <c r="T2660" s="125">
        <v>104</v>
      </c>
      <c r="U2660" s="104">
        <v>8.7837837837837801E-2</v>
      </c>
      <c r="V2660" s="103">
        <v>435</v>
      </c>
      <c r="W2660" s="130">
        <v>8.3429228998849206E-2</v>
      </c>
      <c r="X2660" s="125">
        <v>112</v>
      </c>
      <c r="Y2660" s="104">
        <v>9.4594594594594503E-2</v>
      </c>
      <c r="Z2660" s="103">
        <v>454</v>
      </c>
      <c r="AA2660" s="130">
        <v>8.7073264288454105E-2</v>
      </c>
    </row>
    <row r="2661" spans="1:27" ht="24" x14ac:dyDescent="0.25">
      <c r="A2661" s="116" t="s">
        <v>636</v>
      </c>
      <c r="B2661" s="201" t="s">
        <v>47</v>
      </c>
      <c r="C2661" s="105" t="s">
        <v>48</v>
      </c>
      <c r="D2661" s="106" t="s">
        <v>2</v>
      </c>
      <c r="E2661" s="122" t="s">
        <v>530</v>
      </c>
      <c r="F2661" s="126">
        <v>5165</v>
      </c>
      <c r="G2661" s="107">
        <v>5141</v>
      </c>
      <c r="H2661" s="108">
        <v>0.995353339787028</v>
      </c>
      <c r="I2661" s="107">
        <v>24</v>
      </c>
      <c r="J2661" s="131">
        <v>4.64666021297192E-3</v>
      </c>
      <c r="K2661" s="126">
        <v>1223</v>
      </c>
      <c r="L2661" s="126">
        <v>15</v>
      </c>
      <c r="M2661" s="108">
        <v>1.2264922322158599E-2</v>
      </c>
      <c r="N2661" s="107">
        <v>45</v>
      </c>
      <c r="O2661" s="131">
        <v>8.7124878993223593E-3</v>
      </c>
      <c r="P2661" s="126">
        <v>17</v>
      </c>
      <c r="Q2661" s="108">
        <v>1.39002452984464E-2</v>
      </c>
      <c r="R2661" s="107">
        <v>40</v>
      </c>
      <c r="S2661" s="131">
        <v>7.74443368828654E-3</v>
      </c>
      <c r="T2661" s="126">
        <v>109</v>
      </c>
      <c r="U2661" s="108">
        <v>8.9125102207686005E-2</v>
      </c>
      <c r="V2661" s="107">
        <v>413</v>
      </c>
      <c r="W2661" s="131">
        <v>7.99612778315585E-2</v>
      </c>
      <c r="X2661" s="126">
        <v>120</v>
      </c>
      <c r="Y2661" s="108">
        <v>9.8119378577269004E-2</v>
      </c>
      <c r="Z2661" s="107">
        <v>435</v>
      </c>
      <c r="AA2661" s="131">
        <v>8.4220716360116105E-2</v>
      </c>
    </row>
    <row r="2662" spans="1:27" ht="24" x14ac:dyDescent="0.25">
      <c r="A2662" s="115" t="s">
        <v>636</v>
      </c>
      <c r="B2662" s="200" t="s">
        <v>102</v>
      </c>
      <c r="C2662" s="101" t="s">
        <v>103</v>
      </c>
      <c r="D2662" s="102" t="s">
        <v>6</v>
      </c>
      <c r="E2662" s="121" t="s">
        <v>531</v>
      </c>
      <c r="F2662" s="125">
        <v>3343</v>
      </c>
      <c r="G2662" s="103">
        <v>3337</v>
      </c>
      <c r="H2662" s="104">
        <v>0.99820520490577302</v>
      </c>
      <c r="I2662" s="103">
        <v>6</v>
      </c>
      <c r="J2662" s="130">
        <v>1.79479509422674E-3</v>
      </c>
      <c r="K2662" s="125">
        <v>696</v>
      </c>
      <c r="L2662" s="125">
        <v>12</v>
      </c>
      <c r="M2662" s="104">
        <v>1.72413793103448E-2</v>
      </c>
      <c r="N2662" s="103">
        <v>34</v>
      </c>
      <c r="O2662" s="130">
        <v>1.0170505533951499E-2</v>
      </c>
      <c r="P2662" s="125">
        <v>1</v>
      </c>
      <c r="Q2662" s="104">
        <v>1.4367816091953999E-3</v>
      </c>
      <c r="R2662" s="103">
        <v>2</v>
      </c>
      <c r="S2662" s="130">
        <v>5.9826503140891405E-4</v>
      </c>
      <c r="T2662" s="125">
        <v>52</v>
      </c>
      <c r="U2662" s="104">
        <v>7.4712643678160898E-2</v>
      </c>
      <c r="V2662" s="103">
        <v>179</v>
      </c>
      <c r="W2662" s="130">
        <v>5.3544720311097797E-2</v>
      </c>
      <c r="X2662" s="125">
        <v>53</v>
      </c>
      <c r="Y2662" s="104">
        <v>7.6149425287356298E-2</v>
      </c>
      <c r="Z2662" s="103">
        <v>181</v>
      </c>
      <c r="AA2662" s="130">
        <v>5.4142985342506701E-2</v>
      </c>
    </row>
    <row r="2663" spans="1:27" ht="24" x14ac:dyDescent="0.25">
      <c r="A2663" s="116" t="s">
        <v>636</v>
      </c>
      <c r="B2663" s="201" t="s">
        <v>104</v>
      </c>
      <c r="C2663" s="105" t="s">
        <v>105</v>
      </c>
      <c r="D2663" s="106" t="s">
        <v>6</v>
      </c>
      <c r="E2663" s="122" t="s">
        <v>531</v>
      </c>
      <c r="F2663" s="126">
        <v>7846</v>
      </c>
      <c r="G2663" s="107">
        <v>7825</v>
      </c>
      <c r="H2663" s="108">
        <v>0.99732347693092005</v>
      </c>
      <c r="I2663" s="107">
        <v>21</v>
      </c>
      <c r="J2663" s="131">
        <v>2.6765230690797802E-3</v>
      </c>
      <c r="K2663" s="126">
        <v>1320</v>
      </c>
      <c r="L2663" s="126">
        <v>18</v>
      </c>
      <c r="M2663" s="108">
        <v>1.3636363636363599E-2</v>
      </c>
      <c r="N2663" s="107">
        <v>47</v>
      </c>
      <c r="O2663" s="131">
        <v>5.9903135355595201E-3</v>
      </c>
      <c r="P2663" s="126">
        <v>6</v>
      </c>
      <c r="Q2663" s="108">
        <v>4.54545454545454E-3</v>
      </c>
      <c r="R2663" s="107">
        <v>25</v>
      </c>
      <c r="S2663" s="131">
        <v>3.1863369869997399E-3</v>
      </c>
      <c r="T2663" s="126">
        <v>100</v>
      </c>
      <c r="U2663" s="108">
        <v>7.5757575757575704E-2</v>
      </c>
      <c r="V2663" s="107">
        <v>561</v>
      </c>
      <c r="W2663" s="131">
        <v>7.1501401988274205E-2</v>
      </c>
      <c r="X2663" s="126">
        <v>103</v>
      </c>
      <c r="Y2663" s="108">
        <v>7.8030303030303005E-2</v>
      </c>
      <c r="Z2663" s="107">
        <v>569</v>
      </c>
      <c r="AA2663" s="131">
        <v>7.2521029824114097E-2</v>
      </c>
    </row>
    <row r="2664" spans="1:27" ht="24" x14ac:dyDescent="0.25">
      <c r="A2664" s="115" t="s">
        <v>636</v>
      </c>
      <c r="B2664" s="200" t="s">
        <v>73</v>
      </c>
      <c r="C2664" s="101" t="s">
        <v>74</v>
      </c>
      <c r="D2664" s="102" t="s">
        <v>4</v>
      </c>
      <c r="E2664" s="121" t="s">
        <v>532</v>
      </c>
      <c r="F2664" s="125">
        <v>2266</v>
      </c>
      <c r="G2664" s="103">
        <v>2254</v>
      </c>
      <c r="H2664" s="104">
        <v>0.99470432480141202</v>
      </c>
      <c r="I2664" s="103">
        <v>12</v>
      </c>
      <c r="J2664" s="130">
        <v>5.2956751985878099E-3</v>
      </c>
      <c r="K2664" s="125">
        <v>728</v>
      </c>
      <c r="L2664" s="125">
        <v>7</v>
      </c>
      <c r="M2664" s="104">
        <v>9.6153846153846107E-3</v>
      </c>
      <c r="N2664" s="103">
        <v>14</v>
      </c>
      <c r="O2664" s="130">
        <v>6.1782877316857799E-3</v>
      </c>
      <c r="P2664" s="125">
        <v>4</v>
      </c>
      <c r="Q2664" s="104">
        <v>5.4945054945054897E-3</v>
      </c>
      <c r="R2664" s="103">
        <v>12</v>
      </c>
      <c r="S2664" s="130">
        <v>5.2956751985878099E-3</v>
      </c>
      <c r="T2664" s="125">
        <v>56</v>
      </c>
      <c r="U2664" s="104">
        <v>7.69230769230769E-2</v>
      </c>
      <c r="V2664" s="103">
        <v>180</v>
      </c>
      <c r="W2664" s="130">
        <v>7.9435127978817202E-2</v>
      </c>
      <c r="X2664" s="125">
        <v>58</v>
      </c>
      <c r="Y2664" s="104">
        <v>7.9670329670329595E-2</v>
      </c>
      <c r="Z2664" s="103">
        <v>185</v>
      </c>
      <c r="AA2664" s="130">
        <v>8.1641659311562198E-2</v>
      </c>
    </row>
    <row r="2665" spans="1:27" x14ac:dyDescent="0.25">
      <c r="A2665" s="116" t="s">
        <v>636</v>
      </c>
      <c r="B2665" s="201" t="s">
        <v>75</v>
      </c>
      <c r="C2665" s="105" t="s">
        <v>76</v>
      </c>
      <c r="D2665" s="106" t="s">
        <v>4</v>
      </c>
      <c r="E2665" s="122" t="s">
        <v>532</v>
      </c>
      <c r="F2665" s="126">
        <v>4047</v>
      </c>
      <c r="G2665" s="107">
        <v>4028</v>
      </c>
      <c r="H2665" s="108">
        <v>0.99530516431924798</v>
      </c>
      <c r="I2665" s="107">
        <v>19</v>
      </c>
      <c r="J2665" s="131">
        <v>4.6948356807511703E-3</v>
      </c>
      <c r="K2665" s="126">
        <v>946</v>
      </c>
      <c r="L2665" s="126">
        <v>10</v>
      </c>
      <c r="M2665" s="108">
        <v>1.0570824524312799E-2</v>
      </c>
      <c r="N2665" s="107">
        <v>20</v>
      </c>
      <c r="O2665" s="131">
        <v>4.9419322955275499E-3</v>
      </c>
      <c r="P2665" s="126">
        <v>3</v>
      </c>
      <c r="Q2665" s="108">
        <v>3.1712473572938602E-3</v>
      </c>
      <c r="R2665" s="107">
        <v>8</v>
      </c>
      <c r="S2665" s="131">
        <v>1.9767729182110201E-3</v>
      </c>
      <c r="T2665" s="126">
        <v>69</v>
      </c>
      <c r="U2665" s="108">
        <v>7.2938689217758895E-2</v>
      </c>
      <c r="V2665" s="107">
        <v>300</v>
      </c>
      <c r="W2665" s="131">
        <v>7.41289844329132E-2</v>
      </c>
      <c r="X2665" s="126">
        <v>72</v>
      </c>
      <c r="Y2665" s="108">
        <v>7.61099365750528E-2</v>
      </c>
      <c r="Z2665" s="107">
        <v>308</v>
      </c>
      <c r="AA2665" s="131">
        <v>7.6105757351124195E-2</v>
      </c>
    </row>
    <row r="2666" spans="1:27" x14ac:dyDescent="0.25">
      <c r="A2666" s="115" t="s">
        <v>636</v>
      </c>
      <c r="B2666" s="200" t="s">
        <v>49</v>
      </c>
      <c r="C2666" s="101" t="s">
        <v>50</v>
      </c>
      <c r="D2666" s="102" t="s">
        <v>3</v>
      </c>
      <c r="E2666" s="121" t="s">
        <v>533</v>
      </c>
      <c r="F2666" s="125">
        <v>4017</v>
      </c>
      <c r="G2666" s="103">
        <v>3963</v>
      </c>
      <c r="H2666" s="104">
        <v>0.98655713218819996</v>
      </c>
      <c r="I2666" s="103">
        <v>54</v>
      </c>
      <c r="J2666" s="130">
        <v>1.34428678117998E-2</v>
      </c>
      <c r="K2666" s="125">
        <v>1106</v>
      </c>
      <c r="L2666" s="125">
        <v>22</v>
      </c>
      <c r="M2666" s="104">
        <v>1.9891500904159101E-2</v>
      </c>
      <c r="N2666" s="103">
        <v>67</v>
      </c>
      <c r="O2666" s="130">
        <v>1.66791137664924E-2</v>
      </c>
      <c r="P2666" s="125">
        <v>12</v>
      </c>
      <c r="Q2666" s="104">
        <v>1.08499095840867E-2</v>
      </c>
      <c r="R2666" s="103">
        <v>31</v>
      </c>
      <c r="S2666" s="130">
        <v>7.7172018919591696E-3</v>
      </c>
      <c r="T2666" s="125">
        <v>84</v>
      </c>
      <c r="U2666" s="104">
        <v>7.59493670886075E-2</v>
      </c>
      <c r="V2666" s="103">
        <v>267</v>
      </c>
      <c r="W2666" s="130">
        <v>6.6467513069454795E-2</v>
      </c>
      <c r="X2666" s="125">
        <v>90</v>
      </c>
      <c r="Y2666" s="104">
        <v>8.1374321880650899E-2</v>
      </c>
      <c r="Z2666" s="103">
        <v>285</v>
      </c>
      <c r="AA2666" s="130">
        <v>7.0948469006721401E-2</v>
      </c>
    </row>
    <row r="2667" spans="1:27" x14ac:dyDescent="0.25">
      <c r="A2667" s="116" t="s">
        <v>636</v>
      </c>
      <c r="B2667" s="201" t="s">
        <v>51</v>
      </c>
      <c r="C2667" s="105" t="s">
        <v>52</v>
      </c>
      <c r="D2667" s="106" t="s">
        <v>3</v>
      </c>
      <c r="E2667" s="122" t="s">
        <v>533</v>
      </c>
      <c r="F2667" s="126">
        <v>2887</v>
      </c>
      <c r="G2667" s="107">
        <v>2869</v>
      </c>
      <c r="H2667" s="108">
        <v>0.99376515413924404</v>
      </c>
      <c r="I2667" s="107">
        <v>18</v>
      </c>
      <c r="J2667" s="131">
        <v>6.2348458607551002E-3</v>
      </c>
      <c r="K2667" s="126">
        <v>916</v>
      </c>
      <c r="L2667" s="126">
        <v>12</v>
      </c>
      <c r="M2667" s="108">
        <v>1.31004366812227E-2</v>
      </c>
      <c r="N2667" s="107">
        <v>49</v>
      </c>
      <c r="O2667" s="131">
        <v>1.6972635954277698E-2</v>
      </c>
      <c r="P2667" s="126">
        <v>5</v>
      </c>
      <c r="Q2667" s="108">
        <v>5.4585152838427901E-3</v>
      </c>
      <c r="R2667" s="107">
        <v>17</v>
      </c>
      <c r="S2667" s="131">
        <v>5.8884655351576004E-3</v>
      </c>
      <c r="T2667" s="126">
        <v>61</v>
      </c>
      <c r="U2667" s="108">
        <v>6.6593886462882002E-2</v>
      </c>
      <c r="V2667" s="107">
        <v>189</v>
      </c>
      <c r="W2667" s="131">
        <v>6.5465881537928594E-2</v>
      </c>
      <c r="X2667" s="126">
        <v>63</v>
      </c>
      <c r="Y2667" s="108">
        <v>6.8777292576419194E-2</v>
      </c>
      <c r="Z2667" s="107">
        <v>195</v>
      </c>
      <c r="AA2667" s="131">
        <v>6.7544163491513598E-2</v>
      </c>
    </row>
    <row r="2668" spans="1:27" ht="24" x14ac:dyDescent="0.25">
      <c r="A2668" s="115" t="s">
        <v>636</v>
      </c>
      <c r="B2668" s="200" t="s">
        <v>77</v>
      </c>
      <c r="C2668" s="101" t="s">
        <v>78</v>
      </c>
      <c r="D2668" s="102" t="s">
        <v>4</v>
      </c>
      <c r="E2668" s="121" t="s">
        <v>532</v>
      </c>
      <c r="F2668" s="125">
        <v>1788</v>
      </c>
      <c r="G2668" s="103">
        <v>1783</v>
      </c>
      <c r="H2668" s="104">
        <v>0.99720357941834403</v>
      </c>
      <c r="I2668" s="103">
        <v>5</v>
      </c>
      <c r="J2668" s="130">
        <v>2.7964205816554798E-3</v>
      </c>
      <c r="K2668" s="125">
        <v>612</v>
      </c>
      <c r="L2668" s="125">
        <v>11</v>
      </c>
      <c r="M2668" s="104">
        <v>1.7973856209150301E-2</v>
      </c>
      <c r="N2668" s="103">
        <v>31</v>
      </c>
      <c r="O2668" s="130">
        <v>1.73378076062639E-2</v>
      </c>
      <c r="P2668" s="125">
        <v>4</v>
      </c>
      <c r="Q2668" s="104">
        <v>6.5359477124183E-3</v>
      </c>
      <c r="R2668" s="103">
        <v>9</v>
      </c>
      <c r="S2668" s="130">
        <v>5.0335570469798602E-3</v>
      </c>
      <c r="T2668" s="125">
        <v>52</v>
      </c>
      <c r="U2668" s="104">
        <v>8.4967320261437898E-2</v>
      </c>
      <c r="V2668" s="103">
        <v>165</v>
      </c>
      <c r="W2668" s="130">
        <v>9.2281879194630795E-2</v>
      </c>
      <c r="X2668" s="125">
        <v>56</v>
      </c>
      <c r="Y2668" s="104">
        <v>9.1503267973856203E-2</v>
      </c>
      <c r="Z2668" s="103">
        <v>174</v>
      </c>
      <c r="AA2668" s="130">
        <v>9.7315436241610695E-2</v>
      </c>
    </row>
    <row r="2669" spans="1:27" x14ac:dyDescent="0.25">
      <c r="A2669" s="116" t="s">
        <v>636</v>
      </c>
      <c r="B2669" s="201" t="s">
        <v>55</v>
      </c>
      <c r="C2669" s="105" t="s">
        <v>56</v>
      </c>
      <c r="D2669" s="106" t="s">
        <v>3</v>
      </c>
      <c r="E2669" s="122" t="s">
        <v>533</v>
      </c>
      <c r="F2669" s="126">
        <v>4414</v>
      </c>
      <c r="G2669" s="107">
        <v>4365</v>
      </c>
      <c r="H2669" s="108">
        <v>0.98889895786134996</v>
      </c>
      <c r="I2669" s="107">
        <v>49</v>
      </c>
      <c r="J2669" s="131">
        <v>1.11010421386497E-2</v>
      </c>
      <c r="K2669" s="126">
        <v>1238</v>
      </c>
      <c r="L2669" s="126">
        <v>16</v>
      </c>
      <c r="M2669" s="108">
        <v>1.29240710823909E-2</v>
      </c>
      <c r="N2669" s="107">
        <v>38</v>
      </c>
      <c r="O2669" s="131">
        <v>8.6089714544630696E-3</v>
      </c>
      <c r="P2669" s="126">
        <v>6</v>
      </c>
      <c r="Q2669" s="108">
        <v>4.8465266558966004E-3</v>
      </c>
      <c r="R2669" s="107">
        <v>12</v>
      </c>
      <c r="S2669" s="131">
        <v>2.71862256456728E-3</v>
      </c>
      <c r="T2669" s="126">
        <v>85</v>
      </c>
      <c r="U2669" s="108">
        <v>6.8659127625201904E-2</v>
      </c>
      <c r="V2669" s="107">
        <v>324</v>
      </c>
      <c r="W2669" s="131">
        <v>7.34028092433167E-2</v>
      </c>
      <c r="X2669" s="126">
        <v>88</v>
      </c>
      <c r="Y2669" s="108">
        <v>7.1082390953150207E-2</v>
      </c>
      <c r="Z2669" s="107">
        <v>328</v>
      </c>
      <c r="AA2669" s="131">
        <v>7.43090167648391E-2</v>
      </c>
    </row>
    <row r="2670" spans="1:27" x14ac:dyDescent="0.25">
      <c r="A2670" s="115" t="s">
        <v>636</v>
      </c>
      <c r="B2670" s="200" t="s">
        <v>79</v>
      </c>
      <c r="C2670" s="101" t="s">
        <v>80</v>
      </c>
      <c r="D2670" s="102" t="s">
        <v>4</v>
      </c>
      <c r="E2670" s="121" t="s">
        <v>532</v>
      </c>
      <c r="F2670" s="125">
        <v>5747</v>
      </c>
      <c r="G2670" s="103">
        <v>5703</v>
      </c>
      <c r="H2670" s="104">
        <v>0.99234383156429395</v>
      </c>
      <c r="I2670" s="103">
        <v>44</v>
      </c>
      <c r="J2670" s="130">
        <v>7.6561684357055798E-3</v>
      </c>
      <c r="K2670" s="125">
        <v>1712</v>
      </c>
      <c r="L2670" s="125">
        <v>23</v>
      </c>
      <c r="M2670" s="104">
        <v>1.34345794392523E-2</v>
      </c>
      <c r="N2670" s="103">
        <v>60</v>
      </c>
      <c r="O2670" s="130">
        <v>1.0440229685052999E-2</v>
      </c>
      <c r="P2670" s="125">
        <v>9</v>
      </c>
      <c r="Q2670" s="104">
        <v>5.2570093457943896E-3</v>
      </c>
      <c r="R2670" s="103">
        <v>27</v>
      </c>
      <c r="S2670" s="130">
        <v>4.6981033582738797E-3</v>
      </c>
      <c r="T2670" s="125">
        <v>130</v>
      </c>
      <c r="U2670" s="104">
        <v>7.5934579439252303E-2</v>
      </c>
      <c r="V2670" s="103">
        <v>424</v>
      </c>
      <c r="W2670" s="130">
        <v>7.3777623107708301E-2</v>
      </c>
      <c r="X2670" s="125">
        <v>133</v>
      </c>
      <c r="Y2670" s="104">
        <v>7.76869158878504E-2</v>
      </c>
      <c r="Z2670" s="103">
        <v>431</v>
      </c>
      <c r="AA2670" s="130">
        <v>7.4995649904297801E-2</v>
      </c>
    </row>
    <row r="2671" spans="1:27" ht="24" x14ac:dyDescent="0.25">
      <c r="A2671" s="116" t="s">
        <v>636</v>
      </c>
      <c r="B2671" s="201" t="s">
        <v>28</v>
      </c>
      <c r="C2671" s="105" t="s">
        <v>29</v>
      </c>
      <c r="D2671" s="106" t="s">
        <v>1</v>
      </c>
      <c r="E2671" s="122" t="s">
        <v>534</v>
      </c>
      <c r="F2671" s="126">
        <v>2737</v>
      </c>
      <c r="G2671" s="107">
        <v>2716</v>
      </c>
      <c r="H2671" s="108">
        <v>0.99232736572890001</v>
      </c>
      <c r="I2671" s="107">
        <v>21</v>
      </c>
      <c r="J2671" s="131">
        <v>7.6726342710997401E-3</v>
      </c>
      <c r="K2671" s="126">
        <v>730</v>
      </c>
      <c r="L2671" s="126">
        <v>13</v>
      </c>
      <c r="M2671" s="108">
        <v>1.7808219178082101E-2</v>
      </c>
      <c r="N2671" s="107">
        <v>40</v>
      </c>
      <c r="O2671" s="131">
        <v>1.4614541468761399E-2</v>
      </c>
      <c r="P2671" s="126">
        <v>6</v>
      </c>
      <c r="Q2671" s="108">
        <v>8.21917808219178E-3</v>
      </c>
      <c r="R2671" s="107">
        <v>15</v>
      </c>
      <c r="S2671" s="131">
        <v>5.48045305078553E-3</v>
      </c>
      <c r="T2671" s="126">
        <v>47</v>
      </c>
      <c r="U2671" s="108">
        <v>6.4383561643835602E-2</v>
      </c>
      <c r="V2671" s="107">
        <v>178</v>
      </c>
      <c r="W2671" s="131">
        <v>6.5034709535988305E-2</v>
      </c>
      <c r="X2671" s="126">
        <v>50</v>
      </c>
      <c r="Y2671" s="108">
        <v>6.8493150684931503E-2</v>
      </c>
      <c r="Z2671" s="107">
        <v>187</v>
      </c>
      <c r="AA2671" s="131">
        <v>6.8322981366459604E-2</v>
      </c>
    </row>
    <row r="2672" spans="1:27" ht="24" x14ac:dyDescent="0.25">
      <c r="A2672" s="115" t="s">
        <v>636</v>
      </c>
      <c r="B2672" s="200" t="s">
        <v>57</v>
      </c>
      <c r="C2672" s="101" t="s">
        <v>58</v>
      </c>
      <c r="D2672" s="102" t="s">
        <v>3</v>
      </c>
      <c r="E2672" s="121" t="s">
        <v>533</v>
      </c>
      <c r="F2672" s="125">
        <v>3613</v>
      </c>
      <c r="G2672" s="103">
        <v>3559</v>
      </c>
      <c r="H2672" s="104">
        <v>0.98505397176861298</v>
      </c>
      <c r="I2672" s="103">
        <v>54</v>
      </c>
      <c r="J2672" s="130">
        <v>1.4946028231386599E-2</v>
      </c>
      <c r="K2672" s="125">
        <v>1084</v>
      </c>
      <c r="L2672" s="125">
        <v>17</v>
      </c>
      <c r="M2672" s="104">
        <v>1.5682656826568199E-2</v>
      </c>
      <c r="N2672" s="103">
        <v>47</v>
      </c>
      <c r="O2672" s="130">
        <v>1.3008580127318E-2</v>
      </c>
      <c r="P2672" s="125">
        <v>13</v>
      </c>
      <c r="Q2672" s="104">
        <v>1.19926199261992E-2</v>
      </c>
      <c r="R2672" s="103">
        <v>34</v>
      </c>
      <c r="S2672" s="130">
        <v>9.4104622197619704E-3</v>
      </c>
      <c r="T2672" s="125">
        <v>85</v>
      </c>
      <c r="U2672" s="104">
        <v>7.8413284132841293E-2</v>
      </c>
      <c r="V2672" s="103">
        <v>267</v>
      </c>
      <c r="W2672" s="130">
        <v>7.3899806255189507E-2</v>
      </c>
      <c r="X2672" s="125">
        <v>93</v>
      </c>
      <c r="Y2672" s="104">
        <v>8.5793357933579298E-2</v>
      </c>
      <c r="Z2672" s="103">
        <v>288</v>
      </c>
      <c r="AA2672" s="130">
        <v>7.9712150567395501E-2</v>
      </c>
    </row>
    <row r="2673" spans="1:27" x14ac:dyDescent="0.25">
      <c r="A2673" s="116" t="s">
        <v>636</v>
      </c>
      <c r="B2673" s="201" t="s">
        <v>438</v>
      </c>
      <c r="C2673" s="105" t="s">
        <v>81</v>
      </c>
      <c r="D2673" s="106" t="s">
        <v>4</v>
      </c>
      <c r="E2673" s="122" t="s">
        <v>532</v>
      </c>
      <c r="F2673" s="126">
        <v>2805</v>
      </c>
      <c r="G2673" s="107">
        <v>2782</v>
      </c>
      <c r="H2673" s="108">
        <v>0.99180035650623799</v>
      </c>
      <c r="I2673" s="107">
        <v>23</v>
      </c>
      <c r="J2673" s="131">
        <v>8.1996434937611409E-3</v>
      </c>
      <c r="K2673" s="126">
        <v>751</v>
      </c>
      <c r="L2673" s="126">
        <v>9</v>
      </c>
      <c r="M2673" s="108">
        <v>1.1984021304926699E-2</v>
      </c>
      <c r="N2673" s="107">
        <v>21</v>
      </c>
      <c r="O2673" s="131">
        <v>7.4866310160427796E-3</v>
      </c>
      <c r="P2673" s="126">
        <v>9</v>
      </c>
      <c r="Q2673" s="108">
        <v>1.1984021304926699E-2</v>
      </c>
      <c r="R2673" s="107">
        <v>24</v>
      </c>
      <c r="S2673" s="131">
        <v>8.5561497326203193E-3</v>
      </c>
      <c r="T2673" s="126">
        <v>61</v>
      </c>
      <c r="U2673" s="108">
        <v>8.1225033288948006E-2</v>
      </c>
      <c r="V2673" s="107">
        <v>174</v>
      </c>
      <c r="W2673" s="131">
        <v>6.2032085561497301E-2</v>
      </c>
      <c r="X2673" s="126">
        <v>66</v>
      </c>
      <c r="Y2673" s="108">
        <v>8.7882822902796198E-2</v>
      </c>
      <c r="Z2673" s="107">
        <v>187</v>
      </c>
      <c r="AA2673" s="131">
        <v>6.6666666666666596E-2</v>
      </c>
    </row>
    <row r="2674" spans="1:27" x14ac:dyDescent="0.25">
      <c r="A2674" s="115" t="s">
        <v>636</v>
      </c>
      <c r="B2674" s="200" t="s">
        <v>88</v>
      </c>
      <c r="C2674" s="101" t="s">
        <v>89</v>
      </c>
      <c r="D2674" s="102" t="s">
        <v>5</v>
      </c>
      <c r="E2674" s="121" t="s">
        <v>535</v>
      </c>
      <c r="F2674" s="125">
        <v>1897</v>
      </c>
      <c r="G2674" s="103">
        <v>1876</v>
      </c>
      <c r="H2674" s="104">
        <v>0.98892988929889203</v>
      </c>
      <c r="I2674" s="103">
        <v>21</v>
      </c>
      <c r="J2674" s="130">
        <v>1.1070110701107E-2</v>
      </c>
      <c r="K2674" s="125">
        <v>539</v>
      </c>
      <c r="L2674" s="125">
        <v>8</v>
      </c>
      <c r="M2674" s="104">
        <v>1.48423005565862E-2</v>
      </c>
      <c r="N2674" s="103">
        <v>25</v>
      </c>
      <c r="O2674" s="130">
        <v>1.31787032156035E-2</v>
      </c>
      <c r="P2674" s="125">
        <v>3</v>
      </c>
      <c r="Q2674" s="104">
        <v>5.5658627087198497E-3</v>
      </c>
      <c r="R2674" s="103">
        <v>7</v>
      </c>
      <c r="S2674" s="130">
        <v>3.6900369003690001E-3</v>
      </c>
      <c r="T2674" s="125">
        <v>53</v>
      </c>
      <c r="U2674" s="104">
        <v>9.8330241187383996E-2</v>
      </c>
      <c r="V2674" s="103">
        <v>179</v>
      </c>
      <c r="W2674" s="130">
        <v>9.4359515023721599E-2</v>
      </c>
      <c r="X2674" s="125">
        <v>55</v>
      </c>
      <c r="Y2674" s="104">
        <v>0.10204081632653</v>
      </c>
      <c r="Z2674" s="103">
        <v>183</v>
      </c>
      <c r="AA2674" s="130">
        <v>9.6468107538218204E-2</v>
      </c>
    </row>
    <row r="2675" spans="1:27" x14ac:dyDescent="0.25">
      <c r="A2675" s="116" t="s">
        <v>636</v>
      </c>
      <c r="B2675" s="201" t="s">
        <v>59</v>
      </c>
      <c r="C2675" s="105" t="s">
        <v>60</v>
      </c>
      <c r="D2675" s="106" t="s">
        <v>3</v>
      </c>
      <c r="E2675" s="122" t="s">
        <v>533</v>
      </c>
      <c r="F2675" s="126">
        <v>4490</v>
      </c>
      <c r="G2675" s="107">
        <v>4427</v>
      </c>
      <c r="H2675" s="108">
        <v>0.98596881959910898</v>
      </c>
      <c r="I2675" s="107">
        <v>63</v>
      </c>
      <c r="J2675" s="131">
        <v>1.40311804008908E-2</v>
      </c>
      <c r="K2675" s="126">
        <v>958</v>
      </c>
      <c r="L2675" s="126">
        <v>18</v>
      </c>
      <c r="M2675" s="108">
        <v>1.87891440501043E-2</v>
      </c>
      <c r="N2675" s="107">
        <v>46</v>
      </c>
      <c r="O2675" s="131">
        <v>1.0244988864142501E-2</v>
      </c>
      <c r="P2675" s="126">
        <v>6</v>
      </c>
      <c r="Q2675" s="108">
        <v>6.2630480167014599E-3</v>
      </c>
      <c r="R2675" s="107">
        <v>11</v>
      </c>
      <c r="S2675" s="131">
        <v>2.4498886414253802E-3</v>
      </c>
      <c r="T2675" s="126">
        <v>81</v>
      </c>
      <c r="U2675" s="108">
        <v>8.4551148225469705E-2</v>
      </c>
      <c r="V2675" s="107">
        <v>390</v>
      </c>
      <c r="W2675" s="131">
        <v>8.6859688195991006E-2</v>
      </c>
      <c r="X2675" s="126">
        <v>83</v>
      </c>
      <c r="Y2675" s="108">
        <v>8.6638830897703495E-2</v>
      </c>
      <c r="Z2675" s="107">
        <v>392</v>
      </c>
      <c r="AA2675" s="131">
        <v>8.7305122494431994E-2</v>
      </c>
    </row>
    <row r="2676" spans="1:27" ht="24" x14ac:dyDescent="0.25">
      <c r="A2676" s="115" t="s">
        <v>636</v>
      </c>
      <c r="B2676" s="200" t="s">
        <v>106</v>
      </c>
      <c r="C2676" s="101" t="s">
        <v>536</v>
      </c>
      <c r="D2676" s="102" t="s">
        <v>6</v>
      </c>
      <c r="E2676" s="121" t="s">
        <v>531</v>
      </c>
      <c r="F2676" s="125">
        <v>5172</v>
      </c>
      <c r="G2676" s="103">
        <v>5116</v>
      </c>
      <c r="H2676" s="104">
        <v>0.98917246713070295</v>
      </c>
      <c r="I2676" s="103">
        <v>56</v>
      </c>
      <c r="J2676" s="130">
        <v>1.08275328692962E-2</v>
      </c>
      <c r="K2676" s="125">
        <v>1458</v>
      </c>
      <c r="L2676" s="125">
        <v>18</v>
      </c>
      <c r="M2676" s="104">
        <v>1.23456790123456E-2</v>
      </c>
      <c r="N2676" s="103">
        <v>48</v>
      </c>
      <c r="O2676" s="130">
        <v>9.2807424593967496E-3</v>
      </c>
      <c r="P2676" s="125">
        <v>8</v>
      </c>
      <c r="Q2676" s="104">
        <v>5.4869684499314099E-3</v>
      </c>
      <c r="R2676" s="103">
        <v>18</v>
      </c>
      <c r="S2676" s="130">
        <v>3.48027842227378E-3</v>
      </c>
      <c r="T2676" s="125">
        <v>137</v>
      </c>
      <c r="U2676" s="104">
        <v>9.3964334705075397E-2</v>
      </c>
      <c r="V2676" s="103">
        <v>430</v>
      </c>
      <c r="W2676" s="130">
        <v>8.3139984532095895E-2</v>
      </c>
      <c r="X2676" s="125">
        <v>142</v>
      </c>
      <c r="Y2676" s="104">
        <v>9.7393689986282506E-2</v>
      </c>
      <c r="Z2676" s="103">
        <v>442</v>
      </c>
      <c r="AA2676" s="130">
        <v>8.5460170146945E-2</v>
      </c>
    </row>
    <row r="2677" spans="1:27" x14ac:dyDescent="0.25">
      <c r="A2677" s="116" t="s">
        <v>636</v>
      </c>
      <c r="B2677" s="201" t="s">
        <v>90</v>
      </c>
      <c r="C2677" s="105" t="s">
        <v>91</v>
      </c>
      <c r="D2677" s="106" t="s">
        <v>5</v>
      </c>
      <c r="E2677" s="122" t="s">
        <v>535</v>
      </c>
      <c r="F2677" s="126">
        <v>2590</v>
      </c>
      <c r="G2677" s="107">
        <v>2567</v>
      </c>
      <c r="H2677" s="108">
        <v>0.991119691119691</v>
      </c>
      <c r="I2677" s="107">
        <v>23</v>
      </c>
      <c r="J2677" s="131">
        <v>8.8803088803088796E-3</v>
      </c>
      <c r="K2677" s="126">
        <v>761</v>
      </c>
      <c r="L2677" s="126">
        <v>10</v>
      </c>
      <c r="M2677" s="108">
        <v>1.3140604467805499E-2</v>
      </c>
      <c r="N2677" s="107">
        <v>27</v>
      </c>
      <c r="O2677" s="131">
        <v>1.0424710424710401E-2</v>
      </c>
      <c r="P2677" s="126">
        <v>8</v>
      </c>
      <c r="Q2677" s="108">
        <v>1.05124835742444E-2</v>
      </c>
      <c r="R2677" s="107">
        <v>14</v>
      </c>
      <c r="S2677" s="131">
        <v>5.4054054054053996E-3</v>
      </c>
      <c r="T2677" s="126">
        <v>68</v>
      </c>
      <c r="U2677" s="108">
        <v>8.9356110381077505E-2</v>
      </c>
      <c r="V2677" s="107">
        <v>199</v>
      </c>
      <c r="W2677" s="131">
        <v>7.6833976833976803E-2</v>
      </c>
      <c r="X2677" s="126">
        <v>74</v>
      </c>
      <c r="Y2677" s="108">
        <v>9.7240473061760799E-2</v>
      </c>
      <c r="Z2677" s="107">
        <v>211</v>
      </c>
      <c r="AA2677" s="131">
        <v>8.1467181467181404E-2</v>
      </c>
    </row>
    <row r="2678" spans="1:27" x14ac:dyDescent="0.25">
      <c r="A2678" s="115" t="s">
        <v>636</v>
      </c>
      <c r="B2678" s="200" t="s">
        <v>82</v>
      </c>
      <c r="C2678" s="101" t="s">
        <v>537</v>
      </c>
      <c r="D2678" s="102" t="s">
        <v>4</v>
      </c>
      <c r="E2678" s="121" t="s">
        <v>532</v>
      </c>
      <c r="F2678" s="125">
        <v>4668</v>
      </c>
      <c r="G2678" s="103">
        <v>4650</v>
      </c>
      <c r="H2678" s="104">
        <v>0.99614395886889395</v>
      </c>
      <c r="I2678" s="103">
        <v>18</v>
      </c>
      <c r="J2678" s="130">
        <v>3.8560411311053902E-3</v>
      </c>
      <c r="K2678" s="125">
        <v>1340</v>
      </c>
      <c r="L2678" s="125">
        <v>18</v>
      </c>
      <c r="M2678" s="104">
        <v>1.34328358208955E-2</v>
      </c>
      <c r="N2678" s="103">
        <v>43</v>
      </c>
      <c r="O2678" s="130">
        <v>9.2116538131962206E-3</v>
      </c>
      <c r="P2678" s="125">
        <v>13</v>
      </c>
      <c r="Q2678" s="104">
        <v>9.7014925373134307E-3</v>
      </c>
      <c r="R2678" s="103">
        <v>31</v>
      </c>
      <c r="S2678" s="130">
        <v>6.6409597257926301E-3</v>
      </c>
      <c r="T2678" s="125">
        <v>113</v>
      </c>
      <c r="U2678" s="104">
        <v>8.4328358208955206E-2</v>
      </c>
      <c r="V2678" s="103">
        <v>360</v>
      </c>
      <c r="W2678" s="130">
        <v>7.7120822622107899E-2</v>
      </c>
      <c r="X2678" s="125">
        <v>121</v>
      </c>
      <c r="Y2678" s="104">
        <v>9.02985074626865E-2</v>
      </c>
      <c r="Z2678" s="103">
        <v>376</v>
      </c>
      <c r="AA2678" s="130">
        <v>8.0548414738646101E-2</v>
      </c>
    </row>
    <row r="2679" spans="1:27" ht="24" x14ac:dyDescent="0.25">
      <c r="A2679" s="116" t="s">
        <v>636</v>
      </c>
      <c r="B2679" s="201" t="s">
        <v>30</v>
      </c>
      <c r="C2679" s="105" t="s">
        <v>31</v>
      </c>
      <c r="D2679" s="106" t="s">
        <v>1</v>
      </c>
      <c r="E2679" s="122" t="s">
        <v>534</v>
      </c>
      <c r="F2679" s="126">
        <v>2132</v>
      </c>
      <c r="G2679" s="107">
        <v>2116</v>
      </c>
      <c r="H2679" s="108">
        <v>0.99249530956847998</v>
      </c>
      <c r="I2679" s="107">
        <v>16</v>
      </c>
      <c r="J2679" s="131">
        <v>7.5046904315196903E-3</v>
      </c>
      <c r="K2679" s="126">
        <v>643</v>
      </c>
      <c r="L2679" s="126">
        <v>11</v>
      </c>
      <c r="M2679" s="108">
        <v>1.71073094867807E-2</v>
      </c>
      <c r="N2679" s="107">
        <v>28</v>
      </c>
      <c r="O2679" s="131">
        <v>1.3133208255159399E-2</v>
      </c>
      <c r="P2679" s="126">
        <v>2</v>
      </c>
      <c r="Q2679" s="108">
        <v>3.1104199066874002E-3</v>
      </c>
      <c r="R2679" s="107">
        <v>2</v>
      </c>
      <c r="S2679" s="131">
        <v>9.3808630393996204E-4</v>
      </c>
      <c r="T2679" s="126">
        <v>47</v>
      </c>
      <c r="U2679" s="108">
        <v>7.3094867807153893E-2</v>
      </c>
      <c r="V2679" s="107">
        <v>168</v>
      </c>
      <c r="W2679" s="131">
        <v>7.8799249530956794E-2</v>
      </c>
      <c r="X2679" s="126">
        <v>48</v>
      </c>
      <c r="Y2679" s="108">
        <v>7.4650077760497605E-2</v>
      </c>
      <c r="Z2679" s="107">
        <v>169</v>
      </c>
      <c r="AA2679" s="131">
        <v>7.9268292682926803E-2</v>
      </c>
    </row>
    <row r="2680" spans="1:27" x14ac:dyDescent="0.25">
      <c r="A2680" s="115" t="s">
        <v>636</v>
      </c>
      <c r="B2680" s="200" t="s">
        <v>92</v>
      </c>
      <c r="C2680" s="101" t="s">
        <v>93</v>
      </c>
      <c r="D2680" s="102" t="s">
        <v>5</v>
      </c>
      <c r="E2680" s="121" t="s">
        <v>535</v>
      </c>
      <c r="F2680" s="125">
        <v>2497</v>
      </c>
      <c r="G2680" s="103">
        <v>2469</v>
      </c>
      <c r="H2680" s="104">
        <v>0.98878654385262299</v>
      </c>
      <c r="I2680" s="103">
        <v>28</v>
      </c>
      <c r="J2680" s="130">
        <v>1.12134561473768E-2</v>
      </c>
      <c r="K2680" s="125">
        <v>671</v>
      </c>
      <c r="L2680" s="125">
        <v>3</v>
      </c>
      <c r="M2680" s="104">
        <v>4.4709388971684002E-3</v>
      </c>
      <c r="N2680" s="103">
        <v>7</v>
      </c>
      <c r="O2680" s="130">
        <v>2.80336403684421E-3</v>
      </c>
      <c r="P2680" s="125">
        <v>4</v>
      </c>
      <c r="Q2680" s="104">
        <v>5.9612518628912002E-3</v>
      </c>
      <c r="R2680" s="103">
        <v>13</v>
      </c>
      <c r="S2680" s="130">
        <v>5.20624749699639E-3</v>
      </c>
      <c r="T2680" s="125">
        <v>58</v>
      </c>
      <c r="U2680" s="104">
        <v>8.6438152011922495E-2</v>
      </c>
      <c r="V2680" s="103">
        <v>228</v>
      </c>
      <c r="W2680" s="130">
        <v>9.1309571485782906E-2</v>
      </c>
      <c r="X2680" s="125">
        <v>60</v>
      </c>
      <c r="Y2680" s="104">
        <v>8.9418777943368097E-2</v>
      </c>
      <c r="Z2680" s="103">
        <v>236</v>
      </c>
      <c r="AA2680" s="130">
        <v>9.4513416099319097E-2</v>
      </c>
    </row>
    <row r="2681" spans="1:27" x14ac:dyDescent="0.25">
      <c r="A2681" s="116" t="s">
        <v>636</v>
      </c>
      <c r="B2681" s="201" t="s">
        <v>94</v>
      </c>
      <c r="C2681" s="105" t="s">
        <v>95</v>
      </c>
      <c r="D2681" s="106" t="s">
        <v>5</v>
      </c>
      <c r="E2681" s="122" t="s">
        <v>535</v>
      </c>
      <c r="F2681" s="126">
        <v>1838</v>
      </c>
      <c r="G2681" s="107">
        <v>1828</v>
      </c>
      <c r="H2681" s="108">
        <v>0.99455930359085898</v>
      </c>
      <c r="I2681" s="107">
        <v>10</v>
      </c>
      <c r="J2681" s="131">
        <v>5.4406964091403597E-3</v>
      </c>
      <c r="K2681" s="126">
        <v>509</v>
      </c>
      <c r="L2681" s="126">
        <v>8</v>
      </c>
      <c r="M2681" s="108">
        <v>1.5717092337917401E-2</v>
      </c>
      <c r="N2681" s="107">
        <v>19</v>
      </c>
      <c r="O2681" s="131">
        <v>1.03373231773667E-2</v>
      </c>
      <c r="P2681" s="126">
        <v>7</v>
      </c>
      <c r="Q2681" s="108">
        <v>1.3752455795677699E-2</v>
      </c>
      <c r="R2681" s="107">
        <v>20</v>
      </c>
      <c r="S2681" s="131">
        <v>1.08813928182807E-2</v>
      </c>
      <c r="T2681" s="126">
        <v>47</v>
      </c>
      <c r="U2681" s="108">
        <v>9.2337917485265195E-2</v>
      </c>
      <c r="V2681" s="107">
        <v>151</v>
      </c>
      <c r="W2681" s="131">
        <v>8.2154515778019493E-2</v>
      </c>
      <c r="X2681" s="126">
        <v>50</v>
      </c>
      <c r="Y2681" s="108">
        <v>9.8231827111984193E-2</v>
      </c>
      <c r="Z2681" s="107">
        <v>158</v>
      </c>
      <c r="AA2681" s="131">
        <v>8.5963003264417803E-2</v>
      </c>
    </row>
    <row r="2682" spans="1:27" x14ac:dyDescent="0.25">
      <c r="A2682" s="115" t="s">
        <v>636</v>
      </c>
      <c r="B2682" s="200" t="s">
        <v>65</v>
      </c>
      <c r="C2682" s="101" t="s">
        <v>66</v>
      </c>
      <c r="D2682" s="102" t="s">
        <v>3</v>
      </c>
      <c r="E2682" s="121" t="s">
        <v>533</v>
      </c>
      <c r="F2682" s="125">
        <v>5168</v>
      </c>
      <c r="G2682" s="103">
        <v>5131</v>
      </c>
      <c r="H2682" s="104">
        <v>0.99284055727554099</v>
      </c>
      <c r="I2682" s="103">
        <v>37</v>
      </c>
      <c r="J2682" s="130">
        <v>7.1594427244582003E-3</v>
      </c>
      <c r="K2682" s="125">
        <v>1391</v>
      </c>
      <c r="L2682" s="125">
        <v>29</v>
      </c>
      <c r="M2682" s="104">
        <v>2.08483105679367E-2</v>
      </c>
      <c r="N2682" s="103">
        <v>74</v>
      </c>
      <c r="O2682" s="130">
        <v>1.4318885448916401E-2</v>
      </c>
      <c r="P2682" s="125">
        <v>8</v>
      </c>
      <c r="Q2682" s="104">
        <v>5.75125808770668E-3</v>
      </c>
      <c r="R2682" s="103">
        <v>20</v>
      </c>
      <c r="S2682" s="130">
        <v>3.8699690402476698E-3</v>
      </c>
      <c r="T2682" s="125">
        <v>94</v>
      </c>
      <c r="U2682" s="104">
        <v>6.7577282530553506E-2</v>
      </c>
      <c r="V2682" s="103">
        <v>333</v>
      </c>
      <c r="W2682" s="130">
        <v>6.4434984520123806E-2</v>
      </c>
      <c r="X2682" s="125">
        <v>99</v>
      </c>
      <c r="Y2682" s="104">
        <v>7.1171818835370201E-2</v>
      </c>
      <c r="Z2682" s="103">
        <v>345</v>
      </c>
      <c r="AA2682" s="130">
        <v>6.6756965944272398E-2</v>
      </c>
    </row>
    <row r="2683" spans="1:27" x14ac:dyDescent="0.25">
      <c r="A2683" s="116" t="s">
        <v>636</v>
      </c>
      <c r="B2683" s="201" t="s">
        <v>96</v>
      </c>
      <c r="C2683" s="105" t="s">
        <v>97</v>
      </c>
      <c r="D2683" s="106" t="s">
        <v>5</v>
      </c>
      <c r="E2683" s="122" t="s">
        <v>535</v>
      </c>
      <c r="F2683" s="126">
        <v>2997</v>
      </c>
      <c r="G2683" s="107">
        <v>2975</v>
      </c>
      <c r="H2683" s="108">
        <v>0.99265932599265905</v>
      </c>
      <c r="I2683" s="107">
        <v>22</v>
      </c>
      <c r="J2683" s="131">
        <v>7.3406740073406699E-3</v>
      </c>
      <c r="K2683" s="126">
        <v>894</v>
      </c>
      <c r="L2683" s="126">
        <v>10</v>
      </c>
      <c r="M2683" s="108">
        <v>1.11856823266219E-2</v>
      </c>
      <c r="N2683" s="107">
        <v>33</v>
      </c>
      <c r="O2683" s="131">
        <v>1.1011011011011001E-2</v>
      </c>
      <c r="P2683" s="126">
        <v>3</v>
      </c>
      <c r="Q2683" s="108">
        <v>3.3557046979865702E-3</v>
      </c>
      <c r="R2683" s="107">
        <v>12</v>
      </c>
      <c r="S2683" s="131">
        <v>4.0040040040039996E-3</v>
      </c>
      <c r="T2683" s="126">
        <v>88</v>
      </c>
      <c r="U2683" s="108">
        <v>9.8434004474272904E-2</v>
      </c>
      <c r="V2683" s="107">
        <v>332</v>
      </c>
      <c r="W2683" s="131">
        <v>0.110777444110777</v>
      </c>
      <c r="X2683" s="126">
        <v>90</v>
      </c>
      <c r="Y2683" s="108">
        <v>0.100671140939597</v>
      </c>
      <c r="Z2683" s="107">
        <v>341</v>
      </c>
      <c r="AA2683" s="131">
        <v>0.11378044711378001</v>
      </c>
    </row>
    <row r="2684" spans="1:27" x14ac:dyDescent="0.25">
      <c r="A2684" s="115" t="s">
        <v>636</v>
      </c>
      <c r="B2684" s="200" t="s">
        <v>67</v>
      </c>
      <c r="C2684" s="101" t="s">
        <v>68</v>
      </c>
      <c r="D2684" s="102" t="s">
        <v>3</v>
      </c>
      <c r="E2684" s="121" t="s">
        <v>533</v>
      </c>
      <c r="F2684" s="125">
        <v>4776</v>
      </c>
      <c r="G2684" s="103">
        <v>4738</v>
      </c>
      <c r="H2684" s="104">
        <v>0.99204355108877695</v>
      </c>
      <c r="I2684" s="103">
        <v>38</v>
      </c>
      <c r="J2684" s="130">
        <v>7.9564489112227792E-3</v>
      </c>
      <c r="K2684" s="125">
        <v>1304</v>
      </c>
      <c r="L2684" s="125">
        <v>16</v>
      </c>
      <c r="M2684" s="104">
        <v>1.22699386503067E-2</v>
      </c>
      <c r="N2684" s="103">
        <v>35</v>
      </c>
      <c r="O2684" s="130">
        <v>7.3283082077051902E-3</v>
      </c>
      <c r="P2684" s="125">
        <v>9</v>
      </c>
      <c r="Q2684" s="104">
        <v>6.90184049079754E-3</v>
      </c>
      <c r="R2684" s="103">
        <v>18</v>
      </c>
      <c r="S2684" s="130">
        <v>3.7688442211055201E-3</v>
      </c>
      <c r="T2684" s="125">
        <v>94</v>
      </c>
      <c r="U2684" s="104">
        <v>7.2085889570552106E-2</v>
      </c>
      <c r="V2684" s="103">
        <v>321</v>
      </c>
      <c r="W2684" s="130">
        <v>6.7211055276381895E-2</v>
      </c>
      <c r="X2684" s="125">
        <v>98</v>
      </c>
      <c r="Y2684" s="104">
        <v>7.5153374233128803E-2</v>
      </c>
      <c r="Z2684" s="103">
        <v>330</v>
      </c>
      <c r="AA2684" s="130">
        <v>6.9095477386934598E-2</v>
      </c>
    </row>
    <row r="2685" spans="1:27" x14ac:dyDescent="0.25">
      <c r="A2685" s="116" t="s">
        <v>636</v>
      </c>
      <c r="B2685" s="201" t="s">
        <v>69</v>
      </c>
      <c r="C2685" s="105" t="s">
        <v>70</v>
      </c>
      <c r="D2685" s="106" t="s">
        <v>3</v>
      </c>
      <c r="E2685" s="122" t="s">
        <v>533</v>
      </c>
      <c r="F2685" s="126">
        <v>3733</v>
      </c>
      <c r="G2685" s="107">
        <v>3700</v>
      </c>
      <c r="H2685" s="108">
        <v>0.99115992499330197</v>
      </c>
      <c r="I2685" s="107">
        <v>33</v>
      </c>
      <c r="J2685" s="131">
        <v>8.8400750066970207E-3</v>
      </c>
      <c r="K2685" s="126">
        <v>814</v>
      </c>
      <c r="L2685" s="126">
        <v>14</v>
      </c>
      <c r="M2685" s="108">
        <v>1.7199017199017098E-2</v>
      </c>
      <c r="N2685" s="107">
        <v>28</v>
      </c>
      <c r="O2685" s="131">
        <v>7.5006697026520196E-3</v>
      </c>
      <c r="P2685" s="126">
        <v>3</v>
      </c>
      <c r="Q2685" s="108">
        <v>3.68550368550368E-3</v>
      </c>
      <c r="R2685" s="107">
        <v>7</v>
      </c>
      <c r="S2685" s="131">
        <v>1.8751674256629999E-3</v>
      </c>
      <c r="T2685" s="126">
        <v>59</v>
      </c>
      <c r="U2685" s="108">
        <v>7.2481572481572401E-2</v>
      </c>
      <c r="V2685" s="107">
        <v>246</v>
      </c>
      <c r="W2685" s="131">
        <v>6.5898740959014102E-2</v>
      </c>
      <c r="X2685" s="126">
        <v>60</v>
      </c>
      <c r="Y2685" s="108">
        <v>7.3710073710073695E-2</v>
      </c>
      <c r="Z2685" s="107">
        <v>247</v>
      </c>
      <c r="AA2685" s="131">
        <v>6.6166622019823096E-2</v>
      </c>
    </row>
    <row r="2686" spans="1:27" ht="24" x14ac:dyDescent="0.25">
      <c r="A2686" s="115" t="s">
        <v>636</v>
      </c>
      <c r="B2686" s="200" t="s">
        <v>32</v>
      </c>
      <c r="C2686" s="101" t="s">
        <v>33</v>
      </c>
      <c r="D2686" s="102" t="s">
        <v>1</v>
      </c>
      <c r="E2686" s="121" t="s">
        <v>534</v>
      </c>
      <c r="F2686" s="125">
        <v>1617</v>
      </c>
      <c r="G2686" s="103">
        <v>1616</v>
      </c>
      <c r="H2686" s="104">
        <v>0.99938157081014201</v>
      </c>
      <c r="I2686" s="103">
        <v>1</v>
      </c>
      <c r="J2686" s="130">
        <v>6.1842918985776101E-4</v>
      </c>
      <c r="K2686" s="125">
        <v>418</v>
      </c>
      <c r="L2686" s="125">
        <v>3</v>
      </c>
      <c r="M2686" s="104">
        <v>7.1770334928229597E-3</v>
      </c>
      <c r="N2686" s="103">
        <v>9</v>
      </c>
      <c r="O2686" s="130">
        <v>5.5658627087198497E-3</v>
      </c>
      <c r="P2686" s="125">
        <v>2</v>
      </c>
      <c r="Q2686" s="104">
        <v>4.78468899521531E-3</v>
      </c>
      <c r="R2686" s="103">
        <v>4</v>
      </c>
      <c r="S2686" s="130">
        <v>2.4737167594310401E-3</v>
      </c>
      <c r="T2686" s="125">
        <v>29</v>
      </c>
      <c r="U2686" s="104">
        <v>6.9377990430621997E-2</v>
      </c>
      <c r="V2686" s="103">
        <v>113</v>
      </c>
      <c r="W2686" s="130">
        <v>6.9882498453926994E-2</v>
      </c>
      <c r="X2686" s="125">
        <v>29</v>
      </c>
      <c r="Y2686" s="104">
        <v>6.9377990430621997E-2</v>
      </c>
      <c r="Z2686" s="103">
        <v>113</v>
      </c>
      <c r="AA2686" s="130">
        <v>6.9882498453926994E-2</v>
      </c>
    </row>
    <row r="2687" spans="1:27" ht="24" x14ac:dyDescent="0.25">
      <c r="A2687" s="116" t="s">
        <v>636</v>
      </c>
      <c r="B2687" s="201" t="s">
        <v>437</v>
      </c>
      <c r="C2687" s="105" t="s">
        <v>34</v>
      </c>
      <c r="D2687" s="106" t="s">
        <v>1</v>
      </c>
      <c r="E2687" s="122" t="s">
        <v>534</v>
      </c>
      <c r="F2687" s="126">
        <v>2260</v>
      </c>
      <c r="G2687" s="107">
        <v>2251</v>
      </c>
      <c r="H2687" s="108">
        <v>0.99601769911504401</v>
      </c>
      <c r="I2687" s="107">
        <v>9</v>
      </c>
      <c r="J2687" s="131">
        <v>3.9823008849557504E-3</v>
      </c>
      <c r="K2687" s="126">
        <v>704</v>
      </c>
      <c r="L2687" s="126">
        <v>13</v>
      </c>
      <c r="M2687" s="108">
        <v>1.8465909090909002E-2</v>
      </c>
      <c r="N2687" s="107">
        <v>38</v>
      </c>
      <c r="O2687" s="131">
        <v>1.6814159292035301E-2</v>
      </c>
      <c r="P2687" s="126">
        <v>8</v>
      </c>
      <c r="Q2687" s="108">
        <v>1.13636363636363E-2</v>
      </c>
      <c r="R2687" s="107">
        <v>18</v>
      </c>
      <c r="S2687" s="131">
        <v>7.9646017699115008E-3</v>
      </c>
      <c r="T2687" s="126">
        <v>63</v>
      </c>
      <c r="U2687" s="108">
        <v>8.9488636363636298E-2</v>
      </c>
      <c r="V2687" s="107">
        <v>230</v>
      </c>
      <c r="W2687" s="131">
        <v>0.10176991150442399</v>
      </c>
      <c r="X2687" s="126">
        <v>66</v>
      </c>
      <c r="Y2687" s="108">
        <v>9.375E-2</v>
      </c>
      <c r="Z2687" s="107">
        <v>236</v>
      </c>
      <c r="AA2687" s="131">
        <v>0.104424778761061</v>
      </c>
    </row>
    <row r="2688" spans="1:27" ht="24" x14ac:dyDescent="0.25">
      <c r="A2688" s="115" t="s">
        <v>636</v>
      </c>
      <c r="B2688" s="200" t="s">
        <v>35</v>
      </c>
      <c r="C2688" s="101" t="s">
        <v>36</v>
      </c>
      <c r="D2688" s="102" t="s">
        <v>1</v>
      </c>
      <c r="E2688" s="121" t="s">
        <v>534</v>
      </c>
      <c r="F2688" s="125">
        <v>2774</v>
      </c>
      <c r="G2688" s="103">
        <v>2653</v>
      </c>
      <c r="H2688" s="104">
        <v>0.95638067772170099</v>
      </c>
      <c r="I2688" s="103">
        <v>121</v>
      </c>
      <c r="J2688" s="130">
        <v>4.36193222782984E-2</v>
      </c>
      <c r="K2688" s="125">
        <v>793</v>
      </c>
      <c r="L2688" s="125">
        <v>6</v>
      </c>
      <c r="M2688" s="104">
        <v>7.5662042875157603E-3</v>
      </c>
      <c r="N2688" s="103">
        <v>7</v>
      </c>
      <c r="O2688" s="130">
        <v>2.52343186733958E-3</v>
      </c>
      <c r="P2688" s="125">
        <v>2</v>
      </c>
      <c r="Q2688" s="104">
        <v>2.5220680958385798E-3</v>
      </c>
      <c r="R2688" s="103">
        <v>5</v>
      </c>
      <c r="S2688" s="130">
        <v>1.80245133381398E-3</v>
      </c>
      <c r="T2688" s="125">
        <v>55</v>
      </c>
      <c r="U2688" s="104">
        <v>6.9356872635561104E-2</v>
      </c>
      <c r="V2688" s="103">
        <v>225</v>
      </c>
      <c r="W2688" s="130">
        <v>8.1110310021629398E-2</v>
      </c>
      <c r="X2688" s="125">
        <v>57</v>
      </c>
      <c r="Y2688" s="104">
        <v>7.1878940731399693E-2</v>
      </c>
      <c r="Z2688" s="103">
        <v>230</v>
      </c>
      <c r="AA2688" s="130">
        <v>8.2912761355443398E-2</v>
      </c>
    </row>
    <row r="2689" spans="1:27" x14ac:dyDescent="0.25">
      <c r="A2689" s="116" t="s">
        <v>636</v>
      </c>
      <c r="B2689" s="201" t="s">
        <v>84</v>
      </c>
      <c r="C2689" s="105" t="s">
        <v>85</v>
      </c>
      <c r="D2689" s="106" t="s">
        <v>4</v>
      </c>
      <c r="E2689" s="122" t="s">
        <v>532</v>
      </c>
      <c r="F2689" s="126">
        <v>1318</v>
      </c>
      <c r="G2689" s="107">
        <v>1309</v>
      </c>
      <c r="H2689" s="108">
        <v>0.99317147192716204</v>
      </c>
      <c r="I2689" s="107">
        <v>9</v>
      </c>
      <c r="J2689" s="131">
        <v>6.8285280728376304E-3</v>
      </c>
      <c r="K2689" s="126">
        <v>387</v>
      </c>
      <c r="L2689" s="126">
        <v>5</v>
      </c>
      <c r="M2689" s="108">
        <v>1.29198966408268E-2</v>
      </c>
      <c r="N2689" s="107">
        <v>13</v>
      </c>
      <c r="O2689" s="131">
        <v>9.8634294385432399E-3</v>
      </c>
      <c r="P2689" s="126">
        <v>7</v>
      </c>
      <c r="Q2689" s="108">
        <v>1.8087855297157601E-2</v>
      </c>
      <c r="R2689" s="107">
        <v>21</v>
      </c>
      <c r="S2689" s="131">
        <v>1.59332321699544E-2</v>
      </c>
      <c r="T2689" s="126">
        <v>28</v>
      </c>
      <c r="U2689" s="108">
        <v>7.2351421188630402E-2</v>
      </c>
      <c r="V2689" s="107">
        <v>77</v>
      </c>
      <c r="W2689" s="131">
        <v>5.8421851289833002E-2</v>
      </c>
      <c r="X2689" s="126">
        <v>31</v>
      </c>
      <c r="Y2689" s="108">
        <v>8.0103359173126595E-2</v>
      </c>
      <c r="Z2689" s="107">
        <v>91</v>
      </c>
      <c r="AA2689" s="131">
        <v>6.9044006069802696E-2</v>
      </c>
    </row>
    <row r="2690" spans="1:27" x14ac:dyDescent="0.25">
      <c r="A2690" s="115" t="s">
        <v>636</v>
      </c>
      <c r="B2690" s="200" t="s">
        <v>71</v>
      </c>
      <c r="C2690" s="101" t="s">
        <v>72</v>
      </c>
      <c r="D2690" s="102" t="s">
        <v>3</v>
      </c>
      <c r="E2690" s="121" t="s">
        <v>533</v>
      </c>
      <c r="F2690" s="125">
        <v>4242</v>
      </c>
      <c r="G2690" s="103">
        <v>4159</v>
      </c>
      <c r="H2690" s="104">
        <v>0.98043375766148</v>
      </c>
      <c r="I2690" s="103">
        <v>83</v>
      </c>
      <c r="J2690" s="130">
        <v>1.9566242338519502E-2</v>
      </c>
      <c r="K2690" s="125">
        <v>1334</v>
      </c>
      <c r="L2690" s="125">
        <v>14</v>
      </c>
      <c r="M2690" s="104">
        <v>1.0494752623688101E-2</v>
      </c>
      <c r="N2690" s="103">
        <v>37</v>
      </c>
      <c r="O2690" s="130">
        <v>8.7223008015087193E-3</v>
      </c>
      <c r="P2690" s="125">
        <v>8</v>
      </c>
      <c r="Q2690" s="104">
        <v>5.9970014992503703E-3</v>
      </c>
      <c r="R2690" s="103">
        <v>19</v>
      </c>
      <c r="S2690" s="130">
        <v>4.47901933050447E-3</v>
      </c>
      <c r="T2690" s="125">
        <v>104</v>
      </c>
      <c r="U2690" s="104">
        <v>7.7961019490254801E-2</v>
      </c>
      <c r="V2690" s="103">
        <v>304</v>
      </c>
      <c r="W2690" s="130">
        <v>7.1664309288071604E-2</v>
      </c>
      <c r="X2690" s="125">
        <v>108</v>
      </c>
      <c r="Y2690" s="104">
        <v>8.0959520239879998E-2</v>
      </c>
      <c r="Z2690" s="103">
        <v>312</v>
      </c>
      <c r="AA2690" s="130">
        <v>7.3550212164073495E-2</v>
      </c>
    </row>
    <row r="2691" spans="1:27" x14ac:dyDescent="0.25">
      <c r="A2691" s="116" t="s">
        <v>636</v>
      </c>
      <c r="B2691" s="201" t="s">
        <v>86</v>
      </c>
      <c r="C2691" s="105" t="s">
        <v>87</v>
      </c>
      <c r="D2691" s="106" t="s">
        <v>4</v>
      </c>
      <c r="E2691" s="122" t="s">
        <v>532</v>
      </c>
      <c r="F2691" s="126">
        <v>2765</v>
      </c>
      <c r="G2691" s="107">
        <v>2736</v>
      </c>
      <c r="H2691" s="108">
        <v>0.98951175406871605</v>
      </c>
      <c r="I2691" s="107">
        <v>29</v>
      </c>
      <c r="J2691" s="131">
        <v>1.0488245931283899E-2</v>
      </c>
      <c r="K2691" s="126">
        <v>759</v>
      </c>
      <c r="L2691" s="126">
        <v>6</v>
      </c>
      <c r="M2691" s="108">
        <v>7.9051383399209394E-3</v>
      </c>
      <c r="N2691" s="107">
        <v>20</v>
      </c>
      <c r="O2691" s="131">
        <v>7.2332730560578599E-3</v>
      </c>
      <c r="P2691" s="126">
        <v>3</v>
      </c>
      <c r="Q2691" s="108">
        <v>3.9525691699604697E-3</v>
      </c>
      <c r="R2691" s="107">
        <v>6</v>
      </c>
      <c r="S2691" s="131">
        <v>2.16998191681735E-3</v>
      </c>
      <c r="T2691" s="126">
        <v>56</v>
      </c>
      <c r="U2691" s="108">
        <v>7.3781291172595506E-2</v>
      </c>
      <c r="V2691" s="107">
        <v>224</v>
      </c>
      <c r="W2691" s="131">
        <v>8.1012658227848103E-2</v>
      </c>
      <c r="X2691" s="126">
        <v>58</v>
      </c>
      <c r="Y2691" s="108">
        <v>7.6416337285902497E-2</v>
      </c>
      <c r="Z2691" s="107">
        <v>227</v>
      </c>
      <c r="AA2691" s="131">
        <v>8.2097649186256699E-2</v>
      </c>
    </row>
    <row r="2692" spans="1:27" ht="24" x14ac:dyDescent="0.25">
      <c r="A2692" s="115" t="s">
        <v>636</v>
      </c>
      <c r="B2692" s="200" t="s">
        <v>137</v>
      </c>
      <c r="C2692" s="101" t="s">
        <v>138</v>
      </c>
      <c r="D2692" s="102" t="s">
        <v>9</v>
      </c>
      <c r="E2692" s="121" t="s">
        <v>538</v>
      </c>
      <c r="F2692" s="125">
        <v>2141</v>
      </c>
      <c r="G2692" s="103">
        <v>2106</v>
      </c>
      <c r="H2692" s="104">
        <v>0.98365249883232098</v>
      </c>
      <c r="I2692" s="103">
        <v>35</v>
      </c>
      <c r="J2692" s="130">
        <v>1.6347501167678601E-2</v>
      </c>
      <c r="K2692" s="125">
        <v>588</v>
      </c>
      <c r="L2692" s="125">
        <v>11</v>
      </c>
      <c r="M2692" s="104">
        <v>1.8707482993197199E-2</v>
      </c>
      <c r="N2692" s="103">
        <v>26</v>
      </c>
      <c r="O2692" s="130">
        <v>1.21438580102755E-2</v>
      </c>
      <c r="P2692" s="125">
        <v>4</v>
      </c>
      <c r="Q2692" s="104">
        <v>6.8027210884353704E-3</v>
      </c>
      <c r="R2692" s="103">
        <v>8</v>
      </c>
      <c r="S2692" s="130">
        <v>3.7365716954694001E-3</v>
      </c>
      <c r="T2692" s="125">
        <v>44</v>
      </c>
      <c r="U2692" s="104">
        <v>7.4829931972789102E-2</v>
      </c>
      <c r="V2692" s="103">
        <v>164</v>
      </c>
      <c r="W2692" s="130">
        <v>7.6599719757122806E-2</v>
      </c>
      <c r="X2692" s="125">
        <v>47</v>
      </c>
      <c r="Y2692" s="104">
        <v>7.9931972789115596E-2</v>
      </c>
      <c r="Z2692" s="103">
        <v>170</v>
      </c>
      <c r="AA2692" s="130">
        <v>7.9402148528724806E-2</v>
      </c>
    </row>
    <row r="2693" spans="1:27" ht="24" x14ac:dyDescent="0.25">
      <c r="A2693" s="116" t="s">
        <v>636</v>
      </c>
      <c r="B2693" s="201" t="s">
        <v>127</v>
      </c>
      <c r="C2693" s="105" t="s">
        <v>128</v>
      </c>
      <c r="D2693" s="106" t="s">
        <v>8</v>
      </c>
      <c r="E2693" s="122" t="s">
        <v>539</v>
      </c>
      <c r="F2693" s="126">
        <v>3028</v>
      </c>
      <c r="G2693" s="107">
        <v>2987</v>
      </c>
      <c r="H2693" s="108">
        <v>0.98645970937912797</v>
      </c>
      <c r="I2693" s="107">
        <v>41</v>
      </c>
      <c r="J2693" s="131">
        <v>1.35402906208718E-2</v>
      </c>
      <c r="K2693" s="126">
        <v>674</v>
      </c>
      <c r="L2693" s="126">
        <v>12</v>
      </c>
      <c r="M2693" s="108">
        <v>1.78041543026706E-2</v>
      </c>
      <c r="N2693" s="107">
        <v>26</v>
      </c>
      <c r="O2693" s="131">
        <v>8.5865257595772702E-3</v>
      </c>
      <c r="P2693" s="126">
        <v>2</v>
      </c>
      <c r="Q2693" s="108">
        <v>2.9673590504451001E-3</v>
      </c>
      <c r="R2693" s="107">
        <v>7</v>
      </c>
      <c r="S2693" s="131">
        <v>2.3117569352707999E-3</v>
      </c>
      <c r="T2693" s="126">
        <v>51</v>
      </c>
      <c r="U2693" s="108">
        <v>7.5667655786350096E-2</v>
      </c>
      <c r="V2693" s="107">
        <v>240</v>
      </c>
      <c r="W2693" s="131">
        <v>7.9260237780713297E-2</v>
      </c>
      <c r="X2693" s="126">
        <v>53</v>
      </c>
      <c r="Y2693" s="108">
        <v>7.8635014836795206E-2</v>
      </c>
      <c r="Z2693" s="107">
        <v>247</v>
      </c>
      <c r="AA2693" s="131">
        <v>8.15719947159841E-2</v>
      </c>
    </row>
    <row r="2694" spans="1:27" ht="24" x14ac:dyDescent="0.25">
      <c r="A2694" s="115" t="s">
        <v>636</v>
      </c>
      <c r="B2694" s="200" t="s">
        <v>129</v>
      </c>
      <c r="C2694" s="101" t="s">
        <v>130</v>
      </c>
      <c r="D2694" s="102" t="s">
        <v>8</v>
      </c>
      <c r="E2694" s="121" t="s">
        <v>539</v>
      </c>
      <c r="F2694" s="125">
        <v>1342</v>
      </c>
      <c r="G2694" s="103">
        <v>1337</v>
      </c>
      <c r="H2694" s="104">
        <v>0.99627421758569201</v>
      </c>
      <c r="I2694" s="103">
        <v>5</v>
      </c>
      <c r="J2694" s="130">
        <v>3.7257824143070001E-3</v>
      </c>
      <c r="K2694" s="125">
        <v>387</v>
      </c>
      <c r="L2694" s="125">
        <v>8</v>
      </c>
      <c r="M2694" s="104">
        <v>2.0671834625322901E-2</v>
      </c>
      <c r="N2694" s="103">
        <v>23</v>
      </c>
      <c r="O2694" s="130">
        <v>1.71385991058122E-2</v>
      </c>
      <c r="P2694" s="125">
        <v>4</v>
      </c>
      <c r="Q2694" s="104">
        <v>1.03359173126614E-2</v>
      </c>
      <c r="R2694" s="103">
        <v>14</v>
      </c>
      <c r="S2694" s="130">
        <v>1.0432190760059599E-2</v>
      </c>
      <c r="T2694" s="125">
        <v>32</v>
      </c>
      <c r="U2694" s="104">
        <v>8.2687338501291896E-2</v>
      </c>
      <c r="V2694" s="103">
        <v>117</v>
      </c>
      <c r="W2694" s="130">
        <v>8.7183308494783895E-2</v>
      </c>
      <c r="X2694" s="125">
        <v>33</v>
      </c>
      <c r="Y2694" s="104">
        <v>8.5271317829457294E-2</v>
      </c>
      <c r="Z2694" s="103">
        <v>120</v>
      </c>
      <c r="AA2694" s="130">
        <v>8.9418777943368097E-2</v>
      </c>
    </row>
    <row r="2695" spans="1:27" x14ac:dyDescent="0.25">
      <c r="A2695" s="116" t="s">
        <v>636</v>
      </c>
      <c r="B2695" s="201" t="s">
        <v>139</v>
      </c>
      <c r="C2695" s="105" t="s">
        <v>140</v>
      </c>
      <c r="D2695" s="106" t="s">
        <v>9</v>
      </c>
      <c r="E2695" s="122" t="s">
        <v>538</v>
      </c>
      <c r="F2695" s="126">
        <v>5622</v>
      </c>
      <c r="G2695" s="107">
        <v>5551</v>
      </c>
      <c r="H2695" s="108">
        <v>0.987371042333689</v>
      </c>
      <c r="I2695" s="107">
        <v>71</v>
      </c>
      <c r="J2695" s="131">
        <v>1.26289576663109E-2</v>
      </c>
      <c r="K2695" s="126">
        <v>1323</v>
      </c>
      <c r="L2695" s="126">
        <v>24</v>
      </c>
      <c r="M2695" s="108">
        <v>1.8140589569160901E-2</v>
      </c>
      <c r="N2695" s="107">
        <v>64</v>
      </c>
      <c r="O2695" s="131">
        <v>1.13838491639985E-2</v>
      </c>
      <c r="P2695" s="126">
        <v>6</v>
      </c>
      <c r="Q2695" s="108">
        <v>4.53514739229024E-3</v>
      </c>
      <c r="R2695" s="107">
        <v>18</v>
      </c>
      <c r="S2695" s="131">
        <v>3.2017075773745898E-3</v>
      </c>
      <c r="T2695" s="126">
        <v>92</v>
      </c>
      <c r="U2695" s="108">
        <v>6.9538926681783797E-2</v>
      </c>
      <c r="V2695" s="107">
        <v>353</v>
      </c>
      <c r="W2695" s="131">
        <v>6.2789043045179599E-2</v>
      </c>
      <c r="X2695" s="126">
        <v>96</v>
      </c>
      <c r="Y2695" s="108">
        <v>7.2562358276643896E-2</v>
      </c>
      <c r="Z2695" s="107">
        <v>365</v>
      </c>
      <c r="AA2695" s="131">
        <v>6.4923514763429294E-2</v>
      </c>
    </row>
    <row r="2696" spans="1:27" x14ac:dyDescent="0.25">
      <c r="A2696" s="115" t="s">
        <v>636</v>
      </c>
      <c r="B2696" s="200" t="s">
        <v>141</v>
      </c>
      <c r="C2696" s="101" t="s">
        <v>142</v>
      </c>
      <c r="D2696" s="102" t="s">
        <v>9</v>
      </c>
      <c r="E2696" s="121" t="s">
        <v>538</v>
      </c>
      <c r="F2696" s="125">
        <v>3347</v>
      </c>
      <c r="G2696" s="103">
        <v>3315</v>
      </c>
      <c r="H2696" s="104">
        <v>0.990439199282939</v>
      </c>
      <c r="I2696" s="103">
        <v>32</v>
      </c>
      <c r="J2696" s="130">
        <v>9.5608007170600497E-3</v>
      </c>
      <c r="K2696" s="125">
        <v>864</v>
      </c>
      <c r="L2696" s="125">
        <v>12</v>
      </c>
      <c r="M2696" s="104">
        <v>1.38888888888888E-2</v>
      </c>
      <c r="N2696" s="103">
        <v>30</v>
      </c>
      <c r="O2696" s="130">
        <v>8.9632506722437996E-3</v>
      </c>
      <c r="P2696" s="125">
        <v>3</v>
      </c>
      <c r="Q2696" s="104">
        <v>3.4722222222222199E-3</v>
      </c>
      <c r="R2696" s="103">
        <v>8</v>
      </c>
      <c r="S2696" s="130">
        <v>2.3902001792650098E-3</v>
      </c>
      <c r="T2696" s="125">
        <v>63</v>
      </c>
      <c r="U2696" s="104">
        <v>7.2916666666666602E-2</v>
      </c>
      <c r="V2696" s="103">
        <v>217</v>
      </c>
      <c r="W2696" s="130">
        <v>6.4834179862563401E-2</v>
      </c>
      <c r="X2696" s="125">
        <v>64</v>
      </c>
      <c r="Y2696" s="104">
        <v>7.4074074074074001E-2</v>
      </c>
      <c r="Z2696" s="103">
        <v>221</v>
      </c>
      <c r="AA2696" s="130">
        <v>6.6029279952195902E-2</v>
      </c>
    </row>
    <row r="2697" spans="1:27" x14ac:dyDescent="0.25">
      <c r="A2697" s="116" t="s">
        <v>636</v>
      </c>
      <c r="B2697" s="201" t="s">
        <v>145</v>
      </c>
      <c r="C2697" s="105" t="s">
        <v>146</v>
      </c>
      <c r="D2697" s="106" t="s">
        <v>9</v>
      </c>
      <c r="E2697" s="122" t="s">
        <v>538</v>
      </c>
      <c r="F2697" s="126">
        <v>2156</v>
      </c>
      <c r="G2697" s="107">
        <v>2134</v>
      </c>
      <c r="H2697" s="108">
        <v>0.98979591836734604</v>
      </c>
      <c r="I2697" s="107">
        <v>22</v>
      </c>
      <c r="J2697" s="131">
        <v>1.0204081632653E-2</v>
      </c>
      <c r="K2697" s="126">
        <v>506</v>
      </c>
      <c r="L2697" s="126">
        <v>18</v>
      </c>
      <c r="M2697" s="108">
        <v>3.5573122529644202E-2</v>
      </c>
      <c r="N2697" s="107">
        <v>46</v>
      </c>
      <c r="O2697" s="131">
        <v>2.1335807050092699E-2</v>
      </c>
      <c r="P2697" s="126">
        <v>7</v>
      </c>
      <c r="Q2697" s="108">
        <v>1.3833992094861599E-2</v>
      </c>
      <c r="R2697" s="107">
        <v>17</v>
      </c>
      <c r="S2697" s="131">
        <v>7.8849721706864499E-3</v>
      </c>
      <c r="T2697" s="126">
        <v>46</v>
      </c>
      <c r="U2697" s="108">
        <v>9.0909090909090898E-2</v>
      </c>
      <c r="V2697" s="107">
        <v>190</v>
      </c>
      <c r="W2697" s="131">
        <v>8.8126159554730896E-2</v>
      </c>
      <c r="X2697" s="126">
        <v>53</v>
      </c>
      <c r="Y2697" s="108">
        <v>0.10474308300395201</v>
      </c>
      <c r="Z2697" s="107">
        <v>207</v>
      </c>
      <c r="AA2697" s="131">
        <v>9.6011131725417406E-2</v>
      </c>
    </row>
    <row r="2698" spans="1:27" ht="24" x14ac:dyDescent="0.25">
      <c r="A2698" s="115" t="s">
        <v>636</v>
      </c>
      <c r="B2698" s="200" t="s">
        <v>131</v>
      </c>
      <c r="C2698" s="101" t="s">
        <v>132</v>
      </c>
      <c r="D2698" s="102" t="s">
        <v>8</v>
      </c>
      <c r="E2698" s="121" t="s">
        <v>539</v>
      </c>
      <c r="F2698" s="125">
        <v>2859</v>
      </c>
      <c r="G2698" s="103">
        <v>2810</v>
      </c>
      <c r="H2698" s="104">
        <v>0.98286114025883098</v>
      </c>
      <c r="I2698" s="103">
        <v>49</v>
      </c>
      <c r="J2698" s="130">
        <v>1.7138859741168199E-2</v>
      </c>
      <c r="K2698" s="125">
        <v>906</v>
      </c>
      <c r="L2698" s="125">
        <v>11</v>
      </c>
      <c r="M2698" s="104">
        <v>1.2141280353200799E-2</v>
      </c>
      <c r="N2698" s="103">
        <v>28</v>
      </c>
      <c r="O2698" s="130">
        <v>9.79363413781042E-3</v>
      </c>
      <c r="P2698" s="125">
        <v>5</v>
      </c>
      <c r="Q2698" s="104">
        <v>5.5187637969094901E-3</v>
      </c>
      <c r="R2698" s="103">
        <v>14</v>
      </c>
      <c r="S2698" s="130">
        <v>4.89681706890521E-3</v>
      </c>
      <c r="T2698" s="125">
        <v>68</v>
      </c>
      <c r="U2698" s="104">
        <v>7.5055187637969006E-2</v>
      </c>
      <c r="V2698" s="103">
        <v>204</v>
      </c>
      <c r="W2698" s="130">
        <v>7.1353620146904495E-2</v>
      </c>
      <c r="X2698" s="125">
        <v>72</v>
      </c>
      <c r="Y2698" s="104">
        <v>7.9470198675496595E-2</v>
      </c>
      <c r="Z2698" s="103">
        <v>215</v>
      </c>
      <c r="AA2698" s="130">
        <v>7.5201119272472805E-2</v>
      </c>
    </row>
    <row r="2699" spans="1:27" ht="24" x14ac:dyDescent="0.25">
      <c r="A2699" s="116" t="s">
        <v>636</v>
      </c>
      <c r="B2699" s="201" t="s">
        <v>112</v>
      </c>
      <c r="C2699" s="105" t="s">
        <v>113</v>
      </c>
      <c r="D2699" s="106" t="s">
        <v>7</v>
      </c>
      <c r="E2699" s="122" t="s">
        <v>540</v>
      </c>
      <c r="F2699" s="126">
        <v>3447</v>
      </c>
      <c r="G2699" s="107">
        <v>3378</v>
      </c>
      <c r="H2699" s="108">
        <v>0.97998259355961703</v>
      </c>
      <c r="I2699" s="107">
        <v>69</v>
      </c>
      <c r="J2699" s="131">
        <v>2.0017406440382898E-2</v>
      </c>
      <c r="K2699" s="126">
        <v>1011</v>
      </c>
      <c r="L2699" s="126">
        <v>12</v>
      </c>
      <c r="M2699" s="108">
        <v>1.18694362017804E-2</v>
      </c>
      <c r="N2699" s="107">
        <v>29</v>
      </c>
      <c r="O2699" s="131">
        <v>8.4131128517551407E-3</v>
      </c>
      <c r="P2699" s="126">
        <v>8</v>
      </c>
      <c r="Q2699" s="108">
        <v>7.91295746785361E-3</v>
      </c>
      <c r="R2699" s="107">
        <v>26</v>
      </c>
      <c r="S2699" s="131">
        <v>7.5427908326080604E-3</v>
      </c>
      <c r="T2699" s="126">
        <v>65</v>
      </c>
      <c r="U2699" s="108">
        <v>6.4292779426310495E-2</v>
      </c>
      <c r="V2699" s="107">
        <v>202</v>
      </c>
      <c r="W2699" s="131">
        <v>5.8601682622570303E-2</v>
      </c>
      <c r="X2699" s="126">
        <v>68</v>
      </c>
      <c r="Y2699" s="108">
        <v>6.7260138476755604E-2</v>
      </c>
      <c r="Z2699" s="107">
        <v>209</v>
      </c>
      <c r="AA2699" s="131">
        <v>6.0632434000580201E-2</v>
      </c>
    </row>
    <row r="2700" spans="1:27" x14ac:dyDescent="0.25">
      <c r="A2700" s="115" t="s">
        <v>636</v>
      </c>
      <c r="B2700" s="200" t="s">
        <v>147</v>
      </c>
      <c r="C2700" s="101" t="s">
        <v>148</v>
      </c>
      <c r="D2700" s="102" t="s">
        <v>9</v>
      </c>
      <c r="E2700" s="121" t="s">
        <v>538</v>
      </c>
      <c r="F2700" s="125">
        <v>3872</v>
      </c>
      <c r="G2700" s="103">
        <v>3857</v>
      </c>
      <c r="H2700" s="104">
        <v>0.99612603305785097</v>
      </c>
      <c r="I2700" s="103">
        <v>15</v>
      </c>
      <c r="J2700" s="130">
        <v>3.87396694214876E-3</v>
      </c>
      <c r="K2700" s="125">
        <v>888</v>
      </c>
      <c r="L2700" s="125">
        <v>14</v>
      </c>
      <c r="M2700" s="104">
        <v>1.5765765765765698E-2</v>
      </c>
      <c r="N2700" s="103">
        <v>28</v>
      </c>
      <c r="O2700" s="130">
        <v>7.2314049586776801E-3</v>
      </c>
      <c r="P2700" s="125">
        <v>5</v>
      </c>
      <c r="Q2700" s="104">
        <v>5.6306306306306304E-3</v>
      </c>
      <c r="R2700" s="103">
        <v>16</v>
      </c>
      <c r="S2700" s="130">
        <v>4.13223140495867E-3</v>
      </c>
      <c r="T2700" s="125">
        <v>81</v>
      </c>
      <c r="U2700" s="104">
        <v>9.12162162162162E-2</v>
      </c>
      <c r="V2700" s="103">
        <v>404</v>
      </c>
      <c r="W2700" s="130">
        <v>0.104338842975206</v>
      </c>
      <c r="X2700" s="125">
        <v>86</v>
      </c>
      <c r="Y2700" s="104">
        <v>9.6846846846846801E-2</v>
      </c>
      <c r="Z2700" s="103">
        <v>420</v>
      </c>
      <c r="AA2700" s="130">
        <v>0.108471074380165</v>
      </c>
    </row>
    <row r="2701" spans="1:27" ht="24" x14ac:dyDescent="0.25">
      <c r="A2701" s="116" t="s">
        <v>636</v>
      </c>
      <c r="B2701" s="201" t="s">
        <v>114</v>
      </c>
      <c r="C2701" s="105" t="s">
        <v>115</v>
      </c>
      <c r="D2701" s="106" t="s">
        <v>7</v>
      </c>
      <c r="E2701" s="122" t="s">
        <v>540</v>
      </c>
      <c r="F2701" s="126">
        <v>1216</v>
      </c>
      <c r="G2701" s="107">
        <v>1197</v>
      </c>
      <c r="H2701" s="108">
        <v>0.984375</v>
      </c>
      <c r="I2701" s="107">
        <v>19</v>
      </c>
      <c r="J2701" s="131">
        <v>1.5625E-2</v>
      </c>
      <c r="K2701" s="126">
        <v>389</v>
      </c>
      <c r="L2701" s="126">
        <v>9</v>
      </c>
      <c r="M2701" s="108">
        <v>2.31362467866323E-2</v>
      </c>
      <c r="N2701" s="107">
        <v>24</v>
      </c>
      <c r="O2701" s="131">
        <v>1.9736842105263101E-2</v>
      </c>
      <c r="P2701" s="126">
        <v>3</v>
      </c>
      <c r="Q2701" s="108">
        <v>7.7120822622107899E-3</v>
      </c>
      <c r="R2701" s="107">
        <v>7</v>
      </c>
      <c r="S2701" s="131">
        <v>5.7565789473684199E-3</v>
      </c>
      <c r="T2701" s="126">
        <v>35</v>
      </c>
      <c r="U2701" s="108">
        <v>8.9974293059125895E-2</v>
      </c>
      <c r="V2701" s="107">
        <v>107</v>
      </c>
      <c r="W2701" s="131">
        <v>8.7993421052631499E-2</v>
      </c>
      <c r="X2701" s="126">
        <v>38</v>
      </c>
      <c r="Y2701" s="108">
        <v>9.7686375321336699E-2</v>
      </c>
      <c r="Z2701" s="107">
        <v>114</v>
      </c>
      <c r="AA2701" s="131">
        <v>9.375E-2</v>
      </c>
    </row>
    <row r="2702" spans="1:27" ht="24" x14ac:dyDescent="0.25">
      <c r="A2702" s="115" t="s">
        <v>636</v>
      </c>
      <c r="B2702" s="200" t="s">
        <v>439</v>
      </c>
      <c r="C2702" s="101" t="s">
        <v>116</v>
      </c>
      <c r="D2702" s="102" t="s">
        <v>7</v>
      </c>
      <c r="E2702" s="121" t="s">
        <v>540</v>
      </c>
      <c r="F2702" s="125">
        <v>1350</v>
      </c>
      <c r="G2702" s="103">
        <v>1341</v>
      </c>
      <c r="H2702" s="104">
        <v>0.99333333333333296</v>
      </c>
      <c r="I2702" s="103">
        <v>9</v>
      </c>
      <c r="J2702" s="130">
        <v>6.6666666666666602E-3</v>
      </c>
      <c r="K2702" s="125">
        <v>448</v>
      </c>
      <c r="L2702" s="125">
        <v>4</v>
      </c>
      <c r="M2702" s="104">
        <v>8.9285714285714194E-3</v>
      </c>
      <c r="N2702" s="103">
        <v>11</v>
      </c>
      <c r="O2702" s="130">
        <v>8.1481481481481405E-3</v>
      </c>
      <c r="P2702" s="125">
        <v>3</v>
      </c>
      <c r="Q2702" s="104">
        <v>6.6964285714285702E-3</v>
      </c>
      <c r="R2702" s="103">
        <v>7</v>
      </c>
      <c r="S2702" s="130">
        <v>5.1851851851851798E-3</v>
      </c>
      <c r="T2702" s="125">
        <v>30</v>
      </c>
      <c r="U2702" s="104">
        <v>6.6964285714285698E-2</v>
      </c>
      <c r="V2702" s="103">
        <v>90</v>
      </c>
      <c r="W2702" s="130">
        <v>6.6666666666666596E-2</v>
      </c>
      <c r="X2702" s="125">
        <v>31</v>
      </c>
      <c r="Y2702" s="104">
        <v>6.9196428571428506E-2</v>
      </c>
      <c r="Z2702" s="103">
        <v>92</v>
      </c>
      <c r="AA2702" s="130">
        <v>6.8148148148148097E-2</v>
      </c>
    </row>
    <row r="2703" spans="1:27" ht="24" x14ac:dyDescent="0.25">
      <c r="A2703" s="116" t="s">
        <v>636</v>
      </c>
      <c r="B2703" s="201" t="s">
        <v>117</v>
      </c>
      <c r="C2703" s="105" t="s">
        <v>118</v>
      </c>
      <c r="D2703" s="106" t="s">
        <v>7</v>
      </c>
      <c r="E2703" s="122" t="s">
        <v>540</v>
      </c>
      <c r="F2703" s="126">
        <v>5070</v>
      </c>
      <c r="G2703" s="107">
        <v>5005</v>
      </c>
      <c r="H2703" s="108">
        <v>0.987179487179487</v>
      </c>
      <c r="I2703" s="107">
        <v>65</v>
      </c>
      <c r="J2703" s="131">
        <v>1.2820512820512799E-2</v>
      </c>
      <c r="K2703" s="126">
        <v>1187</v>
      </c>
      <c r="L2703" s="126">
        <v>18</v>
      </c>
      <c r="M2703" s="108">
        <v>1.5164279696714401E-2</v>
      </c>
      <c r="N2703" s="107">
        <v>45</v>
      </c>
      <c r="O2703" s="131">
        <v>8.8757396449704092E-3</v>
      </c>
      <c r="P2703" s="126">
        <v>5</v>
      </c>
      <c r="Q2703" s="108">
        <v>4.2122999157539996E-3</v>
      </c>
      <c r="R2703" s="107">
        <v>16</v>
      </c>
      <c r="S2703" s="131">
        <v>3.1558185404339202E-3</v>
      </c>
      <c r="T2703" s="126">
        <v>117</v>
      </c>
      <c r="U2703" s="108">
        <v>9.8567818028643603E-2</v>
      </c>
      <c r="V2703" s="107">
        <v>525</v>
      </c>
      <c r="W2703" s="131">
        <v>0.103550295857988</v>
      </c>
      <c r="X2703" s="126">
        <v>121</v>
      </c>
      <c r="Y2703" s="108">
        <v>0.101937657961246</v>
      </c>
      <c r="Z2703" s="107">
        <v>538</v>
      </c>
      <c r="AA2703" s="131">
        <v>0.10611439842209</v>
      </c>
    </row>
    <row r="2704" spans="1:27" ht="24" x14ac:dyDescent="0.25">
      <c r="A2704" s="115" t="s">
        <v>636</v>
      </c>
      <c r="B2704" s="200" t="s">
        <v>119</v>
      </c>
      <c r="C2704" s="101" t="s">
        <v>120</v>
      </c>
      <c r="D2704" s="102" t="s">
        <v>7</v>
      </c>
      <c r="E2704" s="121" t="s">
        <v>540</v>
      </c>
      <c r="F2704" s="125">
        <v>2841</v>
      </c>
      <c r="G2704" s="103">
        <v>2812</v>
      </c>
      <c r="H2704" s="104">
        <v>0.98979232664554695</v>
      </c>
      <c r="I2704" s="103">
        <v>29</v>
      </c>
      <c r="J2704" s="130">
        <v>1.02076733544526E-2</v>
      </c>
      <c r="K2704" s="125">
        <v>782</v>
      </c>
      <c r="L2704" s="125">
        <v>11</v>
      </c>
      <c r="M2704" s="104">
        <v>1.4066496163682799E-2</v>
      </c>
      <c r="N2704" s="103">
        <v>21</v>
      </c>
      <c r="O2704" s="130">
        <v>7.3917634635691596E-3</v>
      </c>
      <c r="P2704" s="125">
        <v>3</v>
      </c>
      <c r="Q2704" s="104">
        <v>3.8363171355498701E-3</v>
      </c>
      <c r="R2704" s="103">
        <v>5</v>
      </c>
      <c r="S2704" s="130">
        <v>1.75994368180218E-3</v>
      </c>
      <c r="T2704" s="125">
        <v>81</v>
      </c>
      <c r="U2704" s="104">
        <v>0.103580562659846</v>
      </c>
      <c r="V2704" s="103">
        <v>285</v>
      </c>
      <c r="W2704" s="130">
        <v>0.10031678986272401</v>
      </c>
      <c r="X2704" s="125">
        <v>83</v>
      </c>
      <c r="Y2704" s="104">
        <v>0.106138107416879</v>
      </c>
      <c r="Z2704" s="103">
        <v>288</v>
      </c>
      <c r="AA2704" s="130">
        <v>0.101372756071805</v>
      </c>
    </row>
    <row r="2705" spans="1:27" x14ac:dyDescent="0.25">
      <c r="A2705" s="116" t="s">
        <v>636</v>
      </c>
      <c r="B2705" s="201" t="s">
        <v>153</v>
      </c>
      <c r="C2705" s="105" t="s">
        <v>154</v>
      </c>
      <c r="D2705" s="106" t="s">
        <v>9</v>
      </c>
      <c r="E2705" s="122" t="s">
        <v>538</v>
      </c>
      <c r="F2705" s="126">
        <v>3102</v>
      </c>
      <c r="G2705" s="107">
        <v>3057</v>
      </c>
      <c r="H2705" s="108">
        <v>0.98549323017408097</v>
      </c>
      <c r="I2705" s="107">
        <v>45</v>
      </c>
      <c r="J2705" s="131">
        <v>1.4506769825918701E-2</v>
      </c>
      <c r="K2705" s="126">
        <v>724</v>
      </c>
      <c r="L2705" s="126">
        <v>13</v>
      </c>
      <c r="M2705" s="108">
        <v>1.7955801104972299E-2</v>
      </c>
      <c r="N2705" s="107">
        <v>28</v>
      </c>
      <c r="O2705" s="131">
        <v>9.0264345583494499E-3</v>
      </c>
      <c r="P2705" s="126">
        <v>13</v>
      </c>
      <c r="Q2705" s="108">
        <v>1.7955801104972299E-2</v>
      </c>
      <c r="R2705" s="107">
        <v>42</v>
      </c>
      <c r="S2705" s="131">
        <v>1.35396518375241E-2</v>
      </c>
      <c r="T2705" s="126">
        <v>64</v>
      </c>
      <c r="U2705" s="108">
        <v>8.8397790055248601E-2</v>
      </c>
      <c r="V2705" s="107">
        <v>262</v>
      </c>
      <c r="W2705" s="131">
        <v>8.4461637653127003E-2</v>
      </c>
      <c r="X2705" s="126">
        <v>70</v>
      </c>
      <c r="Y2705" s="108">
        <v>9.6685082872928096E-2</v>
      </c>
      <c r="Z2705" s="107">
        <v>278</v>
      </c>
      <c r="AA2705" s="131">
        <v>8.9619600257898099E-2</v>
      </c>
    </row>
    <row r="2706" spans="1:27" ht="24" x14ac:dyDescent="0.25">
      <c r="A2706" s="115" t="s">
        <v>636</v>
      </c>
      <c r="B2706" s="200" t="s">
        <v>121</v>
      </c>
      <c r="C2706" s="101" t="s">
        <v>122</v>
      </c>
      <c r="D2706" s="102" t="s">
        <v>7</v>
      </c>
      <c r="E2706" s="121" t="s">
        <v>540</v>
      </c>
      <c r="F2706" s="125">
        <v>2283</v>
      </c>
      <c r="G2706" s="103">
        <v>2173</v>
      </c>
      <c r="H2706" s="104">
        <v>0.95181778361804603</v>
      </c>
      <c r="I2706" s="103">
        <v>110</v>
      </c>
      <c r="J2706" s="130">
        <v>4.8182216381953497E-2</v>
      </c>
      <c r="K2706" s="125">
        <v>658</v>
      </c>
      <c r="L2706" s="125">
        <v>10</v>
      </c>
      <c r="M2706" s="104">
        <v>1.5197568389057701E-2</v>
      </c>
      <c r="N2706" s="103">
        <v>24</v>
      </c>
      <c r="O2706" s="130">
        <v>1.05124835742444E-2</v>
      </c>
      <c r="P2706" s="125">
        <v>4</v>
      </c>
      <c r="Q2706" s="104">
        <v>6.0790273556231003E-3</v>
      </c>
      <c r="R2706" s="103">
        <v>12</v>
      </c>
      <c r="S2706" s="130">
        <v>5.2562417871221999E-3</v>
      </c>
      <c r="T2706" s="125">
        <v>58</v>
      </c>
      <c r="U2706" s="104">
        <v>8.8145896656534897E-2</v>
      </c>
      <c r="V2706" s="103">
        <v>175</v>
      </c>
      <c r="W2706" s="130">
        <v>7.6653526062198801E-2</v>
      </c>
      <c r="X2706" s="125">
        <v>60</v>
      </c>
      <c r="Y2706" s="104">
        <v>9.1185410334346503E-2</v>
      </c>
      <c r="Z2706" s="103">
        <v>183</v>
      </c>
      <c r="AA2706" s="130">
        <v>8.0157687253613594E-2</v>
      </c>
    </row>
    <row r="2707" spans="1:27" ht="24" x14ac:dyDescent="0.25">
      <c r="A2707" s="116" t="s">
        <v>636</v>
      </c>
      <c r="B2707" s="201" t="s">
        <v>133</v>
      </c>
      <c r="C2707" s="105" t="s">
        <v>134</v>
      </c>
      <c r="D2707" s="106" t="s">
        <v>8</v>
      </c>
      <c r="E2707" s="122" t="s">
        <v>539</v>
      </c>
      <c r="F2707" s="126">
        <v>2790</v>
      </c>
      <c r="G2707" s="107">
        <v>2745</v>
      </c>
      <c r="H2707" s="108">
        <v>0.98387096774193505</v>
      </c>
      <c r="I2707" s="107">
        <v>45</v>
      </c>
      <c r="J2707" s="131">
        <v>1.6129032258064498E-2</v>
      </c>
      <c r="K2707" s="126">
        <v>872</v>
      </c>
      <c r="L2707" s="126">
        <v>15</v>
      </c>
      <c r="M2707" s="108">
        <v>1.7201834862385301E-2</v>
      </c>
      <c r="N2707" s="107">
        <v>43</v>
      </c>
      <c r="O2707" s="131">
        <v>1.54121863799283E-2</v>
      </c>
      <c r="P2707" s="126">
        <v>8</v>
      </c>
      <c r="Q2707" s="108">
        <v>9.1743119266054999E-3</v>
      </c>
      <c r="R2707" s="107">
        <v>20</v>
      </c>
      <c r="S2707" s="131">
        <v>7.1684587813620002E-3</v>
      </c>
      <c r="T2707" s="126">
        <v>90</v>
      </c>
      <c r="U2707" s="108">
        <v>0.103211009174311</v>
      </c>
      <c r="V2707" s="107">
        <v>299</v>
      </c>
      <c r="W2707" s="131">
        <v>0.107168458781362</v>
      </c>
      <c r="X2707" s="126">
        <v>96</v>
      </c>
      <c r="Y2707" s="108">
        <v>0.11009174311926601</v>
      </c>
      <c r="Z2707" s="107">
        <v>316</v>
      </c>
      <c r="AA2707" s="131">
        <v>0.113261648745519</v>
      </c>
    </row>
    <row r="2708" spans="1:27" ht="24" x14ac:dyDescent="0.25">
      <c r="A2708" s="115" t="s">
        <v>636</v>
      </c>
      <c r="B2708" s="200" t="s">
        <v>123</v>
      </c>
      <c r="C2708" s="101" t="s">
        <v>124</v>
      </c>
      <c r="D2708" s="102" t="s">
        <v>7</v>
      </c>
      <c r="E2708" s="121" t="s">
        <v>540</v>
      </c>
      <c r="F2708" s="125">
        <v>1647</v>
      </c>
      <c r="G2708" s="103">
        <v>1634</v>
      </c>
      <c r="H2708" s="104">
        <v>0.99210686095931899</v>
      </c>
      <c r="I2708" s="103">
        <v>13</v>
      </c>
      <c r="J2708" s="130">
        <v>7.8931390406800205E-3</v>
      </c>
      <c r="K2708" s="125">
        <v>401</v>
      </c>
      <c r="L2708" s="125">
        <v>8</v>
      </c>
      <c r="M2708" s="104">
        <v>1.9950124688279301E-2</v>
      </c>
      <c r="N2708" s="103">
        <v>25</v>
      </c>
      <c r="O2708" s="130">
        <v>1.5179113539769201E-2</v>
      </c>
      <c r="P2708" s="125">
        <v>3</v>
      </c>
      <c r="Q2708" s="104">
        <v>7.4812967581047302E-3</v>
      </c>
      <c r="R2708" s="103">
        <v>7</v>
      </c>
      <c r="S2708" s="130">
        <v>4.2501517911353896E-3</v>
      </c>
      <c r="T2708" s="125">
        <v>31</v>
      </c>
      <c r="U2708" s="104">
        <v>7.7306733167082198E-2</v>
      </c>
      <c r="V2708" s="103">
        <v>129</v>
      </c>
      <c r="W2708" s="130">
        <v>7.8324225865209401E-2</v>
      </c>
      <c r="X2708" s="125">
        <v>33</v>
      </c>
      <c r="Y2708" s="104">
        <v>8.2294264339152101E-2</v>
      </c>
      <c r="Z2708" s="103">
        <v>136</v>
      </c>
      <c r="AA2708" s="130">
        <v>8.2574377656344802E-2</v>
      </c>
    </row>
    <row r="2709" spans="1:27" ht="24" x14ac:dyDescent="0.25">
      <c r="A2709" s="116" t="s">
        <v>636</v>
      </c>
      <c r="B2709" s="201" t="s">
        <v>135</v>
      </c>
      <c r="C2709" s="105" t="s">
        <v>136</v>
      </c>
      <c r="D2709" s="106" t="s">
        <v>8</v>
      </c>
      <c r="E2709" s="122" t="s">
        <v>539</v>
      </c>
      <c r="F2709" s="126">
        <v>5271</v>
      </c>
      <c r="G2709" s="107">
        <v>5180</v>
      </c>
      <c r="H2709" s="108">
        <v>0.98273572377158003</v>
      </c>
      <c r="I2709" s="107">
        <v>91</v>
      </c>
      <c r="J2709" s="131">
        <v>1.7264276228419601E-2</v>
      </c>
      <c r="K2709" s="126">
        <v>1331</v>
      </c>
      <c r="L2709" s="126">
        <v>31</v>
      </c>
      <c r="M2709" s="108">
        <v>2.3290758827948899E-2</v>
      </c>
      <c r="N2709" s="107">
        <v>84</v>
      </c>
      <c r="O2709" s="131">
        <v>1.5936254980079601E-2</v>
      </c>
      <c r="P2709" s="126">
        <v>11</v>
      </c>
      <c r="Q2709" s="108">
        <v>8.2644628099173504E-3</v>
      </c>
      <c r="R2709" s="107">
        <v>36</v>
      </c>
      <c r="S2709" s="131">
        <v>6.8298235628912896E-3</v>
      </c>
      <c r="T2709" s="126">
        <v>112</v>
      </c>
      <c r="U2709" s="108">
        <v>8.4147257700976696E-2</v>
      </c>
      <c r="V2709" s="107">
        <v>402</v>
      </c>
      <c r="W2709" s="131">
        <v>7.6266363118952699E-2</v>
      </c>
      <c r="X2709" s="126">
        <v>120</v>
      </c>
      <c r="Y2709" s="108">
        <v>9.01577761081893E-2</v>
      </c>
      <c r="Z2709" s="107">
        <v>431</v>
      </c>
      <c r="AA2709" s="131">
        <v>8.1768165433504E-2</v>
      </c>
    </row>
    <row r="2710" spans="1:27" ht="24" x14ac:dyDescent="0.25">
      <c r="A2710" s="115" t="s">
        <v>636</v>
      </c>
      <c r="B2710" s="200" t="s">
        <v>125</v>
      </c>
      <c r="C2710" s="101" t="s">
        <v>126</v>
      </c>
      <c r="D2710" s="102" t="s">
        <v>7</v>
      </c>
      <c r="E2710" s="121" t="s">
        <v>540</v>
      </c>
      <c r="F2710" s="125">
        <v>2800</v>
      </c>
      <c r="G2710" s="103">
        <v>2747</v>
      </c>
      <c r="H2710" s="104">
        <v>0.98107142857142804</v>
      </c>
      <c r="I2710" s="103">
        <v>53</v>
      </c>
      <c r="J2710" s="130">
        <v>1.8928571428571399E-2</v>
      </c>
      <c r="K2710" s="125">
        <v>916</v>
      </c>
      <c r="L2710" s="125">
        <v>13</v>
      </c>
      <c r="M2710" s="104">
        <v>1.4192139737991201E-2</v>
      </c>
      <c r="N2710" s="103">
        <v>40</v>
      </c>
      <c r="O2710" s="130">
        <v>1.42857142857142E-2</v>
      </c>
      <c r="P2710" s="125">
        <v>9</v>
      </c>
      <c r="Q2710" s="104">
        <v>9.8253275109170292E-3</v>
      </c>
      <c r="R2710" s="103">
        <v>19</v>
      </c>
      <c r="S2710" s="130">
        <v>6.7857142857142803E-3</v>
      </c>
      <c r="T2710" s="125">
        <v>60</v>
      </c>
      <c r="U2710" s="104">
        <v>6.5502183406113496E-2</v>
      </c>
      <c r="V2710" s="103">
        <v>180</v>
      </c>
      <c r="W2710" s="130">
        <v>6.4285714285714196E-2</v>
      </c>
      <c r="X2710" s="125">
        <v>66</v>
      </c>
      <c r="Y2710" s="104">
        <v>7.2052401746724795E-2</v>
      </c>
      <c r="Z2710" s="103">
        <v>193</v>
      </c>
      <c r="AA2710" s="130">
        <v>6.8928571428571395E-2</v>
      </c>
    </row>
    <row r="2711" spans="1:27" x14ac:dyDescent="0.25">
      <c r="A2711" s="116" t="s">
        <v>636</v>
      </c>
      <c r="B2711" s="201" t="s">
        <v>155</v>
      </c>
      <c r="C2711" s="105" t="s">
        <v>156</v>
      </c>
      <c r="D2711" s="106" t="s">
        <v>9</v>
      </c>
      <c r="E2711" s="122" t="s">
        <v>538</v>
      </c>
      <c r="F2711" s="126">
        <v>4307</v>
      </c>
      <c r="G2711" s="107">
        <v>4247</v>
      </c>
      <c r="H2711" s="108">
        <v>0.98606918969120005</v>
      </c>
      <c r="I2711" s="107">
        <v>60</v>
      </c>
      <c r="J2711" s="131">
        <v>1.3930810308799601E-2</v>
      </c>
      <c r="K2711" s="126">
        <v>1356</v>
      </c>
      <c r="L2711" s="126">
        <v>27</v>
      </c>
      <c r="M2711" s="108">
        <v>1.9911504424778698E-2</v>
      </c>
      <c r="N2711" s="107">
        <v>73</v>
      </c>
      <c r="O2711" s="131">
        <v>1.6949152542372801E-2</v>
      </c>
      <c r="P2711" s="126">
        <v>9</v>
      </c>
      <c r="Q2711" s="108">
        <v>6.6371681415929203E-3</v>
      </c>
      <c r="R2711" s="107">
        <v>22</v>
      </c>
      <c r="S2711" s="131">
        <v>5.10796377989319E-3</v>
      </c>
      <c r="T2711" s="126">
        <v>102</v>
      </c>
      <c r="U2711" s="108">
        <v>7.5221238938053006E-2</v>
      </c>
      <c r="V2711" s="107">
        <v>340</v>
      </c>
      <c r="W2711" s="131">
        <v>7.8941258416531199E-2</v>
      </c>
      <c r="X2711" s="126">
        <v>106</v>
      </c>
      <c r="Y2711" s="108">
        <v>7.8171091445427707E-2</v>
      </c>
      <c r="Z2711" s="107">
        <v>350</v>
      </c>
      <c r="AA2711" s="131">
        <v>8.1263060134664403E-2</v>
      </c>
    </row>
    <row r="2712" spans="1:27" ht="24" x14ac:dyDescent="0.25">
      <c r="A2712" s="115" t="s">
        <v>636</v>
      </c>
      <c r="B2712" s="200" t="s">
        <v>247</v>
      </c>
      <c r="C2712" s="101" t="s">
        <v>248</v>
      </c>
      <c r="D2712" s="102" t="s">
        <v>16</v>
      </c>
      <c r="E2712" s="121" t="s">
        <v>541</v>
      </c>
      <c r="F2712" s="125">
        <v>3870</v>
      </c>
      <c r="G2712" s="103">
        <v>3770</v>
      </c>
      <c r="H2712" s="104">
        <v>0.97416020671834602</v>
      </c>
      <c r="I2712" s="103">
        <v>100</v>
      </c>
      <c r="J2712" s="130">
        <v>2.58397932816537E-2</v>
      </c>
      <c r="K2712" s="125">
        <v>1007</v>
      </c>
      <c r="L2712" s="125">
        <v>14</v>
      </c>
      <c r="M2712" s="104">
        <v>1.39026812313803E-2</v>
      </c>
      <c r="N2712" s="103">
        <v>34</v>
      </c>
      <c r="O2712" s="130">
        <v>8.7855297157622692E-3</v>
      </c>
      <c r="P2712" s="125">
        <v>6</v>
      </c>
      <c r="Q2712" s="104">
        <v>5.9582919563058497E-3</v>
      </c>
      <c r="R2712" s="103">
        <v>17</v>
      </c>
      <c r="S2712" s="130">
        <v>4.3927648578811302E-3</v>
      </c>
      <c r="T2712" s="125">
        <v>75</v>
      </c>
      <c r="U2712" s="104">
        <v>7.4478649453823195E-2</v>
      </c>
      <c r="V2712" s="103">
        <v>266</v>
      </c>
      <c r="W2712" s="130">
        <v>6.8733850129198901E-2</v>
      </c>
      <c r="X2712" s="125">
        <v>80</v>
      </c>
      <c r="Y2712" s="104">
        <v>7.9443892750744705E-2</v>
      </c>
      <c r="Z2712" s="103">
        <v>280</v>
      </c>
      <c r="AA2712" s="130">
        <v>7.2351421188630402E-2</v>
      </c>
    </row>
    <row r="2713" spans="1:27" ht="24" x14ac:dyDescent="0.25">
      <c r="A2713" s="116" t="s">
        <v>636</v>
      </c>
      <c r="B2713" s="201" t="s">
        <v>233</v>
      </c>
      <c r="C2713" s="105" t="s">
        <v>234</v>
      </c>
      <c r="D2713" s="106" t="s">
        <v>15</v>
      </c>
      <c r="E2713" s="122" t="s">
        <v>542</v>
      </c>
      <c r="F2713" s="126">
        <v>979</v>
      </c>
      <c r="G2713" s="107">
        <v>970</v>
      </c>
      <c r="H2713" s="108">
        <v>0.99080694586312501</v>
      </c>
      <c r="I2713" s="107">
        <v>9</v>
      </c>
      <c r="J2713" s="131">
        <v>9.1930541368743599E-3</v>
      </c>
      <c r="K2713" s="126">
        <v>279</v>
      </c>
      <c r="L2713" s="126">
        <v>7</v>
      </c>
      <c r="M2713" s="108">
        <v>2.5089605734767002E-2</v>
      </c>
      <c r="N2713" s="107">
        <v>16</v>
      </c>
      <c r="O2713" s="131">
        <v>1.63432073544433E-2</v>
      </c>
      <c r="P2713" s="126">
        <v>2</v>
      </c>
      <c r="Q2713" s="108">
        <v>7.1684587813620002E-3</v>
      </c>
      <c r="R2713" s="107">
        <v>8</v>
      </c>
      <c r="S2713" s="131">
        <v>8.1716036772216498E-3</v>
      </c>
      <c r="T2713" s="126">
        <v>27</v>
      </c>
      <c r="U2713" s="108">
        <v>9.6774193548386997E-2</v>
      </c>
      <c r="V2713" s="107">
        <v>162</v>
      </c>
      <c r="W2713" s="131">
        <v>0.16547497446373799</v>
      </c>
      <c r="X2713" s="126">
        <v>29</v>
      </c>
      <c r="Y2713" s="108">
        <v>0.103942652329749</v>
      </c>
      <c r="Z2713" s="107">
        <v>170</v>
      </c>
      <c r="AA2713" s="131">
        <v>0.17364657814095999</v>
      </c>
    </row>
    <row r="2714" spans="1:27" ht="24" x14ac:dyDescent="0.25">
      <c r="A2714" s="115" t="s">
        <v>636</v>
      </c>
      <c r="B2714" s="200" t="s">
        <v>249</v>
      </c>
      <c r="C2714" s="101" t="s">
        <v>250</v>
      </c>
      <c r="D2714" s="102" t="s">
        <v>16</v>
      </c>
      <c r="E2714" s="121" t="s">
        <v>541</v>
      </c>
      <c r="F2714" s="125">
        <v>2823</v>
      </c>
      <c r="G2714" s="103">
        <v>2761</v>
      </c>
      <c r="H2714" s="104">
        <v>0.97803754870704895</v>
      </c>
      <c r="I2714" s="103">
        <v>62</v>
      </c>
      <c r="J2714" s="130">
        <v>2.1962451292950699E-2</v>
      </c>
      <c r="K2714" s="125">
        <v>912</v>
      </c>
      <c r="L2714" s="125">
        <v>11</v>
      </c>
      <c r="M2714" s="104">
        <v>1.20614035087719E-2</v>
      </c>
      <c r="N2714" s="103">
        <v>33</v>
      </c>
      <c r="O2714" s="130">
        <v>1.16896918172157E-2</v>
      </c>
      <c r="P2714" s="125">
        <v>3</v>
      </c>
      <c r="Q2714" s="104">
        <v>3.2894736842105201E-3</v>
      </c>
      <c r="R2714" s="103">
        <v>6</v>
      </c>
      <c r="S2714" s="130">
        <v>2.12539851222104E-3</v>
      </c>
      <c r="T2714" s="125">
        <v>63</v>
      </c>
      <c r="U2714" s="104">
        <v>6.9078947368421004E-2</v>
      </c>
      <c r="V2714" s="103">
        <v>200</v>
      </c>
      <c r="W2714" s="130">
        <v>7.0846617074034696E-2</v>
      </c>
      <c r="X2714" s="125">
        <v>64</v>
      </c>
      <c r="Y2714" s="104">
        <v>7.0175438596491196E-2</v>
      </c>
      <c r="Z2714" s="103">
        <v>203</v>
      </c>
      <c r="AA2714" s="130">
        <v>7.1909316330145204E-2</v>
      </c>
    </row>
    <row r="2715" spans="1:27" ht="24" x14ac:dyDescent="0.25">
      <c r="A2715" s="116" t="s">
        <v>636</v>
      </c>
      <c r="B2715" s="201" t="s">
        <v>251</v>
      </c>
      <c r="C2715" s="105" t="s">
        <v>252</v>
      </c>
      <c r="D2715" s="106" t="s">
        <v>16</v>
      </c>
      <c r="E2715" s="122" t="s">
        <v>541</v>
      </c>
      <c r="F2715" s="126">
        <v>4287</v>
      </c>
      <c r="G2715" s="107">
        <v>4212</v>
      </c>
      <c r="H2715" s="108">
        <v>0.98250524842547204</v>
      </c>
      <c r="I2715" s="107">
        <v>75</v>
      </c>
      <c r="J2715" s="131">
        <v>1.7494751574527598E-2</v>
      </c>
      <c r="K2715" s="126">
        <v>1281</v>
      </c>
      <c r="L2715" s="126">
        <v>25</v>
      </c>
      <c r="M2715" s="108">
        <v>1.95160031225604E-2</v>
      </c>
      <c r="N2715" s="107">
        <v>68</v>
      </c>
      <c r="O2715" s="131">
        <v>1.5861908094238299E-2</v>
      </c>
      <c r="P2715" s="126">
        <v>9</v>
      </c>
      <c r="Q2715" s="108">
        <v>7.0257611241217703E-3</v>
      </c>
      <c r="R2715" s="107">
        <v>29</v>
      </c>
      <c r="S2715" s="131">
        <v>6.7646372754840197E-3</v>
      </c>
      <c r="T2715" s="126">
        <v>89</v>
      </c>
      <c r="U2715" s="108">
        <v>6.9476971116315303E-2</v>
      </c>
      <c r="V2715" s="107">
        <v>278</v>
      </c>
      <c r="W2715" s="131">
        <v>6.4847212502915696E-2</v>
      </c>
      <c r="X2715" s="126">
        <v>97</v>
      </c>
      <c r="Y2715" s="108">
        <v>7.5722092115534698E-2</v>
      </c>
      <c r="Z2715" s="107">
        <v>305</v>
      </c>
      <c r="AA2715" s="131">
        <v>7.1145323069745706E-2</v>
      </c>
    </row>
    <row r="2716" spans="1:27" ht="24" x14ac:dyDescent="0.25">
      <c r="A2716" s="115" t="s">
        <v>636</v>
      </c>
      <c r="B2716" s="200" t="s">
        <v>253</v>
      </c>
      <c r="C2716" s="101" t="s">
        <v>254</v>
      </c>
      <c r="D2716" s="102" t="s">
        <v>16</v>
      </c>
      <c r="E2716" s="121" t="s">
        <v>541</v>
      </c>
      <c r="F2716" s="125">
        <v>3219</v>
      </c>
      <c r="G2716" s="103">
        <v>3149</v>
      </c>
      <c r="H2716" s="104">
        <v>0.97825411618515001</v>
      </c>
      <c r="I2716" s="103">
        <v>70</v>
      </c>
      <c r="J2716" s="130">
        <v>2.17458838148493E-2</v>
      </c>
      <c r="K2716" s="125">
        <v>762</v>
      </c>
      <c r="L2716" s="125">
        <v>14</v>
      </c>
      <c r="M2716" s="104">
        <v>1.83727034120734E-2</v>
      </c>
      <c r="N2716" s="103">
        <v>35</v>
      </c>
      <c r="O2716" s="130">
        <v>1.08729419074246E-2</v>
      </c>
      <c r="P2716" s="125">
        <v>8</v>
      </c>
      <c r="Q2716" s="104">
        <v>1.0498687664041899E-2</v>
      </c>
      <c r="R2716" s="103">
        <v>16</v>
      </c>
      <c r="S2716" s="130">
        <v>4.9704877291084099E-3</v>
      </c>
      <c r="T2716" s="125">
        <v>56</v>
      </c>
      <c r="U2716" s="104">
        <v>7.3490813648293907E-2</v>
      </c>
      <c r="V2716" s="103">
        <v>285</v>
      </c>
      <c r="W2716" s="130">
        <v>8.8536812674743698E-2</v>
      </c>
      <c r="X2716" s="125">
        <v>58</v>
      </c>
      <c r="Y2716" s="104">
        <v>7.6115485564304405E-2</v>
      </c>
      <c r="Z2716" s="103">
        <v>292</v>
      </c>
      <c r="AA2716" s="130">
        <v>9.0711401056228602E-2</v>
      </c>
    </row>
    <row r="2717" spans="1:27" ht="24" x14ac:dyDescent="0.25">
      <c r="A2717" s="116" t="s">
        <v>636</v>
      </c>
      <c r="B2717" s="201" t="s">
        <v>440</v>
      </c>
      <c r="C2717" s="105" t="s">
        <v>189</v>
      </c>
      <c r="D2717" s="106" t="s">
        <v>12</v>
      </c>
      <c r="E2717" s="122" t="s">
        <v>543</v>
      </c>
      <c r="F2717" s="126">
        <v>2933</v>
      </c>
      <c r="G2717" s="107">
        <v>2845</v>
      </c>
      <c r="H2717" s="108">
        <v>0.96999659052164999</v>
      </c>
      <c r="I2717" s="107">
        <v>88</v>
      </c>
      <c r="J2717" s="131">
        <v>3.0003409478349799E-2</v>
      </c>
      <c r="K2717" s="126">
        <v>856</v>
      </c>
      <c r="L2717" s="126">
        <v>8</v>
      </c>
      <c r="M2717" s="108">
        <v>9.3457943925233603E-3</v>
      </c>
      <c r="N2717" s="107">
        <v>21</v>
      </c>
      <c r="O2717" s="131">
        <v>7.1599045346062004E-3</v>
      </c>
      <c r="P2717" s="126">
        <v>1</v>
      </c>
      <c r="Q2717" s="108">
        <v>1.16822429906542E-3</v>
      </c>
      <c r="R2717" s="107">
        <v>2</v>
      </c>
      <c r="S2717" s="131">
        <v>6.8189566996249495E-4</v>
      </c>
      <c r="T2717" s="126">
        <v>64</v>
      </c>
      <c r="U2717" s="108">
        <v>7.4766355140186896E-2</v>
      </c>
      <c r="V2717" s="107">
        <v>214</v>
      </c>
      <c r="W2717" s="131">
        <v>7.2962836685987006E-2</v>
      </c>
      <c r="X2717" s="126">
        <v>65</v>
      </c>
      <c r="Y2717" s="108">
        <v>7.5934579439252303E-2</v>
      </c>
      <c r="Z2717" s="107">
        <v>216</v>
      </c>
      <c r="AA2717" s="131">
        <v>7.3644732355949497E-2</v>
      </c>
    </row>
    <row r="2718" spans="1:27" ht="24" x14ac:dyDescent="0.25">
      <c r="A2718" s="115" t="s">
        <v>636</v>
      </c>
      <c r="B2718" s="200" t="s">
        <v>235</v>
      </c>
      <c r="C2718" s="101" t="s">
        <v>236</v>
      </c>
      <c r="D2718" s="102" t="s">
        <v>15</v>
      </c>
      <c r="E2718" s="121" t="s">
        <v>542</v>
      </c>
      <c r="F2718" s="125">
        <v>1899</v>
      </c>
      <c r="G2718" s="103">
        <v>1868</v>
      </c>
      <c r="H2718" s="104">
        <v>0.98367561874670795</v>
      </c>
      <c r="I2718" s="103">
        <v>31</v>
      </c>
      <c r="J2718" s="130">
        <v>1.6324381253291199E-2</v>
      </c>
      <c r="K2718" s="125">
        <v>639</v>
      </c>
      <c r="L2718" s="125">
        <v>13</v>
      </c>
      <c r="M2718" s="104">
        <v>2.0344287949921699E-2</v>
      </c>
      <c r="N2718" s="103">
        <v>26</v>
      </c>
      <c r="O2718" s="130">
        <v>1.3691416535018401E-2</v>
      </c>
      <c r="P2718" s="125">
        <v>3</v>
      </c>
      <c r="Q2718" s="104">
        <v>4.6948356807511703E-3</v>
      </c>
      <c r="R2718" s="103">
        <v>9</v>
      </c>
      <c r="S2718" s="130">
        <v>4.7393364928909904E-3</v>
      </c>
      <c r="T2718" s="125">
        <v>63</v>
      </c>
      <c r="U2718" s="104">
        <v>9.85915492957746E-2</v>
      </c>
      <c r="V2718" s="103">
        <v>192</v>
      </c>
      <c r="W2718" s="130">
        <v>0.101105845181674</v>
      </c>
      <c r="X2718" s="125">
        <v>65</v>
      </c>
      <c r="Y2718" s="104">
        <v>0.101721439749608</v>
      </c>
      <c r="Z2718" s="103">
        <v>198</v>
      </c>
      <c r="AA2718" s="130">
        <v>0.104265402843601</v>
      </c>
    </row>
    <row r="2719" spans="1:27" ht="24" x14ac:dyDescent="0.25">
      <c r="A2719" s="116" t="s">
        <v>636</v>
      </c>
      <c r="B2719" s="201" t="s">
        <v>237</v>
      </c>
      <c r="C2719" s="105" t="s">
        <v>238</v>
      </c>
      <c r="D2719" s="106" t="s">
        <v>15</v>
      </c>
      <c r="E2719" s="122" t="s">
        <v>542</v>
      </c>
      <c r="F2719" s="126">
        <v>8948</v>
      </c>
      <c r="G2719" s="107">
        <v>8821</v>
      </c>
      <c r="H2719" s="108">
        <v>0.98580688421993701</v>
      </c>
      <c r="I2719" s="107">
        <v>127</v>
      </c>
      <c r="J2719" s="131">
        <v>1.41931157800625E-2</v>
      </c>
      <c r="K2719" s="126">
        <v>2425</v>
      </c>
      <c r="L2719" s="126">
        <v>27</v>
      </c>
      <c r="M2719" s="108">
        <v>1.11340206185567E-2</v>
      </c>
      <c r="N2719" s="107">
        <v>70</v>
      </c>
      <c r="O2719" s="131">
        <v>7.8229772016092901E-3</v>
      </c>
      <c r="P2719" s="126">
        <v>13</v>
      </c>
      <c r="Q2719" s="108">
        <v>5.3608247422680397E-3</v>
      </c>
      <c r="R2719" s="107">
        <v>40</v>
      </c>
      <c r="S2719" s="131">
        <v>4.4702726866338799E-3</v>
      </c>
      <c r="T2719" s="126">
        <v>186</v>
      </c>
      <c r="U2719" s="108">
        <v>7.6701030927835007E-2</v>
      </c>
      <c r="V2719" s="107">
        <v>608</v>
      </c>
      <c r="W2719" s="131">
        <v>6.7948144836835006E-2</v>
      </c>
      <c r="X2719" s="126">
        <v>195</v>
      </c>
      <c r="Y2719" s="108">
        <v>8.0412371134020597E-2</v>
      </c>
      <c r="Z2719" s="107">
        <v>634</v>
      </c>
      <c r="AA2719" s="131">
        <v>7.0853822083147E-2</v>
      </c>
    </row>
    <row r="2720" spans="1:27" ht="24" x14ac:dyDescent="0.25">
      <c r="A2720" s="115" t="s">
        <v>636</v>
      </c>
      <c r="B2720" s="200" t="s">
        <v>190</v>
      </c>
      <c r="C2720" s="101" t="s">
        <v>191</v>
      </c>
      <c r="D2720" s="102" t="s">
        <v>12</v>
      </c>
      <c r="E2720" s="121" t="s">
        <v>543</v>
      </c>
      <c r="F2720" s="125">
        <v>1660</v>
      </c>
      <c r="G2720" s="103">
        <v>1615</v>
      </c>
      <c r="H2720" s="104">
        <v>0.97289156626506001</v>
      </c>
      <c r="I2720" s="103">
        <v>45</v>
      </c>
      <c r="J2720" s="130">
        <v>2.7108433734939701E-2</v>
      </c>
      <c r="K2720" s="125">
        <v>530</v>
      </c>
      <c r="L2720" s="125">
        <v>5</v>
      </c>
      <c r="M2720" s="104">
        <v>9.4339622641509396E-3</v>
      </c>
      <c r="N2720" s="103">
        <v>10</v>
      </c>
      <c r="O2720" s="130">
        <v>6.0240963855421603E-3</v>
      </c>
      <c r="P2720" s="125">
        <v>5</v>
      </c>
      <c r="Q2720" s="104">
        <v>9.4339622641509396E-3</v>
      </c>
      <c r="R2720" s="103">
        <v>11</v>
      </c>
      <c r="S2720" s="130">
        <v>6.6265060240963802E-3</v>
      </c>
      <c r="T2720" s="125">
        <v>46</v>
      </c>
      <c r="U2720" s="104">
        <v>8.6792452830188604E-2</v>
      </c>
      <c r="V2720" s="103">
        <v>131</v>
      </c>
      <c r="W2720" s="130">
        <v>7.8915662650602403E-2</v>
      </c>
      <c r="X2720" s="125">
        <v>49</v>
      </c>
      <c r="Y2720" s="104">
        <v>9.2452830188679197E-2</v>
      </c>
      <c r="Z2720" s="103">
        <v>138</v>
      </c>
      <c r="AA2720" s="130">
        <v>8.3132530120481898E-2</v>
      </c>
    </row>
    <row r="2721" spans="1:27" ht="24" x14ac:dyDescent="0.25">
      <c r="A2721" s="116" t="s">
        <v>636</v>
      </c>
      <c r="B2721" s="201" t="s">
        <v>194</v>
      </c>
      <c r="C2721" s="105" t="s">
        <v>195</v>
      </c>
      <c r="D2721" s="106" t="s">
        <v>12</v>
      </c>
      <c r="E2721" s="122" t="s">
        <v>543</v>
      </c>
      <c r="F2721" s="126">
        <v>3451</v>
      </c>
      <c r="G2721" s="107">
        <v>3393</v>
      </c>
      <c r="H2721" s="108">
        <v>0.98319327731092399</v>
      </c>
      <c r="I2721" s="107">
        <v>58</v>
      </c>
      <c r="J2721" s="131">
        <v>1.6806722689075598E-2</v>
      </c>
      <c r="K2721" s="126">
        <v>1093</v>
      </c>
      <c r="L2721" s="126">
        <v>26</v>
      </c>
      <c r="M2721" s="108">
        <v>2.3787740164684299E-2</v>
      </c>
      <c r="N2721" s="107">
        <v>56</v>
      </c>
      <c r="O2721" s="131">
        <v>1.6227180527383301E-2</v>
      </c>
      <c r="P2721" s="126">
        <v>6</v>
      </c>
      <c r="Q2721" s="108">
        <v>5.48947849954254E-3</v>
      </c>
      <c r="R2721" s="107">
        <v>15</v>
      </c>
      <c r="S2721" s="131">
        <v>4.3465662126919704E-3</v>
      </c>
      <c r="T2721" s="126">
        <v>88</v>
      </c>
      <c r="U2721" s="108">
        <v>8.0512351326623904E-2</v>
      </c>
      <c r="V2721" s="107">
        <v>258</v>
      </c>
      <c r="W2721" s="131">
        <v>7.4760938858301901E-2</v>
      </c>
      <c r="X2721" s="126">
        <v>91</v>
      </c>
      <c r="Y2721" s="108">
        <v>8.3257090576395201E-2</v>
      </c>
      <c r="Z2721" s="107">
        <v>270</v>
      </c>
      <c r="AA2721" s="131">
        <v>7.8238191828455497E-2</v>
      </c>
    </row>
    <row r="2722" spans="1:27" ht="24" x14ac:dyDescent="0.25">
      <c r="A2722" s="115" t="s">
        <v>636</v>
      </c>
      <c r="B2722" s="200" t="s">
        <v>196</v>
      </c>
      <c r="C2722" s="101" t="s">
        <v>197</v>
      </c>
      <c r="D2722" s="102" t="s">
        <v>12</v>
      </c>
      <c r="E2722" s="121" t="s">
        <v>543</v>
      </c>
      <c r="F2722" s="125">
        <v>1295</v>
      </c>
      <c r="G2722" s="103">
        <v>1256</v>
      </c>
      <c r="H2722" s="104">
        <v>0.96988416988416903</v>
      </c>
      <c r="I2722" s="103">
        <v>39</v>
      </c>
      <c r="J2722" s="130">
        <v>3.0115830115830099E-2</v>
      </c>
      <c r="K2722" s="125">
        <v>455</v>
      </c>
      <c r="L2722" s="125">
        <v>8</v>
      </c>
      <c r="M2722" s="104">
        <v>1.7582417582417499E-2</v>
      </c>
      <c r="N2722" s="103">
        <v>17</v>
      </c>
      <c r="O2722" s="130">
        <v>1.31274131274131E-2</v>
      </c>
      <c r="P2722" s="125">
        <v>2</v>
      </c>
      <c r="Q2722" s="104">
        <v>4.3956043956043904E-3</v>
      </c>
      <c r="R2722" s="103">
        <v>3</v>
      </c>
      <c r="S2722" s="130">
        <v>2.31660231660231E-3</v>
      </c>
      <c r="T2722" s="125">
        <v>35</v>
      </c>
      <c r="U2722" s="104">
        <v>7.69230769230769E-2</v>
      </c>
      <c r="V2722" s="103">
        <v>97</v>
      </c>
      <c r="W2722" s="130">
        <v>7.4903474903474904E-2</v>
      </c>
      <c r="X2722" s="125">
        <v>36</v>
      </c>
      <c r="Y2722" s="104">
        <v>7.9120879120879103E-2</v>
      </c>
      <c r="Z2722" s="103">
        <v>98</v>
      </c>
      <c r="AA2722" s="130">
        <v>7.5675675675675597E-2</v>
      </c>
    </row>
    <row r="2723" spans="1:27" ht="24" x14ac:dyDescent="0.25">
      <c r="A2723" s="116" t="s">
        <v>636</v>
      </c>
      <c r="B2723" s="201" t="s">
        <v>198</v>
      </c>
      <c r="C2723" s="105" t="s">
        <v>199</v>
      </c>
      <c r="D2723" s="106" t="s">
        <v>12</v>
      </c>
      <c r="E2723" s="122" t="s">
        <v>543</v>
      </c>
      <c r="F2723" s="126">
        <v>937</v>
      </c>
      <c r="G2723" s="107">
        <v>911</v>
      </c>
      <c r="H2723" s="108">
        <v>0.97225186766275296</v>
      </c>
      <c r="I2723" s="107">
        <v>26</v>
      </c>
      <c r="J2723" s="131">
        <v>2.77481323372465E-2</v>
      </c>
      <c r="K2723" s="126">
        <v>317</v>
      </c>
      <c r="L2723" s="126">
        <v>4</v>
      </c>
      <c r="M2723" s="108">
        <v>1.26182965299684E-2</v>
      </c>
      <c r="N2723" s="107">
        <v>10</v>
      </c>
      <c r="O2723" s="131">
        <v>1.06723585912486E-2</v>
      </c>
      <c r="P2723" s="126">
        <v>1</v>
      </c>
      <c r="Q2723" s="108">
        <v>3.15457413249211E-3</v>
      </c>
      <c r="R2723" s="107">
        <v>1</v>
      </c>
      <c r="S2723" s="131">
        <v>1.0672358591248599E-3</v>
      </c>
      <c r="T2723" s="126">
        <v>31</v>
      </c>
      <c r="U2723" s="108">
        <v>9.7791798107255495E-2</v>
      </c>
      <c r="V2723" s="107">
        <v>80</v>
      </c>
      <c r="W2723" s="131">
        <v>8.5378868729989302E-2</v>
      </c>
      <c r="X2723" s="126">
        <v>32</v>
      </c>
      <c r="Y2723" s="108">
        <v>0.10094637223974701</v>
      </c>
      <c r="Z2723" s="107">
        <v>81</v>
      </c>
      <c r="AA2723" s="131">
        <v>8.6446104589114101E-2</v>
      </c>
    </row>
    <row r="2724" spans="1:27" ht="24" x14ac:dyDescent="0.25">
      <c r="A2724" s="115" t="s">
        <v>636</v>
      </c>
      <c r="B2724" s="200" t="s">
        <v>200</v>
      </c>
      <c r="C2724" s="101" t="s">
        <v>201</v>
      </c>
      <c r="D2724" s="102" t="s">
        <v>12</v>
      </c>
      <c r="E2724" s="121" t="s">
        <v>543</v>
      </c>
      <c r="F2724" s="125">
        <v>877</v>
      </c>
      <c r="G2724" s="103">
        <v>851</v>
      </c>
      <c r="H2724" s="104">
        <v>0.97035347776510805</v>
      </c>
      <c r="I2724" s="103">
        <v>26</v>
      </c>
      <c r="J2724" s="130">
        <v>2.9646522234891601E-2</v>
      </c>
      <c r="K2724" s="125">
        <v>295</v>
      </c>
      <c r="L2724" s="125">
        <v>7</v>
      </c>
      <c r="M2724" s="104">
        <v>2.3728813559322E-2</v>
      </c>
      <c r="N2724" s="103">
        <v>16</v>
      </c>
      <c r="O2724" s="130">
        <v>1.82440136830102E-2</v>
      </c>
      <c r="P2724" s="125">
        <v>1</v>
      </c>
      <c r="Q2724" s="104">
        <v>3.3898305084745701E-3</v>
      </c>
      <c r="R2724" s="103">
        <v>1</v>
      </c>
      <c r="S2724" s="130">
        <v>1.1402508551881399E-3</v>
      </c>
      <c r="T2724" s="125">
        <v>24</v>
      </c>
      <c r="U2724" s="104">
        <v>8.1355932203389797E-2</v>
      </c>
      <c r="V2724" s="103">
        <v>67</v>
      </c>
      <c r="W2724" s="130">
        <v>7.6396807297605396E-2</v>
      </c>
      <c r="X2724" s="125">
        <v>25</v>
      </c>
      <c r="Y2724" s="104">
        <v>8.4745762711864403E-2</v>
      </c>
      <c r="Z2724" s="103">
        <v>68</v>
      </c>
      <c r="AA2724" s="130">
        <v>7.7537058152793603E-2</v>
      </c>
    </row>
    <row r="2725" spans="1:27" ht="24" x14ac:dyDescent="0.25">
      <c r="A2725" s="116" t="s">
        <v>636</v>
      </c>
      <c r="B2725" s="201" t="s">
        <v>255</v>
      </c>
      <c r="C2725" s="105" t="s">
        <v>256</v>
      </c>
      <c r="D2725" s="106" t="s">
        <v>16</v>
      </c>
      <c r="E2725" s="122" t="s">
        <v>541</v>
      </c>
      <c r="F2725" s="126">
        <v>1455</v>
      </c>
      <c r="G2725" s="107">
        <v>1418</v>
      </c>
      <c r="H2725" s="108">
        <v>0.97457044673539495</v>
      </c>
      <c r="I2725" s="107">
        <v>37</v>
      </c>
      <c r="J2725" s="131">
        <v>2.54295532646048E-2</v>
      </c>
      <c r="K2725" s="126">
        <v>443</v>
      </c>
      <c r="L2725" s="126">
        <v>10</v>
      </c>
      <c r="M2725" s="108">
        <v>2.2573363431151201E-2</v>
      </c>
      <c r="N2725" s="107">
        <v>31</v>
      </c>
      <c r="O2725" s="131">
        <v>2.1305841924398598E-2</v>
      </c>
      <c r="P2725" s="126">
        <v>3</v>
      </c>
      <c r="Q2725" s="108">
        <v>6.7720090293453697E-3</v>
      </c>
      <c r="R2725" s="107">
        <v>9</v>
      </c>
      <c r="S2725" s="131">
        <v>6.1855670103092703E-3</v>
      </c>
      <c r="T2725" s="126">
        <v>48</v>
      </c>
      <c r="U2725" s="108">
        <v>0.108352144469525</v>
      </c>
      <c r="V2725" s="107">
        <v>148</v>
      </c>
      <c r="W2725" s="131">
        <v>0.10171821305841899</v>
      </c>
      <c r="X2725" s="126">
        <v>50</v>
      </c>
      <c r="Y2725" s="108">
        <v>0.112866817155756</v>
      </c>
      <c r="Z2725" s="107">
        <v>154</v>
      </c>
      <c r="AA2725" s="131">
        <v>0.105841924398625</v>
      </c>
    </row>
    <row r="2726" spans="1:27" ht="24" x14ac:dyDescent="0.25">
      <c r="A2726" s="115" t="s">
        <v>636</v>
      </c>
      <c r="B2726" s="200" t="s">
        <v>257</v>
      </c>
      <c r="C2726" s="101" t="s">
        <v>258</v>
      </c>
      <c r="D2726" s="102" t="s">
        <v>16</v>
      </c>
      <c r="E2726" s="121" t="s">
        <v>541</v>
      </c>
      <c r="F2726" s="125">
        <v>4248</v>
      </c>
      <c r="G2726" s="103">
        <v>4168</v>
      </c>
      <c r="H2726" s="104">
        <v>0.98116760828625205</v>
      </c>
      <c r="I2726" s="103">
        <v>80</v>
      </c>
      <c r="J2726" s="130">
        <v>1.88323917137476E-2</v>
      </c>
      <c r="K2726" s="125">
        <v>1251</v>
      </c>
      <c r="L2726" s="125">
        <v>19</v>
      </c>
      <c r="M2726" s="104">
        <v>1.5187849720223801E-2</v>
      </c>
      <c r="N2726" s="103">
        <v>41</v>
      </c>
      <c r="O2726" s="130">
        <v>9.65160075329566E-3</v>
      </c>
      <c r="P2726" s="125">
        <v>9</v>
      </c>
      <c r="Q2726" s="104">
        <v>7.1942446043165402E-3</v>
      </c>
      <c r="R2726" s="103">
        <v>24</v>
      </c>
      <c r="S2726" s="130">
        <v>5.6497175141242903E-3</v>
      </c>
      <c r="T2726" s="125">
        <v>96</v>
      </c>
      <c r="U2726" s="104">
        <v>7.6738609112709799E-2</v>
      </c>
      <c r="V2726" s="103">
        <v>326</v>
      </c>
      <c r="W2726" s="130">
        <v>7.6741996233521598E-2</v>
      </c>
      <c r="X2726" s="125">
        <v>103</v>
      </c>
      <c r="Y2726" s="104">
        <v>8.2334132693844903E-2</v>
      </c>
      <c r="Z2726" s="103">
        <v>345</v>
      </c>
      <c r="AA2726" s="130">
        <v>8.1214689265536696E-2</v>
      </c>
    </row>
    <row r="2727" spans="1:27" ht="24" x14ac:dyDescent="0.25">
      <c r="A2727" s="116" t="s">
        <v>636</v>
      </c>
      <c r="B2727" s="201" t="s">
        <v>261</v>
      </c>
      <c r="C2727" s="105" t="s">
        <v>262</v>
      </c>
      <c r="D2727" s="106" t="s">
        <v>17</v>
      </c>
      <c r="E2727" s="122" t="s">
        <v>545</v>
      </c>
      <c r="F2727" s="126">
        <v>1394</v>
      </c>
      <c r="G2727" s="107">
        <v>1388</v>
      </c>
      <c r="H2727" s="108">
        <v>0.99569583931133399</v>
      </c>
      <c r="I2727" s="107">
        <v>6</v>
      </c>
      <c r="J2727" s="131">
        <v>4.30416068866571E-3</v>
      </c>
      <c r="K2727" s="126">
        <v>457</v>
      </c>
      <c r="L2727" s="126">
        <v>7</v>
      </c>
      <c r="M2727" s="108">
        <v>1.5317286652078699E-2</v>
      </c>
      <c r="N2727" s="107">
        <v>17</v>
      </c>
      <c r="O2727" s="131">
        <v>1.21951219512195E-2</v>
      </c>
      <c r="P2727" s="126">
        <v>2</v>
      </c>
      <c r="Q2727" s="108">
        <v>4.3763676148796402E-3</v>
      </c>
      <c r="R2727" s="107">
        <v>6</v>
      </c>
      <c r="S2727" s="131">
        <v>4.30416068866571E-3</v>
      </c>
      <c r="T2727" s="126">
        <v>39</v>
      </c>
      <c r="U2727" s="108">
        <v>8.5339168490153106E-2</v>
      </c>
      <c r="V2727" s="107">
        <v>115</v>
      </c>
      <c r="W2727" s="131">
        <v>8.2496413199426105E-2</v>
      </c>
      <c r="X2727" s="126">
        <v>40</v>
      </c>
      <c r="Y2727" s="108">
        <v>8.7527352297592897E-2</v>
      </c>
      <c r="Z2727" s="107">
        <v>118</v>
      </c>
      <c r="AA2727" s="131">
        <v>8.4648493543758904E-2</v>
      </c>
    </row>
    <row r="2728" spans="1:27" ht="24" x14ac:dyDescent="0.25">
      <c r="A2728" s="115" t="s">
        <v>636</v>
      </c>
      <c r="B2728" s="200" t="s">
        <v>157</v>
      </c>
      <c r="C2728" s="101" t="s">
        <v>158</v>
      </c>
      <c r="D2728" s="102" t="s">
        <v>10</v>
      </c>
      <c r="E2728" s="121" t="s">
        <v>546</v>
      </c>
      <c r="F2728" s="125">
        <v>5057</v>
      </c>
      <c r="G2728" s="103">
        <v>5009</v>
      </c>
      <c r="H2728" s="104">
        <v>0.99050820644650905</v>
      </c>
      <c r="I2728" s="103">
        <v>48</v>
      </c>
      <c r="J2728" s="130">
        <v>9.4917935534902104E-3</v>
      </c>
      <c r="K2728" s="125">
        <v>1549</v>
      </c>
      <c r="L2728" s="125">
        <v>48</v>
      </c>
      <c r="M2728" s="104">
        <v>3.0987734021949601E-2</v>
      </c>
      <c r="N2728" s="103">
        <v>137</v>
      </c>
      <c r="O2728" s="130">
        <v>2.7091160767253299E-2</v>
      </c>
      <c r="P2728" s="125">
        <v>6</v>
      </c>
      <c r="Q2728" s="104">
        <v>3.8734667527437002E-3</v>
      </c>
      <c r="R2728" s="103">
        <v>17</v>
      </c>
      <c r="S2728" s="130">
        <v>3.3616768835277801E-3</v>
      </c>
      <c r="T2728" s="125">
        <v>99</v>
      </c>
      <c r="U2728" s="104">
        <v>6.3912201420271098E-2</v>
      </c>
      <c r="V2728" s="103">
        <v>317</v>
      </c>
      <c r="W2728" s="130">
        <v>6.2685386592841605E-2</v>
      </c>
      <c r="X2728" s="125">
        <v>104</v>
      </c>
      <c r="Y2728" s="104">
        <v>6.7140090380890805E-2</v>
      </c>
      <c r="Z2728" s="103">
        <v>332</v>
      </c>
      <c r="AA2728" s="130">
        <v>6.5651572078307199E-2</v>
      </c>
    </row>
    <row r="2729" spans="1:27" ht="24" x14ac:dyDescent="0.25">
      <c r="A2729" s="116" t="s">
        <v>636</v>
      </c>
      <c r="B2729" s="201" t="s">
        <v>173</v>
      </c>
      <c r="C2729" s="105" t="s">
        <v>174</v>
      </c>
      <c r="D2729" s="106" t="s">
        <v>11</v>
      </c>
      <c r="E2729" s="122" t="s">
        <v>544</v>
      </c>
      <c r="F2729" s="126">
        <v>3628</v>
      </c>
      <c r="G2729" s="107">
        <v>3596</v>
      </c>
      <c r="H2729" s="108">
        <v>0.991179713340683</v>
      </c>
      <c r="I2729" s="107">
        <v>32</v>
      </c>
      <c r="J2729" s="131">
        <v>8.8202866593164193E-3</v>
      </c>
      <c r="K2729" s="126">
        <v>1183</v>
      </c>
      <c r="L2729" s="126">
        <v>12</v>
      </c>
      <c r="M2729" s="108">
        <v>1.01437024513947E-2</v>
      </c>
      <c r="N2729" s="107">
        <v>28</v>
      </c>
      <c r="O2729" s="131">
        <v>7.7177508269018697E-3</v>
      </c>
      <c r="P2729" s="126">
        <v>6</v>
      </c>
      <c r="Q2729" s="108">
        <v>5.0718512256973701E-3</v>
      </c>
      <c r="R2729" s="107">
        <v>17</v>
      </c>
      <c r="S2729" s="131">
        <v>4.6857772877618503E-3</v>
      </c>
      <c r="T2729" s="126">
        <v>88</v>
      </c>
      <c r="U2729" s="108">
        <v>7.4387151310228203E-2</v>
      </c>
      <c r="V2729" s="107">
        <v>259</v>
      </c>
      <c r="W2729" s="131">
        <v>7.1389195148842302E-2</v>
      </c>
      <c r="X2729" s="126">
        <v>90</v>
      </c>
      <c r="Y2729" s="108">
        <v>7.6077768385460598E-2</v>
      </c>
      <c r="Z2729" s="107">
        <v>265</v>
      </c>
      <c r="AA2729" s="131">
        <v>7.3042998897464101E-2</v>
      </c>
    </row>
    <row r="2730" spans="1:27" ht="24" x14ac:dyDescent="0.25">
      <c r="A2730" s="115" t="s">
        <v>636</v>
      </c>
      <c r="B2730" s="200" t="s">
        <v>263</v>
      </c>
      <c r="C2730" s="101" t="s">
        <v>264</v>
      </c>
      <c r="D2730" s="102" t="s">
        <v>17</v>
      </c>
      <c r="E2730" s="121" t="s">
        <v>545</v>
      </c>
      <c r="F2730" s="125">
        <v>1265</v>
      </c>
      <c r="G2730" s="103">
        <v>1231</v>
      </c>
      <c r="H2730" s="104">
        <v>0.97312252964426804</v>
      </c>
      <c r="I2730" s="103">
        <v>34</v>
      </c>
      <c r="J2730" s="130">
        <v>2.6877470355731198E-2</v>
      </c>
      <c r="K2730" s="125">
        <v>388</v>
      </c>
      <c r="L2730" s="125">
        <v>7</v>
      </c>
      <c r="M2730" s="104">
        <v>1.8041237113402001E-2</v>
      </c>
      <c r="N2730" s="103">
        <v>21</v>
      </c>
      <c r="O2730" s="130">
        <v>1.66007905138339E-2</v>
      </c>
      <c r="P2730" s="125">
        <v>3</v>
      </c>
      <c r="Q2730" s="104">
        <v>7.7319587628865904E-3</v>
      </c>
      <c r="R2730" s="103">
        <v>9</v>
      </c>
      <c r="S2730" s="130">
        <v>7.11462450592885E-3</v>
      </c>
      <c r="T2730" s="125">
        <v>38</v>
      </c>
      <c r="U2730" s="104">
        <v>9.7938144329896906E-2</v>
      </c>
      <c r="V2730" s="103">
        <v>111</v>
      </c>
      <c r="W2730" s="130">
        <v>8.7747035573122495E-2</v>
      </c>
      <c r="X2730" s="125">
        <v>40</v>
      </c>
      <c r="Y2730" s="104">
        <v>0.103092783505154</v>
      </c>
      <c r="Z2730" s="103">
        <v>118</v>
      </c>
      <c r="AA2730" s="130">
        <v>9.3280632411067099E-2</v>
      </c>
    </row>
    <row r="2731" spans="1:27" ht="24" x14ac:dyDescent="0.25">
      <c r="A2731" s="116" t="s">
        <v>636</v>
      </c>
      <c r="B2731" s="201" t="s">
        <v>159</v>
      </c>
      <c r="C2731" s="105" t="s">
        <v>160</v>
      </c>
      <c r="D2731" s="106" t="s">
        <v>10</v>
      </c>
      <c r="E2731" s="122" t="s">
        <v>546</v>
      </c>
      <c r="F2731" s="126">
        <v>2371</v>
      </c>
      <c r="G2731" s="107">
        <v>2323</v>
      </c>
      <c r="H2731" s="108">
        <v>0.97975537747785701</v>
      </c>
      <c r="I2731" s="107">
        <v>48</v>
      </c>
      <c r="J2731" s="131">
        <v>2.02446225221425E-2</v>
      </c>
      <c r="K2731" s="126">
        <v>654</v>
      </c>
      <c r="L2731" s="126">
        <v>10</v>
      </c>
      <c r="M2731" s="108">
        <v>1.5290519877675801E-2</v>
      </c>
      <c r="N2731" s="107">
        <v>25</v>
      </c>
      <c r="O2731" s="131">
        <v>1.05440742302825E-2</v>
      </c>
      <c r="P2731" s="126">
        <v>6</v>
      </c>
      <c r="Q2731" s="108">
        <v>9.1743119266054999E-3</v>
      </c>
      <c r="R2731" s="107">
        <v>23</v>
      </c>
      <c r="S2731" s="131">
        <v>9.70054829185997E-3</v>
      </c>
      <c r="T2731" s="126">
        <v>50</v>
      </c>
      <c r="U2731" s="108">
        <v>7.64525993883792E-2</v>
      </c>
      <c r="V2731" s="107">
        <v>156</v>
      </c>
      <c r="W2731" s="131">
        <v>6.5795023196963301E-2</v>
      </c>
      <c r="X2731" s="126">
        <v>55</v>
      </c>
      <c r="Y2731" s="108">
        <v>8.4097859327217098E-2</v>
      </c>
      <c r="Z2731" s="107">
        <v>176</v>
      </c>
      <c r="AA2731" s="131">
        <v>7.42302825811893E-2</v>
      </c>
    </row>
    <row r="2732" spans="1:27" ht="24" x14ac:dyDescent="0.25">
      <c r="A2732" s="115" t="s">
        <v>636</v>
      </c>
      <c r="B2732" s="200" t="s">
        <v>265</v>
      </c>
      <c r="C2732" s="101" t="s">
        <v>266</v>
      </c>
      <c r="D2732" s="102" t="s">
        <v>17</v>
      </c>
      <c r="E2732" s="121" t="s">
        <v>545</v>
      </c>
      <c r="F2732" s="125">
        <v>2310</v>
      </c>
      <c r="G2732" s="103">
        <v>2291</v>
      </c>
      <c r="H2732" s="104">
        <v>0.99177489177489098</v>
      </c>
      <c r="I2732" s="103">
        <v>19</v>
      </c>
      <c r="J2732" s="130">
        <v>8.2251082251082203E-3</v>
      </c>
      <c r="K2732" s="125">
        <v>737</v>
      </c>
      <c r="L2732" s="125">
        <v>9</v>
      </c>
      <c r="M2732" s="104">
        <v>1.22116689280868E-2</v>
      </c>
      <c r="N2732" s="103">
        <v>20</v>
      </c>
      <c r="O2732" s="130">
        <v>8.6580086580086493E-3</v>
      </c>
      <c r="P2732" s="125">
        <v>3</v>
      </c>
      <c r="Q2732" s="104">
        <v>4.0705563093622697E-3</v>
      </c>
      <c r="R2732" s="103">
        <v>5</v>
      </c>
      <c r="S2732" s="130">
        <v>2.1645021645021602E-3</v>
      </c>
      <c r="T2732" s="125">
        <v>50</v>
      </c>
      <c r="U2732" s="104">
        <v>6.7842605156037905E-2</v>
      </c>
      <c r="V2732" s="103">
        <v>142</v>
      </c>
      <c r="W2732" s="130">
        <v>6.14718614718614E-2</v>
      </c>
      <c r="X2732" s="125">
        <v>51</v>
      </c>
      <c r="Y2732" s="104">
        <v>6.91994572591587E-2</v>
      </c>
      <c r="Z2732" s="103">
        <v>143</v>
      </c>
      <c r="AA2732" s="130">
        <v>6.19047619047619E-2</v>
      </c>
    </row>
    <row r="2733" spans="1:27" ht="24" x14ac:dyDescent="0.25">
      <c r="A2733" s="116" t="s">
        <v>636</v>
      </c>
      <c r="B2733" s="201" t="s">
        <v>161</v>
      </c>
      <c r="C2733" s="105" t="s">
        <v>162</v>
      </c>
      <c r="D2733" s="106" t="s">
        <v>10</v>
      </c>
      <c r="E2733" s="122" t="s">
        <v>546</v>
      </c>
      <c r="F2733" s="126">
        <v>2385</v>
      </c>
      <c r="G2733" s="107">
        <v>2312</v>
      </c>
      <c r="H2733" s="108">
        <v>0.96939203354297598</v>
      </c>
      <c r="I2733" s="107">
        <v>73</v>
      </c>
      <c r="J2733" s="131">
        <v>3.0607966457023E-2</v>
      </c>
      <c r="K2733" s="126">
        <v>748</v>
      </c>
      <c r="L2733" s="126">
        <v>8</v>
      </c>
      <c r="M2733" s="108">
        <v>1.06951871657754E-2</v>
      </c>
      <c r="N2733" s="107">
        <v>23</v>
      </c>
      <c r="O2733" s="131">
        <v>9.6436058700209593E-3</v>
      </c>
      <c r="P2733" s="126">
        <v>9</v>
      </c>
      <c r="Q2733" s="108">
        <v>1.20320855614973E-2</v>
      </c>
      <c r="R2733" s="107">
        <v>25</v>
      </c>
      <c r="S2733" s="131">
        <v>1.0482180293501E-2</v>
      </c>
      <c r="T2733" s="126">
        <v>55</v>
      </c>
      <c r="U2733" s="108">
        <v>7.3529411764705802E-2</v>
      </c>
      <c r="V2733" s="107">
        <v>169</v>
      </c>
      <c r="W2733" s="131">
        <v>7.0859538784067005E-2</v>
      </c>
      <c r="X2733" s="126">
        <v>61</v>
      </c>
      <c r="Y2733" s="108">
        <v>8.1550802139037398E-2</v>
      </c>
      <c r="Z2733" s="107">
        <v>188</v>
      </c>
      <c r="AA2733" s="131">
        <v>7.8825995807127805E-2</v>
      </c>
    </row>
    <row r="2734" spans="1:27" ht="24" x14ac:dyDescent="0.25">
      <c r="A2734" s="115" t="s">
        <v>636</v>
      </c>
      <c r="B2734" s="200" t="s">
        <v>163</v>
      </c>
      <c r="C2734" s="101" t="s">
        <v>164</v>
      </c>
      <c r="D2734" s="102" t="s">
        <v>10</v>
      </c>
      <c r="E2734" s="121" t="s">
        <v>546</v>
      </c>
      <c r="F2734" s="125">
        <v>1642</v>
      </c>
      <c r="G2734" s="103">
        <v>1612</v>
      </c>
      <c r="H2734" s="104">
        <v>0.981729598051157</v>
      </c>
      <c r="I2734" s="103">
        <v>30</v>
      </c>
      <c r="J2734" s="130">
        <v>1.8270401948842802E-2</v>
      </c>
      <c r="K2734" s="125">
        <v>558</v>
      </c>
      <c r="L2734" s="125">
        <v>9</v>
      </c>
      <c r="M2734" s="104">
        <v>1.6129032258064498E-2</v>
      </c>
      <c r="N2734" s="103">
        <v>18</v>
      </c>
      <c r="O2734" s="130">
        <v>1.0962241169305701E-2</v>
      </c>
      <c r="P2734" s="125">
        <v>1</v>
      </c>
      <c r="Q2734" s="104">
        <v>1.7921146953405001E-3</v>
      </c>
      <c r="R2734" s="103">
        <v>2</v>
      </c>
      <c r="S2734" s="130">
        <v>1.2180267965895199E-3</v>
      </c>
      <c r="T2734" s="125">
        <v>50</v>
      </c>
      <c r="U2734" s="104">
        <v>8.9605734767025005E-2</v>
      </c>
      <c r="V2734" s="103">
        <v>126</v>
      </c>
      <c r="W2734" s="130">
        <v>7.6735688185139997E-2</v>
      </c>
      <c r="X2734" s="125">
        <v>51</v>
      </c>
      <c r="Y2734" s="104">
        <v>9.1397849462365496E-2</v>
      </c>
      <c r="Z2734" s="103">
        <v>128</v>
      </c>
      <c r="AA2734" s="130">
        <v>7.7953714981729497E-2</v>
      </c>
    </row>
    <row r="2735" spans="1:27" ht="24" x14ac:dyDescent="0.25">
      <c r="A2735" s="116" t="s">
        <v>636</v>
      </c>
      <c r="B2735" s="201" t="s">
        <v>175</v>
      </c>
      <c r="C2735" s="105" t="s">
        <v>176</v>
      </c>
      <c r="D2735" s="106" t="s">
        <v>11</v>
      </c>
      <c r="E2735" s="122" t="s">
        <v>544</v>
      </c>
      <c r="F2735" s="126">
        <v>6484</v>
      </c>
      <c r="G2735" s="107">
        <v>6352</v>
      </c>
      <c r="H2735" s="108">
        <v>0.97964219617519999</v>
      </c>
      <c r="I2735" s="107">
        <v>132</v>
      </c>
      <c r="J2735" s="131">
        <v>2.03578038247995E-2</v>
      </c>
      <c r="K2735" s="126">
        <v>2015</v>
      </c>
      <c r="L2735" s="126">
        <v>32</v>
      </c>
      <c r="M2735" s="108">
        <v>1.5880893300248101E-2</v>
      </c>
      <c r="N2735" s="107">
        <v>79</v>
      </c>
      <c r="O2735" s="131">
        <v>1.21838371375694E-2</v>
      </c>
      <c r="P2735" s="126">
        <v>11</v>
      </c>
      <c r="Q2735" s="108">
        <v>5.45905707196029E-3</v>
      </c>
      <c r="R2735" s="107">
        <v>23</v>
      </c>
      <c r="S2735" s="131">
        <v>3.5471930906847602E-3</v>
      </c>
      <c r="T2735" s="126">
        <v>170</v>
      </c>
      <c r="U2735" s="108">
        <v>8.4367245657568202E-2</v>
      </c>
      <c r="V2735" s="107">
        <v>544</v>
      </c>
      <c r="W2735" s="131">
        <v>8.3898827884022198E-2</v>
      </c>
      <c r="X2735" s="126">
        <v>175</v>
      </c>
      <c r="Y2735" s="108">
        <v>8.6848635235731997E-2</v>
      </c>
      <c r="Z2735" s="107">
        <v>554</v>
      </c>
      <c r="AA2735" s="131">
        <v>8.5441085749537293E-2</v>
      </c>
    </row>
    <row r="2736" spans="1:27" ht="24" x14ac:dyDescent="0.25">
      <c r="A2736" s="115" t="s">
        <v>636</v>
      </c>
      <c r="B2736" s="200" t="s">
        <v>267</v>
      </c>
      <c r="C2736" s="101" t="s">
        <v>268</v>
      </c>
      <c r="D2736" s="102" t="s">
        <v>17</v>
      </c>
      <c r="E2736" s="121" t="s">
        <v>545</v>
      </c>
      <c r="F2736" s="125">
        <v>3134</v>
      </c>
      <c r="G2736" s="103">
        <v>3071</v>
      </c>
      <c r="H2736" s="104">
        <v>0.97989789406509198</v>
      </c>
      <c r="I2736" s="103">
        <v>63</v>
      </c>
      <c r="J2736" s="130">
        <v>2.01021059349074E-2</v>
      </c>
      <c r="K2736" s="125">
        <v>991</v>
      </c>
      <c r="L2736" s="125">
        <v>18</v>
      </c>
      <c r="M2736" s="104">
        <v>1.8163471241170501E-2</v>
      </c>
      <c r="N2736" s="103">
        <v>50</v>
      </c>
      <c r="O2736" s="130">
        <v>1.5954052329291601E-2</v>
      </c>
      <c r="P2736" s="125">
        <v>6</v>
      </c>
      <c r="Q2736" s="104">
        <v>6.0544904137235104E-3</v>
      </c>
      <c r="R2736" s="103">
        <v>12</v>
      </c>
      <c r="S2736" s="130">
        <v>3.8289725590299902E-3</v>
      </c>
      <c r="T2736" s="125">
        <v>68</v>
      </c>
      <c r="U2736" s="104">
        <v>6.8617558022199696E-2</v>
      </c>
      <c r="V2736" s="103">
        <v>206</v>
      </c>
      <c r="W2736" s="130">
        <v>6.5730695596681502E-2</v>
      </c>
      <c r="X2736" s="125">
        <v>72</v>
      </c>
      <c r="Y2736" s="104">
        <v>7.26538849646821E-2</v>
      </c>
      <c r="Z2736" s="103">
        <v>213</v>
      </c>
      <c r="AA2736" s="130">
        <v>6.7964262922782306E-2</v>
      </c>
    </row>
    <row r="2737" spans="1:27" ht="24" x14ac:dyDescent="0.25">
      <c r="A2737" s="116" t="s">
        <v>636</v>
      </c>
      <c r="B2737" s="201" t="s">
        <v>269</v>
      </c>
      <c r="C2737" s="105" t="s">
        <v>270</v>
      </c>
      <c r="D2737" s="106" t="s">
        <v>17</v>
      </c>
      <c r="E2737" s="122" t="s">
        <v>545</v>
      </c>
      <c r="F2737" s="126">
        <v>2769</v>
      </c>
      <c r="G2737" s="107">
        <v>2751</v>
      </c>
      <c r="H2737" s="108">
        <v>0.99349945828818997</v>
      </c>
      <c r="I2737" s="107">
        <v>18</v>
      </c>
      <c r="J2737" s="131">
        <v>6.5005417118093097E-3</v>
      </c>
      <c r="K2737" s="126">
        <v>751</v>
      </c>
      <c r="L2737" s="126">
        <v>9</v>
      </c>
      <c r="M2737" s="108">
        <v>1.1984021304926699E-2</v>
      </c>
      <c r="N2737" s="107">
        <v>24</v>
      </c>
      <c r="O2737" s="131">
        <v>8.6673889490790808E-3</v>
      </c>
      <c r="P2737" s="126">
        <v>6</v>
      </c>
      <c r="Q2737" s="108">
        <v>7.9893475366178395E-3</v>
      </c>
      <c r="R2737" s="107">
        <v>16</v>
      </c>
      <c r="S2737" s="131">
        <v>5.7782592993860498E-3</v>
      </c>
      <c r="T2737" s="126">
        <v>61</v>
      </c>
      <c r="U2737" s="108">
        <v>8.1225033288948006E-2</v>
      </c>
      <c r="V2737" s="107">
        <v>166</v>
      </c>
      <c r="W2737" s="131">
        <v>5.9949440231130302E-2</v>
      </c>
      <c r="X2737" s="126">
        <v>66</v>
      </c>
      <c r="Y2737" s="108">
        <v>8.7882822902796198E-2</v>
      </c>
      <c r="Z2737" s="107">
        <v>180</v>
      </c>
      <c r="AA2737" s="131">
        <v>6.5005417118093101E-2</v>
      </c>
    </row>
    <row r="2738" spans="1:27" ht="24" x14ac:dyDescent="0.25">
      <c r="A2738" s="115" t="s">
        <v>636</v>
      </c>
      <c r="B2738" s="200" t="s">
        <v>165</v>
      </c>
      <c r="C2738" s="101" t="s">
        <v>166</v>
      </c>
      <c r="D2738" s="102" t="s">
        <v>10</v>
      </c>
      <c r="E2738" s="121" t="s">
        <v>546</v>
      </c>
      <c r="F2738" s="125">
        <v>3059</v>
      </c>
      <c r="G2738" s="103">
        <v>3004</v>
      </c>
      <c r="H2738" s="104">
        <v>0.98202026806145704</v>
      </c>
      <c r="I2738" s="103">
        <v>55</v>
      </c>
      <c r="J2738" s="130">
        <v>1.7979731938542E-2</v>
      </c>
      <c r="K2738" s="125">
        <v>838</v>
      </c>
      <c r="L2738" s="125">
        <v>13</v>
      </c>
      <c r="M2738" s="104">
        <v>1.5513126491646699E-2</v>
      </c>
      <c r="N2738" s="103">
        <v>30</v>
      </c>
      <c r="O2738" s="130">
        <v>9.8071265119319996E-3</v>
      </c>
      <c r="P2738" s="125">
        <v>5</v>
      </c>
      <c r="Q2738" s="104">
        <v>5.9665871121718297E-3</v>
      </c>
      <c r="R2738" s="103">
        <v>14</v>
      </c>
      <c r="S2738" s="130">
        <v>4.5766590389016001E-3</v>
      </c>
      <c r="T2738" s="125">
        <v>48</v>
      </c>
      <c r="U2738" s="104">
        <v>5.7279236276849603E-2</v>
      </c>
      <c r="V2738" s="103">
        <v>146</v>
      </c>
      <c r="W2738" s="130">
        <v>4.7728015691402399E-2</v>
      </c>
      <c r="X2738" s="125">
        <v>51</v>
      </c>
      <c r="Y2738" s="104">
        <v>6.0859188544152697E-2</v>
      </c>
      <c r="Z2738" s="103">
        <v>154</v>
      </c>
      <c r="AA2738" s="130">
        <v>5.0343249427917597E-2</v>
      </c>
    </row>
    <row r="2739" spans="1:27" ht="24" x14ac:dyDescent="0.25">
      <c r="A2739" s="116" t="s">
        <v>636</v>
      </c>
      <c r="B2739" s="201" t="s">
        <v>167</v>
      </c>
      <c r="C2739" s="105" t="s">
        <v>168</v>
      </c>
      <c r="D2739" s="106" t="s">
        <v>10</v>
      </c>
      <c r="E2739" s="122" t="s">
        <v>546</v>
      </c>
      <c r="F2739" s="126">
        <v>4485</v>
      </c>
      <c r="G2739" s="107">
        <v>4351</v>
      </c>
      <c r="H2739" s="108">
        <v>0.97012263099219598</v>
      </c>
      <c r="I2739" s="107">
        <v>134</v>
      </c>
      <c r="J2739" s="131">
        <v>2.98773690078037E-2</v>
      </c>
      <c r="K2739" s="126">
        <v>1057</v>
      </c>
      <c r="L2739" s="126">
        <v>14</v>
      </c>
      <c r="M2739" s="108">
        <v>1.32450331125827E-2</v>
      </c>
      <c r="N2739" s="107">
        <v>34</v>
      </c>
      <c r="O2739" s="131">
        <v>7.5808249721293101E-3</v>
      </c>
      <c r="P2739" s="126">
        <v>6</v>
      </c>
      <c r="Q2739" s="108">
        <v>5.67644276253547E-3</v>
      </c>
      <c r="R2739" s="107">
        <v>15</v>
      </c>
      <c r="S2739" s="131">
        <v>3.3444816053511701E-3</v>
      </c>
      <c r="T2739" s="126">
        <v>86</v>
      </c>
      <c r="U2739" s="108">
        <v>8.1362346263008506E-2</v>
      </c>
      <c r="V2739" s="107">
        <v>358</v>
      </c>
      <c r="W2739" s="131">
        <v>7.9821627647714596E-2</v>
      </c>
      <c r="X2739" s="126">
        <v>88</v>
      </c>
      <c r="Y2739" s="108">
        <v>8.3254493850520306E-2</v>
      </c>
      <c r="Z2739" s="107">
        <v>363</v>
      </c>
      <c r="AA2739" s="131">
        <v>8.0936454849498296E-2</v>
      </c>
    </row>
    <row r="2740" spans="1:27" ht="24" x14ac:dyDescent="0.25">
      <c r="A2740" s="115" t="s">
        <v>636</v>
      </c>
      <c r="B2740" s="200" t="s">
        <v>271</v>
      </c>
      <c r="C2740" s="101" t="s">
        <v>272</v>
      </c>
      <c r="D2740" s="102" t="s">
        <v>17</v>
      </c>
      <c r="E2740" s="121" t="s">
        <v>545</v>
      </c>
      <c r="F2740" s="125">
        <v>1495</v>
      </c>
      <c r="G2740" s="103">
        <v>1481</v>
      </c>
      <c r="H2740" s="104">
        <v>0.99063545150501597</v>
      </c>
      <c r="I2740" s="103">
        <v>14</v>
      </c>
      <c r="J2740" s="130">
        <v>9.36454849498327E-3</v>
      </c>
      <c r="K2740" s="125">
        <v>488</v>
      </c>
      <c r="L2740" s="125">
        <v>13</v>
      </c>
      <c r="M2740" s="104">
        <v>2.6639344262295001E-2</v>
      </c>
      <c r="N2740" s="103">
        <v>32</v>
      </c>
      <c r="O2740" s="130">
        <v>2.14046822742474E-2</v>
      </c>
      <c r="P2740" s="125">
        <v>2</v>
      </c>
      <c r="Q2740" s="104">
        <v>4.0983606557376999E-3</v>
      </c>
      <c r="R2740" s="103">
        <v>5</v>
      </c>
      <c r="S2740" s="130">
        <v>3.3444816053511701E-3</v>
      </c>
      <c r="T2740" s="125">
        <v>42</v>
      </c>
      <c r="U2740" s="104">
        <v>8.6065573770491802E-2</v>
      </c>
      <c r="V2740" s="103">
        <v>139</v>
      </c>
      <c r="W2740" s="130">
        <v>9.2976588628762499E-2</v>
      </c>
      <c r="X2740" s="125">
        <v>44</v>
      </c>
      <c r="Y2740" s="104">
        <v>9.0163934426229497E-2</v>
      </c>
      <c r="Z2740" s="103">
        <v>144</v>
      </c>
      <c r="AA2740" s="130">
        <v>9.6321070234113695E-2</v>
      </c>
    </row>
    <row r="2741" spans="1:27" ht="24" x14ac:dyDescent="0.25">
      <c r="A2741" s="116" t="s">
        <v>636</v>
      </c>
      <c r="B2741" s="201" t="s">
        <v>273</v>
      </c>
      <c r="C2741" s="105" t="s">
        <v>274</v>
      </c>
      <c r="D2741" s="106" t="s">
        <v>17</v>
      </c>
      <c r="E2741" s="122" t="s">
        <v>545</v>
      </c>
      <c r="F2741" s="126">
        <v>3518</v>
      </c>
      <c r="G2741" s="107">
        <v>3497</v>
      </c>
      <c r="H2741" s="108">
        <v>0.99403069926094301</v>
      </c>
      <c r="I2741" s="107">
        <v>21</v>
      </c>
      <c r="J2741" s="131">
        <v>5.96930073905628E-3</v>
      </c>
      <c r="K2741" s="126">
        <v>1042</v>
      </c>
      <c r="L2741" s="126">
        <v>19</v>
      </c>
      <c r="M2741" s="108">
        <v>1.8234165067178499E-2</v>
      </c>
      <c r="N2741" s="107">
        <v>43</v>
      </c>
      <c r="O2741" s="131">
        <v>1.22228538942581E-2</v>
      </c>
      <c r="P2741" s="126">
        <v>5</v>
      </c>
      <c r="Q2741" s="108">
        <v>4.7984644913627601E-3</v>
      </c>
      <c r="R2741" s="107">
        <v>10</v>
      </c>
      <c r="S2741" s="131">
        <v>2.8425241614553698E-3</v>
      </c>
      <c r="T2741" s="126">
        <v>82</v>
      </c>
      <c r="U2741" s="108">
        <v>7.8694817658349306E-2</v>
      </c>
      <c r="V2741" s="107">
        <v>268</v>
      </c>
      <c r="W2741" s="131">
        <v>7.6179647527003902E-2</v>
      </c>
      <c r="X2741" s="126">
        <v>85</v>
      </c>
      <c r="Y2741" s="108">
        <v>8.1573896353166905E-2</v>
      </c>
      <c r="Z2741" s="107">
        <v>275</v>
      </c>
      <c r="AA2741" s="131">
        <v>7.8169414440022705E-2</v>
      </c>
    </row>
    <row r="2742" spans="1:27" ht="24" x14ac:dyDescent="0.25">
      <c r="A2742" s="115" t="s">
        <v>636</v>
      </c>
      <c r="B2742" s="200" t="s">
        <v>275</v>
      </c>
      <c r="C2742" s="101" t="s">
        <v>276</v>
      </c>
      <c r="D2742" s="102" t="s">
        <v>17</v>
      </c>
      <c r="E2742" s="121" t="s">
        <v>545</v>
      </c>
      <c r="F2742" s="125">
        <v>1818</v>
      </c>
      <c r="G2742" s="103">
        <v>1766</v>
      </c>
      <c r="H2742" s="104">
        <v>0.97139713971397101</v>
      </c>
      <c r="I2742" s="103">
        <v>52</v>
      </c>
      <c r="J2742" s="130">
        <v>2.8602860286028601E-2</v>
      </c>
      <c r="K2742" s="125">
        <v>590</v>
      </c>
      <c r="L2742" s="125">
        <v>8</v>
      </c>
      <c r="M2742" s="104">
        <v>1.3559322033898299E-2</v>
      </c>
      <c r="N2742" s="103">
        <v>19</v>
      </c>
      <c r="O2742" s="130">
        <v>1.0451045104510399E-2</v>
      </c>
      <c r="P2742" s="125">
        <v>5</v>
      </c>
      <c r="Q2742" s="104">
        <v>8.4745762711864406E-3</v>
      </c>
      <c r="R2742" s="103">
        <v>10</v>
      </c>
      <c r="S2742" s="130">
        <v>5.5005500550055E-3</v>
      </c>
      <c r="T2742" s="125">
        <v>45</v>
      </c>
      <c r="U2742" s="104">
        <v>7.6271186440677902E-2</v>
      </c>
      <c r="V2742" s="103">
        <v>140</v>
      </c>
      <c r="W2742" s="130">
        <v>7.7007700770077001E-2</v>
      </c>
      <c r="X2742" s="125">
        <v>49</v>
      </c>
      <c r="Y2742" s="104">
        <v>8.30508474576271E-2</v>
      </c>
      <c r="Z2742" s="103">
        <v>148</v>
      </c>
      <c r="AA2742" s="130">
        <v>8.1408140814081403E-2</v>
      </c>
    </row>
    <row r="2743" spans="1:27" ht="24" x14ac:dyDescent="0.25">
      <c r="A2743" s="116" t="s">
        <v>636</v>
      </c>
      <c r="B2743" s="201" t="s">
        <v>179</v>
      </c>
      <c r="C2743" s="105" t="s">
        <v>180</v>
      </c>
      <c r="D2743" s="106" t="s">
        <v>11</v>
      </c>
      <c r="E2743" s="122" t="s">
        <v>544</v>
      </c>
      <c r="F2743" s="126">
        <v>4126</v>
      </c>
      <c r="G2743" s="107">
        <v>4078</v>
      </c>
      <c r="H2743" s="108">
        <v>0.98836645661657696</v>
      </c>
      <c r="I2743" s="107">
        <v>48</v>
      </c>
      <c r="J2743" s="131">
        <v>1.16335433834222E-2</v>
      </c>
      <c r="K2743" s="126">
        <v>1281</v>
      </c>
      <c r="L2743" s="126">
        <v>16</v>
      </c>
      <c r="M2743" s="108">
        <v>1.2490241998438701E-2</v>
      </c>
      <c r="N2743" s="107">
        <v>41</v>
      </c>
      <c r="O2743" s="131">
        <v>9.9369849733397901E-3</v>
      </c>
      <c r="P2743" s="126">
        <v>9</v>
      </c>
      <c r="Q2743" s="108">
        <v>7.0257611241217703E-3</v>
      </c>
      <c r="R2743" s="107">
        <v>20</v>
      </c>
      <c r="S2743" s="131">
        <v>4.8473097430925798E-3</v>
      </c>
      <c r="T2743" s="126">
        <v>114</v>
      </c>
      <c r="U2743" s="108">
        <v>8.8992974238875797E-2</v>
      </c>
      <c r="V2743" s="107">
        <v>380</v>
      </c>
      <c r="W2743" s="131">
        <v>9.2098885118758994E-2</v>
      </c>
      <c r="X2743" s="126">
        <v>119</v>
      </c>
      <c r="Y2743" s="108">
        <v>9.2896174863387901E-2</v>
      </c>
      <c r="Z2743" s="107">
        <v>395</v>
      </c>
      <c r="AA2743" s="131">
        <v>9.5734367426078507E-2</v>
      </c>
    </row>
    <row r="2744" spans="1:27" ht="24" x14ac:dyDescent="0.25">
      <c r="A2744" s="115" t="s">
        <v>636</v>
      </c>
      <c r="B2744" s="200" t="s">
        <v>181</v>
      </c>
      <c r="C2744" s="101" t="s">
        <v>182</v>
      </c>
      <c r="D2744" s="102" t="s">
        <v>11</v>
      </c>
      <c r="E2744" s="121" t="s">
        <v>544</v>
      </c>
      <c r="F2744" s="125">
        <v>4979</v>
      </c>
      <c r="G2744" s="103">
        <v>4910</v>
      </c>
      <c r="H2744" s="104">
        <v>0.98614179554127301</v>
      </c>
      <c r="I2744" s="103">
        <v>69</v>
      </c>
      <c r="J2744" s="130">
        <v>1.3858204458726601E-2</v>
      </c>
      <c r="K2744" s="125">
        <v>1192</v>
      </c>
      <c r="L2744" s="125">
        <v>21</v>
      </c>
      <c r="M2744" s="104">
        <v>1.7617449664429501E-2</v>
      </c>
      <c r="N2744" s="103">
        <v>50</v>
      </c>
      <c r="O2744" s="130">
        <v>1.00421771440048E-2</v>
      </c>
      <c r="P2744" s="125">
        <v>13</v>
      </c>
      <c r="Q2744" s="104">
        <v>1.0906040268456299E-2</v>
      </c>
      <c r="R2744" s="103">
        <v>32</v>
      </c>
      <c r="S2744" s="130">
        <v>6.4269933721630796E-3</v>
      </c>
      <c r="T2744" s="125">
        <v>88</v>
      </c>
      <c r="U2744" s="104">
        <v>7.3825503355704605E-2</v>
      </c>
      <c r="V2744" s="103">
        <v>356</v>
      </c>
      <c r="W2744" s="130">
        <v>7.1500301265314301E-2</v>
      </c>
      <c r="X2744" s="125">
        <v>95</v>
      </c>
      <c r="Y2744" s="104">
        <v>7.9697986577181204E-2</v>
      </c>
      <c r="Z2744" s="103">
        <v>376</v>
      </c>
      <c r="AA2744" s="130">
        <v>7.5517172122916199E-2</v>
      </c>
    </row>
    <row r="2745" spans="1:27" ht="24" x14ac:dyDescent="0.25">
      <c r="A2745" s="116" t="s">
        <v>636</v>
      </c>
      <c r="B2745" s="201" t="s">
        <v>169</v>
      </c>
      <c r="C2745" s="105" t="s">
        <v>170</v>
      </c>
      <c r="D2745" s="106" t="s">
        <v>10</v>
      </c>
      <c r="E2745" s="122" t="s">
        <v>546</v>
      </c>
      <c r="F2745" s="126">
        <v>1396</v>
      </c>
      <c r="G2745" s="107">
        <v>1374</v>
      </c>
      <c r="H2745" s="108">
        <v>0.98424068767908302</v>
      </c>
      <c r="I2745" s="107">
        <v>22</v>
      </c>
      <c r="J2745" s="131">
        <v>1.5759312320916902E-2</v>
      </c>
      <c r="K2745" s="126">
        <v>452</v>
      </c>
      <c r="L2745" s="126">
        <v>8</v>
      </c>
      <c r="M2745" s="108">
        <v>1.7699115044247701E-2</v>
      </c>
      <c r="N2745" s="107">
        <v>23</v>
      </c>
      <c r="O2745" s="131">
        <v>1.6475644699140399E-2</v>
      </c>
      <c r="P2745" s="126">
        <v>5</v>
      </c>
      <c r="Q2745" s="108">
        <v>1.1061946902654799E-2</v>
      </c>
      <c r="R2745" s="107">
        <v>13</v>
      </c>
      <c r="S2745" s="131">
        <v>9.3123209169054394E-3</v>
      </c>
      <c r="T2745" s="126">
        <v>37</v>
      </c>
      <c r="U2745" s="108">
        <v>8.1858407079646006E-2</v>
      </c>
      <c r="V2745" s="107">
        <v>136</v>
      </c>
      <c r="W2745" s="131">
        <v>9.7421203438395401E-2</v>
      </c>
      <c r="X2745" s="126">
        <v>42</v>
      </c>
      <c r="Y2745" s="108">
        <v>9.2920353982300793E-2</v>
      </c>
      <c r="Z2745" s="107">
        <v>149</v>
      </c>
      <c r="AA2745" s="131">
        <v>0.10673352435529999</v>
      </c>
    </row>
    <row r="2746" spans="1:27" ht="24" x14ac:dyDescent="0.25">
      <c r="A2746" s="115" t="s">
        <v>636</v>
      </c>
      <c r="B2746" s="200" t="s">
        <v>239</v>
      </c>
      <c r="C2746" s="101" t="s">
        <v>240</v>
      </c>
      <c r="D2746" s="102" t="s">
        <v>15</v>
      </c>
      <c r="E2746" s="121" t="s">
        <v>542</v>
      </c>
      <c r="F2746" s="125">
        <v>4562</v>
      </c>
      <c r="G2746" s="103">
        <v>4507</v>
      </c>
      <c r="H2746" s="104">
        <v>0.98794388426128799</v>
      </c>
      <c r="I2746" s="103">
        <v>55</v>
      </c>
      <c r="J2746" s="130">
        <v>1.2056115738711E-2</v>
      </c>
      <c r="K2746" s="125">
        <v>1498</v>
      </c>
      <c r="L2746" s="125">
        <v>23</v>
      </c>
      <c r="M2746" s="104">
        <v>1.53538050734312E-2</v>
      </c>
      <c r="N2746" s="103">
        <v>71</v>
      </c>
      <c r="O2746" s="130">
        <v>1.5563349408154299E-2</v>
      </c>
      <c r="P2746" s="125">
        <v>10</v>
      </c>
      <c r="Q2746" s="104">
        <v>6.6755674232309697E-3</v>
      </c>
      <c r="R2746" s="103">
        <v>26</v>
      </c>
      <c r="S2746" s="130">
        <v>5.6992547128452403E-3</v>
      </c>
      <c r="T2746" s="125">
        <v>136</v>
      </c>
      <c r="U2746" s="104">
        <v>9.0787716955941206E-2</v>
      </c>
      <c r="V2746" s="103">
        <v>386</v>
      </c>
      <c r="W2746" s="130">
        <v>8.4612012275317797E-2</v>
      </c>
      <c r="X2746" s="125">
        <v>142</v>
      </c>
      <c r="Y2746" s="104">
        <v>9.4793057409879797E-2</v>
      </c>
      <c r="Z2746" s="103">
        <v>404</v>
      </c>
      <c r="AA2746" s="130">
        <v>8.85576501534414E-2</v>
      </c>
    </row>
    <row r="2747" spans="1:27" ht="24" x14ac:dyDescent="0.25">
      <c r="A2747" s="116" t="s">
        <v>636</v>
      </c>
      <c r="B2747" s="201" t="s">
        <v>204</v>
      </c>
      <c r="C2747" s="105" t="s">
        <v>205</v>
      </c>
      <c r="D2747" s="106" t="s">
        <v>13</v>
      </c>
      <c r="E2747" s="122" t="s">
        <v>547</v>
      </c>
      <c r="F2747" s="126">
        <v>8639</v>
      </c>
      <c r="G2747" s="107">
        <v>8453</v>
      </c>
      <c r="H2747" s="108">
        <v>0.978469730292857</v>
      </c>
      <c r="I2747" s="107">
        <v>186</v>
      </c>
      <c r="J2747" s="131">
        <v>2.1530269707141999E-2</v>
      </c>
      <c r="K2747" s="126">
        <v>2434</v>
      </c>
      <c r="L2747" s="126">
        <v>38</v>
      </c>
      <c r="M2747" s="108">
        <v>1.5612161051766601E-2</v>
      </c>
      <c r="N2747" s="107">
        <v>99</v>
      </c>
      <c r="O2747" s="131">
        <v>1.1459659682833599E-2</v>
      </c>
      <c r="P2747" s="126">
        <v>18</v>
      </c>
      <c r="Q2747" s="108">
        <v>7.3952341824157697E-3</v>
      </c>
      <c r="R2747" s="107">
        <v>50</v>
      </c>
      <c r="S2747" s="131">
        <v>5.7877069105220502E-3</v>
      </c>
      <c r="T2747" s="126">
        <v>224</v>
      </c>
      <c r="U2747" s="108">
        <v>9.2029580936729596E-2</v>
      </c>
      <c r="V2747" s="107">
        <v>767</v>
      </c>
      <c r="W2747" s="131">
        <v>8.8783424007408199E-2</v>
      </c>
      <c r="X2747" s="126">
        <v>235</v>
      </c>
      <c r="Y2747" s="108">
        <v>9.6548890714872604E-2</v>
      </c>
      <c r="Z2747" s="107">
        <v>799</v>
      </c>
      <c r="AA2747" s="131">
        <v>9.2487556430142295E-2</v>
      </c>
    </row>
    <row r="2748" spans="1:27" ht="24" x14ac:dyDescent="0.25">
      <c r="A2748" s="115" t="s">
        <v>636</v>
      </c>
      <c r="B2748" s="200" t="s">
        <v>241</v>
      </c>
      <c r="C2748" s="101" t="s">
        <v>242</v>
      </c>
      <c r="D2748" s="102" t="s">
        <v>15</v>
      </c>
      <c r="E2748" s="121" t="s">
        <v>542</v>
      </c>
      <c r="F2748" s="125">
        <v>7286</v>
      </c>
      <c r="G2748" s="103">
        <v>7232</v>
      </c>
      <c r="H2748" s="104">
        <v>0.99258852594015901</v>
      </c>
      <c r="I2748" s="103">
        <v>54</v>
      </c>
      <c r="J2748" s="130">
        <v>7.4114740598407898E-3</v>
      </c>
      <c r="K2748" s="125">
        <v>1866</v>
      </c>
      <c r="L2748" s="125">
        <v>29</v>
      </c>
      <c r="M2748" s="104">
        <v>1.5541264737406199E-2</v>
      </c>
      <c r="N2748" s="103">
        <v>81</v>
      </c>
      <c r="O2748" s="130">
        <v>1.11172110897611E-2</v>
      </c>
      <c r="P2748" s="125">
        <v>13</v>
      </c>
      <c r="Q2748" s="104">
        <v>6.9667738478027801E-3</v>
      </c>
      <c r="R2748" s="103">
        <v>49</v>
      </c>
      <c r="S2748" s="130">
        <v>6.7252264617073797E-3</v>
      </c>
      <c r="T2748" s="125">
        <v>193</v>
      </c>
      <c r="U2748" s="104">
        <v>0.103429796355841</v>
      </c>
      <c r="V2748" s="103">
        <v>678</v>
      </c>
      <c r="W2748" s="130">
        <v>9.3055174306889907E-2</v>
      </c>
      <c r="X2748" s="125">
        <v>203</v>
      </c>
      <c r="Y2748" s="104">
        <v>0.108788853161843</v>
      </c>
      <c r="Z2748" s="103">
        <v>716</v>
      </c>
      <c r="AA2748" s="130">
        <v>9.8270656052703798E-2</v>
      </c>
    </row>
    <row r="2749" spans="1:27" ht="24" x14ac:dyDescent="0.25">
      <c r="A2749" s="116" t="s">
        <v>636</v>
      </c>
      <c r="B2749" s="201" t="s">
        <v>206</v>
      </c>
      <c r="C2749" s="105" t="s">
        <v>207</v>
      </c>
      <c r="D2749" s="106" t="s">
        <v>13</v>
      </c>
      <c r="E2749" s="122" t="s">
        <v>547</v>
      </c>
      <c r="F2749" s="126">
        <v>4132</v>
      </c>
      <c r="G2749" s="107">
        <v>4078</v>
      </c>
      <c r="H2749" s="108">
        <v>0.98693126815101595</v>
      </c>
      <c r="I2749" s="107">
        <v>54</v>
      </c>
      <c r="J2749" s="131">
        <v>1.30687318489835E-2</v>
      </c>
      <c r="K2749" s="126">
        <v>1295</v>
      </c>
      <c r="L2749" s="126">
        <v>11</v>
      </c>
      <c r="M2749" s="108">
        <v>8.4942084942084897E-3</v>
      </c>
      <c r="N2749" s="107">
        <v>28</v>
      </c>
      <c r="O2749" s="131">
        <v>6.7763794772507198E-3</v>
      </c>
      <c r="P2749" s="126">
        <v>8</v>
      </c>
      <c r="Q2749" s="108">
        <v>6.1776061776061698E-3</v>
      </c>
      <c r="R2749" s="107">
        <v>23</v>
      </c>
      <c r="S2749" s="131">
        <v>5.5663117134559497E-3</v>
      </c>
      <c r="T2749" s="126">
        <v>106</v>
      </c>
      <c r="U2749" s="108">
        <v>8.1853281853281806E-2</v>
      </c>
      <c r="V2749" s="107">
        <v>323</v>
      </c>
      <c r="W2749" s="131">
        <v>7.8170377541142297E-2</v>
      </c>
      <c r="X2749" s="126">
        <v>110</v>
      </c>
      <c r="Y2749" s="108">
        <v>8.4942084942084897E-2</v>
      </c>
      <c r="Z2749" s="107">
        <v>335</v>
      </c>
      <c r="AA2749" s="131">
        <v>8.1074540174249698E-2</v>
      </c>
    </row>
    <row r="2750" spans="1:27" ht="24" x14ac:dyDescent="0.25">
      <c r="A2750" s="115" t="s">
        <v>636</v>
      </c>
      <c r="B2750" s="200" t="s">
        <v>208</v>
      </c>
      <c r="C2750" s="101" t="s">
        <v>209</v>
      </c>
      <c r="D2750" s="102" t="s">
        <v>13</v>
      </c>
      <c r="E2750" s="121" t="s">
        <v>547</v>
      </c>
      <c r="F2750" s="125">
        <v>3574</v>
      </c>
      <c r="G2750" s="103">
        <v>3552</v>
      </c>
      <c r="H2750" s="104">
        <v>0.993844432008953</v>
      </c>
      <c r="I2750" s="103">
        <v>22</v>
      </c>
      <c r="J2750" s="130">
        <v>6.15556799104644E-3</v>
      </c>
      <c r="K2750" s="125">
        <v>1026</v>
      </c>
      <c r="L2750" s="125">
        <v>3</v>
      </c>
      <c r="M2750" s="104">
        <v>2.92397660818713E-3</v>
      </c>
      <c r="N2750" s="103">
        <v>6</v>
      </c>
      <c r="O2750" s="130">
        <v>1.67879127028539E-3</v>
      </c>
      <c r="P2750" s="125">
        <v>4</v>
      </c>
      <c r="Q2750" s="104">
        <v>3.8986354775828401E-3</v>
      </c>
      <c r="R2750" s="103">
        <v>12</v>
      </c>
      <c r="S2750" s="130">
        <v>3.35758254057078E-3</v>
      </c>
      <c r="T2750" s="125">
        <v>101</v>
      </c>
      <c r="U2750" s="104">
        <v>9.8440545808966801E-2</v>
      </c>
      <c r="V2750" s="103">
        <v>427</v>
      </c>
      <c r="W2750" s="130">
        <v>0.11947397873531</v>
      </c>
      <c r="X2750" s="125">
        <v>104</v>
      </c>
      <c r="Y2750" s="104">
        <v>0.10136452241715301</v>
      </c>
      <c r="Z2750" s="103">
        <v>437</v>
      </c>
      <c r="AA2750" s="130">
        <v>0.12227196418578599</v>
      </c>
    </row>
    <row r="2751" spans="1:27" ht="24" x14ac:dyDescent="0.25">
      <c r="A2751" s="116" t="s">
        <v>636</v>
      </c>
      <c r="B2751" s="201" t="s">
        <v>243</v>
      </c>
      <c r="C2751" s="105" t="s">
        <v>244</v>
      </c>
      <c r="D2751" s="106" t="s">
        <v>15</v>
      </c>
      <c r="E2751" s="122" t="s">
        <v>542</v>
      </c>
      <c r="F2751" s="126">
        <v>6401</v>
      </c>
      <c r="G2751" s="107">
        <v>6373</v>
      </c>
      <c r="H2751" s="108">
        <v>0.99562568348695502</v>
      </c>
      <c r="I2751" s="107">
        <v>28</v>
      </c>
      <c r="J2751" s="131">
        <v>4.3743165130448302E-3</v>
      </c>
      <c r="K2751" s="126">
        <v>1651</v>
      </c>
      <c r="L2751" s="126">
        <v>32</v>
      </c>
      <c r="M2751" s="108">
        <v>1.9382192610539001E-2</v>
      </c>
      <c r="N2751" s="107">
        <v>91</v>
      </c>
      <c r="O2751" s="131">
        <v>1.42165286673957E-2</v>
      </c>
      <c r="P2751" s="126">
        <v>14</v>
      </c>
      <c r="Q2751" s="108">
        <v>8.4797092671108406E-3</v>
      </c>
      <c r="R2751" s="107">
        <v>36</v>
      </c>
      <c r="S2751" s="131">
        <v>5.6241212310576402E-3</v>
      </c>
      <c r="T2751" s="126">
        <v>138</v>
      </c>
      <c r="U2751" s="108">
        <v>8.3585705632949703E-2</v>
      </c>
      <c r="V2751" s="107">
        <v>456</v>
      </c>
      <c r="W2751" s="131">
        <v>7.1238868926730106E-2</v>
      </c>
      <c r="X2751" s="126">
        <v>146</v>
      </c>
      <c r="Y2751" s="108">
        <v>8.8431253785584404E-2</v>
      </c>
      <c r="Z2751" s="107">
        <v>477</v>
      </c>
      <c r="AA2751" s="131">
        <v>7.4519606311513803E-2</v>
      </c>
    </row>
    <row r="2752" spans="1:27" ht="24" x14ac:dyDescent="0.25">
      <c r="A2752" s="115" t="s">
        <v>636</v>
      </c>
      <c r="B2752" s="200" t="s">
        <v>245</v>
      </c>
      <c r="C2752" s="101" t="s">
        <v>246</v>
      </c>
      <c r="D2752" s="102" t="s">
        <v>15</v>
      </c>
      <c r="E2752" s="121" t="s">
        <v>542</v>
      </c>
      <c r="F2752" s="125">
        <v>1843</v>
      </c>
      <c r="G2752" s="103">
        <v>1822</v>
      </c>
      <c r="H2752" s="104">
        <v>0.98860553445469301</v>
      </c>
      <c r="I2752" s="103">
        <v>21</v>
      </c>
      <c r="J2752" s="130">
        <v>1.1394465545306501E-2</v>
      </c>
      <c r="K2752" s="125">
        <v>717</v>
      </c>
      <c r="L2752" s="125">
        <v>17</v>
      </c>
      <c r="M2752" s="104">
        <v>2.3709902370990198E-2</v>
      </c>
      <c r="N2752" s="103">
        <v>44</v>
      </c>
      <c r="O2752" s="130">
        <v>2.38741182854042E-2</v>
      </c>
      <c r="P2752" s="125">
        <v>10</v>
      </c>
      <c r="Q2752" s="104">
        <v>1.39470013947001E-2</v>
      </c>
      <c r="R2752" s="103">
        <v>28</v>
      </c>
      <c r="S2752" s="130">
        <v>1.51926207270754E-2</v>
      </c>
      <c r="T2752" s="125">
        <v>71</v>
      </c>
      <c r="U2752" s="104">
        <v>9.9023709902370902E-2</v>
      </c>
      <c r="V2752" s="103">
        <v>178</v>
      </c>
      <c r="W2752" s="130">
        <v>9.6581660336407998E-2</v>
      </c>
      <c r="X2752" s="125">
        <v>79</v>
      </c>
      <c r="Y2752" s="104">
        <v>0.110181311018131</v>
      </c>
      <c r="Z2752" s="103">
        <v>201</v>
      </c>
      <c r="AA2752" s="130">
        <v>0.109061313076505</v>
      </c>
    </row>
    <row r="2753" spans="1:27" x14ac:dyDescent="0.25">
      <c r="A2753" s="116" t="s">
        <v>636</v>
      </c>
      <c r="B2753" s="201" t="s">
        <v>220</v>
      </c>
      <c r="C2753" s="105" t="s">
        <v>221</v>
      </c>
      <c r="D2753" s="106" t="s">
        <v>14</v>
      </c>
      <c r="E2753" s="122" t="s">
        <v>548</v>
      </c>
      <c r="F2753" s="126">
        <v>3813</v>
      </c>
      <c r="G2753" s="107">
        <v>3762</v>
      </c>
      <c r="H2753" s="108">
        <v>0.98662470495672605</v>
      </c>
      <c r="I2753" s="107">
        <v>51</v>
      </c>
      <c r="J2753" s="131">
        <v>1.3375295043273E-2</v>
      </c>
      <c r="K2753" s="126">
        <v>1132</v>
      </c>
      <c r="L2753" s="126">
        <v>13</v>
      </c>
      <c r="M2753" s="108">
        <v>1.1484098939929299E-2</v>
      </c>
      <c r="N2753" s="107">
        <v>30</v>
      </c>
      <c r="O2753" s="131">
        <v>7.8678206136899992E-3</v>
      </c>
      <c r="P2753" s="126">
        <v>7</v>
      </c>
      <c r="Q2753" s="108">
        <v>6.1837455830388603E-3</v>
      </c>
      <c r="R2753" s="107">
        <v>15</v>
      </c>
      <c r="S2753" s="131">
        <v>3.9339103068449996E-3</v>
      </c>
      <c r="T2753" s="126">
        <v>95</v>
      </c>
      <c r="U2753" s="108">
        <v>8.3922261484098898E-2</v>
      </c>
      <c r="V2753" s="107">
        <v>334</v>
      </c>
      <c r="W2753" s="131">
        <v>8.7595069499081996E-2</v>
      </c>
      <c r="X2753" s="126">
        <v>102</v>
      </c>
      <c r="Y2753" s="108">
        <v>9.0106007067137797E-2</v>
      </c>
      <c r="Z2753" s="107">
        <v>349</v>
      </c>
      <c r="AA2753" s="131">
        <v>9.1528979805927002E-2</v>
      </c>
    </row>
    <row r="2754" spans="1:27" x14ac:dyDescent="0.25">
      <c r="A2754" s="115" t="s">
        <v>636</v>
      </c>
      <c r="B2754" s="200" t="s">
        <v>222</v>
      </c>
      <c r="C2754" s="101" t="s">
        <v>223</v>
      </c>
      <c r="D2754" s="102" t="s">
        <v>14</v>
      </c>
      <c r="E2754" s="121" t="s">
        <v>548</v>
      </c>
      <c r="F2754" s="125">
        <v>4904</v>
      </c>
      <c r="G2754" s="103">
        <v>4839</v>
      </c>
      <c r="H2754" s="104">
        <v>0.98674551386623099</v>
      </c>
      <c r="I2754" s="103">
        <v>65</v>
      </c>
      <c r="J2754" s="130">
        <v>1.32544861337683E-2</v>
      </c>
      <c r="K2754" s="125">
        <v>1395</v>
      </c>
      <c r="L2754" s="125">
        <v>16</v>
      </c>
      <c r="M2754" s="104">
        <v>1.1469534050179199E-2</v>
      </c>
      <c r="N2754" s="103">
        <v>46</v>
      </c>
      <c r="O2754" s="130">
        <v>9.38009787928221E-3</v>
      </c>
      <c r="P2754" s="125">
        <v>7</v>
      </c>
      <c r="Q2754" s="104">
        <v>5.0179211469533998E-3</v>
      </c>
      <c r="R2754" s="103">
        <v>15</v>
      </c>
      <c r="S2754" s="130">
        <v>3.0587275693311502E-3</v>
      </c>
      <c r="T2754" s="125">
        <v>103</v>
      </c>
      <c r="U2754" s="104">
        <v>7.3835125448028602E-2</v>
      </c>
      <c r="V2754" s="103">
        <v>358</v>
      </c>
      <c r="W2754" s="130">
        <v>7.3001631321370303E-2</v>
      </c>
      <c r="X2754" s="125">
        <v>108</v>
      </c>
      <c r="Y2754" s="104">
        <v>7.7419354838709598E-2</v>
      </c>
      <c r="Z2754" s="103">
        <v>371</v>
      </c>
      <c r="AA2754" s="130">
        <v>7.5652528548123904E-2</v>
      </c>
    </row>
    <row r="2755" spans="1:27" x14ac:dyDescent="0.25">
      <c r="A2755" s="116" t="s">
        <v>636</v>
      </c>
      <c r="B2755" s="201" t="s">
        <v>210</v>
      </c>
      <c r="C2755" s="105" t="s">
        <v>211</v>
      </c>
      <c r="D2755" s="106" t="s">
        <v>13</v>
      </c>
      <c r="E2755" s="122" t="s">
        <v>547</v>
      </c>
      <c r="F2755" s="126">
        <v>2731</v>
      </c>
      <c r="G2755" s="107">
        <v>2677</v>
      </c>
      <c r="H2755" s="108">
        <v>0.98022702306847298</v>
      </c>
      <c r="I2755" s="107">
        <v>54</v>
      </c>
      <c r="J2755" s="131">
        <v>1.9772976931526898E-2</v>
      </c>
      <c r="K2755" s="126">
        <v>718</v>
      </c>
      <c r="L2755" s="126">
        <v>15</v>
      </c>
      <c r="M2755" s="108">
        <v>2.0891364902506902E-2</v>
      </c>
      <c r="N2755" s="107">
        <v>39</v>
      </c>
      <c r="O2755" s="131">
        <v>1.4280483339436101E-2</v>
      </c>
      <c r="P2755" s="126">
        <v>12</v>
      </c>
      <c r="Q2755" s="108">
        <v>1.6713091922005499E-2</v>
      </c>
      <c r="R2755" s="107">
        <v>30</v>
      </c>
      <c r="S2755" s="131">
        <v>1.09849871841816E-2</v>
      </c>
      <c r="T2755" s="126">
        <v>48</v>
      </c>
      <c r="U2755" s="108">
        <v>6.6852367688022205E-2</v>
      </c>
      <c r="V2755" s="107">
        <v>190</v>
      </c>
      <c r="W2755" s="131">
        <v>6.9571585499816901E-2</v>
      </c>
      <c r="X2755" s="126">
        <v>54</v>
      </c>
      <c r="Y2755" s="108">
        <v>7.5208913649025003E-2</v>
      </c>
      <c r="Z2755" s="107">
        <v>207</v>
      </c>
      <c r="AA2755" s="131">
        <v>7.5796411570853095E-2</v>
      </c>
    </row>
    <row r="2756" spans="1:27" x14ac:dyDescent="0.25">
      <c r="A2756" s="115" t="s">
        <v>636</v>
      </c>
      <c r="B2756" s="200" t="s">
        <v>212</v>
      </c>
      <c r="C2756" s="101" t="s">
        <v>213</v>
      </c>
      <c r="D2756" s="102" t="s">
        <v>13</v>
      </c>
      <c r="E2756" s="121" t="s">
        <v>547</v>
      </c>
      <c r="F2756" s="125">
        <v>3526</v>
      </c>
      <c r="G2756" s="103">
        <v>3513</v>
      </c>
      <c r="H2756" s="104">
        <v>0.99631310266591</v>
      </c>
      <c r="I2756" s="103">
        <v>13</v>
      </c>
      <c r="J2756" s="130">
        <v>3.6868973340896099E-3</v>
      </c>
      <c r="K2756" s="125">
        <v>908</v>
      </c>
      <c r="L2756" s="125">
        <v>17</v>
      </c>
      <c r="M2756" s="104">
        <v>1.8722466960352398E-2</v>
      </c>
      <c r="N2756" s="103">
        <v>35</v>
      </c>
      <c r="O2756" s="130">
        <v>9.9262620533182005E-3</v>
      </c>
      <c r="P2756" s="125">
        <v>7</v>
      </c>
      <c r="Q2756" s="104">
        <v>7.7092511013215799E-3</v>
      </c>
      <c r="R2756" s="103">
        <v>20</v>
      </c>
      <c r="S2756" s="130">
        <v>5.6721497447532604E-3</v>
      </c>
      <c r="T2756" s="125">
        <v>89</v>
      </c>
      <c r="U2756" s="104">
        <v>9.8017621145374406E-2</v>
      </c>
      <c r="V2756" s="103">
        <v>327</v>
      </c>
      <c r="W2756" s="130">
        <v>9.2739648326715801E-2</v>
      </c>
      <c r="X2756" s="125">
        <v>94</v>
      </c>
      <c r="Y2756" s="104">
        <v>0.10352422907488899</v>
      </c>
      <c r="Z2756" s="103">
        <v>341</v>
      </c>
      <c r="AA2756" s="130">
        <v>9.6710153148043099E-2</v>
      </c>
    </row>
    <row r="2757" spans="1:27" x14ac:dyDescent="0.25">
      <c r="A2757" s="116" t="s">
        <v>636</v>
      </c>
      <c r="B2757" s="201" t="s">
        <v>214</v>
      </c>
      <c r="C2757" s="105" t="s">
        <v>215</v>
      </c>
      <c r="D2757" s="106" t="s">
        <v>13</v>
      </c>
      <c r="E2757" s="122" t="s">
        <v>547</v>
      </c>
      <c r="F2757" s="126">
        <v>2889</v>
      </c>
      <c r="G2757" s="107">
        <v>2864</v>
      </c>
      <c r="H2757" s="108">
        <v>0.99134648667358904</v>
      </c>
      <c r="I2757" s="107">
        <v>25</v>
      </c>
      <c r="J2757" s="131">
        <v>8.65351332641052E-3</v>
      </c>
      <c r="K2757" s="126">
        <v>814</v>
      </c>
      <c r="L2757" s="126">
        <v>12</v>
      </c>
      <c r="M2757" s="108">
        <v>1.4742014742014699E-2</v>
      </c>
      <c r="N2757" s="107">
        <v>31</v>
      </c>
      <c r="O2757" s="131">
        <v>1.0730356524748999E-2</v>
      </c>
      <c r="P2757" s="126">
        <v>7</v>
      </c>
      <c r="Q2757" s="108">
        <v>8.5995085995085908E-3</v>
      </c>
      <c r="R2757" s="107">
        <v>18</v>
      </c>
      <c r="S2757" s="131">
        <v>6.2305295950155701E-3</v>
      </c>
      <c r="T2757" s="126">
        <v>68</v>
      </c>
      <c r="U2757" s="108">
        <v>8.3538083538083494E-2</v>
      </c>
      <c r="V2757" s="107">
        <v>188</v>
      </c>
      <c r="W2757" s="131">
        <v>6.5074420214607104E-2</v>
      </c>
      <c r="X2757" s="126">
        <v>73</v>
      </c>
      <c r="Y2757" s="108">
        <v>8.9680589680589604E-2</v>
      </c>
      <c r="Z2757" s="107">
        <v>201</v>
      </c>
      <c r="AA2757" s="131">
        <v>6.9574247144340601E-2</v>
      </c>
    </row>
    <row r="2758" spans="1:27" x14ac:dyDescent="0.25">
      <c r="A2758" s="115" t="s">
        <v>636</v>
      </c>
      <c r="B2758" s="200" t="s">
        <v>224</v>
      </c>
      <c r="C2758" s="101" t="s">
        <v>225</v>
      </c>
      <c r="D2758" s="102" t="s">
        <v>14</v>
      </c>
      <c r="E2758" s="121" t="s">
        <v>548</v>
      </c>
      <c r="F2758" s="125">
        <v>1779</v>
      </c>
      <c r="G2758" s="103">
        <v>1746</v>
      </c>
      <c r="H2758" s="104">
        <v>0.981450252951096</v>
      </c>
      <c r="I2758" s="103">
        <v>33</v>
      </c>
      <c r="J2758" s="130">
        <v>1.85497470489038E-2</v>
      </c>
      <c r="K2758" s="125">
        <v>510</v>
      </c>
      <c r="L2758" s="125">
        <v>7</v>
      </c>
      <c r="M2758" s="104">
        <v>1.37254901960784E-2</v>
      </c>
      <c r="N2758" s="103">
        <v>20</v>
      </c>
      <c r="O2758" s="130">
        <v>1.12422709387296E-2</v>
      </c>
      <c r="P2758" s="125">
        <v>2</v>
      </c>
      <c r="Q2758" s="104">
        <v>3.9215686274509803E-3</v>
      </c>
      <c r="R2758" s="103">
        <v>4</v>
      </c>
      <c r="S2758" s="130">
        <v>2.2484541877459199E-3</v>
      </c>
      <c r="T2758" s="125">
        <v>51</v>
      </c>
      <c r="U2758" s="104">
        <v>0.1</v>
      </c>
      <c r="V2758" s="103">
        <v>169</v>
      </c>
      <c r="W2758" s="130">
        <v>9.4997189432265303E-2</v>
      </c>
      <c r="X2758" s="125">
        <v>53</v>
      </c>
      <c r="Y2758" s="104">
        <v>0.10392156862745</v>
      </c>
      <c r="Z2758" s="103">
        <v>173</v>
      </c>
      <c r="AA2758" s="130">
        <v>9.7245643620011202E-2</v>
      </c>
    </row>
    <row r="2759" spans="1:27" x14ac:dyDescent="0.25">
      <c r="A2759" s="116" t="s">
        <v>636</v>
      </c>
      <c r="B2759" s="201" t="s">
        <v>226</v>
      </c>
      <c r="C2759" s="105" t="s">
        <v>227</v>
      </c>
      <c r="D2759" s="106" t="s">
        <v>14</v>
      </c>
      <c r="E2759" s="122" t="s">
        <v>548</v>
      </c>
      <c r="F2759" s="126">
        <v>2730</v>
      </c>
      <c r="G2759" s="107">
        <v>2696</v>
      </c>
      <c r="H2759" s="108">
        <v>0.98754578754578703</v>
      </c>
      <c r="I2759" s="107">
        <v>34</v>
      </c>
      <c r="J2759" s="131">
        <v>1.24542124542124E-2</v>
      </c>
      <c r="K2759" s="126">
        <v>821</v>
      </c>
      <c r="L2759" s="126">
        <v>14</v>
      </c>
      <c r="M2759" s="108">
        <v>1.7052375152253298E-2</v>
      </c>
      <c r="N2759" s="107">
        <v>43</v>
      </c>
      <c r="O2759" s="131">
        <v>1.5750915750915698E-2</v>
      </c>
      <c r="P2759" s="126">
        <v>5</v>
      </c>
      <c r="Q2759" s="108">
        <v>6.0901339829476202E-3</v>
      </c>
      <c r="R2759" s="107">
        <v>14</v>
      </c>
      <c r="S2759" s="131">
        <v>5.1282051282051204E-3</v>
      </c>
      <c r="T2759" s="126">
        <v>64</v>
      </c>
      <c r="U2759" s="108">
        <v>7.7953714981729497E-2</v>
      </c>
      <c r="V2759" s="107">
        <v>172</v>
      </c>
      <c r="W2759" s="131">
        <v>6.3003663003663002E-2</v>
      </c>
      <c r="X2759" s="126">
        <v>69</v>
      </c>
      <c r="Y2759" s="108">
        <v>8.4043848964677204E-2</v>
      </c>
      <c r="Z2759" s="107">
        <v>186</v>
      </c>
      <c r="AA2759" s="131">
        <v>6.8131868131868098E-2</v>
      </c>
    </row>
    <row r="2760" spans="1:27" x14ac:dyDescent="0.25">
      <c r="A2760" s="115" t="s">
        <v>636</v>
      </c>
      <c r="B2760" s="200" t="s">
        <v>216</v>
      </c>
      <c r="C2760" s="101" t="s">
        <v>217</v>
      </c>
      <c r="D2760" s="102" t="s">
        <v>13</v>
      </c>
      <c r="E2760" s="121" t="s">
        <v>547</v>
      </c>
      <c r="F2760" s="125">
        <v>1808</v>
      </c>
      <c r="G2760" s="103">
        <v>1776</v>
      </c>
      <c r="H2760" s="104">
        <v>0.98230088495575196</v>
      </c>
      <c r="I2760" s="103">
        <v>32</v>
      </c>
      <c r="J2760" s="130">
        <v>1.7699115044247701E-2</v>
      </c>
      <c r="K2760" s="125">
        <v>498</v>
      </c>
      <c r="L2760" s="125">
        <v>10</v>
      </c>
      <c r="M2760" s="104">
        <v>2.00803212851405E-2</v>
      </c>
      <c r="N2760" s="103">
        <v>31</v>
      </c>
      <c r="O2760" s="130">
        <v>1.7146017699115002E-2</v>
      </c>
      <c r="P2760" s="125">
        <v>1</v>
      </c>
      <c r="Q2760" s="104">
        <v>2.00803212851405E-3</v>
      </c>
      <c r="R2760" s="103">
        <v>4</v>
      </c>
      <c r="S2760" s="130">
        <v>2.21238938053097E-3</v>
      </c>
      <c r="T2760" s="125">
        <v>47</v>
      </c>
      <c r="U2760" s="104">
        <v>9.4377510040160595E-2</v>
      </c>
      <c r="V2760" s="103">
        <v>145</v>
      </c>
      <c r="W2760" s="130">
        <v>8.0199115044247704E-2</v>
      </c>
      <c r="X2760" s="125">
        <v>48</v>
      </c>
      <c r="Y2760" s="104">
        <v>9.6385542168674607E-2</v>
      </c>
      <c r="Z2760" s="103">
        <v>149</v>
      </c>
      <c r="AA2760" s="130">
        <v>8.2411504424778695E-2</v>
      </c>
    </row>
    <row r="2761" spans="1:27" x14ac:dyDescent="0.25">
      <c r="A2761" s="116" t="s">
        <v>636</v>
      </c>
      <c r="B2761" s="201" t="s">
        <v>218</v>
      </c>
      <c r="C2761" s="105" t="s">
        <v>219</v>
      </c>
      <c r="D2761" s="106" t="s">
        <v>13</v>
      </c>
      <c r="E2761" s="122" t="s">
        <v>547</v>
      </c>
      <c r="F2761" s="126">
        <v>2386</v>
      </c>
      <c r="G2761" s="107">
        <v>2366</v>
      </c>
      <c r="H2761" s="108">
        <v>0.99161777032690601</v>
      </c>
      <c r="I2761" s="107">
        <v>20</v>
      </c>
      <c r="J2761" s="131">
        <v>8.3822296730930394E-3</v>
      </c>
      <c r="K2761" s="126">
        <v>705</v>
      </c>
      <c r="L2761" s="126">
        <v>12</v>
      </c>
      <c r="M2761" s="108">
        <v>1.7021276595744601E-2</v>
      </c>
      <c r="N2761" s="107">
        <v>38</v>
      </c>
      <c r="O2761" s="131">
        <v>1.5926236378876701E-2</v>
      </c>
      <c r="P2761" s="126">
        <v>9</v>
      </c>
      <c r="Q2761" s="108">
        <v>1.27659574468085E-2</v>
      </c>
      <c r="R2761" s="107">
        <v>21</v>
      </c>
      <c r="S2761" s="131">
        <v>8.8013411567476902E-3</v>
      </c>
      <c r="T2761" s="126">
        <v>52</v>
      </c>
      <c r="U2761" s="108">
        <v>7.3758865248226904E-2</v>
      </c>
      <c r="V2761" s="107">
        <v>181</v>
      </c>
      <c r="W2761" s="131">
        <v>7.5859178541492003E-2</v>
      </c>
      <c r="X2761" s="126">
        <v>59</v>
      </c>
      <c r="Y2761" s="108">
        <v>8.3687943262411302E-2</v>
      </c>
      <c r="Z2761" s="107">
        <v>198</v>
      </c>
      <c r="AA2761" s="131">
        <v>8.2984073763621102E-2</v>
      </c>
    </row>
    <row r="2762" spans="1:27" x14ac:dyDescent="0.25">
      <c r="A2762" s="115" t="s">
        <v>636</v>
      </c>
      <c r="B2762" s="200" t="s">
        <v>277</v>
      </c>
      <c r="C2762" s="101" t="s">
        <v>278</v>
      </c>
      <c r="D2762" s="102" t="s">
        <v>18</v>
      </c>
      <c r="E2762" s="121" t="s">
        <v>549</v>
      </c>
      <c r="F2762" s="125">
        <v>2594</v>
      </c>
      <c r="G2762" s="103">
        <v>2572</v>
      </c>
      <c r="H2762" s="104">
        <v>0.99151888974556601</v>
      </c>
      <c r="I2762" s="103">
        <v>22</v>
      </c>
      <c r="J2762" s="130">
        <v>8.4811102544333009E-3</v>
      </c>
      <c r="K2762" s="125">
        <v>560</v>
      </c>
      <c r="L2762" s="125">
        <v>18</v>
      </c>
      <c r="M2762" s="104">
        <v>3.2142857142857098E-2</v>
      </c>
      <c r="N2762" s="103">
        <v>41</v>
      </c>
      <c r="O2762" s="130">
        <v>1.5805705474171101E-2</v>
      </c>
      <c r="P2762" s="125">
        <v>5</v>
      </c>
      <c r="Q2762" s="104">
        <v>8.9285714285714194E-3</v>
      </c>
      <c r="R2762" s="103">
        <v>14</v>
      </c>
      <c r="S2762" s="130">
        <v>5.3970701619121004E-3</v>
      </c>
      <c r="T2762" s="125">
        <v>63</v>
      </c>
      <c r="U2762" s="104">
        <v>0.1125</v>
      </c>
      <c r="V2762" s="103">
        <v>266</v>
      </c>
      <c r="W2762" s="130">
        <v>0.102544333076329</v>
      </c>
      <c r="X2762" s="125">
        <v>65</v>
      </c>
      <c r="Y2762" s="104">
        <v>0.11607142857142801</v>
      </c>
      <c r="Z2762" s="103">
        <v>273</v>
      </c>
      <c r="AA2762" s="130">
        <v>0.10524286815728599</v>
      </c>
    </row>
    <row r="2763" spans="1:27" x14ac:dyDescent="0.25">
      <c r="A2763" s="116" t="s">
        <v>636</v>
      </c>
      <c r="B2763" s="201" t="s">
        <v>279</v>
      </c>
      <c r="C2763" s="105" t="s">
        <v>280</v>
      </c>
      <c r="D2763" s="106" t="s">
        <v>18</v>
      </c>
      <c r="E2763" s="122" t="s">
        <v>549</v>
      </c>
      <c r="F2763" s="126">
        <v>3908</v>
      </c>
      <c r="G2763" s="107">
        <v>3887</v>
      </c>
      <c r="H2763" s="108">
        <v>0.99462640736949803</v>
      </c>
      <c r="I2763" s="107">
        <v>21</v>
      </c>
      <c r="J2763" s="131">
        <v>5.3735926305015303E-3</v>
      </c>
      <c r="K2763" s="126">
        <v>1059</v>
      </c>
      <c r="L2763" s="126">
        <v>17</v>
      </c>
      <c r="M2763" s="108">
        <v>1.60528800755429E-2</v>
      </c>
      <c r="N2763" s="107">
        <v>47</v>
      </c>
      <c r="O2763" s="131">
        <v>1.2026612077789101E-2</v>
      </c>
      <c r="P2763" s="126">
        <v>6</v>
      </c>
      <c r="Q2763" s="108">
        <v>5.6657223796033902E-3</v>
      </c>
      <c r="R2763" s="107">
        <v>12</v>
      </c>
      <c r="S2763" s="131">
        <v>3.0706243602865902E-3</v>
      </c>
      <c r="T2763" s="126">
        <v>86</v>
      </c>
      <c r="U2763" s="108">
        <v>8.1208687440982003E-2</v>
      </c>
      <c r="V2763" s="107">
        <v>290</v>
      </c>
      <c r="W2763" s="131">
        <v>7.4206755373592601E-2</v>
      </c>
      <c r="X2763" s="126">
        <v>92</v>
      </c>
      <c r="Y2763" s="108">
        <v>8.6874409820585405E-2</v>
      </c>
      <c r="Z2763" s="107">
        <v>302</v>
      </c>
      <c r="AA2763" s="131">
        <v>7.7277379733879201E-2</v>
      </c>
    </row>
    <row r="2764" spans="1:27" x14ac:dyDescent="0.25">
      <c r="A2764" s="115" t="s">
        <v>636</v>
      </c>
      <c r="B2764" s="200" t="s">
        <v>316</v>
      </c>
      <c r="C2764" s="101" t="s">
        <v>317</v>
      </c>
      <c r="D2764" s="102" t="s">
        <v>20</v>
      </c>
      <c r="E2764" s="121" t="s">
        <v>550</v>
      </c>
      <c r="F2764" s="125">
        <v>2363</v>
      </c>
      <c r="G2764" s="103">
        <v>2337</v>
      </c>
      <c r="H2764" s="104">
        <v>0.98899703766398595</v>
      </c>
      <c r="I2764" s="103">
        <v>26</v>
      </c>
      <c r="J2764" s="130">
        <v>1.10029623360135E-2</v>
      </c>
      <c r="K2764" s="125">
        <v>603</v>
      </c>
      <c r="L2764" s="125">
        <v>7</v>
      </c>
      <c r="M2764" s="104">
        <v>1.1608623548922E-2</v>
      </c>
      <c r="N2764" s="103">
        <v>19</v>
      </c>
      <c r="O2764" s="130">
        <v>8.0406263224714301E-3</v>
      </c>
      <c r="P2764" s="125">
        <v>7</v>
      </c>
      <c r="Q2764" s="104">
        <v>1.1608623548922E-2</v>
      </c>
      <c r="R2764" s="103">
        <v>15</v>
      </c>
      <c r="S2764" s="130">
        <v>6.3478628861616503E-3</v>
      </c>
      <c r="T2764" s="125">
        <v>46</v>
      </c>
      <c r="U2764" s="104">
        <v>7.62852404643449E-2</v>
      </c>
      <c r="V2764" s="103">
        <v>166</v>
      </c>
      <c r="W2764" s="130">
        <v>7.0249682606855601E-2</v>
      </c>
      <c r="X2764" s="125">
        <v>50</v>
      </c>
      <c r="Y2764" s="104">
        <v>8.2918739635157501E-2</v>
      </c>
      <c r="Z2764" s="103">
        <v>175</v>
      </c>
      <c r="AA2764" s="130">
        <v>7.4058400338552599E-2</v>
      </c>
    </row>
    <row r="2765" spans="1:27" x14ac:dyDescent="0.25">
      <c r="A2765" s="116" t="s">
        <v>636</v>
      </c>
      <c r="B2765" s="201" t="s">
        <v>301</v>
      </c>
      <c r="C2765" s="105" t="s">
        <v>302</v>
      </c>
      <c r="D2765" s="106" t="s">
        <v>19</v>
      </c>
      <c r="E2765" s="122" t="s">
        <v>551</v>
      </c>
      <c r="F2765" s="126">
        <v>4317</v>
      </c>
      <c r="G2765" s="107">
        <v>4283</v>
      </c>
      <c r="H2765" s="108">
        <v>0.99212416029650197</v>
      </c>
      <c r="I2765" s="107">
        <v>34</v>
      </c>
      <c r="J2765" s="131">
        <v>7.8758397034977903E-3</v>
      </c>
      <c r="K2765" s="126">
        <v>1002</v>
      </c>
      <c r="L2765" s="126">
        <v>18</v>
      </c>
      <c r="M2765" s="108">
        <v>1.79640718562874E-2</v>
      </c>
      <c r="N2765" s="107">
        <v>40</v>
      </c>
      <c r="O2765" s="131">
        <v>9.2656937688209394E-3</v>
      </c>
      <c r="P2765" s="126">
        <v>10</v>
      </c>
      <c r="Q2765" s="108">
        <v>9.9800399201596807E-3</v>
      </c>
      <c r="R2765" s="107">
        <v>21</v>
      </c>
      <c r="S2765" s="131">
        <v>4.8644892286309896E-3</v>
      </c>
      <c r="T2765" s="126">
        <v>79</v>
      </c>
      <c r="U2765" s="108">
        <v>7.8842315369261395E-2</v>
      </c>
      <c r="V2765" s="107">
        <v>352</v>
      </c>
      <c r="W2765" s="131">
        <v>8.1538105165624195E-2</v>
      </c>
      <c r="X2765" s="126">
        <v>84</v>
      </c>
      <c r="Y2765" s="108">
        <v>8.3832335329341298E-2</v>
      </c>
      <c r="Z2765" s="107">
        <v>362</v>
      </c>
      <c r="AA2765" s="131">
        <v>8.3854528607829507E-2</v>
      </c>
    </row>
    <row r="2766" spans="1:27" x14ac:dyDescent="0.25">
      <c r="A2766" s="115" t="s">
        <v>636</v>
      </c>
      <c r="B2766" s="200" t="s">
        <v>318</v>
      </c>
      <c r="C2766" s="101" t="s">
        <v>319</v>
      </c>
      <c r="D2766" s="102" t="s">
        <v>20</v>
      </c>
      <c r="E2766" s="121" t="s">
        <v>550</v>
      </c>
      <c r="F2766" s="125">
        <v>2487</v>
      </c>
      <c r="G2766" s="103">
        <v>2461</v>
      </c>
      <c r="H2766" s="104">
        <v>0.989545637314032</v>
      </c>
      <c r="I2766" s="103">
        <v>26</v>
      </c>
      <c r="J2766" s="130">
        <v>1.0454362685967E-2</v>
      </c>
      <c r="K2766" s="125">
        <v>881</v>
      </c>
      <c r="L2766" s="125">
        <v>17</v>
      </c>
      <c r="M2766" s="104">
        <v>1.9296254256526601E-2</v>
      </c>
      <c r="N2766" s="103">
        <v>34</v>
      </c>
      <c r="O2766" s="130">
        <v>1.3671089666264499E-2</v>
      </c>
      <c r="P2766" s="125">
        <v>5</v>
      </c>
      <c r="Q2766" s="104">
        <v>5.67536889897843E-3</v>
      </c>
      <c r="R2766" s="103">
        <v>10</v>
      </c>
      <c r="S2766" s="130">
        <v>4.0209087253719302E-3</v>
      </c>
      <c r="T2766" s="125">
        <v>60</v>
      </c>
      <c r="U2766" s="104">
        <v>6.8104426787741201E-2</v>
      </c>
      <c r="V2766" s="103">
        <v>129</v>
      </c>
      <c r="W2766" s="130">
        <v>5.1869722557297902E-2</v>
      </c>
      <c r="X2766" s="125">
        <v>63</v>
      </c>
      <c r="Y2766" s="104">
        <v>7.1509648127128206E-2</v>
      </c>
      <c r="Z2766" s="103">
        <v>136</v>
      </c>
      <c r="AA2766" s="130">
        <v>5.4684358665058302E-2</v>
      </c>
    </row>
    <row r="2767" spans="1:27" x14ac:dyDescent="0.25">
      <c r="A2767" s="116" t="s">
        <v>636</v>
      </c>
      <c r="B2767" s="201" t="s">
        <v>281</v>
      </c>
      <c r="C2767" s="105" t="s">
        <v>282</v>
      </c>
      <c r="D2767" s="106" t="s">
        <v>18</v>
      </c>
      <c r="E2767" s="122" t="s">
        <v>549</v>
      </c>
      <c r="F2767" s="126">
        <v>1856</v>
      </c>
      <c r="G2767" s="107">
        <v>1846</v>
      </c>
      <c r="H2767" s="108">
        <v>0.99461206896551702</v>
      </c>
      <c r="I2767" s="107">
        <v>10</v>
      </c>
      <c r="J2767" s="131">
        <v>5.3879310344827503E-3</v>
      </c>
      <c r="K2767" s="126">
        <v>593</v>
      </c>
      <c r="L2767" s="126">
        <v>10</v>
      </c>
      <c r="M2767" s="108">
        <v>1.6863406408094399E-2</v>
      </c>
      <c r="N2767" s="107">
        <v>27</v>
      </c>
      <c r="O2767" s="131">
        <v>1.4547413793103399E-2</v>
      </c>
      <c r="P2767" s="126">
        <v>2</v>
      </c>
      <c r="Q2767" s="108">
        <v>3.3726812816188799E-3</v>
      </c>
      <c r="R2767" s="107">
        <v>5</v>
      </c>
      <c r="S2767" s="131">
        <v>2.6939655172413699E-3</v>
      </c>
      <c r="T2767" s="126">
        <v>52</v>
      </c>
      <c r="U2767" s="108">
        <v>8.7689713322090995E-2</v>
      </c>
      <c r="V2767" s="107">
        <v>144</v>
      </c>
      <c r="W2767" s="131">
        <v>7.7586206896551699E-2</v>
      </c>
      <c r="X2767" s="126">
        <v>54</v>
      </c>
      <c r="Y2767" s="108">
        <v>9.1062394603709906E-2</v>
      </c>
      <c r="Z2767" s="107">
        <v>149</v>
      </c>
      <c r="AA2767" s="131">
        <v>8.0280172413793094E-2</v>
      </c>
    </row>
    <row r="2768" spans="1:27" x14ac:dyDescent="0.25">
      <c r="A2768" s="115" t="s">
        <v>636</v>
      </c>
      <c r="B2768" s="200" t="s">
        <v>283</v>
      </c>
      <c r="C2768" s="101" t="s">
        <v>284</v>
      </c>
      <c r="D2768" s="102" t="s">
        <v>18</v>
      </c>
      <c r="E2768" s="121" t="s">
        <v>549</v>
      </c>
      <c r="F2768" s="125">
        <v>1953</v>
      </c>
      <c r="G2768" s="103">
        <v>1939</v>
      </c>
      <c r="H2768" s="104">
        <v>0.99283154121863704</v>
      </c>
      <c r="I2768" s="103">
        <v>14</v>
      </c>
      <c r="J2768" s="130">
        <v>7.1684587813620002E-3</v>
      </c>
      <c r="K2768" s="125">
        <v>619</v>
      </c>
      <c r="L2768" s="125">
        <v>14</v>
      </c>
      <c r="M2768" s="104">
        <v>2.2617124394184101E-2</v>
      </c>
      <c r="N2768" s="103">
        <v>27</v>
      </c>
      <c r="O2768" s="130">
        <v>1.3824884792626699E-2</v>
      </c>
      <c r="P2768" s="125">
        <v>1</v>
      </c>
      <c r="Q2768" s="104">
        <v>1.6155088852988599E-3</v>
      </c>
      <c r="R2768" s="103">
        <v>1</v>
      </c>
      <c r="S2768" s="130">
        <v>5.1203277009728601E-4</v>
      </c>
      <c r="T2768" s="125">
        <v>45</v>
      </c>
      <c r="U2768" s="104">
        <v>7.2697899838449098E-2</v>
      </c>
      <c r="V2768" s="103">
        <v>95</v>
      </c>
      <c r="W2768" s="130">
        <v>4.86431131592421E-2</v>
      </c>
      <c r="X2768" s="125">
        <v>45</v>
      </c>
      <c r="Y2768" s="104">
        <v>7.2697899838449098E-2</v>
      </c>
      <c r="Z2768" s="103">
        <v>95</v>
      </c>
      <c r="AA2768" s="130">
        <v>4.86431131592421E-2</v>
      </c>
    </row>
    <row r="2769" spans="1:27" x14ac:dyDescent="0.25">
      <c r="A2769" s="116" t="s">
        <v>636</v>
      </c>
      <c r="B2769" s="201" t="s">
        <v>320</v>
      </c>
      <c r="C2769" s="105" t="s">
        <v>321</v>
      </c>
      <c r="D2769" s="106" t="s">
        <v>20</v>
      </c>
      <c r="E2769" s="122" t="s">
        <v>550</v>
      </c>
      <c r="F2769" s="126">
        <v>4510</v>
      </c>
      <c r="G2769" s="107">
        <v>4451</v>
      </c>
      <c r="H2769" s="108">
        <v>0.98691796008869104</v>
      </c>
      <c r="I2769" s="107">
        <v>59</v>
      </c>
      <c r="J2769" s="131">
        <v>1.3082039911308199E-2</v>
      </c>
      <c r="K2769" s="126">
        <v>1162</v>
      </c>
      <c r="L2769" s="126">
        <v>22</v>
      </c>
      <c r="M2769" s="108">
        <v>1.8932874354561102E-2</v>
      </c>
      <c r="N2769" s="107">
        <v>51</v>
      </c>
      <c r="O2769" s="131">
        <v>1.13082039911308E-2</v>
      </c>
      <c r="P2769" s="126">
        <v>3</v>
      </c>
      <c r="Q2769" s="108">
        <v>2.5817555938037798E-3</v>
      </c>
      <c r="R2769" s="107">
        <v>7</v>
      </c>
      <c r="S2769" s="131">
        <v>1.55210643015521E-3</v>
      </c>
      <c r="T2769" s="126">
        <v>95</v>
      </c>
      <c r="U2769" s="108">
        <v>8.1755593803786497E-2</v>
      </c>
      <c r="V2769" s="107">
        <v>236</v>
      </c>
      <c r="W2769" s="131">
        <v>5.2328159645232797E-2</v>
      </c>
      <c r="X2769" s="126">
        <v>97</v>
      </c>
      <c r="Y2769" s="108">
        <v>8.3476764199655704E-2</v>
      </c>
      <c r="Z2769" s="107">
        <v>242</v>
      </c>
      <c r="AA2769" s="131">
        <v>5.3658536585365797E-2</v>
      </c>
    </row>
    <row r="2770" spans="1:27" x14ac:dyDescent="0.25">
      <c r="A2770" s="115" t="s">
        <v>636</v>
      </c>
      <c r="B2770" s="200" t="s">
        <v>303</v>
      </c>
      <c r="C2770" s="101" t="s">
        <v>304</v>
      </c>
      <c r="D2770" s="102" t="s">
        <v>19</v>
      </c>
      <c r="E2770" s="121" t="s">
        <v>551</v>
      </c>
      <c r="F2770" s="125">
        <v>4916</v>
      </c>
      <c r="G2770" s="103">
        <v>4863</v>
      </c>
      <c r="H2770" s="104">
        <v>0.98921887713588197</v>
      </c>
      <c r="I2770" s="103">
        <v>53</v>
      </c>
      <c r="J2770" s="130">
        <v>1.07811228641171E-2</v>
      </c>
      <c r="K2770" s="125">
        <v>1063</v>
      </c>
      <c r="L2770" s="125">
        <v>24</v>
      </c>
      <c r="M2770" s="104">
        <v>2.25776105362182E-2</v>
      </c>
      <c r="N2770" s="103">
        <v>64</v>
      </c>
      <c r="O2770" s="130">
        <v>1.30187144019528E-2</v>
      </c>
      <c r="P2770" s="125">
        <v>11</v>
      </c>
      <c r="Q2770" s="104">
        <v>1.03480714957666E-2</v>
      </c>
      <c r="R2770" s="103">
        <v>32</v>
      </c>
      <c r="S2770" s="130">
        <v>6.5093572009763999E-3</v>
      </c>
      <c r="T2770" s="125">
        <v>86</v>
      </c>
      <c r="U2770" s="104">
        <v>8.0903104421448699E-2</v>
      </c>
      <c r="V2770" s="103">
        <v>370</v>
      </c>
      <c r="W2770" s="130">
        <v>7.5264442636289605E-2</v>
      </c>
      <c r="X2770" s="125">
        <v>89</v>
      </c>
      <c r="Y2770" s="104">
        <v>8.3725305738476002E-2</v>
      </c>
      <c r="Z2770" s="103">
        <v>377</v>
      </c>
      <c r="AA2770" s="130">
        <v>7.6688364524003197E-2</v>
      </c>
    </row>
    <row r="2771" spans="1:27" x14ac:dyDescent="0.25">
      <c r="A2771" s="116" t="s">
        <v>636</v>
      </c>
      <c r="B2771" s="201" t="s">
        <v>285</v>
      </c>
      <c r="C2771" s="105" t="s">
        <v>286</v>
      </c>
      <c r="D2771" s="106" t="s">
        <v>18</v>
      </c>
      <c r="E2771" s="122" t="s">
        <v>549</v>
      </c>
      <c r="F2771" s="126">
        <v>3509</v>
      </c>
      <c r="G2771" s="107">
        <v>3475</v>
      </c>
      <c r="H2771" s="108">
        <v>0.99031062980906204</v>
      </c>
      <c r="I2771" s="107">
        <v>34</v>
      </c>
      <c r="J2771" s="131">
        <v>9.6893701909375792E-3</v>
      </c>
      <c r="K2771" s="126">
        <v>870</v>
      </c>
      <c r="L2771" s="126">
        <v>14</v>
      </c>
      <c r="M2771" s="108">
        <v>1.6091954022988499E-2</v>
      </c>
      <c r="N2771" s="107">
        <v>36</v>
      </c>
      <c r="O2771" s="131">
        <v>1.02593331433456E-2</v>
      </c>
      <c r="P2771" s="126">
        <v>5</v>
      </c>
      <c r="Q2771" s="108">
        <v>5.7471264367815996E-3</v>
      </c>
      <c r="R2771" s="107">
        <v>8</v>
      </c>
      <c r="S2771" s="131">
        <v>2.2798518096323701E-3</v>
      </c>
      <c r="T2771" s="126">
        <v>75</v>
      </c>
      <c r="U2771" s="108">
        <v>8.6206896551724102E-2</v>
      </c>
      <c r="V2771" s="107">
        <v>214</v>
      </c>
      <c r="W2771" s="131">
        <v>6.0986035907665999E-2</v>
      </c>
      <c r="X2771" s="126">
        <v>77</v>
      </c>
      <c r="Y2771" s="108">
        <v>8.8505747126436704E-2</v>
      </c>
      <c r="Z2771" s="107">
        <v>218</v>
      </c>
      <c r="AA2771" s="131">
        <v>6.2125961812482103E-2</v>
      </c>
    </row>
    <row r="2772" spans="1:27" x14ac:dyDescent="0.25">
      <c r="A2772" s="115" t="s">
        <v>636</v>
      </c>
      <c r="B2772" s="200" t="s">
        <v>305</v>
      </c>
      <c r="C2772" s="101" t="s">
        <v>306</v>
      </c>
      <c r="D2772" s="102" t="s">
        <v>19</v>
      </c>
      <c r="E2772" s="121" t="s">
        <v>551</v>
      </c>
      <c r="F2772" s="125">
        <v>3423</v>
      </c>
      <c r="G2772" s="103">
        <v>3387</v>
      </c>
      <c r="H2772" s="104">
        <v>0.98948290972830799</v>
      </c>
      <c r="I2772" s="103">
        <v>36</v>
      </c>
      <c r="J2772" s="130">
        <v>1.05170902716914E-2</v>
      </c>
      <c r="K2772" s="125">
        <v>748</v>
      </c>
      <c r="L2772" s="125">
        <v>14</v>
      </c>
      <c r="M2772" s="104">
        <v>1.8716577540106898E-2</v>
      </c>
      <c r="N2772" s="103">
        <v>32</v>
      </c>
      <c r="O2772" s="130">
        <v>9.3485246859479898E-3</v>
      </c>
      <c r="P2772" s="125">
        <v>8</v>
      </c>
      <c r="Q2772" s="104">
        <v>1.06951871657754E-2</v>
      </c>
      <c r="R2772" s="103">
        <v>22</v>
      </c>
      <c r="S2772" s="130">
        <v>6.4271107215892404E-3</v>
      </c>
      <c r="T2772" s="125">
        <v>82</v>
      </c>
      <c r="U2772" s="104">
        <v>0.10962566844919699</v>
      </c>
      <c r="V2772" s="103">
        <v>336</v>
      </c>
      <c r="W2772" s="130">
        <v>9.8159509202453907E-2</v>
      </c>
      <c r="X2772" s="125">
        <v>87</v>
      </c>
      <c r="Y2772" s="104">
        <v>0.11631016042780699</v>
      </c>
      <c r="Z2772" s="103">
        <v>349</v>
      </c>
      <c r="AA2772" s="130">
        <v>0.10195734735612</v>
      </c>
    </row>
    <row r="2773" spans="1:27" x14ac:dyDescent="0.25">
      <c r="A2773" s="116" t="s">
        <v>636</v>
      </c>
      <c r="B2773" s="201" t="s">
        <v>322</v>
      </c>
      <c r="C2773" s="105" t="s">
        <v>323</v>
      </c>
      <c r="D2773" s="106" t="s">
        <v>20</v>
      </c>
      <c r="E2773" s="122" t="s">
        <v>550</v>
      </c>
      <c r="F2773" s="126">
        <v>2933</v>
      </c>
      <c r="G2773" s="107">
        <v>2911</v>
      </c>
      <c r="H2773" s="108">
        <v>0.99249914763041203</v>
      </c>
      <c r="I2773" s="107">
        <v>22</v>
      </c>
      <c r="J2773" s="131">
        <v>7.5008523695874497E-3</v>
      </c>
      <c r="K2773" s="126">
        <v>736</v>
      </c>
      <c r="L2773" s="126">
        <v>18</v>
      </c>
      <c r="M2773" s="108">
        <v>2.4456521739130401E-2</v>
      </c>
      <c r="N2773" s="107">
        <v>46</v>
      </c>
      <c r="O2773" s="131">
        <v>1.56836004091374E-2</v>
      </c>
      <c r="P2773" s="126">
        <v>12</v>
      </c>
      <c r="Q2773" s="108">
        <v>1.6304347826086901E-2</v>
      </c>
      <c r="R2773" s="107">
        <v>30</v>
      </c>
      <c r="S2773" s="131">
        <v>1.02284350494374E-2</v>
      </c>
      <c r="T2773" s="126">
        <v>64</v>
      </c>
      <c r="U2773" s="108">
        <v>8.6956521739130405E-2</v>
      </c>
      <c r="V2773" s="107">
        <v>246</v>
      </c>
      <c r="W2773" s="131">
        <v>8.3873167405386903E-2</v>
      </c>
      <c r="X2773" s="126">
        <v>73</v>
      </c>
      <c r="Y2773" s="108">
        <v>9.9184782608695607E-2</v>
      </c>
      <c r="Z2773" s="107">
        <v>270</v>
      </c>
      <c r="AA2773" s="131">
        <v>9.2055915444936895E-2</v>
      </c>
    </row>
    <row r="2774" spans="1:27" ht="24" x14ac:dyDescent="0.25">
      <c r="A2774" s="115" t="s">
        <v>636</v>
      </c>
      <c r="B2774" s="200" t="s">
        <v>307</v>
      </c>
      <c r="C2774" s="101" t="s">
        <v>308</v>
      </c>
      <c r="D2774" s="102" t="s">
        <v>19</v>
      </c>
      <c r="E2774" s="121" t="s">
        <v>551</v>
      </c>
      <c r="F2774" s="125">
        <v>2354</v>
      </c>
      <c r="G2774" s="103">
        <v>2344</v>
      </c>
      <c r="H2774" s="104">
        <v>0.99575191163976196</v>
      </c>
      <c r="I2774" s="103">
        <v>10</v>
      </c>
      <c r="J2774" s="130">
        <v>4.2480883602378904E-3</v>
      </c>
      <c r="K2774" s="125">
        <v>532</v>
      </c>
      <c r="L2774" s="125">
        <v>5</v>
      </c>
      <c r="M2774" s="104">
        <v>9.3984962406014998E-3</v>
      </c>
      <c r="N2774" s="103">
        <v>10</v>
      </c>
      <c r="O2774" s="130">
        <v>4.2480883602378904E-3</v>
      </c>
      <c r="P2774" s="125">
        <v>2</v>
      </c>
      <c r="Q2774" s="104">
        <v>3.7593984962406E-3</v>
      </c>
      <c r="R2774" s="103">
        <v>5</v>
      </c>
      <c r="S2774" s="130">
        <v>2.12404418011894E-3</v>
      </c>
      <c r="T2774" s="125">
        <v>46</v>
      </c>
      <c r="U2774" s="104">
        <v>8.6466165413533802E-2</v>
      </c>
      <c r="V2774" s="103">
        <v>171</v>
      </c>
      <c r="W2774" s="130">
        <v>7.2642310960067902E-2</v>
      </c>
      <c r="X2774" s="125">
        <v>47</v>
      </c>
      <c r="Y2774" s="104">
        <v>8.8345864661654103E-2</v>
      </c>
      <c r="Z2774" s="103">
        <v>174</v>
      </c>
      <c r="AA2774" s="130">
        <v>7.3916737468139301E-2</v>
      </c>
    </row>
    <row r="2775" spans="1:27" x14ac:dyDescent="0.25">
      <c r="A2775" s="116" t="s">
        <v>636</v>
      </c>
      <c r="B2775" s="201" t="s">
        <v>287</v>
      </c>
      <c r="C2775" s="105" t="s">
        <v>288</v>
      </c>
      <c r="D2775" s="106" t="s">
        <v>18</v>
      </c>
      <c r="E2775" s="122" t="s">
        <v>549</v>
      </c>
      <c r="F2775" s="126">
        <v>3424</v>
      </c>
      <c r="G2775" s="107">
        <v>3407</v>
      </c>
      <c r="H2775" s="108">
        <v>0.99503504672897103</v>
      </c>
      <c r="I2775" s="107">
        <v>17</v>
      </c>
      <c r="J2775" s="131">
        <v>4.9649532710280301E-3</v>
      </c>
      <c r="K2775" s="126">
        <v>750</v>
      </c>
      <c r="L2775" s="126">
        <v>11</v>
      </c>
      <c r="M2775" s="108">
        <v>1.46666666666666E-2</v>
      </c>
      <c r="N2775" s="107">
        <v>26</v>
      </c>
      <c r="O2775" s="131">
        <v>7.5934579439252302E-3</v>
      </c>
      <c r="P2775" s="126">
        <v>4</v>
      </c>
      <c r="Q2775" s="108">
        <v>5.3333333333333297E-3</v>
      </c>
      <c r="R2775" s="107">
        <v>9</v>
      </c>
      <c r="S2775" s="131">
        <v>2.62850467289719E-3</v>
      </c>
      <c r="T2775" s="126">
        <v>44</v>
      </c>
      <c r="U2775" s="108">
        <v>5.8666666666666603E-2</v>
      </c>
      <c r="V2775" s="107">
        <v>148</v>
      </c>
      <c r="W2775" s="131">
        <v>4.3224299065420503E-2</v>
      </c>
      <c r="X2775" s="126">
        <v>46</v>
      </c>
      <c r="Y2775" s="108">
        <v>6.1333333333333302E-2</v>
      </c>
      <c r="Z2775" s="107">
        <v>154</v>
      </c>
      <c r="AA2775" s="131">
        <v>4.4976635514018599E-2</v>
      </c>
    </row>
    <row r="2776" spans="1:27" x14ac:dyDescent="0.25">
      <c r="A2776" s="115" t="s">
        <v>636</v>
      </c>
      <c r="B2776" s="200" t="s">
        <v>441</v>
      </c>
      <c r="C2776" s="101" t="s">
        <v>309</v>
      </c>
      <c r="D2776" s="102" t="s">
        <v>19</v>
      </c>
      <c r="E2776" s="121" t="s">
        <v>551</v>
      </c>
      <c r="F2776" s="125">
        <v>2184</v>
      </c>
      <c r="G2776" s="103">
        <v>2146</v>
      </c>
      <c r="H2776" s="104">
        <v>0.982600732600732</v>
      </c>
      <c r="I2776" s="103">
        <v>38</v>
      </c>
      <c r="J2776" s="130">
        <v>1.7399267399267299E-2</v>
      </c>
      <c r="K2776" s="125">
        <v>633</v>
      </c>
      <c r="L2776" s="125">
        <v>13</v>
      </c>
      <c r="M2776" s="104">
        <v>2.05371248025276E-2</v>
      </c>
      <c r="N2776" s="103">
        <v>32</v>
      </c>
      <c r="O2776" s="130">
        <v>1.46520146520146E-2</v>
      </c>
      <c r="P2776" s="125">
        <v>7</v>
      </c>
      <c r="Q2776" s="104">
        <v>1.10584518167456E-2</v>
      </c>
      <c r="R2776" s="103">
        <v>14</v>
      </c>
      <c r="S2776" s="130">
        <v>6.41025641025641E-3</v>
      </c>
      <c r="T2776" s="125">
        <v>51</v>
      </c>
      <c r="U2776" s="104">
        <v>8.0568720379146905E-2</v>
      </c>
      <c r="V2776" s="103">
        <v>134</v>
      </c>
      <c r="W2776" s="130">
        <v>6.1355311355311297E-2</v>
      </c>
      <c r="X2776" s="125">
        <v>58</v>
      </c>
      <c r="Y2776" s="104">
        <v>9.1627172195892503E-2</v>
      </c>
      <c r="Z2776" s="103">
        <v>148</v>
      </c>
      <c r="AA2776" s="130">
        <v>6.7765567765567705E-2</v>
      </c>
    </row>
    <row r="2777" spans="1:27" x14ac:dyDescent="0.25">
      <c r="A2777" s="116" t="s">
        <v>636</v>
      </c>
      <c r="B2777" s="201" t="s">
        <v>289</v>
      </c>
      <c r="C2777" s="105" t="s">
        <v>290</v>
      </c>
      <c r="D2777" s="106" t="s">
        <v>18</v>
      </c>
      <c r="E2777" s="122" t="s">
        <v>549</v>
      </c>
      <c r="F2777" s="126">
        <v>2396</v>
      </c>
      <c r="G2777" s="107">
        <v>2370</v>
      </c>
      <c r="H2777" s="108">
        <v>0.98914858096827996</v>
      </c>
      <c r="I2777" s="107">
        <v>26</v>
      </c>
      <c r="J2777" s="131">
        <v>1.08514190317195E-2</v>
      </c>
      <c r="K2777" s="126">
        <v>720</v>
      </c>
      <c r="L2777" s="126">
        <v>17</v>
      </c>
      <c r="M2777" s="108">
        <v>2.36111111111111E-2</v>
      </c>
      <c r="N2777" s="107">
        <v>45</v>
      </c>
      <c r="O2777" s="131">
        <v>1.8781302170283801E-2</v>
      </c>
      <c r="P2777" s="126">
        <v>13</v>
      </c>
      <c r="Q2777" s="108">
        <v>1.8055555555555498E-2</v>
      </c>
      <c r="R2777" s="107">
        <v>32</v>
      </c>
      <c r="S2777" s="131">
        <v>1.3355592654424001E-2</v>
      </c>
      <c r="T2777" s="126">
        <v>58</v>
      </c>
      <c r="U2777" s="108">
        <v>8.0555555555555505E-2</v>
      </c>
      <c r="V2777" s="107">
        <v>161</v>
      </c>
      <c r="W2777" s="131">
        <v>6.7195325542570905E-2</v>
      </c>
      <c r="X2777" s="126">
        <v>66</v>
      </c>
      <c r="Y2777" s="108">
        <v>9.1666666666666605E-2</v>
      </c>
      <c r="Z2777" s="107">
        <v>181</v>
      </c>
      <c r="AA2777" s="131">
        <v>7.5542570951585897E-2</v>
      </c>
    </row>
    <row r="2778" spans="1:27" x14ac:dyDescent="0.25">
      <c r="A2778" s="115" t="s">
        <v>636</v>
      </c>
      <c r="B2778" s="200" t="s">
        <v>310</v>
      </c>
      <c r="C2778" s="101" t="s">
        <v>311</v>
      </c>
      <c r="D2778" s="102" t="s">
        <v>19</v>
      </c>
      <c r="E2778" s="121" t="s">
        <v>551</v>
      </c>
      <c r="F2778" s="125">
        <v>3426</v>
      </c>
      <c r="G2778" s="103">
        <v>3415</v>
      </c>
      <c r="H2778" s="104">
        <v>0.99678925861062395</v>
      </c>
      <c r="I2778" s="103">
        <v>11</v>
      </c>
      <c r="J2778" s="130">
        <v>3.2107413893753601E-3</v>
      </c>
      <c r="K2778" s="125">
        <v>845</v>
      </c>
      <c r="L2778" s="125">
        <v>11</v>
      </c>
      <c r="M2778" s="104">
        <v>1.30177514792899E-2</v>
      </c>
      <c r="N2778" s="103">
        <v>24</v>
      </c>
      <c r="O2778" s="130">
        <v>7.0052539404553398E-3</v>
      </c>
      <c r="P2778" s="125">
        <v>7</v>
      </c>
      <c r="Q2778" s="104">
        <v>8.2840236686390501E-3</v>
      </c>
      <c r="R2778" s="103">
        <v>20</v>
      </c>
      <c r="S2778" s="130">
        <v>5.8377116170461102E-3</v>
      </c>
      <c r="T2778" s="125">
        <v>57</v>
      </c>
      <c r="U2778" s="104">
        <v>6.7455621301775098E-2</v>
      </c>
      <c r="V2778" s="103">
        <v>207</v>
      </c>
      <c r="W2778" s="130">
        <v>6.0420315236427297E-2</v>
      </c>
      <c r="X2778" s="125">
        <v>62</v>
      </c>
      <c r="Y2778" s="104">
        <v>7.3372781065088696E-2</v>
      </c>
      <c r="Z2778" s="103">
        <v>224</v>
      </c>
      <c r="AA2778" s="130">
        <v>6.5382370110916493E-2</v>
      </c>
    </row>
    <row r="2779" spans="1:27" x14ac:dyDescent="0.25">
      <c r="A2779" s="116" t="s">
        <v>636</v>
      </c>
      <c r="B2779" s="201" t="s">
        <v>291</v>
      </c>
      <c r="C2779" s="105" t="s">
        <v>292</v>
      </c>
      <c r="D2779" s="106" t="s">
        <v>18</v>
      </c>
      <c r="E2779" s="122" t="s">
        <v>549</v>
      </c>
      <c r="F2779" s="126">
        <v>1822</v>
      </c>
      <c r="G2779" s="107">
        <v>1797</v>
      </c>
      <c r="H2779" s="108">
        <v>0.986278814489571</v>
      </c>
      <c r="I2779" s="107">
        <v>25</v>
      </c>
      <c r="J2779" s="131">
        <v>1.3721185510428099E-2</v>
      </c>
      <c r="K2779" s="126">
        <v>659</v>
      </c>
      <c r="L2779" s="126">
        <v>17</v>
      </c>
      <c r="M2779" s="108">
        <v>2.5796661608497699E-2</v>
      </c>
      <c r="N2779" s="107">
        <v>38</v>
      </c>
      <c r="O2779" s="131">
        <v>2.08562019758507E-2</v>
      </c>
      <c r="P2779" s="126">
        <v>4</v>
      </c>
      <c r="Q2779" s="108">
        <v>6.0698027314112198E-3</v>
      </c>
      <c r="R2779" s="107">
        <v>10</v>
      </c>
      <c r="S2779" s="131">
        <v>5.4884742041712399E-3</v>
      </c>
      <c r="T2779" s="126">
        <v>50</v>
      </c>
      <c r="U2779" s="108">
        <v>7.5872534142640294E-2</v>
      </c>
      <c r="V2779" s="107">
        <v>123</v>
      </c>
      <c r="W2779" s="131">
        <v>6.7508232711306196E-2</v>
      </c>
      <c r="X2779" s="126">
        <v>51</v>
      </c>
      <c r="Y2779" s="108">
        <v>7.7389984825493099E-2</v>
      </c>
      <c r="Z2779" s="107">
        <v>126</v>
      </c>
      <c r="AA2779" s="131">
        <v>6.9154774972557606E-2</v>
      </c>
    </row>
    <row r="2780" spans="1:27" x14ac:dyDescent="0.25">
      <c r="A2780" s="115" t="s">
        <v>636</v>
      </c>
      <c r="B2780" s="200" t="s">
        <v>324</v>
      </c>
      <c r="C2780" s="101" t="s">
        <v>325</v>
      </c>
      <c r="D2780" s="102" t="s">
        <v>20</v>
      </c>
      <c r="E2780" s="121" t="s">
        <v>550</v>
      </c>
      <c r="F2780" s="125">
        <v>2001</v>
      </c>
      <c r="G2780" s="103">
        <v>1983</v>
      </c>
      <c r="H2780" s="104">
        <v>0.99100449775112398</v>
      </c>
      <c r="I2780" s="103">
        <v>18</v>
      </c>
      <c r="J2780" s="130">
        <v>8.9955022488755598E-3</v>
      </c>
      <c r="K2780" s="125">
        <v>513</v>
      </c>
      <c r="L2780" s="125">
        <v>9</v>
      </c>
      <c r="M2780" s="104">
        <v>1.7543859649122799E-2</v>
      </c>
      <c r="N2780" s="103">
        <v>19</v>
      </c>
      <c r="O2780" s="130">
        <v>9.4952523738130908E-3</v>
      </c>
      <c r="P2780" s="125">
        <v>10</v>
      </c>
      <c r="Q2780" s="104">
        <v>1.9493177387914201E-2</v>
      </c>
      <c r="R2780" s="103">
        <v>29</v>
      </c>
      <c r="S2780" s="130">
        <v>1.4492753623188401E-2</v>
      </c>
      <c r="T2780" s="125">
        <v>46</v>
      </c>
      <c r="U2780" s="104">
        <v>8.9668615984405398E-2</v>
      </c>
      <c r="V2780" s="103">
        <v>160</v>
      </c>
      <c r="W2780" s="130">
        <v>7.9960019990004905E-2</v>
      </c>
      <c r="X2780" s="125">
        <v>52</v>
      </c>
      <c r="Y2780" s="104">
        <v>0.10136452241715301</v>
      </c>
      <c r="Z2780" s="103">
        <v>175</v>
      </c>
      <c r="AA2780" s="130">
        <v>8.7456271864067903E-2</v>
      </c>
    </row>
    <row r="2781" spans="1:27" x14ac:dyDescent="0.25">
      <c r="A2781" s="116" t="s">
        <v>636</v>
      </c>
      <c r="B2781" s="201" t="s">
        <v>326</v>
      </c>
      <c r="C2781" s="105" t="s">
        <v>327</v>
      </c>
      <c r="D2781" s="106" t="s">
        <v>20</v>
      </c>
      <c r="E2781" s="122" t="s">
        <v>550</v>
      </c>
      <c r="F2781" s="126">
        <v>4285</v>
      </c>
      <c r="G2781" s="107">
        <v>4262</v>
      </c>
      <c r="H2781" s="108">
        <v>0.99463243873978902</v>
      </c>
      <c r="I2781" s="107">
        <v>23</v>
      </c>
      <c r="J2781" s="131">
        <v>5.3675612602100296E-3</v>
      </c>
      <c r="K2781" s="126">
        <v>839</v>
      </c>
      <c r="L2781" s="126">
        <v>16</v>
      </c>
      <c r="M2781" s="108">
        <v>1.9070321811680498E-2</v>
      </c>
      <c r="N2781" s="107">
        <v>45</v>
      </c>
      <c r="O2781" s="131">
        <v>1.05017502917152E-2</v>
      </c>
      <c r="P2781" s="126">
        <v>7</v>
      </c>
      <c r="Q2781" s="108">
        <v>8.3432657926102508E-3</v>
      </c>
      <c r="R2781" s="107">
        <v>10</v>
      </c>
      <c r="S2781" s="131">
        <v>2.3337222870478398E-3</v>
      </c>
      <c r="T2781" s="126">
        <v>69</v>
      </c>
      <c r="U2781" s="108">
        <v>8.2240762812872403E-2</v>
      </c>
      <c r="V2781" s="107">
        <v>283</v>
      </c>
      <c r="W2781" s="131">
        <v>6.6044340723453901E-2</v>
      </c>
      <c r="X2781" s="126">
        <v>73</v>
      </c>
      <c r="Y2781" s="108">
        <v>8.7008343265792598E-2</v>
      </c>
      <c r="Z2781" s="107">
        <v>290</v>
      </c>
      <c r="AA2781" s="131">
        <v>6.7677946324387298E-2</v>
      </c>
    </row>
    <row r="2782" spans="1:27" x14ac:dyDescent="0.25">
      <c r="A2782" s="115" t="s">
        <v>636</v>
      </c>
      <c r="B2782" s="200" t="s">
        <v>328</v>
      </c>
      <c r="C2782" s="101" t="s">
        <v>329</v>
      </c>
      <c r="D2782" s="102" t="s">
        <v>20</v>
      </c>
      <c r="E2782" s="121" t="s">
        <v>550</v>
      </c>
      <c r="F2782" s="125">
        <v>2172</v>
      </c>
      <c r="G2782" s="103">
        <v>2129</v>
      </c>
      <c r="H2782" s="104">
        <v>0.98020257826887602</v>
      </c>
      <c r="I2782" s="103">
        <v>43</v>
      </c>
      <c r="J2782" s="130">
        <v>1.97974217311233E-2</v>
      </c>
      <c r="K2782" s="125">
        <v>774</v>
      </c>
      <c r="L2782" s="125">
        <v>7</v>
      </c>
      <c r="M2782" s="104">
        <v>9.0439276485788107E-3</v>
      </c>
      <c r="N2782" s="103">
        <v>16</v>
      </c>
      <c r="O2782" s="130">
        <v>7.3664825046040501E-3</v>
      </c>
      <c r="P2782" s="125">
        <v>11</v>
      </c>
      <c r="Q2782" s="104">
        <v>1.42118863049095E-2</v>
      </c>
      <c r="R2782" s="103">
        <v>29</v>
      </c>
      <c r="S2782" s="130">
        <v>1.3351749539594801E-2</v>
      </c>
      <c r="T2782" s="125">
        <v>53</v>
      </c>
      <c r="U2782" s="104">
        <v>6.8475452196382403E-2</v>
      </c>
      <c r="V2782" s="103">
        <v>117</v>
      </c>
      <c r="W2782" s="130">
        <v>5.3867403314917101E-2</v>
      </c>
      <c r="X2782" s="125">
        <v>57</v>
      </c>
      <c r="Y2782" s="104">
        <v>7.3643410852713101E-2</v>
      </c>
      <c r="Z2782" s="103">
        <v>128</v>
      </c>
      <c r="AA2782" s="130">
        <v>5.8931860036832401E-2</v>
      </c>
    </row>
    <row r="2783" spans="1:27" x14ac:dyDescent="0.25">
      <c r="A2783" s="116" t="s">
        <v>636</v>
      </c>
      <c r="B2783" s="201" t="s">
        <v>293</v>
      </c>
      <c r="C2783" s="105" t="s">
        <v>294</v>
      </c>
      <c r="D2783" s="106" t="s">
        <v>18</v>
      </c>
      <c r="E2783" s="122" t="s">
        <v>549</v>
      </c>
      <c r="F2783" s="126">
        <v>4154</v>
      </c>
      <c r="G2783" s="107">
        <v>4115</v>
      </c>
      <c r="H2783" s="108">
        <v>0.99061145883485702</v>
      </c>
      <c r="I2783" s="107">
        <v>39</v>
      </c>
      <c r="J2783" s="131">
        <v>9.3885411651420305E-3</v>
      </c>
      <c r="K2783" s="126">
        <v>802</v>
      </c>
      <c r="L2783" s="126">
        <v>20</v>
      </c>
      <c r="M2783" s="108">
        <v>2.4937655860349101E-2</v>
      </c>
      <c r="N2783" s="107">
        <v>57</v>
      </c>
      <c r="O2783" s="131">
        <v>1.37217140105922E-2</v>
      </c>
      <c r="P2783" s="126">
        <v>6</v>
      </c>
      <c r="Q2783" s="108">
        <v>7.4812967581047302E-3</v>
      </c>
      <c r="R2783" s="107">
        <v>10</v>
      </c>
      <c r="S2783" s="131">
        <v>2.4073182474723099E-3</v>
      </c>
      <c r="T2783" s="126">
        <v>60</v>
      </c>
      <c r="U2783" s="108">
        <v>7.4812967581047302E-2</v>
      </c>
      <c r="V2783" s="107">
        <v>263</v>
      </c>
      <c r="W2783" s="131">
        <v>6.3312469908521907E-2</v>
      </c>
      <c r="X2783" s="126">
        <v>63</v>
      </c>
      <c r="Y2783" s="108">
        <v>7.8553615960099701E-2</v>
      </c>
      <c r="Z2783" s="107">
        <v>270</v>
      </c>
      <c r="AA2783" s="131">
        <v>6.4997592681752495E-2</v>
      </c>
    </row>
    <row r="2784" spans="1:27" x14ac:dyDescent="0.25">
      <c r="A2784" s="115" t="s">
        <v>636</v>
      </c>
      <c r="B2784" s="200" t="s">
        <v>295</v>
      </c>
      <c r="C2784" s="101" t="s">
        <v>296</v>
      </c>
      <c r="D2784" s="102" t="s">
        <v>18</v>
      </c>
      <c r="E2784" s="121" t="s">
        <v>549</v>
      </c>
      <c r="F2784" s="125">
        <v>2935</v>
      </c>
      <c r="G2784" s="103">
        <v>2918</v>
      </c>
      <c r="H2784" s="104">
        <v>0.99420783645655797</v>
      </c>
      <c r="I2784" s="103">
        <v>17</v>
      </c>
      <c r="J2784" s="130">
        <v>5.7921635434412203E-3</v>
      </c>
      <c r="K2784" s="125">
        <v>777</v>
      </c>
      <c r="L2784" s="125">
        <v>15</v>
      </c>
      <c r="M2784" s="104">
        <v>1.9305019305019301E-2</v>
      </c>
      <c r="N2784" s="103">
        <v>39</v>
      </c>
      <c r="O2784" s="130">
        <v>1.32879045996592E-2</v>
      </c>
      <c r="P2784" s="125">
        <v>4</v>
      </c>
      <c r="Q2784" s="104">
        <v>5.14800514800514E-3</v>
      </c>
      <c r="R2784" s="103">
        <v>9</v>
      </c>
      <c r="S2784" s="130">
        <v>3.0664395229982899E-3</v>
      </c>
      <c r="T2784" s="125">
        <v>78</v>
      </c>
      <c r="U2784" s="104">
        <v>0.10038610038610001</v>
      </c>
      <c r="V2784" s="103">
        <v>300</v>
      </c>
      <c r="W2784" s="130">
        <v>0.102214650766609</v>
      </c>
      <c r="X2784" s="125">
        <v>82</v>
      </c>
      <c r="Y2784" s="104">
        <v>0.105534105534105</v>
      </c>
      <c r="Z2784" s="103">
        <v>308</v>
      </c>
      <c r="AA2784" s="130">
        <v>0.104940374787052</v>
      </c>
    </row>
    <row r="2785" spans="1:27" x14ac:dyDescent="0.25">
      <c r="A2785" s="116" t="s">
        <v>636</v>
      </c>
      <c r="B2785" s="201" t="s">
        <v>330</v>
      </c>
      <c r="C2785" s="105" t="s">
        <v>331</v>
      </c>
      <c r="D2785" s="106" t="s">
        <v>20</v>
      </c>
      <c r="E2785" s="122" t="s">
        <v>550</v>
      </c>
      <c r="F2785" s="126">
        <v>2008</v>
      </c>
      <c r="G2785" s="107">
        <v>1993</v>
      </c>
      <c r="H2785" s="108">
        <v>0.99252988047808699</v>
      </c>
      <c r="I2785" s="107">
        <v>15</v>
      </c>
      <c r="J2785" s="131">
        <v>7.47011952191235E-3</v>
      </c>
      <c r="K2785" s="126">
        <v>445</v>
      </c>
      <c r="L2785" s="126">
        <v>12</v>
      </c>
      <c r="M2785" s="108">
        <v>2.6966292134831399E-2</v>
      </c>
      <c r="N2785" s="107">
        <v>24</v>
      </c>
      <c r="O2785" s="131">
        <v>1.19521912350597E-2</v>
      </c>
      <c r="P2785" s="126">
        <v>1</v>
      </c>
      <c r="Q2785" s="108">
        <v>2.24719101123595E-3</v>
      </c>
      <c r="R2785" s="107">
        <v>2</v>
      </c>
      <c r="S2785" s="131">
        <v>9.9601593625498006E-4</v>
      </c>
      <c r="T2785" s="126">
        <v>34</v>
      </c>
      <c r="U2785" s="108">
        <v>7.6404494382022403E-2</v>
      </c>
      <c r="V2785" s="107">
        <v>105</v>
      </c>
      <c r="W2785" s="131">
        <v>5.2290836653386401E-2</v>
      </c>
      <c r="X2785" s="126">
        <v>35</v>
      </c>
      <c r="Y2785" s="108">
        <v>7.8651685393258397E-2</v>
      </c>
      <c r="Z2785" s="107">
        <v>107</v>
      </c>
      <c r="AA2785" s="131">
        <v>5.3286852589641401E-2</v>
      </c>
    </row>
    <row r="2786" spans="1:27" x14ac:dyDescent="0.25">
      <c r="A2786" s="115" t="s">
        <v>636</v>
      </c>
      <c r="B2786" s="200" t="s">
        <v>332</v>
      </c>
      <c r="C2786" s="101" t="s">
        <v>333</v>
      </c>
      <c r="D2786" s="102" t="s">
        <v>20</v>
      </c>
      <c r="E2786" s="121" t="s">
        <v>550</v>
      </c>
      <c r="F2786" s="125">
        <v>3120</v>
      </c>
      <c r="G2786" s="103">
        <v>3065</v>
      </c>
      <c r="H2786" s="104">
        <v>0.98237179487179405</v>
      </c>
      <c r="I2786" s="103">
        <v>55</v>
      </c>
      <c r="J2786" s="130">
        <v>1.76282051282051E-2</v>
      </c>
      <c r="K2786" s="125">
        <v>610</v>
      </c>
      <c r="L2786" s="125">
        <v>6</v>
      </c>
      <c r="M2786" s="104">
        <v>9.8360655737704892E-3</v>
      </c>
      <c r="N2786" s="103">
        <v>10</v>
      </c>
      <c r="O2786" s="130">
        <v>3.2051282051281998E-3</v>
      </c>
      <c r="P2786" s="125">
        <v>5</v>
      </c>
      <c r="Q2786" s="104">
        <v>8.1967213114753999E-3</v>
      </c>
      <c r="R2786" s="103">
        <v>27</v>
      </c>
      <c r="S2786" s="130">
        <v>8.6538461538461509E-3</v>
      </c>
      <c r="T2786" s="125">
        <v>40</v>
      </c>
      <c r="U2786" s="104">
        <v>6.5573770491803199E-2</v>
      </c>
      <c r="V2786" s="103">
        <v>119</v>
      </c>
      <c r="W2786" s="130">
        <v>3.8141025641025603E-2</v>
      </c>
      <c r="X2786" s="125">
        <v>44</v>
      </c>
      <c r="Y2786" s="104">
        <v>7.2131147540983598E-2</v>
      </c>
      <c r="Z2786" s="103">
        <v>144</v>
      </c>
      <c r="AA2786" s="130">
        <v>4.6153846153846101E-2</v>
      </c>
    </row>
    <row r="2787" spans="1:27" x14ac:dyDescent="0.25">
      <c r="A2787" s="116" t="s">
        <v>636</v>
      </c>
      <c r="B2787" s="201" t="s">
        <v>334</v>
      </c>
      <c r="C2787" s="105" t="s">
        <v>335</v>
      </c>
      <c r="D2787" s="106" t="s">
        <v>20</v>
      </c>
      <c r="E2787" s="122" t="s">
        <v>550</v>
      </c>
      <c r="F2787" s="126">
        <v>2027</v>
      </c>
      <c r="G2787" s="107">
        <v>2012</v>
      </c>
      <c r="H2787" s="108">
        <v>0.99259990133201703</v>
      </c>
      <c r="I2787" s="107">
        <v>15</v>
      </c>
      <c r="J2787" s="131">
        <v>7.4000986679822302E-3</v>
      </c>
      <c r="K2787" s="126">
        <v>469</v>
      </c>
      <c r="L2787" s="126">
        <v>8</v>
      </c>
      <c r="M2787" s="108">
        <v>1.70575692963752E-2</v>
      </c>
      <c r="N2787" s="107">
        <v>21</v>
      </c>
      <c r="O2787" s="131">
        <v>1.03601381351751E-2</v>
      </c>
      <c r="P2787" s="126">
        <v>1</v>
      </c>
      <c r="Q2787" s="108">
        <v>2.1321961620469E-3</v>
      </c>
      <c r="R2787" s="107">
        <v>3</v>
      </c>
      <c r="S2787" s="131">
        <v>1.4800197335964401E-3</v>
      </c>
      <c r="T2787" s="126">
        <v>30</v>
      </c>
      <c r="U2787" s="108">
        <v>6.3965884861407196E-2</v>
      </c>
      <c r="V2787" s="107">
        <v>96</v>
      </c>
      <c r="W2787" s="131">
        <v>4.7360631475086297E-2</v>
      </c>
      <c r="X2787" s="126">
        <v>31</v>
      </c>
      <c r="Y2787" s="108">
        <v>6.6098081023454103E-2</v>
      </c>
      <c r="Z2787" s="107">
        <v>99</v>
      </c>
      <c r="AA2787" s="131">
        <v>4.8840651208682702E-2</v>
      </c>
    </row>
    <row r="2788" spans="1:27" x14ac:dyDescent="0.25">
      <c r="A2788" s="115" t="s">
        <v>636</v>
      </c>
      <c r="B2788" s="200" t="s">
        <v>336</v>
      </c>
      <c r="C2788" s="101" t="s">
        <v>337</v>
      </c>
      <c r="D2788" s="102" t="s">
        <v>20</v>
      </c>
      <c r="E2788" s="121" t="s">
        <v>550</v>
      </c>
      <c r="F2788" s="125">
        <v>2929</v>
      </c>
      <c r="G2788" s="103">
        <v>2918</v>
      </c>
      <c r="H2788" s="104">
        <v>0.99624445203140999</v>
      </c>
      <c r="I2788" s="103">
        <v>11</v>
      </c>
      <c r="J2788" s="130">
        <v>3.7555479685899601E-3</v>
      </c>
      <c r="K2788" s="125">
        <v>608</v>
      </c>
      <c r="L2788" s="125">
        <v>15</v>
      </c>
      <c r="M2788" s="104">
        <v>2.4671052631578899E-2</v>
      </c>
      <c r="N2788" s="103">
        <v>38</v>
      </c>
      <c r="O2788" s="130">
        <v>1.29737111642198E-2</v>
      </c>
      <c r="P2788" s="125">
        <v>7</v>
      </c>
      <c r="Q2788" s="104">
        <v>1.15131578947368E-2</v>
      </c>
      <c r="R2788" s="103">
        <v>20</v>
      </c>
      <c r="S2788" s="130">
        <v>6.8282690337999304E-3</v>
      </c>
      <c r="T2788" s="125">
        <v>63</v>
      </c>
      <c r="U2788" s="104">
        <v>0.103618421052631</v>
      </c>
      <c r="V2788" s="103">
        <v>287</v>
      </c>
      <c r="W2788" s="130">
        <v>9.7985660635029004E-2</v>
      </c>
      <c r="X2788" s="125">
        <v>68</v>
      </c>
      <c r="Y2788" s="104">
        <v>0.11184210526315699</v>
      </c>
      <c r="Z2788" s="103">
        <v>298</v>
      </c>
      <c r="AA2788" s="130">
        <v>0.101741208603618</v>
      </c>
    </row>
    <row r="2789" spans="1:27" x14ac:dyDescent="0.25">
      <c r="A2789" s="116" t="s">
        <v>636</v>
      </c>
      <c r="B2789" s="201" t="s">
        <v>297</v>
      </c>
      <c r="C2789" s="105" t="s">
        <v>298</v>
      </c>
      <c r="D2789" s="106" t="s">
        <v>18</v>
      </c>
      <c r="E2789" s="122" t="s">
        <v>549</v>
      </c>
      <c r="F2789" s="126">
        <v>4147</v>
      </c>
      <c r="G2789" s="107">
        <v>4121</v>
      </c>
      <c r="H2789" s="108">
        <v>0.99373040752351005</v>
      </c>
      <c r="I2789" s="107">
        <v>26</v>
      </c>
      <c r="J2789" s="131">
        <v>6.2695924764890202E-3</v>
      </c>
      <c r="K2789" s="126">
        <v>691</v>
      </c>
      <c r="L2789" s="126">
        <v>21</v>
      </c>
      <c r="M2789" s="108">
        <v>3.0390738060781401E-2</v>
      </c>
      <c r="N2789" s="107">
        <v>54</v>
      </c>
      <c r="O2789" s="131">
        <v>1.3021461297323299E-2</v>
      </c>
      <c r="P2789" s="126">
        <v>7</v>
      </c>
      <c r="Q2789" s="108">
        <v>1.01302460202604E-2</v>
      </c>
      <c r="R2789" s="107">
        <v>18</v>
      </c>
      <c r="S2789" s="131">
        <v>4.3404870991077798E-3</v>
      </c>
      <c r="T2789" s="126">
        <v>44</v>
      </c>
      <c r="U2789" s="108">
        <v>6.3675832127351603E-2</v>
      </c>
      <c r="V2789" s="107">
        <v>199</v>
      </c>
      <c r="W2789" s="131">
        <v>4.7986496262358298E-2</v>
      </c>
      <c r="X2789" s="126">
        <v>48</v>
      </c>
      <c r="Y2789" s="108">
        <v>6.9464544138928996E-2</v>
      </c>
      <c r="Z2789" s="107">
        <v>209</v>
      </c>
      <c r="AA2789" s="131">
        <v>5.03978779840848E-2</v>
      </c>
    </row>
    <row r="2790" spans="1:27" x14ac:dyDescent="0.25">
      <c r="A2790" s="115" t="s">
        <v>636</v>
      </c>
      <c r="B2790" s="200" t="s">
        <v>299</v>
      </c>
      <c r="C2790" s="101" t="s">
        <v>300</v>
      </c>
      <c r="D2790" s="102" t="s">
        <v>18</v>
      </c>
      <c r="E2790" s="121" t="s">
        <v>549</v>
      </c>
      <c r="F2790" s="125">
        <v>2843</v>
      </c>
      <c r="G2790" s="103">
        <v>2806</v>
      </c>
      <c r="H2790" s="104">
        <v>0.98698557861413905</v>
      </c>
      <c r="I2790" s="103">
        <v>37</v>
      </c>
      <c r="J2790" s="130">
        <v>1.301442138586E-2</v>
      </c>
      <c r="K2790" s="125">
        <v>801</v>
      </c>
      <c r="L2790" s="125">
        <v>18</v>
      </c>
      <c r="M2790" s="104">
        <v>2.2471910112359501E-2</v>
      </c>
      <c r="N2790" s="103">
        <v>43</v>
      </c>
      <c r="O2790" s="130">
        <v>1.51248680970805E-2</v>
      </c>
      <c r="P2790" s="125">
        <v>9</v>
      </c>
      <c r="Q2790" s="104">
        <v>1.12359550561797E-2</v>
      </c>
      <c r="R2790" s="103">
        <v>24</v>
      </c>
      <c r="S2790" s="130">
        <v>8.4417868448821605E-3</v>
      </c>
      <c r="T2790" s="125">
        <v>68</v>
      </c>
      <c r="U2790" s="104">
        <v>8.4893882646691607E-2</v>
      </c>
      <c r="V2790" s="103">
        <v>219</v>
      </c>
      <c r="W2790" s="130">
        <v>7.7031304959549698E-2</v>
      </c>
      <c r="X2790" s="125">
        <v>72</v>
      </c>
      <c r="Y2790" s="104">
        <v>8.98876404494382E-2</v>
      </c>
      <c r="Z2790" s="103">
        <v>229</v>
      </c>
      <c r="AA2790" s="130">
        <v>8.0548716144917307E-2</v>
      </c>
    </row>
    <row r="2791" spans="1:27" x14ac:dyDescent="0.25">
      <c r="A2791" s="116" t="s">
        <v>636</v>
      </c>
      <c r="B2791" s="201" t="s">
        <v>338</v>
      </c>
      <c r="C2791" s="105" t="s">
        <v>339</v>
      </c>
      <c r="D2791" s="106" t="s">
        <v>20</v>
      </c>
      <c r="E2791" s="122" t="s">
        <v>550</v>
      </c>
      <c r="F2791" s="126">
        <v>4250</v>
      </c>
      <c r="G2791" s="107">
        <v>4228</v>
      </c>
      <c r="H2791" s="108">
        <v>0.994823529411764</v>
      </c>
      <c r="I2791" s="107">
        <v>22</v>
      </c>
      <c r="J2791" s="131">
        <v>5.1764705882352902E-3</v>
      </c>
      <c r="K2791" s="126">
        <v>772</v>
      </c>
      <c r="L2791" s="126">
        <v>13</v>
      </c>
      <c r="M2791" s="108">
        <v>1.68393782383419E-2</v>
      </c>
      <c r="N2791" s="107">
        <v>26</v>
      </c>
      <c r="O2791" s="131">
        <v>6.1176470588235202E-3</v>
      </c>
      <c r="P2791" s="126">
        <v>4</v>
      </c>
      <c r="Q2791" s="108">
        <v>5.1813471502590597E-3</v>
      </c>
      <c r="R2791" s="107">
        <v>15</v>
      </c>
      <c r="S2791" s="131">
        <v>3.5294117647058799E-3</v>
      </c>
      <c r="T2791" s="126">
        <v>44</v>
      </c>
      <c r="U2791" s="108">
        <v>5.6994818652849701E-2</v>
      </c>
      <c r="V2791" s="107">
        <v>216</v>
      </c>
      <c r="W2791" s="131">
        <v>5.0823529411764698E-2</v>
      </c>
      <c r="X2791" s="126">
        <v>47</v>
      </c>
      <c r="Y2791" s="108">
        <v>6.0880829015544001E-2</v>
      </c>
      <c r="Z2791" s="107">
        <v>230</v>
      </c>
      <c r="AA2791" s="131">
        <v>5.41176470588235E-2</v>
      </c>
    </row>
    <row r="2792" spans="1:27" ht="24" x14ac:dyDescent="0.25">
      <c r="A2792" s="115" t="s">
        <v>636</v>
      </c>
      <c r="B2792" s="200" t="s">
        <v>312</v>
      </c>
      <c r="C2792" s="101" t="s">
        <v>313</v>
      </c>
      <c r="D2792" s="102" t="s">
        <v>19</v>
      </c>
      <c r="E2792" s="121" t="s">
        <v>551</v>
      </c>
      <c r="F2792" s="125">
        <v>1978</v>
      </c>
      <c r="G2792" s="103">
        <v>1964</v>
      </c>
      <c r="H2792" s="104">
        <v>0.99292214357937303</v>
      </c>
      <c r="I2792" s="103">
        <v>14</v>
      </c>
      <c r="J2792" s="130">
        <v>7.0778564206268896E-3</v>
      </c>
      <c r="K2792" s="125">
        <v>561</v>
      </c>
      <c r="L2792" s="125">
        <v>9</v>
      </c>
      <c r="M2792" s="104">
        <v>1.60427807486631E-2</v>
      </c>
      <c r="N2792" s="103">
        <v>16</v>
      </c>
      <c r="O2792" s="130">
        <v>8.0889787664307298E-3</v>
      </c>
      <c r="P2792" s="125">
        <v>1</v>
      </c>
      <c r="Q2792" s="104">
        <v>1.7825311942959001E-3</v>
      </c>
      <c r="R2792" s="103">
        <v>4</v>
      </c>
      <c r="S2792" s="130">
        <v>2.0222446916076798E-3</v>
      </c>
      <c r="T2792" s="125">
        <v>44</v>
      </c>
      <c r="U2792" s="104">
        <v>7.8431372549019607E-2</v>
      </c>
      <c r="V2792" s="103">
        <v>103</v>
      </c>
      <c r="W2792" s="130">
        <v>5.2072800808897798E-2</v>
      </c>
      <c r="X2792" s="125">
        <v>45</v>
      </c>
      <c r="Y2792" s="104">
        <v>8.0213903743315496E-2</v>
      </c>
      <c r="Z2792" s="103">
        <v>107</v>
      </c>
      <c r="AA2792" s="130">
        <v>5.4095045500505499E-2</v>
      </c>
    </row>
    <row r="2793" spans="1:27" ht="24" x14ac:dyDescent="0.25">
      <c r="A2793" s="116" t="s">
        <v>636</v>
      </c>
      <c r="B2793" s="201" t="s">
        <v>314</v>
      </c>
      <c r="C2793" s="105" t="s">
        <v>315</v>
      </c>
      <c r="D2793" s="106" t="s">
        <v>19</v>
      </c>
      <c r="E2793" s="122" t="s">
        <v>551</v>
      </c>
      <c r="F2793" s="126">
        <v>1570</v>
      </c>
      <c r="G2793" s="107">
        <v>1548</v>
      </c>
      <c r="H2793" s="108">
        <v>0.98598726114649604</v>
      </c>
      <c r="I2793" s="107">
        <v>22</v>
      </c>
      <c r="J2793" s="131">
        <v>1.40127388535031E-2</v>
      </c>
      <c r="K2793" s="126">
        <v>431</v>
      </c>
      <c r="L2793" s="126">
        <v>2</v>
      </c>
      <c r="M2793" s="108">
        <v>4.6403712296983696E-3</v>
      </c>
      <c r="N2793" s="107">
        <v>3</v>
      </c>
      <c r="O2793" s="131">
        <v>1.9108280254777001E-3</v>
      </c>
      <c r="P2793" s="126">
        <v>1</v>
      </c>
      <c r="Q2793" s="108">
        <v>2.32018561484918E-3</v>
      </c>
      <c r="R2793" s="107">
        <v>2</v>
      </c>
      <c r="S2793" s="131">
        <v>1.27388535031847E-3</v>
      </c>
      <c r="T2793" s="126">
        <v>42</v>
      </c>
      <c r="U2793" s="108">
        <v>9.7447795823665806E-2</v>
      </c>
      <c r="V2793" s="107">
        <v>125</v>
      </c>
      <c r="W2793" s="131">
        <v>7.9617834394904399E-2</v>
      </c>
      <c r="X2793" s="126">
        <v>43</v>
      </c>
      <c r="Y2793" s="108">
        <v>9.9767981438514994E-2</v>
      </c>
      <c r="Z2793" s="107">
        <v>127</v>
      </c>
      <c r="AA2793" s="131">
        <v>8.0891719745222898E-2</v>
      </c>
    </row>
    <row r="2794" spans="1:27" x14ac:dyDescent="0.25">
      <c r="A2794" s="115" t="s">
        <v>636</v>
      </c>
      <c r="B2794" s="200" t="s">
        <v>361</v>
      </c>
      <c r="C2794" s="101" t="s">
        <v>362</v>
      </c>
      <c r="D2794" s="102" t="s">
        <v>24</v>
      </c>
      <c r="E2794" s="121" t="s">
        <v>552</v>
      </c>
      <c r="F2794" s="125">
        <v>1075</v>
      </c>
      <c r="G2794" s="103">
        <v>1057</v>
      </c>
      <c r="H2794" s="104">
        <v>0.98325581395348804</v>
      </c>
      <c r="I2794" s="103">
        <v>18</v>
      </c>
      <c r="J2794" s="130">
        <v>1.6744186046511601E-2</v>
      </c>
      <c r="K2794" s="125">
        <v>369</v>
      </c>
      <c r="L2794" s="125">
        <v>10</v>
      </c>
      <c r="M2794" s="104">
        <v>2.7100271002710001E-2</v>
      </c>
      <c r="N2794" s="103">
        <v>24</v>
      </c>
      <c r="O2794" s="130">
        <v>2.2325581395348799E-2</v>
      </c>
      <c r="P2794" s="125">
        <v>7</v>
      </c>
      <c r="Q2794" s="104">
        <v>1.8970189701897001E-2</v>
      </c>
      <c r="R2794" s="103">
        <v>16</v>
      </c>
      <c r="S2794" s="130">
        <v>1.48837209302325E-2</v>
      </c>
      <c r="T2794" s="125">
        <v>37</v>
      </c>
      <c r="U2794" s="104">
        <v>0.10027100271002699</v>
      </c>
      <c r="V2794" s="103">
        <v>96</v>
      </c>
      <c r="W2794" s="130">
        <v>8.9302325581395295E-2</v>
      </c>
      <c r="X2794" s="125">
        <v>41</v>
      </c>
      <c r="Y2794" s="104">
        <v>0.11111111111111099</v>
      </c>
      <c r="Z2794" s="103">
        <v>107</v>
      </c>
      <c r="AA2794" s="130">
        <v>9.9534883720930195E-2</v>
      </c>
    </row>
    <row r="2795" spans="1:27" x14ac:dyDescent="0.25">
      <c r="A2795" s="116" t="s">
        <v>636</v>
      </c>
      <c r="B2795" s="201" t="s">
        <v>375</v>
      </c>
      <c r="C2795" s="105" t="s">
        <v>376</v>
      </c>
      <c r="D2795" s="106" t="s">
        <v>25</v>
      </c>
      <c r="E2795" s="122" t="s">
        <v>553</v>
      </c>
      <c r="F2795" s="126">
        <v>3983</v>
      </c>
      <c r="G2795" s="107">
        <v>3954</v>
      </c>
      <c r="H2795" s="108">
        <v>0.99271905598794796</v>
      </c>
      <c r="I2795" s="107">
        <v>29</v>
      </c>
      <c r="J2795" s="131">
        <v>7.28094401205121E-3</v>
      </c>
      <c r="K2795" s="126">
        <v>882</v>
      </c>
      <c r="L2795" s="126">
        <v>10</v>
      </c>
      <c r="M2795" s="108">
        <v>1.1337868480725599E-2</v>
      </c>
      <c r="N2795" s="107">
        <v>23</v>
      </c>
      <c r="O2795" s="131">
        <v>5.77454180266131E-3</v>
      </c>
      <c r="P2795" s="126">
        <v>2</v>
      </c>
      <c r="Q2795" s="108">
        <v>2.26757369614512E-3</v>
      </c>
      <c r="R2795" s="107">
        <v>7</v>
      </c>
      <c r="S2795" s="131">
        <v>1.7574692442882201E-3</v>
      </c>
      <c r="T2795" s="126">
        <v>60</v>
      </c>
      <c r="U2795" s="108">
        <v>6.8027210884353706E-2</v>
      </c>
      <c r="V2795" s="107">
        <v>251</v>
      </c>
      <c r="W2795" s="131">
        <v>6.3017825759477702E-2</v>
      </c>
      <c r="X2795" s="126">
        <v>61</v>
      </c>
      <c r="Y2795" s="108">
        <v>6.9160997732426302E-2</v>
      </c>
      <c r="Z2795" s="107">
        <v>255</v>
      </c>
      <c r="AA2795" s="131">
        <v>6.4022093899071E-2</v>
      </c>
    </row>
    <row r="2796" spans="1:27" ht="24" x14ac:dyDescent="0.25">
      <c r="A2796" s="115" t="s">
        <v>636</v>
      </c>
      <c r="B2796" s="200" t="s">
        <v>442</v>
      </c>
      <c r="C2796" s="101" t="s">
        <v>363</v>
      </c>
      <c r="D2796" s="102" t="s">
        <v>24</v>
      </c>
      <c r="E2796" s="121" t="s">
        <v>552</v>
      </c>
      <c r="F2796" s="125">
        <v>2064</v>
      </c>
      <c r="G2796" s="103">
        <v>2011</v>
      </c>
      <c r="H2796" s="104">
        <v>0.97432170542635599</v>
      </c>
      <c r="I2796" s="103">
        <v>53</v>
      </c>
      <c r="J2796" s="130">
        <v>2.5678294573643401E-2</v>
      </c>
      <c r="K2796" s="125">
        <v>695</v>
      </c>
      <c r="L2796" s="125">
        <v>10</v>
      </c>
      <c r="M2796" s="104">
        <v>1.4388489208633001E-2</v>
      </c>
      <c r="N2796" s="103">
        <v>30</v>
      </c>
      <c r="O2796" s="130">
        <v>1.4534883720930199E-2</v>
      </c>
      <c r="P2796" s="125">
        <v>5</v>
      </c>
      <c r="Q2796" s="104">
        <v>7.1942446043165402E-3</v>
      </c>
      <c r="R2796" s="103">
        <v>14</v>
      </c>
      <c r="S2796" s="130">
        <v>6.7829457364340998E-3</v>
      </c>
      <c r="T2796" s="125">
        <v>70</v>
      </c>
      <c r="U2796" s="104">
        <v>0.100719424460431</v>
      </c>
      <c r="V2796" s="103">
        <v>171</v>
      </c>
      <c r="W2796" s="130">
        <v>8.2848837209302306E-2</v>
      </c>
      <c r="X2796" s="125">
        <v>73</v>
      </c>
      <c r="Y2796" s="104">
        <v>0.105035971223021</v>
      </c>
      <c r="Z2796" s="103">
        <v>179</v>
      </c>
      <c r="AA2796" s="130">
        <v>8.6724806201550306E-2</v>
      </c>
    </row>
    <row r="2797" spans="1:27" ht="24" x14ac:dyDescent="0.25">
      <c r="A2797" s="116" t="s">
        <v>636</v>
      </c>
      <c r="B2797" s="201" t="s">
        <v>377</v>
      </c>
      <c r="C2797" s="105" t="s">
        <v>378</v>
      </c>
      <c r="D2797" s="106" t="s">
        <v>25</v>
      </c>
      <c r="E2797" s="122" t="s">
        <v>553</v>
      </c>
      <c r="F2797" s="126">
        <v>2098</v>
      </c>
      <c r="G2797" s="107">
        <v>2072</v>
      </c>
      <c r="H2797" s="108">
        <v>0.987607244995233</v>
      </c>
      <c r="I2797" s="107">
        <v>26</v>
      </c>
      <c r="J2797" s="131">
        <v>1.2392755004766399E-2</v>
      </c>
      <c r="K2797" s="126">
        <v>645</v>
      </c>
      <c r="L2797" s="126">
        <v>11</v>
      </c>
      <c r="M2797" s="108">
        <v>1.70542635658914E-2</v>
      </c>
      <c r="N2797" s="107">
        <v>34</v>
      </c>
      <c r="O2797" s="131">
        <v>1.6205910390848399E-2</v>
      </c>
      <c r="P2797" s="126">
        <v>5</v>
      </c>
      <c r="Q2797" s="108">
        <v>7.7519379844961196E-3</v>
      </c>
      <c r="R2797" s="107">
        <v>12</v>
      </c>
      <c r="S2797" s="131">
        <v>5.7197330791229697E-3</v>
      </c>
      <c r="T2797" s="126">
        <v>60</v>
      </c>
      <c r="U2797" s="108">
        <v>9.3023255813953404E-2</v>
      </c>
      <c r="V2797" s="107">
        <v>213</v>
      </c>
      <c r="W2797" s="131">
        <v>0.101525262154432</v>
      </c>
      <c r="X2797" s="126">
        <v>64</v>
      </c>
      <c r="Y2797" s="108">
        <v>9.9224806201550303E-2</v>
      </c>
      <c r="Z2797" s="107">
        <v>223</v>
      </c>
      <c r="AA2797" s="131">
        <v>0.106291706387035</v>
      </c>
    </row>
    <row r="2798" spans="1:27" x14ac:dyDescent="0.25">
      <c r="A2798" s="115" t="s">
        <v>636</v>
      </c>
      <c r="B2798" s="200" t="s">
        <v>379</v>
      </c>
      <c r="C2798" s="101" t="s">
        <v>380</v>
      </c>
      <c r="D2798" s="102" t="s">
        <v>25</v>
      </c>
      <c r="E2798" s="121" t="s">
        <v>553</v>
      </c>
      <c r="F2798" s="125">
        <v>5824</v>
      </c>
      <c r="G2798" s="103">
        <v>5741</v>
      </c>
      <c r="H2798" s="104">
        <v>0.98574862637362604</v>
      </c>
      <c r="I2798" s="103">
        <v>83</v>
      </c>
      <c r="J2798" s="130">
        <v>1.42513736263736E-2</v>
      </c>
      <c r="K2798" s="125">
        <v>1712</v>
      </c>
      <c r="L2798" s="125">
        <v>28</v>
      </c>
      <c r="M2798" s="104">
        <v>1.6355140186915799E-2</v>
      </c>
      <c r="N2798" s="103">
        <v>76</v>
      </c>
      <c r="O2798" s="130">
        <v>1.30494505494505E-2</v>
      </c>
      <c r="P2798" s="125">
        <v>13</v>
      </c>
      <c r="Q2798" s="104">
        <v>7.5934579439252302E-3</v>
      </c>
      <c r="R2798" s="103">
        <v>35</v>
      </c>
      <c r="S2798" s="130">
        <v>6.0096153846153797E-3</v>
      </c>
      <c r="T2798" s="125">
        <v>125</v>
      </c>
      <c r="U2798" s="104">
        <v>7.3014018691588703E-2</v>
      </c>
      <c r="V2798" s="103">
        <v>378</v>
      </c>
      <c r="W2798" s="130">
        <v>6.4903846153846104E-2</v>
      </c>
      <c r="X2798" s="125">
        <v>136</v>
      </c>
      <c r="Y2798" s="104">
        <v>7.9439252336448496E-2</v>
      </c>
      <c r="Z2798" s="103">
        <v>409</v>
      </c>
      <c r="AA2798" s="130">
        <v>7.0226648351648296E-2</v>
      </c>
    </row>
    <row r="2799" spans="1:27" x14ac:dyDescent="0.25">
      <c r="A2799" s="116" t="s">
        <v>636</v>
      </c>
      <c r="B2799" s="201" t="s">
        <v>381</v>
      </c>
      <c r="C2799" s="105" t="s">
        <v>382</v>
      </c>
      <c r="D2799" s="106" t="s">
        <v>25</v>
      </c>
      <c r="E2799" s="122" t="s">
        <v>553</v>
      </c>
      <c r="F2799" s="126">
        <v>1396</v>
      </c>
      <c r="G2799" s="107">
        <v>1381</v>
      </c>
      <c r="H2799" s="108">
        <v>0.98925501432664698</v>
      </c>
      <c r="I2799" s="107">
        <v>15</v>
      </c>
      <c r="J2799" s="131">
        <v>1.07449856733524E-2</v>
      </c>
      <c r="K2799" s="126">
        <v>431</v>
      </c>
      <c r="L2799" s="126">
        <v>10</v>
      </c>
      <c r="M2799" s="108">
        <v>2.3201856148491799E-2</v>
      </c>
      <c r="N2799" s="107">
        <v>28</v>
      </c>
      <c r="O2799" s="131">
        <v>2.0057306590257801E-2</v>
      </c>
      <c r="P2799" s="126">
        <v>3</v>
      </c>
      <c r="Q2799" s="108">
        <v>6.96055684454756E-3</v>
      </c>
      <c r="R2799" s="107">
        <v>8</v>
      </c>
      <c r="S2799" s="131">
        <v>5.7306590257879602E-3</v>
      </c>
      <c r="T2799" s="126">
        <v>39</v>
      </c>
      <c r="U2799" s="108">
        <v>9.0487238979118298E-2</v>
      </c>
      <c r="V2799" s="107">
        <v>136</v>
      </c>
      <c r="W2799" s="131">
        <v>9.7421203438395401E-2</v>
      </c>
      <c r="X2799" s="126">
        <v>41</v>
      </c>
      <c r="Y2799" s="108">
        <v>9.5127610208816701E-2</v>
      </c>
      <c r="Z2799" s="107">
        <v>143</v>
      </c>
      <c r="AA2799" s="131">
        <v>0.102435530085959</v>
      </c>
    </row>
    <row r="2800" spans="1:27" ht="24" x14ac:dyDescent="0.25">
      <c r="A2800" s="115" t="s">
        <v>636</v>
      </c>
      <c r="B2800" s="200" t="s">
        <v>364</v>
      </c>
      <c r="C2800" s="101" t="s">
        <v>365</v>
      </c>
      <c r="D2800" s="102" t="s">
        <v>24</v>
      </c>
      <c r="E2800" s="121" t="s">
        <v>552</v>
      </c>
      <c r="F2800" s="125">
        <v>2593</v>
      </c>
      <c r="G2800" s="103">
        <v>2535</v>
      </c>
      <c r="H2800" s="104">
        <v>0.97763208638642396</v>
      </c>
      <c r="I2800" s="103">
        <v>58</v>
      </c>
      <c r="J2800" s="130">
        <v>2.2367913613575E-2</v>
      </c>
      <c r="K2800" s="125">
        <v>693</v>
      </c>
      <c r="L2800" s="125">
        <v>13</v>
      </c>
      <c r="M2800" s="104">
        <v>1.8759018759018701E-2</v>
      </c>
      <c r="N2800" s="103">
        <v>30</v>
      </c>
      <c r="O2800" s="130">
        <v>1.1569610489780099E-2</v>
      </c>
      <c r="P2800" s="125">
        <v>5</v>
      </c>
      <c r="Q2800" s="104">
        <v>7.2150072150072098E-3</v>
      </c>
      <c r="R2800" s="103">
        <v>18</v>
      </c>
      <c r="S2800" s="130">
        <v>6.9417662938681002E-3</v>
      </c>
      <c r="T2800" s="125">
        <v>51</v>
      </c>
      <c r="U2800" s="104">
        <v>7.3593073593073502E-2</v>
      </c>
      <c r="V2800" s="103">
        <v>129</v>
      </c>
      <c r="W2800" s="130">
        <v>4.9749325106054697E-2</v>
      </c>
      <c r="X2800" s="125">
        <v>53</v>
      </c>
      <c r="Y2800" s="104">
        <v>7.6479076479076397E-2</v>
      </c>
      <c r="Z2800" s="103">
        <v>137</v>
      </c>
      <c r="AA2800" s="130">
        <v>5.2834554569996098E-2</v>
      </c>
    </row>
    <row r="2801" spans="1:27" x14ac:dyDescent="0.25">
      <c r="A2801" s="116" t="s">
        <v>636</v>
      </c>
      <c r="B2801" s="201" t="s">
        <v>383</v>
      </c>
      <c r="C2801" s="105" t="s">
        <v>384</v>
      </c>
      <c r="D2801" s="106" t="s">
        <v>25</v>
      </c>
      <c r="E2801" s="122" t="s">
        <v>553</v>
      </c>
      <c r="F2801" s="126">
        <v>2009</v>
      </c>
      <c r="G2801" s="107">
        <v>1958</v>
      </c>
      <c r="H2801" s="108">
        <v>0.97461423593827701</v>
      </c>
      <c r="I2801" s="107">
        <v>51</v>
      </c>
      <c r="J2801" s="131">
        <v>2.5385764061722198E-2</v>
      </c>
      <c r="K2801" s="126">
        <v>661</v>
      </c>
      <c r="L2801" s="126">
        <v>13</v>
      </c>
      <c r="M2801" s="108">
        <v>1.96671709531013E-2</v>
      </c>
      <c r="N2801" s="107">
        <v>33</v>
      </c>
      <c r="O2801" s="131">
        <v>1.6426082628173199E-2</v>
      </c>
      <c r="P2801" s="126">
        <v>7</v>
      </c>
      <c r="Q2801" s="108">
        <v>1.0590015128593E-2</v>
      </c>
      <c r="R2801" s="107">
        <v>15</v>
      </c>
      <c r="S2801" s="131">
        <v>7.4664011946241901E-3</v>
      </c>
      <c r="T2801" s="126">
        <v>57</v>
      </c>
      <c r="U2801" s="108">
        <v>8.6232980332829001E-2</v>
      </c>
      <c r="V2801" s="107">
        <v>184</v>
      </c>
      <c r="W2801" s="131">
        <v>9.1587854654056694E-2</v>
      </c>
      <c r="X2801" s="126">
        <v>63</v>
      </c>
      <c r="Y2801" s="108">
        <v>9.53101361573373E-2</v>
      </c>
      <c r="Z2801" s="107">
        <v>195</v>
      </c>
      <c r="AA2801" s="131">
        <v>9.7063215530114405E-2</v>
      </c>
    </row>
    <row r="2802" spans="1:27" ht="24" x14ac:dyDescent="0.25">
      <c r="A2802" s="115" t="s">
        <v>636</v>
      </c>
      <c r="B2802" s="200" t="s">
        <v>385</v>
      </c>
      <c r="C2802" s="101" t="s">
        <v>386</v>
      </c>
      <c r="D2802" s="102" t="s">
        <v>25</v>
      </c>
      <c r="E2802" s="121" t="s">
        <v>553</v>
      </c>
      <c r="F2802" s="125">
        <v>1773</v>
      </c>
      <c r="G2802" s="103">
        <v>1725</v>
      </c>
      <c r="H2802" s="104">
        <v>0.97292724196277403</v>
      </c>
      <c r="I2802" s="103">
        <v>48</v>
      </c>
      <c r="J2802" s="130">
        <v>2.7072758037225E-2</v>
      </c>
      <c r="K2802" s="125">
        <v>568</v>
      </c>
      <c r="L2802" s="125">
        <v>11</v>
      </c>
      <c r="M2802" s="104">
        <v>1.93661971830985E-2</v>
      </c>
      <c r="N2802" s="103">
        <v>28</v>
      </c>
      <c r="O2802" s="130">
        <v>1.57924421883812E-2</v>
      </c>
      <c r="P2802" s="125">
        <v>5</v>
      </c>
      <c r="Q2802" s="104">
        <v>8.8028169014084494E-3</v>
      </c>
      <c r="R2802" s="103">
        <v>16</v>
      </c>
      <c r="S2802" s="130">
        <v>9.0242526790750097E-3</v>
      </c>
      <c r="T2802" s="125">
        <v>42</v>
      </c>
      <c r="U2802" s="104">
        <v>7.3943661971830901E-2</v>
      </c>
      <c r="V2802" s="103">
        <v>108</v>
      </c>
      <c r="W2802" s="130">
        <v>6.0913705583756299E-2</v>
      </c>
      <c r="X2802" s="125">
        <v>45</v>
      </c>
      <c r="Y2802" s="104">
        <v>7.9225352112676006E-2</v>
      </c>
      <c r="Z2802" s="103">
        <v>120</v>
      </c>
      <c r="AA2802" s="130">
        <v>6.7681895093062605E-2</v>
      </c>
    </row>
    <row r="2803" spans="1:27" x14ac:dyDescent="0.25">
      <c r="A2803" s="116" t="s">
        <v>636</v>
      </c>
      <c r="B2803" s="201" t="s">
        <v>387</v>
      </c>
      <c r="C2803" s="105" t="s">
        <v>388</v>
      </c>
      <c r="D2803" s="106" t="s">
        <v>25</v>
      </c>
      <c r="E2803" s="122" t="s">
        <v>553</v>
      </c>
      <c r="F2803" s="126">
        <v>2885</v>
      </c>
      <c r="G2803" s="107">
        <v>2866</v>
      </c>
      <c r="H2803" s="108">
        <v>0.99341421143847397</v>
      </c>
      <c r="I2803" s="107">
        <v>19</v>
      </c>
      <c r="J2803" s="131">
        <v>6.5857885615251202E-3</v>
      </c>
      <c r="K2803" s="126">
        <v>882</v>
      </c>
      <c r="L2803" s="126">
        <v>12</v>
      </c>
      <c r="M2803" s="108">
        <v>1.3605442176870699E-2</v>
      </c>
      <c r="N2803" s="107">
        <v>37</v>
      </c>
      <c r="O2803" s="131">
        <v>1.2824956672443599E-2</v>
      </c>
      <c r="P2803" s="126">
        <v>3</v>
      </c>
      <c r="Q2803" s="108">
        <v>3.40136054421768E-3</v>
      </c>
      <c r="R2803" s="107">
        <v>8</v>
      </c>
      <c r="S2803" s="131">
        <v>2.7729636048526799E-3</v>
      </c>
      <c r="T2803" s="126">
        <v>82</v>
      </c>
      <c r="U2803" s="108">
        <v>9.2970521541950096E-2</v>
      </c>
      <c r="V2803" s="107">
        <v>262</v>
      </c>
      <c r="W2803" s="131">
        <v>9.0814558058925396E-2</v>
      </c>
      <c r="X2803" s="126">
        <v>83</v>
      </c>
      <c r="Y2803" s="108">
        <v>9.4104308390022595E-2</v>
      </c>
      <c r="Z2803" s="107">
        <v>266</v>
      </c>
      <c r="AA2803" s="131">
        <v>9.2201039861351794E-2</v>
      </c>
    </row>
    <row r="2804" spans="1:27" x14ac:dyDescent="0.25">
      <c r="A2804" s="115" t="s">
        <v>636</v>
      </c>
      <c r="B2804" s="200" t="s">
        <v>366</v>
      </c>
      <c r="C2804" s="101" t="s">
        <v>367</v>
      </c>
      <c r="D2804" s="102" t="s">
        <v>24</v>
      </c>
      <c r="E2804" s="121" t="s">
        <v>552</v>
      </c>
      <c r="F2804" s="125">
        <v>3982</v>
      </c>
      <c r="G2804" s="103">
        <v>3862</v>
      </c>
      <c r="H2804" s="104">
        <v>0.969864389753892</v>
      </c>
      <c r="I2804" s="103">
        <v>120</v>
      </c>
      <c r="J2804" s="130">
        <v>3.0135610246107399E-2</v>
      </c>
      <c r="K2804" s="125">
        <v>1094</v>
      </c>
      <c r="L2804" s="125">
        <v>28</v>
      </c>
      <c r="M2804" s="104">
        <v>2.5594149908592299E-2</v>
      </c>
      <c r="N2804" s="103">
        <v>72</v>
      </c>
      <c r="O2804" s="130">
        <v>1.80813661476644E-2</v>
      </c>
      <c r="P2804" s="125">
        <v>6</v>
      </c>
      <c r="Q2804" s="104">
        <v>5.4844606946983501E-3</v>
      </c>
      <c r="R2804" s="103">
        <v>14</v>
      </c>
      <c r="S2804" s="130">
        <v>3.5158211953791999E-3</v>
      </c>
      <c r="T2804" s="125">
        <v>79</v>
      </c>
      <c r="U2804" s="104">
        <v>7.2212065813528306E-2</v>
      </c>
      <c r="V2804" s="103">
        <v>219</v>
      </c>
      <c r="W2804" s="130">
        <v>5.4997488699146099E-2</v>
      </c>
      <c r="X2804" s="125">
        <v>84</v>
      </c>
      <c r="Y2804" s="104">
        <v>7.67824497257769E-2</v>
      </c>
      <c r="Z2804" s="103">
        <v>231</v>
      </c>
      <c r="AA2804" s="130">
        <v>5.8011049723756897E-2</v>
      </c>
    </row>
    <row r="2805" spans="1:27" ht="24" x14ac:dyDescent="0.25">
      <c r="A2805" s="116" t="s">
        <v>636</v>
      </c>
      <c r="B2805" s="201" t="s">
        <v>389</v>
      </c>
      <c r="C2805" s="105" t="s">
        <v>390</v>
      </c>
      <c r="D2805" s="106" t="s">
        <v>25</v>
      </c>
      <c r="E2805" s="122" t="s">
        <v>553</v>
      </c>
      <c r="F2805" s="126">
        <v>1779</v>
      </c>
      <c r="G2805" s="107">
        <v>1756</v>
      </c>
      <c r="H2805" s="108">
        <v>0.98707138842046005</v>
      </c>
      <c r="I2805" s="107">
        <v>23</v>
      </c>
      <c r="J2805" s="131">
        <v>1.2928611579539E-2</v>
      </c>
      <c r="K2805" s="126">
        <v>644</v>
      </c>
      <c r="L2805" s="126">
        <v>8</v>
      </c>
      <c r="M2805" s="108">
        <v>1.2422360248447201E-2</v>
      </c>
      <c r="N2805" s="107">
        <v>18</v>
      </c>
      <c r="O2805" s="131">
        <v>1.01180438448566E-2</v>
      </c>
      <c r="P2805" s="126">
        <v>2</v>
      </c>
      <c r="Q2805" s="108">
        <v>3.1055900621118002E-3</v>
      </c>
      <c r="R2805" s="107">
        <v>7</v>
      </c>
      <c r="S2805" s="131">
        <v>3.9347948285553599E-3</v>
      </c>
      <c r="T2805" s="126">
        <v>67</v>
      </c>
      <c r="U2805" s="108">
        <v>0.104037267080745</v>
      </c>
      <c r="V2805" s="107">
        <v>204</v>
      </c>
      <c r="W2805" s="131">
        <v>0.11467116357504201</v>
      </c>
      <c r="X2805" s="126">
        <v>68</v>
      </c>
      <c r="Y2805" s="108">
        <v>0.105590062111801</v>
      </c>
      <c r="Z2805" s="107">
        <v>207</v>
      </c>
      <c r="AA2805" s="131">
        <v>0.116357504215851</v>
      </c>
    </row>
    <row r="2806" spans="1:27" x14ac:dyDescent="0.25">
      <c r="A2806" s="115" t="s">
        <v>636</v>
      </c>
      <c r="B2806" s="200" t="s">
        <v>391</v>
      </c>
      <c r="C2806" s="101" t="s">
        <v>392</v>
      </c>
      <c r="D2806" s="102" t="s">
        <v>25</v>
      </c>
      <c r="E2806" s="121" t="s">
        <v>553</v>
      </c>
      <c r="F2806" s="125">
        <v>2346</v>
      </c>
      <c r="G2806" s="103">
        <v>2316</v>
      </c>
      <c r="H2806" s="104">
        <v>0.98721227621483298</v>
      </c>
      <c r="I2806" s="103">
        <v>30</v>
      </c>
      <c r="J2806" s="130">
        <v>1.27877237851662E-2</v>
      </c>
      <c r="K2806" s="125">
        <v>883</v>
      </c>
      <c r="L2806" s="125">
        <v>26</v>
      </c>
      <c r="M2806" s="104">
        <v>2.9445073612683999E-2</v>
      </c>
      <c r="N2806" s="103">
        <v>47</v>
      </c>
      <c r="O2806" s="130">
        <v>2.0034100596760401E-2</v>
      </c>
      <c r="P2806" s="125">
        <v>5</v>
      </c>
      <c r="Q2806" s="104">
        <v>5.6625141562853896E-3</v>
      </c>
      <c r="R2806" s="103">
        <v>14</v>
      </c>
      <c r="S2806" s="130">
        <v>5.96760443307757E-3</v>
      </c>
      <c r="T2806" s="125">
        <v>56</v>
      </c>
      <c r="U2806" s="104">
        <v>6.3420158550396302E-2</v>
      </c>
      <c r="V2806" s="103">
        <v>138</v>
      </c>
      <c r="W2806" s="130">
        <v>5.8823529411764698E-2</v>
      </c>
      <c r="X2806" s="125">
        <v>59</v>
      </c>
      <c r="Y2806" s="104">
        <v>6.6817667044167597E-2</v>
      </c>
      <c r="Z2806" s="103">
        <v>145</v>
      </c>
      <c r="AA2806" s="130">
        <v>6.1807331628303402E-2</v>
      </c>
    </row>
    <row r="2807" spans="1:27" x14ac:dyDescent="0.25">
      <c r="A2807" s="116" t="s">
        <v>636</v>
      </c>
      <c r="B2807" s="201" t="s">
        <v>368</v>
      </c>
      <c r="C2807" s="105" t="s">
        <v>369</v>
      </c>
      <c r="D2807" s="106" t="s">
        <v>24</v>
      </c>
      <c r="E2807" s="122" t="s">
        <v>552</v>
      </c>
      <c r="F2807" s="126">
        <v>2402</v>
      </c>
      <c r="G2807" s="107">
        <v>2359</v>
      </c>
      <c r="H2807" s="108">
        <v>0.98209825145711904</v>
      </c>
      <c r="I2807" s="107">
        <v>43</v>
      </c>
      <c r="J2807" s="131">
        <v>1.7901748542880899E-2</v>
      </c>
      <c r="K2807" s="126">
        <v>825</v>
      </c>
      <c r="L2807" s="126">
        <v>20</v>
      </c>
      <c r="M2807" s="108">
        <v>2.4242424242424201E-2</v>
      </c>
      <c r="N2807" s="107">
        <v>50</v>
      </c>
      <c r="O2807" s="131">
        <v>2.0815986677768499E-2</v>
      </c>
      <c r="P2807" s="126">
        <v>5</v>
      </c>
      <c r="Q2807" s="108">
        <v>6.0606060606060597E-3</v>
      </c>
      <c r="R2807" s="107">
        <v>12</v>
      </c>
      <c r="S2807" s="131">
        <v>4.9958368026644401E-3</v>
      </c>
      <c r="T2807" s="126">
        <v>84</v>
      </c>
      <c r="U2807" s="108">
        <v>0.101818181818181</v>
      </c>
      <c r="V2807" s="107">
        <v>237</v>
      </c>
      <c r="W2807" s="131">
        <v>9.8667776852622804E-2</v>
      </c>
      <c r="X2807" s="126">
        <v>87</v>
      </c>
      <c r="Y2807" s="108">
        <v>0.105454545454545</v>
      </c>
      <c r="Z2807" s="107">
        <v>244</v>
      </c>
      <c r="AA2807" s="131">
        <v>0.10158201498751</v>
      </c>
    </row>
    <row r="2808" spans="1:27" x14ac:dyDescent="0.25">
      <c r="A2808" s="115" t="s">
        <v>636</v>
      </c>
      <c r="B2808" s="200" t="s">
        <v>393</v>
      </c>
      <c r="C2808" s="101" t="s">
        <v>394</v>
      </c>
      <c r="D2808" s="102" t="s">
        <v>25</v>
      </c>
      <c r="E2808" s="121" t="s">
        <v>553</v>
      </c>
      <c r="F2808" s="125">
        <v>731</v>
      </c>
      <c r="G2808" s="103">
        <v>725</v>
      </c>
      <c r="H2808" s="104">
        <v>0.991792065663474</v>
      </c>
      <c r="I2808" s="103">
        <v>6</v>
      </c>
      <c r="J2808" s="130">
        <v>8.2079343365253007E-3</v>
      </c>
      <c r="K2808" s="125">
        <v>239</v>
      </c>
      <c r="L2808" s="125">
        <v>5</v>
      </c>
      <c r="M2808" s="104">
        <v>2.0920502092050201E-2</v>
      </c>
      <c r="N2808" s="103">
        <v>15</v>
      </c>
      <c r="O2808" s="130">
        <v>2.05198358413132E-2</v>
      </c>
      <c r="P2808" s="125">
        <v>1</v>
      </c>
      <c r="Q2808" s="104">
        <v>4.1841004184100397E-3</v>
      </c>
      <c r="R2808" s="103">
        <v>1</v>
      </c>
      <c r="S2808" s="130">
        <v>1.36798905608755E-3</v>
      </c>
      <c r="T2808" s="125">
        <v>23</v>
      </c>
      <c r="U2808" s="104">
        <v>9.6234309623430894E-2</v>
      </c>
      <c r="V2808" s="103">
        <v>67</v>
      </c>
      <c r="W2808" s="130">
        <v>9.1655266757865894E-2</v>
      </c>
      <c r="X2808" s="125">
        <v>23</v>
      </c>
      <c r="Y2808" s="104">
        <v>9.6234309623430894E-2</v>
      </c>
      <c r="Z2808" s="103">
        <v>67</v>
      </c>
      <c r="AA2808" s="130">
        <v>9.1655266757865894E-2</v>
      </c>
    </row>
    <row r="2809" spans="1:27" x14ac:dyDescent="0.25">
      <c r="A2809" s="116" t="s">
        <v>636</v>
      </c>
      <c r="B2809" s="201" t="s">
        <v>370</v>
      </c>
      <c r="C2809" s="105" t="s">
        <v>371</v>
      </c>
      <c r="D2809" s="106" t="s">
        <v>24</v>
      </c>
      <c r="E2809" s="122" t="s">
        <v>552</v>
      </c>
      <c r="F2809" s="126">
        <v>1532</v>
      </c>
      <c r="G2809" s="107">
        <v>1522</v>
      </c>
      <c r="H2809" s="108">
        <v>0.993472584856396</v>
      </c>
      <c r="I2809" s="107">
        <v>10</v>
      </c>
      <c r="J2809" s="131">
        <v>6.5274151436031302E-3</v>
      </c>
      <c r="K2809" s="126">
        <v>457</v>
      </c>
      <c r="L2809" s="126">
        <v>20</v>
      </c>
      <c r="M2809" s="108">
        <v>4.37636761487964E-2</v>
      </c>
      <c r="N2809" s="107">
        <v>45</v>
      </c>
      <c r="O2809" s="131">
        <v>2.9373368146214E-2</v>
      </c>
      <c r="P2809" s="126">
        <v>8</v>
      </c>
      <c r="Q2809" s="108">
        <v>1.7505470459518498E-2</v>
      </c>
      <c r="R2809" s="107">
        <v>16</v>
      </c>
      <c r="S2809" s="131">
        <v>1.0443864229764999E-2</v>
      </c>
      <c r="T2809" s="126">
        <v>29</v>
      </c>
      <c r="U2809" s="108">
        <v>6.3457330415754895E-2</v>
      </c>
      <c r="V2809" s="107">
        <v>132</v>
      </c>
      <c r="W2809" s="131">
        <v>8.6161879895561302E-2</v>
      </c>
      <c r="X2809" s="126">
        <v>30</v>
      </c>
      <c r="Y2809" s="108">
        <v>6.5645514223194701E-2</v>
      </c>
      <c r="Z2809" s="107">
        <v>134</v>
      </c>
      <c r="AA2809" s="131">
        <v>8.7467362924281894E-2</v>
      </c>
    </row>
    <row r="2810" spans="1:27" x14ac:dyDescent="0.25">
      <c r="A2810" s="115" t="s">
        <v>636</v>
      </c>
      <c r="B2810" s="200" t="s">
        <v>445</v>
      </c>
      <c r="C2810" s="101" t="s">
        <v>372</v>
      </c>
      <c r="D2810" s="102" t="s">
        <v>24</v>
      </c>
      <c r="E2810" s="121" t="s">
        <v>552</v>
      </c>
      <c r="F2810" s="125">
        <v>1959</v>
      </c>
      <c r="G2810" s="103">
        <v>1941</v>
      </c>
      <c r="H2810" s="104">
        <v>0.99081163859111698</v>
      </c>
      <c r="I2810" s="103">
        <v>18</v>
      </c>
      <c r="J2810" s="130">
        <v>9.18836140888208E-3</v>
      </c>
      <c r="K2810" s="125">
        <v>617</v>
      </c>
      <c r="L2810" s="125">
        <v>10</v>
      </c>
      <c r="M2810" s="104">
        <v>1.6207455429497499E-2</v>
      </c>
      <c r="N2810" s="103">
        <v>26</v>
      </c>
      <c r="O2810" s="130">
        <v>1.32720775906074E-2</v>
      </c>
      <c r="P2810" s="125">
        <v>4</v>
      </c>
      <c r="Q2810" s="104">
        <v>6.4829821717990203E-3</v>
      </c>
      <c r="R2810" s="103">
        <v>10</v>
      </c>
      <c r="S2810" s="130">
        <v>5.1046452271567098E-3</v>
      </c>
      <c r="T2810" s="125">
        <v>46</v>
      </c>
      <c r="U2810" s="104">
        <v>7.4554294975688801E-2</v>
      </c>
      <c r="V2810" s="103">
        <v>145</v>
      </c>
      <c r="W2810" s="130">
        <v>7.4017355793772305E-2</v>
      </c>
      <c r="X2810" s="125">
        <v>50</v>
      </c>
      <c r="Y2810" s="104">
        <v>8.1037277147487805E-2</v>
      </c>
      <c r="Z2810" s="103">
        <v>155</v>
      </c>
      <c r="AA2810" s="130">
        <v>7.9122001020929006E-2</v>
      </c>
    </row>
    <row r="2811" spans="1:27" x14ac:dyDescent="0.25">
      <c r="A2811" s="116" t="s">
        <v>636</v>
      </c>
      <c r="B2811" s="201" t="s">
        <v>419</v>
      </c>
      <c r="C2811" s="105" t="s">
        <v>420</v>
      </c>
      <c r="D2811" s="106" t="s">
        <v>27</v>
      </c>
      <c r="E2811" s="122" t="s">
        <v>555</v>
      </c>
      <c r="F2811" s="126">
        <v>2489</v>
      </c>
      <c r="G2811" s="107">
        <v>2467</v>
      </c>
      <c r="H2811" s="108">
        <v>0.99116110887906705</v>
      </c>
      <c r="I2811" s="107">
        <v>22</v>
      </c>
      <c r="J2811" s="131">
        <v>8.8388911209320992E-3</v>
      </c>
      <c r="K2811" s="126">
        <v>625</v>
      </c>
      <c r="L2811" s="126">
        <v>11</v>
      </c>
      <c r="M2811" s="108">
        <v>1.7600000000000001E-2</v>
      </c>
      <c r="N2811" s="107">
        <v>32</v>
      </c>
      <c r="O2811" s="131">
        <v>1.2856568903173901E-2</v>
      </c>
      <c r="P2811" s="126">
        <v>5</v>
      </c>
      <c r="Q2811" s="108">
        <v>8.0000000000000002E-3</v>
      </c>
      <c r="R2811" s="107">
        <v>14</v>
      </c>
      <c r="S2811" s="131">
        <v>5.6247488951386001E-3</v>
      </c>
      <c r="T2811" s="126">
        <v>74</v>
      </c>
      <c r="U2811" s="108">
        <v>0.11840000000000001</v>
      </c>
      <c r="V2811" s="107">
        <v>304</v>
      </c>
      <c r="W2811" s="131">
        <v>0.122137404580152</v>
      </c>
      <c r="X2811" s="126">
        <v>78</v>
      </c>
      <c r="Y2811" s="108">
        <v>0.12479999999999999</v>
      </c>
      <c r="Z2811" s="107">
        <v>316</v>
      </c>
      <c r="AA2811" s="131">
        <v>0.126958617918842</v>
      </c>
    </row>
    <row r="2812" spans="1:27" x14ac:dyDescent="0.25">
      <c r="A2812" s="115" t="s">
        <v>636</v>
      </c>
      <c r="B2812" s="200" t="s">
        <v>421</v>
      </c>
      <c r="C2812" s="101" t="s">
        <v>422</v>
      </c>
      <c r="D2812" s="102" t="s">
        <v>27</v>
      </c>
      <c r="E2812" s="121" t="s">
        <v>555</v>
      </c>
      <c r="F2812" s="125">
        <v>1510</v>
      </c>
      <c r="G2812" s="103">
        <v>1507</v>
      </c>
      <c r="H2812" s="104">
        <v>0.99801324503311195</v>
      </c>
      <c r="I2812" s="103">
        <v>3</v>
      </c>
      <c r="J2812" s="130">
        <v>1.9867549668874098E-3</v>
      </c>
      <c r="K2812" s="125">
        <v>534</v>
      </c>
      <c r="L2812" s="125">
        <v>9</v>
      </c>
      <c r="M2812" s="104">
        <v>1.68539325842696E-2</v>
      </c>
      <c r="N2812" s="103">
        <v>21</v>
      </c>
      <c r="O2812" s="130">
        <v>1.3907284768211899E-2</v>
      </c>
      <c r="P2812" s="125">
        <v>10</v>
      </c>
      <c r="Q2812" s="104">
        <v>1.8726591760299598E-2</v>
      </c>
      <c r="R2812" s="103">
        <v>28</v>
      </c>
      <c r="S2812" s="130">
        <v>1.8543046357615799E-2</v>
      </c>
      <c r="T2812" s="125">
        <v>36</v>
      </c>
      <c r="U2812" s="104">
        <v>6.7415730337078594E-2</v>
      </c>
      <c r="V2812" s="103">
        <v>78</v>
      </c>
      <c r="W2812" s="130">
        <v>5.1655629139072803E-2</v>
      </c>
      <c r="X2812" s="125">
        <v>43</v>
      </c>
      <c r="Y2812" s="104">
        <v>8.0524344569288295E-2</v>
      </c>
      <c r="Z2812" s="103">
        <v>98</v>
      </c>
      <c r="AA2812" s="130">
        <v>6.4900662251655597E-2</v>
      </c>
    </row>
    <row r="2813" spans="1:27" x14ac:dyDescent="0.25">
      <c r="A2813" s="116" t="s">
        <v>636</v>
      </c>
      <c r="B2813" s="201" t="s">
        <v>423</v>
      </c>
      <c r="C2813" s="105" t="s">
        <v>424</v>
      </c>
      <c r="D2813" s="106" t="s">
        <v>27</v>
      </c>
      <c r="E2813" s="122" t="s">
        <v>555</v>
      </c>
      <c r="F2813" s="126">
        <v>2010</v>
      </c>
      <c r="G2813" s="107">
        <v>1993</v>
      </c>
      <c r="H2813" s="108">
        <v>0.99154228855721305</v>
      </c>
      <c r="I2813" s="107">
        <v>17</v>
      </c>
      <c r="J2813" s="131">
        <v>8.4577114427860593E-3</v>
      </c>
      <c r="K2813" s="126">
        <v>542</v>
      </c>
      <c r="L2813" s="126">
        <v>3</v>
      </c>
      <c r="M2813" s="108">
        <v>5.5350553505535E-3</v>
      </c>
      <c r="N2813" s="107">
        <v>6</v>
      </c>
      <c r="O2813" s="131">
        <v>2.9850746268656699E-3</v>
      </c>
      <c r="P2813" s="126">
        <v>3</v>
      </c>
      <c r="Q2813" s="108">
        <v>5.5350553505535E-3</v>
      </c>
      <c r="R2813" s="107">
        <v>7</v>
      </c>
      <c r="S2813" s="131">
        <v>3.4825870646766101E-3</v>
      </c>
      <c r="T2813" s="126">
        <v>45</v>
      </c>
      <c r="U2813" s="108">
        <v>8.3025830258302499E-2</v>
      </c>
      <c r="V2813" s="107">
        <v>165</v>
      </c>
      <c r="W2813" s="131">
        <v>8.2089552238805902E-2</v>
      </c>
      <c r="X2813" s="126">
        <v>47</v>
      </c>
      <c r="Y2813" s="108">
        <v>8.6715867158671495E-2</v>
      </c>
      <c r="Z2813" s="107">
        <v>169</v>
      </c>
      <c r="AA2813" s="131">
        <v>8.4079601990049699E-2</v>
      </c>
    </row>
    <row r="2814" spans="1:27" x14ac:dyDescent="0.25">
      <c r="A2814" s="115" t="s">
        <v>636</v>
      </c>
      <c r="B2814" s="200" t="s">
        <v>407</v>
      </c>
      <c r="C2814" s="101" t="s">
        <v>408</v>
      </c>
      <c r="D2814" s="102" t="s">
        <v>26</v>
      </c>
      <c r="E2814" s="121" t="s">
        <v>554</v>
      </c>
      <c r="F2814" s="125">
        <v>5360</v>
      </c>
      <c r="G2814" s="103">
        <v>5309</v>
      </c>
      <c r="H2814" s="104">
        <v>0.99048507462686497</v>
      </c>
      <c r="I2814" s="103">
        <v>51</v>
      </c>
      <c r="J2814" s="130">
        <v>9.5149253731343208E-3</v>
      </c>
      <c r="K2814" s="125">
        <v>1551</v>
      </c>
      <c r="L2814" s="125">
        <v>24</v>
      </c>
      <c r="M2814" s="104">
        <v>1.5473887814313299E-2</v>
      </c>
      <c r="N2814" s="103">
        <v>66</v>
      </c>
      <c r="O2814" s="130">
        <v>1.2313432835820801E-2</v>
      </c>
      <c r="P2814" s="125">
        <v>11</v>
      </c>
      <c r="Q2814" s="104">
        <v>7.09219858156028E-3</v>
      </c>
      <c r="R2814" s="103">
        <v>25</v>
      </c>
      <c r="S2814" s="130">
        <v>4.6641791044776098E-3</v>
      </c>
      <c r="T2814" s="125">
        <v>143</v>
      </c>
      <c r="U2814" s="104">
        <v>9.2198581560283599E-2</v>
      </c>
      <c r="V2814" s="103">
        <v>425</v>
      </c>
      <c r="W2814" s="130">
        <v>7.9291044776119396E-2</v>
      </c>
      <c r="X2814" s="125">
        <v>147</v>
      </c>
      <c r="Y2814" s="104">
        <v>9.4777562862669196E-2</v>
      </c>
      <c r="Z2814" s="103">
        <v>433</v>
      </c>
      <c r="AA2814" s="130">
        <v>8.0783582089552206E-2</v>
      </c>
    </row>
    <row r="2815" spans="1:27" x14ac:dyDescent="0.25">
      <c r="A2815" s="116" t="s">
        <v>636</v>
      </c>
      <c r="B2815" s="201" t="s">
        <v>425</v>
      </c>
      <c r="C2815" s="105" t="s">
        <v>426</v>
      </c>
      <c r="D2815" s="106" t="s">
        <v>27</v>
      </c>
      <c r="E2815" s="122" t="s">
        <v>555</v>
      </c>
      <c r="F2815" s="126">
        <v>2347</v>
      </c>
      <c r="G2815" s="107">
        <v>2318</v>
      </c>
      <c r="H2815" s="108">
        <v>0.98764380059650603</v>
      </c>
      <c r="I2815" s="107">
        <v>29</v>
      </c>
      <c r="J2815" s="131">
        <v>1.2356199403493799E-2</v>
      </c>
      <c r="K2815" s="126">
        <v>602</v>
      </c>
      <c r="L2815" s="126">
        <v>10</v>
      </c>
      <c r="M2815" s="108">
        <v>1.66112956810631E-2</v>
      </c>
      <c r="N2815" s="107">
        <v>20</v>
      </c>
      <c r="O2815" s="131">
        <v>8.5215168299957299E-3</v>
      </c>
      <c r="P2815" s="126">
        <v>2</v>
      </c>
      <c r="Q2815" s="108">
        <v>3.3222591362126199E-3</v>
      </c>
      <c r="R2815" s="107">
        <v>5</v>
      </c>
      <c r="S2815" s="131">
        <v>2.1303792074989299E-3</v>
      </c>
      <c r="T2815" s="126">
        <v>49</v>
      </c>
      <c r="U2815" s="108">
        <v>8.1395348837209294E-2</v>
      </c>
      <c r="V2815" s="107">
        <v>171</v>
      </c>
      <c r="W2815" s="131">
        <v>7.2858968896463497E-2</v>
      </c>
      <c r="X2815" s="126">
        <v>51</v>
      </c>
      <c r="Y2815" s="108">
        <v>8.4717607973421899E-2</v>
      </c>
      <c r="Z2815" s="107">
        <v>174</v>
      </c>
      <c r="AA2815" s="131">
        <v>7.4137196420962906E-2</v>
      </c>
    </row>
    <row r="2816" spans="1:27" ht="24" x14ac:dyDescent="0.25">
      <c r="A2816" s="115" t="s">
        <v>636</v>
      </c>
      <c r="B2816" s="200" t="s">
        <v>427</v>
      </c>
      <c r="C2816" s="101" t="s">
        <v>428</v>
      </c>
      <c r="D2816" s="102" t="s">
        <v>27</v>
      </c>
      <c r="E2816" s="121" t="s">
        <v>555</v>
      </c>
      <c r="F2816" s="125">
        <v>1998</v>
      </c>
      <c r="G2816" s="103">
        <v>1987</v>
      </c>
      <c r="H2816" s="104">
        <v>0.99449449449449401</v>
      </c>
      <c r="I2816" s="103">
        <v>11</v>
      </c>
      <c r="J2816" s="130">
        <v>5.5055055055055003E-3</v>
      </c>
      <c r="K2816" s="125">
        <v>656</v>
      </c>
      <c r="L2816" s="125">
        <v>7</v>
      </c>
      <c r="M2816" s="104">
        <v>1.0670731707316999E-2</v>
      </c>
      <c r="N2816" s="103">
        <v>18</v>
      </c>
      <c r="O2816" s="130">
        <v>9.0090090090090003E-3</v>
      </c>
      <c r="P2816" s="125">
        <v>2</v>
      </c>
      <c r="Q2816" s="104">
        <v>3.0487804878048699E-3</v>
      </c>
      <c r="R2816" s="103">
        <v>6</v>
      </c>
      <c r="S2816" s="130">
        <v>3.0030030030029999E-3</v>
      </c>
      <c r="T2816" s="125">
        <v>55</v>
      </c>
      <c r="U2816" s="104">
        <v>8.3841463414634096E-2</v>
      </c>
      <c r="V2816" s="103">
        <v>175</v>
      </c>
      <c r="W2816" s="130">
        <v>8.7587587587587501E-2</v>
      </c>
      <c r="X2816" s="125">
        <v>56</v>
      </c>
      <c r="Y2816" s="104">
        <v>8.5365853658536495E-2</v>
      </c>
      <c r="Z2816" s="103">
        <v>178</v>
      </c>
      <c r="AA2816" s="130">
        <v>8.9089089089088996E-2</v>
      </c>
    </row>
    <row r="2817" spans="1:27" x14ac:dyDescent="0.25">
      <c r="A2817" s="116" t="s">
        <v>636</v>
      </c>
      <c r="B2817" s="201" t="s">
        <v>429</v>
      </c>
      <c r="C2817" s="105" t="s">
        <v>430</v>
      </c>
      <c r="D2817" s="106" t="s">
        <v>27</v>
      </c>
      <c r="E2817" s="122" t="s">
        <v>555</v>
      </c>
      <c r="F2817" s="126">
        <v>2089</v>
      </c>
      <c r="G2817" s="107">
        <v>2073</v>
      </c>
      <c r="H2817" s="108">
        <v>0.99234083293441799</v>
      </c>
      <c r="I2817" s="107">
        <v>16</v>
      </c>
      <c r="J2817" s="131">
        <v>7.6591670655816102E-3</v>
      </c>
      <c r="K2817" s="126">
        <v>727</v>
      </c>
      <c r="L2817" s="126">
        <v>5</v>
      </c>
      <c r="M2817" s="108">
        <v>6.8775790921595499E-3</v>
      </c>
      <c r="N2817" s="107">
        <v>10</v>
      </c>
      <c r="O2817" s="131">
        <v>4.7869794159885104E-3</v>
      </c>
      <c r="P2817" s="126">
        <v>5</v>
      </c>
      <c r="Q2817" s="108">
        <v>6.8775790921595499E-3</v>
      </c>
      <c r="R2817" s="107">
        <v>12</v>
      </c>
      <c r="S2817" s="131">
        <v>5.74437529918621E-3</v>
      </c>
      <c r="T2817" s="126">
        <v>84</v>
      </c>
      <c r="U2817" s="108">
        <v>0.11554332874827999</v>
      </c>
      <c r="V2817" s="107">
        <v>246</v>
      </c>
      <c r="W2817" s="131">
        <v>0.11775969363331699</v>
      </c>
      <c r="X2817" s="126">
        <v>89</v>
      </c>
      <c r="Y2817" s="108">
        <v>0.12242090784044</v>
      </c>
      <c r="Z2817" s="107">
        <v>258</v>
      </c>
      <c r="AA2817" s="131">
        <v>0.123504068932503</v>
      </c>
    </row>
    <row r="2818" spans="1:27" x14ac:dyDescent="0.25">
      <c r="A2818" s="115" t="s">
        <v>636</v>
      </c>
      <c r="B2818" s="200" t="s">
        <v>431</v>
      </c>
      <c r="C2818" s="101" t="s">
        <v>432</v>
      </c>
      <c r="D2818" s="102" t="s">
        <v>27</v>
      </c>
      <c r="E2818" s="121" t="s">
        <v>555</v>
      </c>
      <c r="F2818" s="125">
        <v>4486</v>
      </c>
      <c r="G2818" s="103">
        <v>4460</v>
      </c>
      <c r="H2818" s="104">
        <v>0.99420419081587097</v>
      </c>
      <c r="I2818" s="103">
        <v>26</v>
      </c>
      <c r="J2818" s="130">
        <v>5.7958091841283903E-3</v>
      </c>
      <c r="K2818" s="125">
        <v>1439</v>
      </c>
      <c r="L2818" s="125">
        <v>16</v>
      </c>
      <c r="M2818" s="104">
        <v>1.1118832522585101E-2</v>
      </c>
      <c r="N2818" s="103">
        <v>44</v>
      </c>
      <c r="O2818" s="130">
        <v>9.80829246544806E-3</v>
      </c>
      <c r="P2818" s="125">
        <v>6</v>
      </c>
      <c r="Q2818" s="104">
        <v>4.1695621959694203E-3</v>
      </c>
      <c r="R2818" s="103">
        <v>20</v>
      </c>
      <c r="S2818" s="130">
        <v>4.4583147570218399E-3</v>
      </c>
      <c r="T2818" s="125">
        <v>116</v>
      </c>
      <c r="U2818" s="104">
        <v>8.0611535788742097E-2</v>
      </c>
      <c r="V2818" s="103">
        <v>335</v>
      </c>
      <c r="W2818" s="130">
        <v>7.4676772180115897E-2</v>
      </c>
      <c r="X2818" s="125">
        <v>122</v>
      </c>
      <c r="Y2818" s="104">
        <v>8.4781097984711604E-2</v>
      </c>
      <c r="Z2818" s="103">
        <v>352</v>
      </c>
      <c r="AA2818" s="130">
        <v>7.8466339723584397E-2</v>
      </c>
    </row>
    <row r="2819" spans="1:27" ht="24" x14ac:dyDescent="0.25">
      <c r="A2819" s="116" t="s">
        <v>636</v>
      </c>
      <c r="B2819" s="201" t="s">
        <v>444</v>
      </c>
      <c r="C2819" s="105" t="s">
        <v>340</v>
      </c>
      <c r="D2819" s="106" t="s">
        <v>21</v>
      </c>
      <c r="E2819" s="122" t="s">
        <v>556</v>
      </c>
      <c r="F2819" s="126">
        <v>2345</v>
      </c>
      <c r="G2819" s="107">
        <v>2320</v>
      </c>
      <c r="H2819" s="108">
        <v>0.98933901918976497</v>
      </c>
      <c r="I2819" s="107">
        <v>25</v>
      </c>
      <c r="J2819" s="131">
        <v>1.06609808102345E-2</v>
      </c>
      <c r="K2819" s="126">
        <v>541</v>
      </c>
      <c r="L2819" s="126">
        <v>11</v>
      </c>
      <c r="M2819" s="108">
        <v>2.0332717190388101E-2</v>
      </c>
      <c r="N2819" s="107">
        <v>23</v>
      </c>
      <c r="O2819" s="131">
        <v>9.8081023454157697E-3</v>
      </c>
      <c r="P2819" s="126">
        <v>6</v>
      </c>
      <c r="Q2819" s="108">
        <v>1.1090573012939E-2</v>
      </c>
      <c r="R2819" s="107">
        <v>17</v>
      </c>
      <c r="S2819" s="131">
        <v>7.24946695095948E-3</v>
      </c>
      <c r="T2819" s="126">
        <v>34</v>
      </c>
      <c r="U2819" s="108">
        <v>6.2846580406654307E-2</v>
      </c>
      <c r="V2819" s="107">
        <v>97</v>
      </c>
      <c r="W2819" s="131">
        <v>4.1364605543709999E-2</v>
      </c>
      <c r="X2819" s="126">
        <v>36</v>
      </c>
      <c r="Y2819" s="108">
        <v>6.6543438077634007E-2</v>
      </c>
      <c r="Z2819" s="107">
        <v>102</v>
      </c>
      <c r="AA2819" s="131">
        <v>4.3496801705756899E-2</v>
      </c>
    </row>
    <row r="2820" spans="1:27" x14ac:dyDescent="0.25">
      <c r="A2820" s="115" t="s">
        <v>636</v>
      </c>
      <c r="B2820" s="200" t="s">
        <v>433</v>
      </c>
      <c r="C2820" s="101" t="s">
        <v>434</v>
      </c>
      <c r="D2820" s="102" t="s">
        <v>27</v>
      </c>
      <c r="E2820" s="121" t="s">
        <v>555</v>
      </c>
      <c r="F2820" s="125">
        <v>6959</v>
      </c>
      <c r="G2820" s="103">
        <v>6869</v>
      </c>
      <c r="H2820" s="104">
        <v>0.98706710734300895</v>
      </c>
      <c r="I2820" s="103">
        <v>90</v>
      </c>
      <c r="J2820" s="130">
        <v>1.2932892656990901E-2</v>
      </c>
      <c r="K2820" s="125">
        <v>2321</v>
      </c>
      <c r="L2820" s="125">
        <v>21</v>
      </c>
      <c r="M2820" s="104">
        <v>9.0478242137009904E-3</v>
      </c>
      <c r="N2820" s="103">
        <v>55</v>
      </c>
      <c r="O2820" s="130">
        <v>7.9034344014944601E-3</v>
      </c>
      <c r="P2820" s="125">
        <v>8</v>
      </c>
      <c r="Q2820" s="104">
        <v>3.44679017664799E-3</v>
      </c>
      <c r="R2820" s="103">
        <v>16</v>
      </c>
      <c r="S2820" s="130">
        <v>2.2991809167983899E-3</v>
      </c>
      <c r="T2820" s="125">
        <v>148</v>
      </c>
      <c r="U2820" s="104">
        <v>6.3765618267987906E-2</v>
      </c>
      <c r="V2820" s="103">
        <v>386</v>
      </c>
      <c r="W2820" s="130">
        <v>5.5467739617761101E-2</v>
      </c>
      <c r="X2820" s="125">
        <v>151</v>
      </c>
      <c r="Y2820" s="104">
        <v>6.5058164584230901E-2</v>
      </c>
      <c r="Z2820" s="103">
        <v>389</v>
      </c>
      <c r="AA2820" s="130">
        <v>5.5898836039660803E-2</v>
      </c>
    </row>
    <row r="2821" spans="1:27" ht="24" x14ac:dyDescent="0.25">
      <c r="A2821" s="116" t="s">
        <v>636</v>
      </c>
      <c r="B2821" s="201" t="s">
        <v>341</v>
      </c>
      <c r="C2821" s="105" t="s">
        <v>342</v>
      </c>
      <c r="D2821" s="106" t="s">
        <v>21</v>
      </c>
      <c r="E2821" s="122" t="s">
        <v>556</v>
      </c>
      <c r="F2821" s="126">
        <v>8773</v>
      </c>
      <c r="G2821" s="107">
        <v>8647</v>
      </c>
      <c r="H2821" s="108">
        <v>0.985637752194232</v>
      </c>
      <c r="I2821" s="107">
        <v>126</v>
      </c>
      <c r="J2821" s="131">
        <v>1.43622478057676E-2</v>
      </c>
      <c r="K2821" s="126">
        <v>2197</v>
      </c>
      <c r="L2821" s="126">
        <v>35</v>
      </c>
      <c r="M2821" s="108">
        <v>1.5930814747382699E-2</v>
      </c>
      <c r="N2821" s="107">
        <v>80</v>
      </c>
      <c r="O2821" s="131">
        <v>9.1188874957255205E-3</v>
      </c>
      <c r="P2821" s="126">
        <v>16</v>
      </c>
      <c r="Q2821" s="108">
        <v>7.2826581702321296E-3</v>
      </c>
      <c r="R2821" s="107">
        <v>41</v>
      </c>
      <c r="S2821" s="131">
        <v>4.6734298415593203E-3</v>
      </c>
      <c r="T2821" s="126">
        <v>143</v>
      </c>
      <c r="U2821" s="108">
        <v>6.5088757396449703E-2</v>
      </c>
      <c r="V2821" s="107">
        <v>567</v>
      </c>
      <c r="W2821" s="131">
        <v>6.4630115125954596E-2</v>
      </c>
      <c r="X2821" s="126">
        <v>153</v>
      </c>
      <c r="Y2821" s="108">
        <v>6.9640418752844699E-2</v>
      </c>
      <c r="Z2821" s="107">
        <v>591</v>
      </c>
      <c r="AA2821" s="131">
        <v>6.7365781374672196E-2</v>
      </c>
    </row>
    <row r="2822" spans="1:27" ht="24" x14ac:dyDescent="0.25">
      <c r="A2822" s="115" t="s">
        <v>636</v>
      </c>
      <c r="B2822" s="200" t="s">
        <v>355</v>
      </c>
      <c r="C2822" s="101" t="s">
        <v>356</v>
      </c>
      <c r="D2822" s="102" t="s">
        <v>23</v>
      </c>
      <c r="E2822" s="121" t="s">
        <v>558</v>
      </c>
      <c r="F2822" s="125">
        <v>7449</v>
      </c>
      <c r="G2822" s="103">
        <v>7109</v>
      </c>
      <c r="H2822" s="104">
        <v>0.95435628943482298</v>
      </c>
      <c r="I2822" s="103">
        <v>340</v>
      </c>
      <c r="J2822" s="130">
        <v>4.56437105651765E-2</v>
      </c>
      <c r="K2822" s="125">
        <v>2173</v>
      </c>
      <c r="L2822" s="125">
        <v>37</v>
      </c>
      <c r="M2822" s="104">
        <v>1.7027151403589499E-2</v>
      </c>
      <c r="N2822" s="103">
        <v>107</v>
      </c>
      <c r="O2822" s="130">
        <v>1.43643442072761E-2</v>
      </c>
      <c r="P2822" s="125">
        <v>16</v>
      </c>
      <c r="Q2822" s="104">
        <v>7.3630924988495102E-3</v>
      </c>
      <c r="R2822" s="103">
        <v>49</v>
      </c>
      <c r="S2822" s="130">
        <v>6.5780641696871998E-3</v>
      </c>
      <c r="T2822" s="125">
        <v>177</v>
      </c>
      <c r="U2822" s="104">
        <v>8.1454210768522703E-2</v>
      </c>
      <c r="V2822" s="103">
        <v>537</v>
      </c>
      <c r="W2822" s="130">
        <v>7.2090213451469903E-2</v>
      </c>
      <c r="X2822" s="125">
        <v>186</v>
      </c>
      <c r="Y2822" s="104">
        <v>8.5595950299125603E-2</v>
      </c>
      <c r="Z2822" s="103">
        <v>564</v>
      </c>
      <c r="AA2822" s="130">
        <v>7.5714861055175095E-2</v>
      </c>
    </row>
    <row r="2823" spans="1:27" ht="24" x14ac:dyDescent="0.25">
      <c r="A2823" s="116" t="s">
        <v>636</v>
      </c>
      <c r="B2823" s="201" t="s">
        <v>351</v>
      </c>
      <c r="C2823" s="105" t="s">
        <v>352</v>
      </c>
      <c r="D2823" s="106" t="s">
        <v>22</v>
      </c>
      <c r="E2823" s="122" t="s">
        <v>557</v>
      </c>
      <c r="F2823" s="126">
        <v>4965</v>
      </c>
      <c r="G2823" s="107">
        <v>4914</v>
      </c>
      <c r="H2823" s="108">
        <v>0.989728096676737</v>
      </c>
      <c r="I2823" s="107">
        <v>51</v>
      </c>
      <c r="J2823" s="131">
        <v>1.0271903323262801E-2</v>
      </c>
      <c r="K2823" s="126">
        <v>1624</v>
      </c>
      <c r="L2823" s="126">
        <v>8</v>
      </c>
      <c r="M2823" s="108">
        <v>4.9261083743842296E-3</v>
      </c>
      <c r="N2823" s="107">
        <v>16</v>
      </c>
      <c r="O2823" s="131">
        <v>3.2225579053373598E-3</v>
      </c>
      <c r="P2823" s="126">
        <v>12</v>
      </c>
      <c r="Q2823" s="108">
        <v>7.38916256157635E-3</v>
      </c>
      <c r="R2823" s="107">
        <v>32</v>
      </c>
      <c r="S2823" s="131">
        <v>6.4451158106747196E-3</v>
      </c>
      <c r="T2823" s="126">
        <v>102</v>
      </c>
      <c r="U2823" s="108">
        <v>6.2807881773398994E-2</v>
      </c>
      <c r="V2823" s="107">
        <v>296</v>
      </c>
      <c r="W2823" s="131">
        <v>5.9617321248741098E-2</v>
      </c>
      <c r="X2823" s="126">
        <v>110</v>
      </c>
      <c r="Y2823" s="108">
        <v>6.7733990147783196E-2</v>
      </c>
      <c r="Z2823" s="107">
        <v>320</v>
      </c>
      <c r="AA2823" s="131">
        <v>6.4451158106747203E-2</v>
      </c>
    </row>
    <row r="2824" spans="1:27" ht="24" x14ac:dyDescent="0.25">
      <c r="A2824" s="115" t="s">
        <v>636</v>
      </c>
      <c r="B2824" s="200" t="s">
        <v>343</v>
      </c>
      <c r="C2824" s="101" t="s">
        <v>344</v>
      </c>
      <c r="D2824" s="102" t="s">
        <v>21</v>
      </c>
      <c r="E2824" s="121" t="s">
        <v>556</v>
      </c>
      <c r="F2824" s="125">
        <v>2939</v>
      </c>
      <c r="G2824" s="103">
        <v>2906</v>
      </c>
      <c r="H2824" s="104">
        <v>0.98877169105137797</v>
      </c>
      <c r="I2824" s="103">
        <v>33</v>
      </c>
      <c r="J2824" s="130">
        <v>1.1228308948621901E-2</v>
      </c>
      <c r="K2824" s="125">
        <v>753</v>
      </c>
      <c r="L2824" s="125">
        <v>20</v>
      </c>
      <c r="M2824" s="104">
        <v>2.65604249667994E-2</v>
      </c>
      <c r="N2824" s="103">
        <v>58</v>
      </c>
      <c r="O2824" s="130">
        <v>1.9734603606668899E-2</v>
      </c>
      <c r="P2824" s="125">
        <v>10</v>
      </c>
      <c r="Q2824" s="104">
        <v>1.32802124833997E-2</v>
      </c>
      <c r="R2824" s="103">
        <v>24</v>
      </c>
      <c r="S2824" s="130">
        <v>8.1660428717250707E-3</v>
      </c>
      <c r="T2824" s="125">
        <v>69</v>
      </c>
      <c r="U2824" s="104">
        <v>9.16334661354581E-2</v>
      </c>
      <c r="V2824" s="103">
        <v>202</v>
      </c>
      <c r="W2824" s="130">
        <v>6.8730860837019306E-2</v>
      </c>
      <c r="X2824" s="125">
        <v>74</v>
      </c>
      <c r="Y2824" s="104">
        <v>9.8273572377158003E-2</v>
      </c>
      <c r="Z2824" s="103">
        <v>215</v>
      </c>
      <c r="AA2824" s="130">
        <v>7.3154134059203804E-2</v>
      </c>
    </row>
    <row r="2825" spans="1:27" ht="24" x14ac:dyDescent="0.25">
      <c r="A2825" s="116" t="s">
        <v>636</v>
      </c>
      <c r="B2825" s="201" t="s">
        <v>37</v>
      </c>
      <c r="C2825" s="105" t="s">
        <v>38</v>
      </c>
      <c r="D2825" s="106" t="s">
        <v>1</v>
      </c>
      <c r="E2825" s="122" t="s">
        <v>534</v>
      </c>
      <c r="F2825" s="126">
        <v>5301</v>
      </c>
      <c r="G2825" s="107">
        <v>5273</v>
      </c>
      <c r="H2825" s="108">
        <v>0.994717977740049</v>
      </c>
      <c r="I2825" s="107">
        <v>28</v>
      </c>
      <c r="J2825" s="131">
        <v>5.2820222599509496E-3</v>
      </c>
      <c r="K2825" s="126">
        <v>1576</v>
      </c>
      <c r="L2825" s="126">
        <v>15</v>
      </c>
      <c r="M2825" s="108">
        <v>9.5177664974619193E-3</v>
      </c>
      <c r="N2825" s="107">
        <v>39</v>
      </c>
      <c r="O2825" s="131">
        <v>7.3571024335031101E-3</v>
      </c>
      <c r="P2825" s="126">
        <v>5</v>
      </c>
      <c r="Q2825" s="108">
        <v>3.1725888324873001E-3</v>
      </c>
      <c r="R2825" s="107">
        <v>13</v>
      </c>
      <c r="S2825" s="131">
        <v>2.4523674778343702E-3</v>
      </c>
      <c r="T2825" s="126">
        <v>96</v>
      </c>
      <c r="U2825" s="108">
        <v>6.0913705583756299E-2</v>
      </c>
      <c r="V2825" s="107">
        <v>293</v>
      </c>
      <c r="W2825" s="131">
        <v>5.5272590077343801E-2</v>
      </c>
      <c r="X2825" s="126">
        <v>99</v>
      </c>
      <c r="Y2825" s="108">
        <v>6.2817258883248697E-2</v>
      </c>
      <c r="Z2825" s="107">
        <v>303</v>
      </c>
      <c r="AA2825" s="131">
        <v>5.7159026598754901E-2</v>
      </c>
    </row>
    <row r="2826" spans="1:27" ht="24" x14ac:dyDescent="0.25">
      <c r="A2826" s="115" t="s">
        <v>636</v>
      </c>
      <c r="B2826" s="200" t="s">
        <v>108</v>
      </c>
      <c r="C2826" s="101" t="s">
        <v>109</v>
      </c>
      <c r="D2826" s="102" t="s">
        <v>6</v>
      </c>
      <c r="E2826" s="121" t="s">
        <v>531</v>
      </c>
      <c r="F2826" s="125">
        <v>10224</v>
      </c>
      <c r="G2826" s="103">
        <v>10167</v>
      </c>
      <c r="H2826" s="104">
        <v>0.994424882629107</v>
      </c>
      <c r="I2826" s="103">
        <v>57</v>
      </c>
      <c r="J2826" s="130">
        <v>5.5751173708920099E-3</v>
      </c>
      <c r="K2826" s="125">
        <v>1886</v>
      </c>
      <c r="L2826" s="125">
        <v>25</v>
      </c>
      <c r="M2826" s="104">
        <v>1.3255567338282001E-2</v>
      </c>
      <c r="N2826" s="103">
        <v>60</v>
      </c>
      <c r="O2826" s="130">
        <v>5.8685446009389599E-3</v>
      </c>
      <c r="P2826" s="125">
        <v>8</v>
      </c>
      <c r="Q2826" s="104">
        <v>4.2417815482502603E-3</v>
      </c>
      <c r="R2826" s="103">
        <v>26</v>
      </c>
      <c r="S2826" s="130">
        <v>2.5430359937402098E-3</v>
      </c>
      <c r="T2826" s="125">
        <v>126</v>
      </c>
      <c r="U2826" s="104">
        <v>6.6808059384941595E-2</v>
      </c>
      <c r="V2826" s="103">
        <v>566</v>
      </c>
      <c r="W2826" s="130">
        <v>5.5359937402190897E-2</v>
      </c>
      <c r="X2826" s="125">
        <v>131</v>
      </c>
      <c r="Y2826" s="104">
        <v>6.9459172852598006E-2</v>
      </c>
      <c r="Z2826" s="103">
        <v>584</v>
      </c>
      <c r="AA2826" s="130">
        <v>5.7120500782472598E-2</v>
      </c>
    </row>
    <row r="2827" spans="1:27" x14ac:dyDescent="0.25">
      <c r="A2827" s="116" t="s">
        <v>636</v>
      </c>
      <c r="B2827" s="201" t="s">
        <v>559</v>
      </c>
      <c r="C2827" s="105" t="s">
        <v>560</v>
      </c>
      <c r="D2827" s="106" t="s">
        <v>3</v>
      </c>
      <c r="E2827" s="122" t="s">
        <v>533</v>
      </c>
      <c r="F2827" s="126">
        <v>10128</v>
      </c>
      <c r="G2827" s="107">
        <v>9979</v>
      </c>
      <c r="H2827" s="108">
        <v>0.98528830963665004</v>
      </c>
      <c r="I2827" s="107">
        <v>149</v>
      </c>
      <c r="J2827" s="131">
        <v>1.47116903633491E-2</v>
      </c>
      <c r="K2827" s="126">
        <v>2415</v>
      </c>
      <c r="L2827" s="126">
        <v>28</v>
      </c>
      <c r="M2827" s="108">
        <v>1.15942028985507E-2</v>
      </c>
      <c r="N2827" s="107">
        <v>76</v>
      </c>
      <c r="O2827" s="131">
        <v>7.5039494470773996E-3</v>
      </c>
      <c r="P2827" s="126">
        <v>15</v>
      </c>
      <c r="Q2827" s="108">
        <v>6.2111801242236003E-3</v>
      </c>
      <c r="R2827" s="107">
        <v>45</v>
      </c>
      <c r="S2827" s="131">
        <v>4.4431279620853002E-3</v>
      </c>
      <c r="T2827" s="126">
        <v>173</v>
      </c>
      <c r="U2827" s="108">
        <v>7.1635610766045493E-2</v>
      </c>
      <c r="V2827" s="107">
        <v>617</v>
      </c>
      <c r="W2827" s="131">
        <v>6.0920221169036302E-2</v>
      </c>
      <c r="X2827" s="126">
        <v>181</v>
      </c>
      <c r="Y2827" s="108">
        <v>7.4948240165631397E-2</v>
      </c>
      <c r="Z2827" s="107">
        <v>636</v>
      </c>
      <c r="AA2827" s="131">
        <v>6.27962085308056E-2</v>
      </c>
    </row>
    <row r="2828" spans="1:27" x14ac:dyDescent="0.25">
      <c r="A2828" s="115" t="s">
        <v>636</v>
      </c>
      <c r="B2828" s="200" t="s">
        <v>617</v>
      </c>
      <c r="C2828" s="101" t="s">
        <v>618</v>
      </c>
      <c r="D2828" s="102" t="s">
        <v>26</v>
      </c>
      <c r="E2828" s="121" t="s">
        <v>554</v>
      </c>
      <c r="F2828" s="125">
        <v>4406</v>
      </c>
      <c r="G2828" s="103">
        <v>4355</v>
      </c>
      <c r="H2828" s="104">
        <v>0.98842487517022204</v>
      </c>
      <c r="I2828" s="103">
        <v>51</v>
      </c>
      <c r="J2828" s="130">
        <v>1.1575124829777499E-2</v>
      </c>
      <c r="K2828" s="125">
        <v>1527</v>
      </c>
      <c r="L2828" s="125">
        <v>34</v>
      </c>
      <c r="M2828" s="104">
        <v>2.22658808120497E-2</v>
      </c>
      <c r="N2828" s="103">
        <v>87</v>
      </c>
      <c r="O2828" s="130">
        <v>1.97458011802088E-2</v>
      </c>
      <c r="P2828" s="125">
        <v>12</v>
      </c>
      <c r="Q2828" s="104">
        <v>7.8585461689587403E-3</v>
      </c>
      <c r="R2828" s="103">
        <v>27</v>
      </c>
      <c r="S2828" s="130">
        <v>6.1280072628234197E-3</v>
      </c>
      <c r="T2828" s="125">
        <v>124</v>
      </c>
      <c r="U2828" s="104">
        <v>8.1204977079240306E-2</v>
      </c>
      <c r="V2828" s="103">
        <v>318</v>
      </c>
      <c r="W2828" s="130">
        <v>7.2174307762142495E-2</v>
      </c>
      <c r="X2828" s="125">
        <v>131</v>
      </c>
      <c r="Y2828" s="104">
        <v>8.5789129011132906E-2</v>
      </c>
      <c r="Z2828" s="103">
        <v>336</v>
      </c>
      <c r="AA2828" s="130">
        <v>7.6259645937358095E-2</v>
      </c>
    </row>
    <row r="2829" spans="1:27" x14ac:dyDescent="0.25">
      <c r="A2829" s="116" t="s">
        <v>636</v>
      </c>
      <c r="B2829" s="201" t="s">
        <v>619</v>
      </c>
      <c r="C2829" s="105" t="s">
        <v>620</v>
      </c>
      <c r="D2829" s="106" t="s">
        <v>26</v>
      </c>
      <c r="E2829" s="122" t="s">
        <v>554</v>
      </c>
      <c r="F2829" s="126">
        <v>4027</v>
      </c>
      <c r="G2829" s="107">
        <v>3963</v>
      </c>
      <c r="H2829" s="108">
        <v>0.98410727588775704</v>
      </c>
      <c r="I2829" s="107">
        <v>64</v>
      </c>
      <c r="J2829" s="131">
        <v>1.5892724112242299E-2</v>
      </c>
      <c r="K2829" s="126">
        <v>1325</v>
      </c>
      <c r="L2829" s="126">
        <v>18</v>
      </c>
      <c r="M2829" s="108">
        <v>1.3584905660377299E-2</v>
      </c>
      <c r="N2829" s="107">
        <v>53</v>
      </c>
      <c r="O2829" s="131">
        <v>1.31611621554507E-2</v>
      </c>
      <c r="P2829" s="126">
        <v>11</v>
      </c>
      <c r="Q2829" s="108">
        <v>8.3018867924528304E-3</v>
      </c>
      <c r="R2829" s="107">
        <v>32</v>
      </c>
      <c r="S2829" s="131">
        <v>7.9463620561211808E-3</v>
      </c>
      <c r="T2829" s="126">
        <v>131</v>
      </c>
      <c r="U2829" s="108">
        <v>9.8867924528301801E-2</v>
      </c>
      <c r="V2829" s="107">
        <v>374</v>
      </c>
      <c r="W2829" s="131">
        <v>9.2873106530916294E-2</v>
      </c>
      <c r="X2829" s="126">
        <v>138</v>
      </c>
      <c r="Y2829" s="108">
        <v>0.10415094339622601</v>
      </c>
      <c r="Z2829" s="107">
        <v>394</v>
      </c>
      <c r="AA2829" s="131">
        <v>9.7839582815992004E-2</v>
      </c>
    </row>
    <row r="2830" spans="1:27" ht="24" x14ac:dyDescent="0.25">
      <c r="A2830" s="115" t="s">
        <v>636</v>
      </c>
      <c r="B2830" s="200" t="s">
        <v>621</v>
      </c>
      <c r="C2830" s="101" t="s">
        <v>622</v>
      </c>
      <c r="D2830" s="102" t="s">
        <v>22</v>
      </c>
      <c r="E2830" s="121" t="s">
        <v>557</v>
      </c>
      <c r="F2830" s="125">
        <v>11431</v>
      </c>
      <c r="G2830" s="103">
        <v>11345</v>
      </c>
      <c r="H2830" s="104">
        <v>0.99247659872277105</v>
      </c>
      <c r="I2830" s="103">
        <v>86</v>
      </c>
      <c r="J2830" s="130">
        <v>7.5234012772285802E-3</v>
      </c>
      <c r="K2830" s="125">
        <v>2705</v>
      </c>
      <c r="L2830" s="125">
        <v>33</v>
      </c>
      <c r="M2830" s="104">
        <v>1.21996303142329E-2</v>
      </c>
      <c r="N2830" s="103">
        <v>75</v>
      </c>
      <c r="O2830" s="130">
        <v>6.5611057650249299E-3</v>
      </c>
      <c r="P2830" s="125">
        <v>11</v>
      </c>
      <c r="Q2830" s="104">
        <v>4.0665434380776303E-3</v>
      </c>
      <c r="R2830" s="103">
        <v>18</v>
      </c>
      <c r="S2830" s="130">
        <v>1.5746653836059799E-3</v>
      </c>
      <c r="T2830" s="125">
        <v>220</v>
      </c>
      <c r="U2830" s="104">
        <v>8.1330868761552599E-2</v>
      </c>
      <c r="V2830" s="103">
        <v>876</v>
      </c>
      <c r="W2830" s="130">
        <v>7.6633715335491195E-2</v>
      </c>
      <c r="X2830" s="125">
        <v>226</v>
      </c>
      <c r="Y2830" s="104">
        <v>8.3548983364140406E-2</v>
      </c>
      <c r="Z2830" s="103">
        <v>888</v>
      </c>
      <c r="AA2830" s="130">
        <v>7.7683492257895101E-2</v>
      </c>
    </row>
    <row r="2831" spans="1:27" x14ac:dyDescent="0.25">
      <c r="A2831" s="116" t="s">
        <v>636</v>
      </c>
      <c r="B2831" s="201" t="s">
        <v>623</v>
      </c>
      <c r="C2831" s="105" t="s">
        <v>624</v>
      </c>
      <c r="D2831" s="106" t="s">
        <v>26</v>
      </c>
      <c r="E2831" s="122" t="s">
        <v>554</v>
      </c>
      <c r="F2831" s="126">
        <v>4247</v>
      </c>
      <c r="G2831" s="107">
        <v>4150</v>
      </c>
      <c r="H2831" s="108">
        <v>0.97716034848127997</v>
      </c>
      <c r="I2831" s="107">
        <v>97</v>
      </c>
      <c r="J2831" s="131">
        <v>2.2839651518719001E-2</v>
      </c>
      <c r="K2831" s="126">
        <v>1168</v>
      </c>
      <c r="L2831" s="126">
        <v>18</v>
      </c>
      <c r="M2831" s="108">
        <v>1.54109589041095E-2</v>
      </c>
      <c r="N2831" s="107">
        <v>45</v>
      </c>
      <c r="O2831" s="131">
        <v>1.0595714622086101E-2</v>
      </c>
      <c r="P2831" s="126">
        <v>10</v>
      </c>
      <c r="Q2831" s="108">
        <v>8.5616438356164292E-3</v>
      </c>
      <c r="R2831" s="107">
        <v>24</v>
      </c>
      <c r="S2831" s="131">
        <v>5.6510477984459597E-3</v>
      </c>
      <c r="T2831" s="126">
        <v>104</v>
      </c>
      <c r="U2831" s="108">
        <v>8.9041095890410898E-2</v>
      </c>
      <c r="V2831" s="107">
        <v>329</v>
      </c>
      <c r="W2831" s="131">
        <v>7.7466446903696695E-2</v>
      </c>
      <c r="X2831" s="126">
        <v>111</v>
      </c>
      <c r="Y2831" s="108">
        <v>9.5034246575342401E-2</v>
      </c>
      <c r="Z2831" s="107">
        <v>343</v>
      </c>
      <c r="AA2831" s="131">
        <v>8.0762891452790198E-2</v>
      </c>
    </row>
    <row r="2832" spans="1:27" ht="24" x14ac:dyDescent="0.25">
      <c r="A2832" s="115" t="s">
        <v>636</v>
      </c>
      <c r="B2832" s="200" t="s">
        <v>628</v>
      </c>
      <c r="C2832" s="101" t="s">
        <v>625</v>
      </c>
      <c r="D2832" s="102" t="s">
        <v>11</v>
      </c>
      <c r="E2832" s="121" t="s">
        <v>544</v>
      </c>
      <c r="F2832" s="125">
        <v>13173</v>
      </c>
      <c r="G2832" s="103">
        <v>12894</v>
      </c>
      <c r="H2832" s="104">
        <v>0.97882031427920702</v>
      </c>
      <c r="I2832" s="103">
        <v>279</v>
      </c>
      <c r="J2832" s="130">
        <v>2.1179685720792499E-2</v>
      </c>
      <c r="K2832" s="125">
        <v>4561</v>
      </c>
      <c r="L2832" s="125">
        <v>81</v>
      </c>
      <c r="M2832" s="104">
        <v>1.77592633194474E-2</v>
      </c>
      <c r="N2832" s="103">
        <v>201</v>
      </c>
      <c r="O2832" s="130">
        <v>1.5258483261216101E-2</v>
      </c>
      <c r="P2832" s="125">
        <v>40</v>
      </c>
      <c r="Q2832" s="104">
        <v>8.7700065775049296E-3</v>
      </c>
      <c r="R2832" s="103">
        <v>95</v>
      </c>
      <c r="S2832" s="130">
        <v>7.21172094435587E-3</v>
      </c>
      <c r="T2832" s="125">
        <v>340</v>
      </c>
      <c r="U2832" s="104">
        <v>7.4545055908791902E-2</v>
      </c>
      <c r="V2832" s="103">
        <v>924</v>
      </c>
      <c r="W2832" s="130">
        <v>7.0143475290366603E-2</v>
      </c>
      <c r="X2832" s="125">
        <v>367</v>
      </c>
      <c r="Y2832" s="104">
        <v>8.0464810348607696E-2</v>
      </c>
      <c r="Z2832" s="103">
        <v>992</v>
      </c>
      <c r="AA2832" s="130">
        <v>7.53055492294845E-2</v>
      </c>
    </row>
    <row r="2833" spans="1:27" x14ac:dyDescent="0.25">
      <c r="A2833" s="116" t="s">
        <v>636</v>
      </c>
      <c r="B2833" s="201" t="s">
        <v>626</v>
      </c>
      <c r="C2833" s="105" t="s">
        <v>627</v>
      </c>
      <c r="D2833" s="106" t="s">
        <v>9</v>
      </c>
      <c r="E2833" s="122" t="s">
        <v>538</v>
      </c>
      <c r="F2833" s="126">
        <v>9944</v>
      </c>
      <c r="G2833" s="107">
        <v>9836</v>
      </c>
      <c r="H2833" s="108">
        <v>0.989139179404666</v>
      </c>
      <c r="I2833" s="107">
        <v>108</v>
      </c>
      <c r="J2833" s="131">
        <v>1.08608205953338E-2</v>
      </c>
      <c r="K2833" s="126">
        <v>2425</v>
      </c>
      <c r="L2833" s="126">
        <v>35</v>
      </c>
      <c r="M2833" s="108">
        <v>1.44329896907216E-2</v>
      </c>
      <c r="N2833" s="107">
        <v>75</v>
      </c>
      <c r="O2833" s="131">
        <v>7.5422365245374004E-3</v>
      </c>
      <c r="P2833" s="126">
        <v>13</v>
      </c>
      <c r="Q2833" s="108">
        <v>5.3608247422680397E-3</v>
      </c>
      <c r="R2833" s="107">
        <v>32</v>
      </c>
      <c r="S2833" s="131">
        <v>3.2180209171359599E-3</v>
      </c>
      <c r="T2833" s="126">
        <v>209</v>
      </c>
      <c r="U2833" s="108">
        <v>8.6185567010309203E-2</v>
      </c>
      <c r="V2833" s="107">
        <v>818</v>
      </c>
      <c r="W2833" s="131">
        <v>8.2260659694288002E-2</v>
      </c>
      <c r="X2833" s="126">
        <v>217</v>
      </c>
      <c r="Y2833" s="108">
        <v>8.9484536082474198E-2</v>
      </c>
      <c r="Z2833" s="107">
        <v>836</v>
      </c>
      <c r="AA2833" s="131">
        <v>8.40707964601769E-2</v>
      </c>
    </row>
    <row r="2834" spans="1:27" ht="24" x14ac:dyDescent="0.25">
      <c r="A2834" s="115" t="s">
        <v>636</v>
      </c>
      <c r="B2834" s="200" t="s">
        <v>637</v>
      </c>
      <c r="C2834" s="101" t="s">
        <v>638</v>
      </c>
      <c r="D2834" s="102" t="s">
        <v>12</v>
      </c>
      <c r="E2834" s="121" t="s">
        <v>543</v>
      </c>
      <c r="F2834" s="125">
        <v>10614</v>
      </c>
      <c r="G2834" s="103">
        <v>10404</v>
      </c>
      <c r="H2834" s="104">
        <v>0.98021481062747295</v>
      </c>
      <c r="I2834" s="103">
        <v>210</v>
      </c>
      <c r="J2834" s="130">
        <v>1.9785189372526799E-2</v>
      </c>
      <c r="K2834" s="125">
        <v>3221</v>
      </c>
      <c r="L2834" s="125">
        <v>65</v>
      </c>
      <c r="M2834" s="104">
        <v>2.0180068301769601E-2</v>
      </c>
      <c r="N2834" s="103">
        <v>162</v>
      </c>
      <c r="O2834" s="130">
        <v>1.52628603730921E-2</v>
      </c>
      <c r="P2834" s="125">
        <v>20</v>
      </c>
      <c r="Q2834" s="104">
        <v>6.2092517851598797E-3</v>
      </c>
      <c r="R2834" s="103">
        <v>55</v>
      </c>
      <c r="S2834" s="130">
        <v>5.1818353118522698E-3</v>
      </c>
      <c r="T2834" s="125">
        <v>283</v>
      </c>
      <c r="U2834" s="104">
        <v>8.78609127600124E-2</v>
      </c>
      <c r="V2834" s="103">
        <v>926</v>
      </c>
      <c r="W2834" s="130">
        <v>8.7243263614094499E-2</v>
      </c>
      <c r="X2834" s="125">
        <v>293</v>
      </c>
      <c r="Y2834" s="104">
        <v>9.0965538652592298E-2</v>
      </c>
      <c r="Z2834" s="103">
        <v>958</v>
      </c>
      <c r="AA2834" s="130">
        <v>9.0258149613717698E-2</v>
      </c>
    </row>
    <row r="2835" spans="1:27" ht="24" x14ac:dyDescent="0.25">
      <c r="A2835" s="116" t="s">
        <v>636</v>
      </c>
      <c r="B2835" s="201" t="s">
        <v>639</v>
      </c>
      <c r="C2835" s="105" t="s">
        <v>640</v>
      </c>
      <c r="D2835" s="106" t="s">
        <v>23</v>
      </c>
      <c r="E2835" s="122" t="s">
        <v>558</v>
      </c>
      <c r="F2835" s="126">
        <v>17921</v>
      </c>
      <c r="G2835" s="107">
        <v>17675</v>
      </c>
      <c r="H2835" s="108">
        <v>0.98627308743931696</v>
      </c>
      <c r="I2835" s="107">
        <v>246</v>
      </c>
      <c r="J2835" s="131">
        <v>1.37269125606829E-2</v>
      </c>
      <c r="K2835" s="126">
        <v>4944</v>
      </c>
      <c r="L2835" s="126">
        <v>44</v>
      </c>
      <c r="M2835" s="108">
        <v>8.8996763754045308E-3</v>
      </c>
      <c r="N2835" s="107">
        <v>113</v>
      </c>
      <c r="O2835" s="131">
        <v>6.3054517047039698E-3</v>
      </c>
      <c r="P2835" s="126">
        <v>31</v>
      </c>
      <c r="Q2835" s="108">
        <v>6.2702265372168199E-3</v>
      </c>
      <c r="R2835" s="107">
        <v>73</v>
      </c>
      <c r="S2835" s="131">
        <v>4.0734334021538896E-3</v>
      </c>
      <c r="T2835" s="126">
        <v>358</v>
      </c>
      <c r="U2835" s="108">
        <v>7.2411003236245899E-2</v>
      </c>
      <c r="V2835" s="107">
        <v>1119</v>
      </c>
      <c r="W2835" s="131">
        <v>6.2440712013838502E-2</v>
      </c>
      <c r="X2835" s="126">
        <v>375</v>
      </c>
      <c r="Y2835" s="108">
        <v>7.5849514563106707E-2</v>
      </c>
      <c r="Z2835" s="107">
        <v>1163</v>
      </c>
      <c r="AA2835" s="131">
        <v>6.4895932146643603E-2</v>
      </c>
    </row>
    <row r="2836" spans="1:27" x14ac:dyDescent="0.25">
      <c r="A2836" s="115" t="s">
        <v>636</v>
      </c>
      <c r="B2836" s="200" t="s">
        <v>98</v>
      </c>
      <c r="C2836" s="101" t="s">
        <v>99</v>
      </c>
      <c r="D2836" s="102" t="s">
        <v>5</v>
      </c>
      <c r="E2836" s="121" t="s">
        <v>535</v>
      </c>
      <c r="F2836" s="125">
        <v>8881</v>
      </c>
      <c r="G2836" s="103">
        <v>8806</v>
      </c>
      <c r="H2836" s="104">
        <v>0.99155500506699601</v>
      </c>
      <c r="I2836" s="103">
        <v>75</v>
      </c>
      <c r="J2836" s="130">
        <v>8.4449949330030402E-3</v>
      </c>
      <c r="K2836" s="125">
        <v>2350</v>
      </c>
      <c r="L2836" s="125">
        <v>24</v>
      </c>
      <c r="M2836" s="104">
        <v>1.0212765957446799E-2</v>
      </c>
      <c r="N2836" s="103">
        <v>67</v>
      </c>
      <c r="O2836" s="130">
        <v>7.5441954734827097E-3</v>
      </c>
      <c r="P2836" s="125">
        <v>18</v>
      </c>
      <c r="Q2836" s="104">
        <v>7.6595744680850999E-3</v>
      </c>
      <c r="R2836" s="103">
        <v>53</v>
      </c>
      <c r="S2836" s="130">
        <v>5.9677964193221404E-3</v>
      </c>
      <c r="T2836" s="125">
        <v>226</v>
      </c>
      <c r="U2836" s="104">
        <v>9.61702127659574E-2</v>
      </c>
      <c r="V2836" s="103">
        <v>888</v>
      </c>
      <c r="W2836" s="130">
        <v>9.9988740006755894E-2</v>
      </c>
      <c r="X2836" s="125">
        <v>239</v>
      </c>
      <c r="Y2836" s="104">
        <v>0.101702127659574</v>
      </c>
      <c r="Z2836" s="103">
        <v>918</v>
      </c>
      <c r="AA2836" s="130">
        <v>0.103366737979957</v>
      </c>
    </row>
    <row r="2837" spans="1:27" ht="24" x14ac:dyDescent="0.25">
      <c r="A2837" s="116" t="s">
        <v>636</v>
      </c>
      <c r="B2837" s="201" t="s">
        <v>110</v>
      </c>
      <c r="C2837" s="105" t="s">
        <v>111</v>
      </c>
      <c r="D2837" s="106" t="s">
        <v>6</v>
      </c>
      <c r="E2837" s="122" t="s">
        <v>531</v>
      </c>
      <c r="F2837" s="126">
        <v>3653</v>
      </c>
      <c r="G2837" s="107">
        <v>3639</v>
      </c>
      <c r="H2837" s="108">
        <v>0.99616753353408105</v>
      </c>
      <c r="I2837" s="107">
        <v>14</v>
      </c>
      <c r="J2837" s="131">
        <v>3.8324664659184198E-3</v>
      </c>
      <c r="K2837" s="126">
        <v>760</v>
      </c>
      <c r="L2837" s="126">
        <v>5</v>
      </c>
      <c r="M2837" s="108">
        <v>6.5789473684210497E-3</v>
      </c>
      <c r="N2837" s="107">
        <v>13</v>
      </c>
      <c r="O2837" s="131">
        <v>3.5587188612099599E-3</v>
      </c>
      <c r="P2837" s="126">
        <v>4</v>
      </c>
      <c r="Q2837" s="108">
        <v>5.2631578947368403E-3</v>
      </c>
      <c r="R2837" s="107">
        <v>17</v>
      </c>
      <c r="S2837" s="131">
        <v>4.65370928004379E-3</v>
      </c>
      <c r="T2837" s="126">
        <v>56</v>
      </c>
      <c r="U2837" s="108">
        <v>7.3684210526315699E-2</v>
      </c>
      <c r="V2837" s="107">
        <v>277</v>
      </c>
      <c r="W2837" s="131">
        <v>7.5828086504242997E-2</v>
      </c>
      <c r="X2837" s="126">
        <v>58</v>
      </c>
      <c r="Y2837" s="108">
        <v>7.6315789473684198E-2</v>
      </c>
      <c r="Z2837" s="107">
        <v>288</v>
      </c>
      <c r="AA2837" s="131">
        <v>7.8839310156036096E-2</v>
      </c>
    </row>
    <row r="2838" spans="1:27" ht="24" x14ac:dyDescent="0.25">
      <c r="A2838" s="115" t="s">
        <v>636</v>
      </c>
      <c r="B2838" s="200" t="s">
        <v>259</v>
      </c>
      <c r="C2838" s="101" t="s">
        <v>260</v>
      </c>
      <c r="D2838" s="102" t="s">
        <v>16</v>
      </c>
      <c r="E2838" s="121" t="s">
        <v>541</v>
      </c>
      <c r="F2838" s="125">
        <v>2114</v>
      </c>
      <c r="G2838" s="103">
        <v>2069</v>
      </c>
      <c r="H2838" s="104">
        <v>0.97871333964049101</v>
      </c>
      <c r="I2838" s="103">
        <v>45</v>
      </c>
      <c r="J2838" s="130">
        <v>2.1286660359507999E-2</v>
      </c>
      <c r="K2838" s="125">
        <v>510</v>
      </c>
      <c r="L2838" s="125">
        <v>5</v>
      </c>
      <c r="M2838" s="104">
        <v>9.8039215686274508E-3</v>
      </c>
      <c r="N2838" s="103">
        <v>16</v>
      </c>
      <c r="O2838" s="130">
        <v>7.5685903500473002E-3</v>
      </c>
      <c r="P2838" s="125">
        <v>5</v>
      </c>
      <c r="Q2838" s="104">
        <v>9.8039215686274508E-3</v>
      </c>
      <c r="R2838" s="103">
        <v>14</v>
      </c>
      <c r="S2838" s="130">
        <v>6.6225165562913899E-3</v>
      </c>
      <c r="T2838" s="125">
        <v>42</v>
      </c>
      <c r="U2838" s="104">
        <v>8.2352941176470504E-2</v>
      </c>
      <c r="V2838" s="103">
        <v>135</v>
      </c>
      <c r="W2838" s="130">
        <v>6.38599810785241E-2</v>
      </c>
      <c r="X2838" s="125">
        <v>42</v>
      </c>
      <c r="Y2838" s="104">
        <v>8.2352941176470504E-2</v>
      </c>
      <c r="Z2838" s="103">
        <v>135</v>
      </c>
      <c r="AA2838" s="130">
        <v>6.38599810785241E-2</v>
      </c>
    </row>
    <row r="2839" spans="1:27" ht="24" x14ac:dyDescent="0.25">
      <c r="A2839" s="116" t="s">
        <v>636</v>
      </c>
      <c r="B2839" s="201" t="s">
        <v>443</v>
      </c>
      <c r="C2839" s="105" t="s">
        <v>228</v>
      </c>
      <c r="D2839" s="106" t="s">
        <v>14</v>
      </c>
      <c r="E2839" s="122" t="s">
        <v>548</v>
      </c>
      <c r="F2839" s="126">
        <v>2805</v>
      </c>
      <c r="G2839" s="107">
        <v>2752</v>
      </c>
      <c r="H2839" s="108">
        <v>0.98110516934046299</v>
      </c>
      <c r="I2839" s="107">
        <v>53</v>
      </c>
      <c r="J2839" s="131">
        <v>1.88948306595365E-2</v>
      </c>
      <c r="K2839" s="126">
        <v>892</v>
      </c>
      <c r="L2839" s="126">
        <v>16</v>
      </c>
      <c r="M2839" s="108">
        <v>1.79372197309417E-2</v>
      </c>
      <c r="N2839" s="107">
        <v>50</v>
      </c>
      <c r="O2839" s="131">
        <v>1.7825311942958999E-2</v>
      </c>
      <c r="P2839" s="126">
        <v>9</v>
      </c>
      <c r="Q2839" s="108">
        <v>1.0089686098654699E-2</v>
      </c>
      <c r="R2839" s="107">
        <v>27</v>
      </c>
      <c r="S2839" s="131">
        <v>9.6256684491978599E-3</v>
      </c>
      <c r="T2839" s="126">
        <v>82</v>
      </c>
      <c r="U2839" s="108">
        <v>9.1928251121076193E-2</v>
      </c>
      <c r="V2839" s="107">
        <v>246</v>
      </c>
      <c r="W2839" s="131">
        <v>8.7700534759358198E-2</v>
      </c>
      <c r="X2839" s="126">
        <v>86</v>
      </c>
      <c r="Y2839" s="108">
        <v>9.6412556053811604E-2</v>
      </c>
      <c r="Z2839" s="107">
        <v>258</v>
      </c>
      <c r="AA2839" s="131">
        <v>9.1978609625668395E-2</v>
      </c>
    </row>
    <row r="2840" spans="1:27" ht="24" x14ac:dyDescent="0.25">
      <c r="A2840" s="115" t="s">
        <v>636</v>
      </c>
      <c r="B2840" s="200" t="s">
        <v>229</v>
      </c>
      <c r="C2840" s="101" t="s">
        <v>230</v>
      </c>
      <c r="D2840" s="102" t="s">
        <v>14</v>
      </c>
      <c r="E2840" s="121" t="s">
        <v>548</v>
      </c>
      <c r="F2840" s="125">
        <v>1649</v>
      </c>
      <c r="G2840" s="103">
        <v>1643</v>
      </c>
      <c r="H2840" s="104">
        <v>0.99636143117040599</v>
      </c>
      <c r="I2840" s="103">
        <v>6</v>
      </c>
      <c r="J2840" s="130">
        <v>3.6385688295936902E-3</v>
      </c>
      <c r="K2840" s="125">
        <v>599</v>
      </c>
      <c r="L2840" s="125">
        <v>11</v>
      </c>
      <c r="M2840" s="104">
        <v>1.8363939899832999E-2</v>
      </c>
      <c r="N2840" s="103">
        <v>28</v>
      </c>
      <c r="O2840" s="130">
        <v>1.6979987871437199E-2</v>
      </c>
      <c r="P2840" s="125">
        <v>7</v>
      </c>
      <c r="Q2840" s="104">
        <v>1.1686143572621E-2</v>
      </c>
      <c r="R2840" s="103">
        <v>20</v>
      </c>
      <c r="S2840" s="130">
        <v>1.21285627653123E-2</v>
      </c>
      <c r="T2840" s="125">
        <v>51</v>
      </c>
      <c r="U2840" s="104">
        <v>8.5141903171953207E-2</v>
      </c>
      <c r="V2840" s="103">
        <v>133</v>
      </c>
      <c r="W2840" s="130">
        <v>8.06549423893268E-2</v>
      </c>
      <c r="X2840" s="125">
        <v>56</v>
      </c>
      <c r="Y2840" s="104">
        <v>9.3489148580968198E-2</v>
      </c>
      <c r="Z2840" s="103">
        <v>148</v>
      </c>
      <c r="AA2840" s="130">
        <v>8.9751364463311001E-2</v>
      </c>
    </row>
    <row r="2841" spans="1:27" x14ac:dyDescent="0.25">
      <c r="A2841" s="116" t="s">
        <v>636</v>
      </c>
      <c r="B2841" s="201" t="s">
        <v>231</v>
      </c>
      <c r="C2841" s="105" t="s">
        <v>232</v>
      </c>
      <c r="D2841" s="106" t="s">
        <v>14</v>
      </c>
      <c r="E2841" s="122" t="s">
        <v>548</v>
      </c>
      <c r="F2841" s="126">
        <v>1994</v>
      </c>
      <c r="G2841" s="107">
        <v>1947</v>
      </c>
      <c r="H2841" s="108">
        <v>0.97642928786358996</v>
      </c>
      <c r="I2841" s="107">
        <v>47</v>
      </c>
      <c r="J2841" s="131">
        <v>2.3570712136409201E-2</v>
      </c>
      <c r="K2841" s="126">
        <v>697</v>
      </c>
      <c r="L2841" s="126">
        <v>14</v>
      </c>
      <c r="M2841" s="108">
        <v>2.0086083213773299E-2</v>
      </c>
      <c r="N2841" s="107">
        <v>33</v>
      </c>
      <c r="O2841" s="131">
        <v>1.6549648946840499E-2</v>
      </c>
      <c r="P2841" s="126">
        <v>9</v>
      </c>
      <c r="Q2841" s="108">
        <v>1.29124820659971E-2</v>
      </c>
      <c r="R2841" s="107">
        <v>26</v>
      </c>
      <c r="S2841" s="131">
        <v>1.3039117352056101E-2</v>
      </c>
      <c r="T2841" s="126">
        <v>45</v>
      </c>
      <c r="U2841" s="108">
        <v>6.4562410329985595E-2</v>
      </c>
      <c r="V2841" s="107">
        <v>102</v>
      </c>
      <c r="W2841" s="131">
        <v>5.1153460381143399E-2</v>
      </c>
      <c r="X2841" s="126">
        <v>49</v>
      </c>
      <c r="Y2841" s="108">
        <v>7.0301291248206499E-2</v>
      </c>
      <c r="Z2841" s="107">
        <v>120</v>
      </c>
      <c r="AA2841" s="131">
        <v>6.0180541624874601E-2</v>
      </c>
    </row>
    <row r="2842" spans="1:27" x14ac:dyDescent="0.25">
      <c r="A2842" s="115" t="s">
        <v>636</v>
      </c>
      <c r="B2842" s="200" t="s">
        <v>395</v>
      </c>
      <c r="C2842" s="101" t="s">
        <v>396</v>
      </c>
      <c r="D2842" s="102" t="s">
        <v>25</v>
      </c>
      <c r="E2842" s="121" t="s">
        <v>553</v>
      </c>
      <c r="F2842" s="125">
        <v>2222</v>
      </c>
      <c r="G2842" s="103">
        <v>2209</v>
      </c>
      <c r="H2842" s="104">
        <v>0.994149414941494</v>
      </c>
      <c r="I2842" s="103">
        <v>13</v>
      </c>
      <c r="J2842" s="130">
        <v>5.8505850585058496E-3</v>
      </c>
      <c r="K2842" s="125">
        <v>736</v>
      </c>
      <c r="L2842" s="125">
        <v>9</v>
      </c>
      <c r="M2842" s="104">
        <v>1.2228260869565201E-2</v>
      </c>
      <c r="N2842" s="103">
        <v>26</v>
      </c>
      <c r="O2842" s="130">
        <v>1.1701170117011699E-2</v>
      </c>
      <c r="P2842" s="125">
        <v>1</v>
      </c>
      <c r="Q2842" s="104">
        <v>1.35869565217391E-3</v>
      </c>
      <c r="R2842" s="103">
        <v>1</v>
      </c>
      <c r="S2842" s="130">
        <v>4.5004500450045003E-4</v>
      </c>
      <c r="T2842" s="125">
        <v>50</v>
      </c>
      <c r="U2842" s="104">
        <v>6.7934782608695607E-2</v>
      </c>
      <c r="V2842" s="103">
        <v>127</v>
      </c>
      <c r="W2842" s="130">
        <v>5.7155715571557103E-2</v>
      </c>
      <c r="X2842" s="125">
        <v>50</v>
      </c>
      <c r="Y2842" s="104">
        <v>6.7934782608695607E-2</v>
      </c>
      <c r="Z2842" s="103">
        <v>128</v>
      </c>
      <c r="AA2842" s="130">
        <v>5.7605760576057603E-2</v>
      </c>
    </row>
    <row r="2843" spans="1:27" x14ac:dyDescent="0.25">
      <c r="A2843" s="116" t="s">
        <v>636</v>
      </c>
      <c r="B2843" s="201" t="s">
        <v>373</v>
      </c>
      <c r="C2843" s="105" t="s">
        <v>374</v>
      </c>
      <c r="D2843" s="106" t="s">
        <v>24</v>
      </c>
      <c r="E2843" s="122" t="s">
        <v>552</v>
      </c>
      <c r="F2843" s="126">
        <v>4933</v>
      </c>
      <c r="G2843" s="107">
        <v>4871</v>
      </c>
      <c r="H2843" s="108">
        <v>0.98743158321508195</v>
      </c>
      <c r="I2843" s="107">
        <v>62</v>
      </c>
      <c r="J2843" s="131">
        <v>1.25684167849178E-2</v>
      </c>
      <c r="K2843" s="126">
        <v>1391</v>
      </c>
      <c r="L2843" s="126">
        <v>11</v>
      </c>
      <c r="M2843" s="108">
        <v>7.9079798705966892E-3</v>
      </c>
      <c r="N2843" s="107">
        <v>24</v>
      </c>
      <c r="O2843" s="131">
        <v>4.86519359416176E-3</v>
      </c>
      <c r="P2843" s="126">
        <v>12</v>
      </c>
      <c r="Q2843" s="108">
        <v>8.6268871315600196E-3</v>
      </c>
      <c r="R2843" s="107">
        <v>37</v>
      </c>
      <c r="S2843" s="131">
        <v>7.5005067909993898E-3</v>
      </c>
      <c r="T2843" s="126">
        <v>93</v>
      </c>
      <c r="U2843" s="108">
        <v>6.6858375269590195E-2</v>
      </c>
      <c r="V2843" s="107">
        <v>297</v>
      </c>
      <c r="W2843" s="131">
        <v>6.0206770727751803E-2</v>
      </c>
      <c r="X2843" s="126">
        <v>103</v>
      </c>
      <c r="Y2843" s="108">
        <v>7.4047447879223502E-2</v>
      </c>
      <c r="Z2843" s="107">
        <v>329</v>
      </c>
      <c r="AA2843" s="131">
        <v>6.6693695519967497E-2</v>
      </c>
    </row>
    <row r="2844" spans="1:27" ht="24" x14ac:dyDescent="0.25">
      <c r="A2844" s="115" t="s">
        <v>636</v>
      </c>
      <c r="B2844" s="200" t="s">
        <v>397</v>
      </c>
      <c r="C2844" s="101" t="s">
        <v>398</v>
      </c>
      <c r="D2844" s="102" t="s">
        <v>25</v>
      </c>
      <c r="E2844" s="121" t="s">
        <v>553</v>
      </c>
      <c r="F2844" s="125">
        <v>1648</v>
      </c>
      <c r="G2844" s="103">
        <v>1628</v>
      </c>
      <c r="H2844" s="104">
        <v>0.98786407766990203</v>
      </c>
      <c r="I2844" s="103">
        <v>20</v>
      </c>
      <c r="J2844" s="130">
        <v>1.2135922330097E-2</v>
      </c>
      <c r="K2844" s="125">
        <v>505</v>
      </c>
      <c r="L2844" s="125">
        <v>7</v>
      </c>
      <c r="M2844" s="104">
        <v>1.3861386138613801E-2</v>
      </c>
      <c r="N2844" s="103">
        <v>20</v>
      </c>
      <c r="O2844" s="130">
        <v>1.2135922330097E-2</v>
      </c>
      <c r="P2844" s="125">
        <v>7</v>
      </c>
      <c r="Q2844" s="104">
        <v>1.3861386138613801E-2</v>
      </c>
      <c r="R2844" s="103">
        <v>25</v>
      </c>
      <c r="S2844" s="130">
        <v>1.51699029126213E-2</v>
      </c>
      <c r="T2844" s="125">
        <v>45</v>
      </c>
      <c r="U2844" s="104">
        <v>8.9108910891089105E-2</v>
      </c>
      <c r="V2844" s="103">
        <v>119</v>
      </c>
      <c r="W2844" s="130">
        <v>7.2208737864077596E-2</v>
      </c>
      <c r="X2844" s="125">
        <v>50</v>
      </c>
      <c r="Y2844" s="104">
        <v>9.9009900990099001E-2</v>
      </c>
      <c r="Z2844" s="103">
        <v>136</v>
      </c>
      <c r="AA2844" s="130">
        <v>8.2524271844660102E-2</v>
      </c>
    </row>
    <row r="2845" spans="1:27" ht="24" x14ac:dyDescent="0.25">
      <c r="A2845" s="116" t="s">
        <v>636</v>
      </c>
      <c r="B2845" s="201" t="s">
        <v>435</v>
      </c>
      <c r="C2845" s="105" t="s">
        <v>436</v>
      </c>
      <c r="D2845" s="106" t="s">
        <v>27</v>
      </c>
      <c r="E2845" s="122" t="s">
        <v>555</v>
      </c>
      <c r="F2845" s="126">
        <v>1842</v>
      </c>
      <c r="G2845" s="107">
        <v>1831</v>
      </c>
      <c r="H2845" s="108">
        <v>0.99402823018458097</v>
      </c>
      <c r="I2845" s="107">
        <v>11</v>
      </c>
      <c r="J2845" s="131">
        <v>5.9717698154180196E-3</v>
      </c>
      <c r="K2845" s="126">
        <v>566</v>
      </c>
      <c r="L2845" s="126">
        <v>12</v>
      </c>
      <c r="M2845" s="108">
        <v>2.1201413427561801E-2</v>
      </c>
      <c r="N2845" s="107">
        <v>27</v>
      </c>
      <c r="O2845" s="131">
        <v>1.4657980456025999E-2</v>
      </c>
      <c r="P2845" s="126">
        <v>7</v>
      </c>
      <c r="Q2845" s="108">
        <v>1.23674911660777E-2</v>
      </c>
      <c r="R2845" s="107">
        <v>15</v>
      </c>
      <c r="S2845" s="131">
        <v>8.1433224755700293E-3</v>
      </c>
      <c r="T2845" s="126">
        <v>38</v>
      </c>
      <c r="U2845" s="108">
        <v>6.7137809187279102E-2</v>
      </c>
      <c r="V2845" s="107">
        <v>111</v>
      </c>
      <c r="W2845" s="131">
        <v>6.0260586319218198E-2</v>
      </c>
      <c r="X2845" s="126">
        <v>42</v>
      </c>
      <c r="Y2845" s="108">
        <v>7.4204946996466403E-2</v>
      </c>
      <c r="Z2845" s="107">
        <v>120</v>
      </c>
      <c r="AA2845" s="131">
        <v>6.5146579804560206E-2</v>
      </c>
    </row>
    <row r="2846" spans="1:27" ht="24" x14ac:dyDescent="0.25">
      <c r="A2846" s="115" t="s">
        <v>636</v>
      </c>
      <c r="B2846" s="200" t="s">
        <v>345</v>
      </c>
      <c r="C2846" s="101" t="s">
        <v>346</v>
      </c>
      <c r="D2846" s="102" t="s">
        <v>21</v>
      </c>
      <c r="E2846" s="121" t="s">
        <v>556</v>
      </c>
      <c r="F2846" s="125">
        <v>4660</v>
      </c>
      <c r="G2846" s="103">
        <v>4616</v>
      </c>
      <c r="H2846" s="104">
        <v>0.99055793991416297</v>
      </c>
      <c r="I2846" s="103">
        <v>44</v>
      </c>
      <c r="J2846" s="130">
        <v>9.4420600858369005E-3</v>
      </c>
      <c r="K2846" s="125">
        <v>1512</v>
      </c>
      <c r="L2846" s="125">
        <v>29</v>
      </c>
      <c r="M2846" s="104">
        <v>1.9179894179894099E-2</v>
      </c>
      <c r="N2846" s="103">
        <v>69</v>
      </c>
      <c r="O2846" s="130">
        <v>1.4806866952789601E-2</v>
      </c>
      <c r="P2846" s="125">
        <v>8</v>
      </c>
      <c r="Q2846" s="104">
        <v>5.2910052910052898E-3</v>
      </c>
      <c r="R2846" s="103">
        <v>17</v>
      </c>
      <c r="S2846" s="130">
        <v>3.6480686695278901E-3</v>
      </c>
      <c r="T2846" s="125">
        <v>105</v>
      </c>
      <c r="U2846" s="104">
        <v>6.9444444444444406E-2</v>
      </c>
      <c r="V2846" s="103">
        <v>286</v>
      </c>
      <c r="W2846" s="130">
        <v>6.1373390557939903E-2</v>
      </c>
      <c r="X2846" s="125">
        <v>111</v>
      </c>
      <c r="Y2846" s="104">
        <v>7.3412698412698402E-2</v>
      </c>
      <c r="Z2846" s="103">
        <v>298</v>
      </c>
      <c r="AA2846" s="130">
        <v>6.3948497854077205E-2</v>
      </c>
    </row>
    <row r="2847" spans="1:27" ht="24" x14ac:dyDescent="0.25">
      <c r="A2847" s="116" t="s">
        <v>644</v>
      </c>
      <c r="B2847" s="201" t="s">
        <v>39</v>
      </c>
      <c r="C2847" s="105" t="s">
        <v>40</v>
      </c>
      <c r="D2847" s="106" t="s">
        <v>2</v>
      </c>
      <c r="E2847" s="122" t="s">
        <v>530</v>
      </c>
      <c r="F2847" s="126">
        <v>2119</v>
      </c>
      <c r="G2847" s="107">
        <v>2113</v>
      </c>
      <c r="H2847" s="108">
        <v>0.99716847569608302</v>
      </c>
      <c r="I2847" s="107">
        <v>6</v>
      </c>
      <c r="J2847" s="131">
        <v>2.83152430391694E-3</v>
      </c>
      <c r="K2847" s="126">
        <v>416</v>
      </c>
      <c r="L2847" s="126">
        <v>8</v>
      </c>
      <c r="M2847" s="108">
        <v>1.9230769230769201E-2</v>
      </c>
      <c r="N2847" s="107">
        <v>15</v>
      </c>
      <c r="O2847" s="131">
        <v>7.0788107597923502E-3</v>
      </c>
      <c r="P2847" s="126">
        <v>1</v>
      </c>
      <c r="Q2847" s="108">
        <v>2.4038461538461501E-3</v>
      </c>
      <c r="R2847" s="107">
        <v>2</v>
      </c>
      <c r="S2847" s="131">
        <v>9.4384143463898003E-4</v>
      </c>
      <c r="T2847" s="126">
        <v>34</v>
      </c>
      <c r="U2847" s="108">
        <v>8.1730769230769204E-2</v>
      </c>
      <c r="V2847" s="107">
        <v>170</v>
      </c>
      <c r="W2847" s="131">
        <v>8.0226521944313303E-2</v>
      </c>
      <c r="X2847" s="126">
        <v>35</v>
      </c>
      <c r="Y2847" s="108">
        <v>8.4134615384615294E-2</v>
      </c>
      <c r="Z2847" s="107">
        <v>171</v>
      </c>
      <c r="AA2847" s="131">
        <v>8.0698442661632799E-2</v>
      </c>
    </row>
    <row r="2848" spans="1:27" ht="24" x14ac:dyDescent="0.25">
      <c r="A2848" s="115" t="s">
        <v>644</v>
      </c>
      <c r="B2848" s="200" t="s">
        <v>41</v>
      </c>
      <c r="C2848" s="101" t="s">
        <v>42</v>
      </c>
      <c r="D2848" s="102" t="s">
        <v>2</v>
      </c>
      <c r="E2848" s="121" t="s">
        <v>530</v>
      </c>
      <c r="F2848" s="125">
        <v>6422</v>
      </c>
      <c r="G2848" s="103">
        <v>6366</v>
      </c>
      <c r="H2848" s="104">
        <v>0.99127997508564303</v>
      </c>
      <c r="I2848" s="103">
        <v>56</v>
      </c>
      <c r="J2848" s="130">
        <v>8.7200249143568904E-3</v>
      </c>
      <c r="K2848" s="125">
        <v>1300</v>
      </c>
      <c r="L2848" s="125">
        <v>15</v>
      </c>
      <c r="M2848" s="104">
        <v>1.1538461538461499E-2</v>
      </c>
      <c r="N2848" s="103">
        <v>36</v>
      </c>
      <c r="O2848" s="130">
        <v>5.6057303020865699E-3</v>
      </c>
      <c r="P2848" s="125">
        <v>6</v>
      </c>
      <c r="Q2848" s="104">
        <v>4.6153846153846097E-3</v>
      </c>
      <c r="R2848" s="103">
        <v>21</v>
      </c>
      <c r="S2848" s="130">
        <v>3.2700093428838302E-3</v>
      </c>
      <c r="T2848" s="125">
        <v>108</v>
      </c>
      <c r="U2848" s="104">
        <v>8.3076923076923007E-2</v>
      </c>
      <c r="V2848" s="103">
        <v>544</v>
      </c>
      <c r="W2848" s="130">
        <v>8.4708813453752696E-2</v>
      </c>
      <c r="X2848" s="125">
        <v>113</v>
      </c>
      <c r="Y2848" s="104">
        <v>8.6923076923076895E-2</v>
      </c>
      <c r="Z2848" s="103">
        <v>562</v>
      </c>
      <c r="AA2848" s="130">
        <v>8.7511678604796E-2</v>
      </c>
    </row>
    <row r="2849" spans="1:27" ht="24" x14ac:dyDescent="0.25">
      <c r="A2849" s="116" t="s">
        <v>644</v>
      </c>
      <c r="B2849" s="201" t="s">
        <v>43</v>
      </c>
      <c r="C2849" s="105" t="s">
        <v>44</v>
      </c>
      <c r="D2849" s="106" t="s">
        <v>2</v>
      </c>
      <c r="E2849" s="122" t="s">
        <v>530</v>
      </c>
      <c r="F2849" s="126">
        <v>4232</v>
      </c>
      <c r="G2849" s="107">
        <v>4204</v>
      </c>
      <c r="H2849" s="108">
        <v>0.99338374291115294</v>
      </c>
      <c r="I2849" s="107">
        <v>28</v>
      </c>
      <c r="J2849" s="131">
        <v>6.6162570888468799E-3</v>
      </c>
      <c r="K2849" s="126">
        <v>859</v>
      </c>
      <c r="L2849" s="126">
        <v>19</v>
      </c>
      <c r="M2849" s="108">
        <v>2.2118742724097699E-2</v>
      </c>
      <c r="N2849" s="107">
        <v>49</v>
      </c>
      <c r="O2849" s="131">
        <v>1.1578449905481999E-2</v>
      </c>
      <c r="P2849" s="126">
        <v>4</v>
      </c>
      <c r="Q2849" s="108">
        <v>4.6565774155995299E-3</v>
      </c>
      <c r="R2849" s="107">
        <v>8</v>
      </c>
      <c r="S2849" s="131">
        <v>1.89035916824196E-3</v>
      </c>
      <c r="T2849" s="126">
        <v>74</v>
      </c>
      <c r="U2849" s="108">
        <v>8.6146682188591298E-2</v>
      </c>
      <c r="V2849" s="107">
        <v>313</v>
      </c>
      <c r="W2849" s="131">
        <v>7.3960302457466903E-2</v>
      </c>
      <c r="X2849" s="126">
        <v>76</v>
      </c>
      <c r="Y2849" s="108">
        <v>8.84749708963911E-2</v>
      </c>
      <c r="Z2849" s="107">
        <v>318</v>
      </c>
      <c r="AA2849" s="131">
        <v>7.5141776937618102E-2</v>
      </c>
    </row>
    <row r="2850" spans="1:27" ht="24" x14ac:dyDescent="0.25">
      <c r="A2850" s="115" t="s">
        <v>644</v>
      </c>
      <c r="B2850" s="200" t="s">
        <v>45</v>
      </c>
      <c r="C2850" s="101" t="s">
        <v>46</v>
      </c>
      <c r="D2850" s="102" t="s">
        <v>2</v>
      </c>
      <c r="E2850" s="121" t="s">
        <v>530</v>
      </c>
      <c r="F2850" s="125">
        <v>3710</v>
      </c>
      <c r="G2850" s="103">
        <v>3685</v>
      </c>
      <c r="H2850" s="104">
        <v>0.99326145552560596</v>
      </c>
      <c r="I2850" s="103">
        <v>25</v>
      </c>
      <c r="J2850" s="130">
        <v>6.7385444743935296E-3</v>
      </c>
      <c r="K2850" s="125">
        <v>1053</v>
      </c>
      <c r="L2850" s="125">
        <v>11</v>
      </c>
      <c r="M2850" s="104">
        <v>1.0446343779677099E-2</v>
      </c>
      <c r="N2850" s="103">
        <v>39</v>
      </c>
      <c r="O2850" s="130">
        <v>1.05121293800539E-2</v>
      </c>
      <c r="P2850" s="125">
        <v>5</v>
      </c>
      <c r="Q2850" s="104">
        <v>4.7483380816714096E-3</v>
      </c>
      <c r="R2850" s="103">
        <v>16</v>
      </c>
      <c r="S2850" s="130">
        <v>4.3126684636118498E-3</v>
      </c>
      <c r="T2850" s="125">
        <v>72</v>
      </c>
      <c r="U2850" s="104">
        <v>6.83760683760683E-2</v>
      </c>
      <c r="V2850" s="103">
        <v>244</v>
      </c>
      <c r="W2850" s="130">
        <v>6.5768194070080804E-2</v>
      </c>
      <c r="X2850" s="125">
        <v>75</v>
      </c>
      <c r="Y2850" s="104">
        <v>7.1225071225071199E-2</v>
      </c>
      <c r="Z2850" s="103">
        <v>255</v>
      </c>
      <c r="AA2850" s="130">
        <v>6.8733153638814007E-2</v>
      </c>
    </row>
    <row r="2851" spans="1:27" ht="24" x14ac:dyDescent="0.25">
      <c r="A2851" s="116" t="s">
        <v>644</v>
      </c>
      <c r="B2851" s="201" t="s">
        <v>100</v>
      </c>
      <c r="C2851" s="105" t="s">
        <v>101</v>
      </c>
      <c r="D2851" s="106" t="s">
        <v>6</v>
      </c>
      <c r="E2851" s="122" t="s">
        <v>531</v>
      </c>
      <c r="F2851" s="126">
        <v>5150</v>
      </c>
      <c r="G2851" s="107">
        <v>5089</v>
      </c>
      <c r="H2851" s="108">
        <v>0.98815533980582504</v>
      </c>
      <c r="I2851" s="107">
        <v>61</v>
      </c>
      <c r="J2851" s="131">
        <v>1.1844660194174701E-2</v>
      </c>
      <c r="K2851" s="126">
        <v>1175</v>
      </c>
      <c r="L2851" s="126">
        <v>10</v>
      </c>
      <c r="M2851" s="108">
        <v>8.5106382978723406E-3</v>
      </c>
      <c r="N2851" s="107">
        <v>31</v>
      </c>
      <c r="O2851" s="131">
        <v>6.0194174757281496E-3</v>
      </c>
      <c r="P2851" s="126">
        <v>11</v>
      </c>
      <c r="Q2851" s="108">
        <v>9.3617021276595699E-3</v>
      </c>
      <c r="R2851" s="107">
        <v>30</v>
      </c>
      <c r="S2851" s="131">
        <v>5.8252427184466004E-3</v>
      </c>
      <c r="T2851" s="126">
        <v>97</v>
      </c>
      <c r="U2851" s="108">
        <v>8.2553191489361702E-2</v>
      </c>
      <c r="V2851" s="107">
        <v>305</v>
      </c>
      <c r="W2851" s="131">
        <v>5.92233009708737E-2</v>
      </c>
      <c r="X2851" s="126">
        <v>105</v>
      </c>
      <c r="Y2851" s="108">
        <v>8.9361702127659495E-2</v>
      </c>
      <c r="Z2851" s="107">
        <v>325</v>
      </c>
      <c r="AA2851" s="131">
        <v>6.3106796116504799E-2</v>
      </c>
    </row>
    <row r="2852" spans="1:27" ht="24" x14ac:dyDescent="0.25">
      <c r="A2852" s="115" t="s">
        <v>644</v>
      </c>
      <c r="B2852" s="200" t="s">
        <v>47</v>
      </c>
      <c r="C2852" s="101" t="s">
        <v>48</v>
      </c>
      <c r="D2852" s="102" t="s">
        <v>2</v>
      </c>
      <c r="E2852" s="121" t="s">
        <v>530</v>
      </c>
      <c r="F2852" s="125">
        <v>5067</v>
      </c>
      <c r="G2852" s="103">
        <v>5036</v>
      </c>
      <c r="H2852" s="104">
        <v>0.99388198144858797</v>
      </c>
      <c r="I2852" s="103">
        <v>31</v>
      </c>
      <c r="J2852" s="130">
        <v>6.1180185514110898E-3</v>
      </c>
      <c r="K2852" s="125">
        <v>1218</v>
      </c>
      <c r="L2852" s="125">
        <v>12</v>
      </c>
      <c r="M2852" s="104">
        <v>9.8522167487684695E-3</v>
      </c>
      <c r="N2852" s="103">
        <v>35</v>
      </c>
      <c r="O2852" s="130">
        <v>6.9074402999802602E-3</v>
      </c>
      <c r="P2852" s="125">
        <v>16</v>
      </c>
      <c r="Q2852" s="104">
        <v>1.3136288998357899E-2</v>
      </c>
      <c r="R2852" s="103">
        <v>46</v>
      </c>
      <c r="S2852" s="130">
        <v>9.0783501085454892E-3</v>
      </c>
      <c r="T2852" s="125">
        <v>106</v>
      </c>
      <c r="U2852" s="104">
        <v>8.7027914614121502E-2</v>
      </c>
      <c r="V2852" s="103">
        <v>398</v>
      </c>
      <c r="W2852" s="130">
        <v>7.8547463982632695E-2</v>
      </c>
      <c r="X2852" s="125">
        <v>116</v>
      </c>
      <c r="Y2852" s="104">
        <v>9.5238095238095205E-2</v>
      </c>
      <c r="Z2852" s="103">
        <v>424</v>
      </c>
      <c r="AA2852" s="130">
        <v>8.36787053483323E-2</v>
      </c>
    </row>
    <row r="2853" spans="1:27" ht="24" x14ac:dyDescent="0.25">
      <c r="A2853" s="116" t="s">
        <v>644</v>
      </c>
      <c r="B2853" s="201" t="s">
        <v>102</v>
      </c>
      <c r="C2853" s="105" t="s">
        <v>103</v>
      </c>
      <c r="D2853" s="106" t="s">
        <v>6</v>
      </c>
      <c r="E2853" s="122" t="s">
        <v>531</v>
      </c>
      <c r="F2853" s="126">
        <v>3386</v>
      </c>
      <c r="G2853" s="107">
        <v>3382</v>
      </c>
      <c r="H2853" s="108">
        <v>0.99881866509155304</v>
      </c>
      <c r="I2853" s="107">
        <v>4</v>
      </c>
      <c r="J2853" s="131">
        <v>1.18133490844654E-3</v>
      </c>
      <c r="K2853" s="126">
        <v>693</v>
      </c>
      <c r="L2853" s="126">
        <v>11</v>
      </c>
      <c r="M2853" s="108">
        <v>1.5873015873015799E-2</v>
      </c>
      <c r="N2853" s="107">
        <v>27</v>
      </c>
      <c r="O2853" s="131">
        <v>7.9740106320141703E-3</v>
      </c>
      <c r="P2853" s="126">
        <v>1</v>
      </c>
      <c r="Q2853" s="108">
        <v>1.44300144300144E-3</v>
      </c>
      <c r="R2853" s="107">
        <v>3</v>
      </c>
      <c r="S2853" s="131">
        <v>8.86001181334908E-4</v>
      </c>
      <c r="T2853" s="126">
        <v>50</v>
      </c>
      <c r="U2853" s="108">
        <v>7.2150072150072103E-2</v>
      </c>
      <c r="V2853" s="107">
        <v>183</v>
      </c>
      <c r="W2853" s="131">
        <v>5.4046072061429397E-2</v>
      </c>
      <c r="X2853" s="126">
        <v>51</v>
      </c>
      <c r="Y2853" s="108">
        <v>7.3593073593073502E-2</v>
      </c>
      <c r="Z2853" s="107">
        <v>186</v>
      </c>
      <c r="AA2853" s="131">
        <v>5.49320732427643E-2</v>
      </c>
    </row>
    <row r="2854" spans="1:27" ht="24" x14ac:dyDescent="0.25">
      <c r="A2854" s="115" t="s">
        <v>644</v>
      </c>
      <c r="B2854" s="200" t="s">
        <v>104</v>
      </c>
      <c r="C2854" s="101" t="s">
        <v>105</v>
      </c>
      <c r="D2854" s="102" t="s">
        <v>6</v>
      </c>
      <c r="E2854" s="121" t="s">
        <v>531</v>
      </c>
      <c r="F2854" s="125">
        <v>7893</v>
      </c>
      <c r="G2854" s="103">
        <v>7868</v>
      </c>
      <c r="H2854" s="104">
        <v>0.99683263651336596</v>
      </c>
      <c r="I2854" s="103">
        <v>25</v>
      </c>
      <c r="J2854" s="130">
        <v>3.1673634866337202E-3</v>
      </c>
      <c r="K2854" s="125">
        <v>1313</v>
      </c>
      <c r="L2854" s="125">
        <v>17</v>
      </c>
      <c r="M2854" s="104">
        <v>1.29474485910129E-2</v>
      </c>
      <c r="N2854" s="103">
        <v>42</v>
      </c>
      <c r="O2854" s="130">
        <v>5.3211706575446499E-3</v>
      </c>
      <c r="P2854" s="125">
        <v>5</v>
      </c>
      <c r="Q2854" s="104">
        <v>3.8080731150037998E-3</v>
      </c>
      <c r="R2854" s="103">
        <v>32</v>
      </c>
      <c r="S2854" s="130">
        <v>4.0542252628911601E-3</v>
      </c>
      <c r="T2854" s="125">
        <v>96</v>
      </c>
      <c r="U2854" s="104">
        <v>7.3115003808073106E-2</v>
      </c>
      <c r="V2854" s="103">
        <v>536</v>
      </c>
      <c r="W2854" s="130">
        <v>6.7908273153426998E-2</v>
      </c>
      <c r="X2854" s="125">
        <v>99</v>
      </c>
      <c r="Y2854" s="104">
        <v>7.5399847677075305E-2</v>
      </c>
      <c r="Z2854" s="103">
        <v>543</v>
      </c>
      <c r="AA2854" s="130">
        <v>6.8795134929684504E-2</v>
      </c>
    </row>
    <row r="2855" spans="1:27" ht="24" x14ac:dyDescent="0.25">
      <c r="A2855" s="116" t="s">
        <v>644</v>
      </c>
      <c r="B2855" s="201" t="s">
        <v>73</v>
      </c>
      <c r="C2855" s="105" t="s">
        <v>74</v>
      </c>
      <c r="D2855" s="106" t="s">
        <v>4</v>
      </c>
      <c r="E2855" s="122" t="s">
        <v>532</v>
      </c>
      <c r="F2855" s="126">
        <v>2291</v>
      </c>
      <c r="G2855" s="107">
        <v>2280</v>
      </c>
      <c r="H2855" s="108">
        <v>0.99519860323002995</v>
      </c>
      <c r="I2855" s="107">
        <v>11</v>
      </c>
      <c r="J2855" s="131">
        <v>4.8013967699694401E-3</v>
      </c>
      <c r="K2855" s="126">
        <v>715</v>
      </c>
      <c r="L2855" s="126">
        <v>4</v>
      </c>
      <c r="M2855" s="108">
        <v>5.5944055944055901E-3</v>
      </c>
      <c r="N2855" s="107">
        <v>7</v>
      </c>
      <c r="O2855" s="131">
        <v>3.0554343081623699E-3</v>
      </c>
      <c r="P2855" s="126">
        <v>5</v>
      </c>
      <c r="Q2855" s="108">
        <v>6.9930069930069904E-3</v>
      </c>
      <c r="R2855" s="107">
        <v>11</v>
      </c>
      <c r="S2855" s="131">
        <v>4.8013967699694401E-3</v>
      </c>
      <c r="T2855" s="126">
        <v>52</v>
      </c>
      <c r="U2855" s="108">
        <v>7.2727272727272696E-2</v>
      </c>
      <c r="V2855" s="107">
        <v>163</v>
      </c>
      <c r="W2855" s="131">
        <v>7.1147970318638107E-2</v>
      </c>
      <c r="X2855" s="126">
        <v>54</v>
      </c>
      <c r="Y2855" s="108">
        <v>7.5524475524475498E-2</v>
      </c>
      <c r="Z2855" s="107">
        <v>167</v>
      </c>
      <c r="AA2855" s="131">
        <v>7.2893932780445203E-2</v>
      </c>
    </row>
    <row r="2856" spans="1:27" x14ac:dyDescent="0.25">
      <c r="A2856" s="115" t="s">
        <v>644</v>
      </c>
      <c r="B2856" s="200" t="s">
        <v>75</v>
      </c>
      <c r="C2856" s="101" t="s">
        <v>76</v>
      </c>
      <c r="D2856" s="102" t="s">
        <v>4</v>
      </c>
      <c r="E2856" s="121" t="s">
        <v>532</v>
      </c>
      <c r="F2856" s="125">
        <v>3794</v>
      </c>
      <c r="G2856" s="103">
        <v>3778</v>
      </c>
      <c r="H2856" s="104">
        <v>0.99578281497100596</v>
      </c>
      <c r="I2856" s="103">
        <v>16</v>
      </c>
      <c r="J2856" s="130">
        <v>4.2171850289931404E-3</v>
      </c>
      <c r="K2856" s="125">
        <v>921</v>
      </c>
      <c r="L2856" s="125">
        <v>7</v>
      </c>
      <c r="M2856" s="104">
        <v>7.6004343105320303E-3</v>
      </c>
      <c r="N2856" s="103">
        <v>16</v>
      </c>
      <c r="O2856" s="130">
        <v>4.2171850289931404E-3</v>
      </c>
      <c r="P2856" s="125">
        <v>3</v>
      </c>
      <c r="Q2856" s="104">
        <v>3.2573289902280101E-3</v>
      </c>
      <c r="R2856" s="103">
        <v>9</v>
      </c>
      <c r="S2856" s="130">
        <v>2.3721665788086401E-3</v>
      </c>
      <c r="T2856" s="125">
        <v>63</v>
      </c>
      <c r="U2856" s="104">
        <v>6.8403908794788207E-2</v>
      </c>
      <c r="V2856" s="103">
        <v>237</v>
      </c>
      <c r="W2856" s="130">
        <v>6.2467053241960897E-2</v>
      </c>
      <c r="X2856" s="125">
        <v>66</v>
      </c>
      <c r="Y2856" s="104">
        <v>7.1661237785016194E-2</v>
      </c>
      <c r="Z2856" s="103">
        <v>246</v>
      </c>
      <c r="AA2856" s="130">
        <v>6.4839219820769595E-2</v>
      </c>
    </row>
    <row r="2857" spans="1:27" x14ac:dyDescent="0.25">
      <c r="A2857" s="116" t="s">
        <v>644</v>
      </c>
      <c r="B2857" s="201" t="s">
        <v>49</v>
      </c>
      <c r="C2857" s="105" t="s">
        <v>50</v>
      </c>
      <c r="D2857" s="106" t="s">
        <v>3</v>
      </c>
      <c r="E2857" s="122" t="s">
        <v>533</v>
      </c>
      <c r="F2857" s="126">
        <v>4099</v>
      </c>
      <c r="G2857" s="107">
        <v>4025</v>
      </c>
      <c r="H2857" s="108">
        <v>0.98194681629665703</v>
      </c>
      <c r="I2857" s="107">
        <v>74</v>
      </c>
      <c r="J2857" s="131">
        <v>1.8053183703342201E-2</v>
      </c>
      <c r="K2857" s="126">
        <v>1097</v>
      </c>
      <c r="L2857" s="126">
        <v>22</v>
      </c>
      <c r="M2857" s="108">
        <v>2.0054694621695499E-2</v>
      </c>
      <c r="N2857" s="107">
        <v>73</v>
      </c>
      <c r="O2857" s="131">
        <v>1.7809221761405199E-2</v>
      </c>
      <c r="P2857" s="126">
        <v>10</v>
      </c>
      <c r="Q2857" s="108">
        <v>9.1157702825888694E-3</v>
      </c>
      <c r="R2857" s="107">
        <v>25</v>
      </c>
      <c r="S2857" s="131">
        <v>6.0990485484264398E-3</v>
      </c>
      <c r="T2857" s="126">
        <v>79</v>
      </c>
      <c r="U2857" s="108">
        <v>7.2014585232452105E-2</v>
      </c>
      <c r="V2857" s="107">
        <v>248</v>
      </c>
      <c r="W2857" s="131">
        <v>6.0502561600390303E-2</v>
      </c>
      <c r="X2857" s="126">
        <v>84</v>
      </c>
      <c r="Y2857" s="108">
        <v>7.6572470373746496E-2</v>
      </c>
      <c r="Z2857" s="107">
        <v>260</v>
      </c>
      <c r="AA2857" s="131">
        <v>6.3430104903635001E-2</v>
      </c>
    </row>
    <row r="2858" spans="1:27" x14ac:dyDescent="0.25">
      <c r="A2858" s="115" t="s">
        <v>644</v>
      </c>
      <c r="B2858" s="200" t="s">
        <v>51</v>
      </c>
      <c r="C2858" s="101" t="s">
        <v>52</v>
      </c>
      <c r="D2858" s="102" t="s">
        <v>3</v>
      </c>
      <c r="E2858" s="121" t="s">
        <v>533</v>
      </c>
      <c r="F2858" s="125">
        <v>2822</v>
      </c>
      <c r="G2858" s="103">
        <v>2797</v>
      </c>
      <c r="H2858" s="104">
        <v>0.99114103472714299</v>
      </c>
      <c r="I2858" s="103">
        <v>25</v>
      </c>
      <c r="J2858" s="130">
        <v>8.8589652728561299E-3</v>
      </c>
      <c r="K2858" s="125">
        <v>919</v>
      </c>
      <c r="L2858" s="125">
        <v>12</v>
      </c>
      <c r="M2858" s="104">
        <v>1.30576713819368E-2</v>
      </c>
      <c r="N2858" s="103">
        <v>35</v>
      </c>
      <c r="O2858" s="130">
        <v>1.24025513819985E-2</v>
      </c>
      <c r="P2858" s="125">
        <v>5</v>
      </c>
      <c r="Q2858" s="104">
        <v>5.4406964091403597E-3</v>
      </c>
      <c r="R2858" s="103">
        <v>13</v>
      </c>
      <c r="S2858" s="130">
        <v>4.6066619418851798E-3</v>
      </c>
      <c r="T2858" s="125">
        <v>60</v>
      </c>
      <c r="U2858" s="104">
        <v>6.5288356909684403E-2</v>
      </c>
      <c r="V2858" s="103">
        <v>162</v>
      </c>
      <c r="W2858" s="130">
        <v>5.7406094968107703E-2</v>
      </c>
      <c r="X2858" s="125">
        <v>61</v>
      </c>
      <c r="Y2858" s="104">
        <v>6.6376496191512493E-2</v>
      </c>
      <c r="Z2858" s="103">
        <v>165</v>
      </c>
      <c r="AA2858" s="130">
        <v>5.8469170800850401E-2</v>
      </c>
    </row>
    <row r="2859" spans="1:27" ht="24" x14ac:dyDescent="0.25">
      <c r="A2859" s="116" t="s">
        <v>644</v>
      </c>
      <c r="B2859" s="201" t="s">
        <v>77</v>
      </c>
      <c r="C2859" s="105" t="s">
        <v>78</v>
      </c>
      <c r="D2859" s="106" t="s">
        <v>4</v>
      </c>
      <c r="E2859" s="122" t="s">
        <v>532</v>
      </c>
      <c r="F2859" s="126">
        <v>1835</v>
      </c>
      <c r="G2859" s="107">
        <v>1822</v>
      </c>
      <c r="H2859" s="108">
        <v>0.99291553133514898</v>
      </c>
      <c r="I2859" s="107">
        <v>13</v>
      </c>
      <c r="J2859" s="131">
        <v>7.0844686648501298E-3</v>
      </c>
      <c r="K2859" s="126">
        <v>620</v>
      </c>
      <c r="L2859" s="126">
        <v>10</v>
      </c>
      <c r="M2859" s="108">
        <v>1.6129032258064498E-2</v>
      </c>
      <c r="N2859" s="107">
        <v>30</v>
      </c>
      <c r="O2859" s="131">
        <v>1.6348773841961799E-2</v>
      </c>
      <c r="P2859" s="126">
        <v>4</v>
      </c>
      <c r="Q2859" s="108">
        <v>6.4516129032258004E-3</v>
      </c>
      <c r="R2859" s="107">
        <v>14</v>
      </c>
      <c r="S2859" s="131">
        <v>7.6294277929155304E-3</v>
      </c>
      <c r="T2859" s="126">
        <v>51</v>
      </c>
      <c r="U2859" s="108">
        <v>8.2258064516129006E-2</v>
      </c>
      <c r="V2859" s="107">
        <v>160</v>
      </c>
      <c r="W2859" s="131">
        <v>8.7193460490463198E-2</v>
      </c>
      <c r="X2859" s="126">
        <v>55</v>
      </c>
      <c r="Y2859" s="108">
        <v>8.8709677419354802E-2</v>
      </c>
      <c r="Z2859" s="107">
        <v>174</v>
      </c>
      <c r="AA2859" s="131">
        <v>9.4822888283378703E-2</v>
      </c>
    </row>
    <row r="2860" spans="1:27" x14ac:dyDescent="0.25">
      <c r="A2860" s="115" t="s">
        <v>644</v>
      </c>
      <c r="B2860" s="200" t="s">
        <v>55</v>
      </c>
      <c r="C2860" s="101" t="s">
        <v>56</v>
      </c>
      <c r="D2860" s="102" t="s">
        <v>3</v>
      </c>
      <c r="E2860" s="121" t="s">
        <v>533</v>
      </c>
      <c r="F2860" s="125">
        <v>4330</v>
      </c>
      <c r="G2860" s="103">
        <v>4261</v>
      </c>
      <c r="H2860" s="104">
        <v>0.98406466512701996</v>
      </c>
      <c r="I2860" s="103">
        <v>69</v>
      </c>
      <c r="J2860" s="130">
        <v>1.5935334872979202E-2</v>
      </c>
      <c r="K2860" s="125">
        <v>1207</v>
      </c>
      <c r="L2860" s="125">
        <v>20</v>
      </c>
      <c r="M2860" s="104">
        <v>1.6570008285004101E-2</v>
      </c>
      <c r="N2860" s="103">
        <v>49</v>
      </c>
      <c r="O2860" s="130">
        <v>1.13163972286374E-2</v>
      </c>
      <c r="P2860" s="125">
        <v>6</v>
      </c>
      <c r="Q2860" s="104">
        <v>4.9710024855012403E-3</v>
      </c>
      <c r="R2860" s="103">
        <v>15</v>
      </c>
      <c r="S2860" s="130">
        <v>3.4642032332563499E-3</v>
      </c>
      <c r="T2860" s="125">
        <v>78</v>
      </c>
      <c r="U2860" s="104">
        <v>6.4623032311516102E-2</v>
      </c>
      <c r="V2860" s="103">
        <v>293</v>
      </c>
      <c r="W2860" s="130">
        <v>6.7667436489607297E-2</v>
      </c>
      <c r="X2860" s="125">
        <v>80</v>
      </c>
      <c r="Y2860" s="104">
        <v>6.62800331400165E-2</v>
      </c>
      <c r="Z2860" s="103">
        <v>300</v>
      </c>
      <c r="AA2860" s="130">
        <v>6.9284064665127001E-2</v>
      </c>
    </row>
    <row r="2861" spans="1:27" x14ac:dyDescent="0.25">
      <c r="A2861" s="116" t="s">
        <v>644</v>
      </c>
      <c r="B2861" s="201" t="s">
        <v>79</v>
      </c>
      <c r="C2861" s="105" t="s">
        <v>80</v>
      </c>
      <c r="D2861" s="106" t="s">
        <v>4</v>
      </c>
      <c r="E2861" s="122" t="s">
        <v>532</v>
      </c>
      <c r="F2861" s="126">
        <v>5752</v>
      </c>
      <c r="G2861" s="107">
        <v>5719</v>
      </c>
      <c r="H2861" s="108">
        <v>0.99426286509040296</v>
      </c>
      <c r="I2861" s="107">
        <v>33</v>
      </c>
      <c r="J2861" s="131">
        <v>5.7371349095966598E-3</v>
      </c>
      <c r="K2861" s="126">
        <v>1708</v>
      </c>
      <c r="L2861" s="126">
        <v>24</v>
      </c>
      <c r="M2861" s="108">
        <v>1.4051522248243501E-2</v>
      </c>
      <c r="N2861" s="107">
        <v>67</v>
      </c>
      <c r="O2861" s="131">
        <v>1.1648122392211401E-2</v>
      </c>
      <c r="P2861" s="126">
        <v>9</v>
      </c>
      <c r="Q2861" s="108">
        <v>5.2693208430913303E-3</v>
      </c>
      <c r="R2861" s="107">
        <v>24</v>
      </c>
      <c r="S2861" s="131">
        <v>4.17246175243393E-3</v>
      </c>
      <c r="T2861" s="126">
        <v>124</v>
      </c>
      <c r="U2861" s="108">
        <v>7.2599531615925E-2</v>
      </c>
      <c r="V2861" s="107">
        <v>413</v>
      </c>
      <c r="W2861" s="131">
        <v>7.1801112656467297E-2</v>
      </c>
      <c r="X2861" s="126">
        <v>127</v>
      </c>
      <c r="Y2861" s="108">
        <v>7.4355971896955503E-2</v>
      </c>
      <c r="Z2861" s="107">
        <v>424</v>
      </c>
      <c r="AA2861" s="131">
        <v>7.37134909596662E-2</v>
      </c>
    </row>
    <row r="2862" spans="1:27" ht="24" x14ac:dyDescent="0.25">
      <c r="A2862" s="115" t="s">
        <v>644</v>
      </c>
      <c r="B2862" s="200" t="s">
        <v>28</v>
      </c>
      <c r="C2862" s="101" t="s">
        <v>29</v>
      </c>
      <c r="D2862" s="102" t="s">
        <v>1</v>
      </c>
      <c r="E2862" s="121" t="s">
        <v>534</v>
      </c>
      <c r="F2862" s="125">
        <v>2729</v>
      </c>
      <c r="G2862" s="103">
        <v>2714</v>
      </c>
      <c r="H2862" s="104">
        <v>0.99450348112861797</v>
      </c>
      <c r="I2862" s="103">
        <v>15</v>
      </c>
      <c r="J2862" s="130">
        <v>5.4965188713814502E-3</v>
      </c>
      <c r="K2862" s="125">
        <v>725</v>
      </c>
      <c r="L2862" s="125">
        <v>14</v>
      </c>
      <c r="M2862" s="104">
        <v>1.9310344827586201E-2</v>
      </c>
      <c r="N2862" s="103">
        <v>35</v>
      </c>
      <c r="O2862" s="130">
        <v>1.282521069989E-2</v>
      </c>
      <c r="P2862" s="125">
        <v>6</v>
      </c>
      <c r="Q2862" s="104">
        <v>8.2758620689655105E-3</v>
      </c>
      <c r="R2862" s="103">
        <v>15</v>
      </c>
      <c r="S2862" s="130">
        <v>5.4965188713814502E-3</v>
      </c>
      <c r="T2862" s="125">
        <v>41</v>
      </c>
      <c r="U2862" s="104">
        <v>5.6551724137930998E-2</v>
      </c>
      <c r="V2862" s="103">
        <v>157</v>
      </c>
      <c r="W2862" s="130">
        <v>5.7530230853792497E-2</v>
      </c>
      <c r="X2862" s="125">
        <v>44</v>
      </c>
      <c r="Y2862" s="104">
        <v>6.0689655172413703E-2</v>
      </c>
      <c r="Z2862" s="103">
        <v>165</v>
      </c>
      <c r="AA2862" s="130">
        <v>6.0461707585195999E-2</v>
      </c>
    </row>
    <row r="2863" spans="1:27" ht="24" x14ac:dyDescent="0.25">
      <c r="A2863" s="116" t="s">
        <v>644</v>
      </c>
      <c r="B2863" s="201" t="s">
        <v>57</v>
      </c>
      <c r="C2863" s="105" t="s">
        <v>58</v>
      </c>
      <c r="D2863" s="106" t="s">
        <v>3</v>
      </c>
      <c r="E2863" s="122" t="s">
        <v>533</v>
      </c>
      <c r="F2863" s="126">
        <v>3637</v>
      </c>
      <c r="G2863" s="107">
        <v>3582</v>
      </c>
      <c r="H2863" s="108">
        <v>0.98487764641187703</v>
      </c>
      <c r="I2863" s="107">
        <v>55</v>
      </c>
      <c r="J2863" s="131">
        <v>1.5122353588122001E-2</v>
      </c>
      <c r="K2863" s="126">
        <v>1092</v>
      </c>
      <c r="L2863" s="126">
        <v>19</v>
      </c>
      <c r="M2863" s="108">
        <v>1.7399267399267299E-2</v>
      </c>
      <c r="N2863" s="107">
        <v>55</v>
      </c>
      <c r="O2863" s="131">
        <v>1.5122353588122001E-2</v>
      </c>
      <c r="P2863" s="126">
        <v>10</v>
      </c>
      <c r="Q2863" s="108">
        <v>9.1575091575091493E-3</v>
      </c>
      <c r="R2863" s="107">
        <v>23</v>
      </c>
      <c r="S2863" s="131">
        <v>6.3238933186692296E-3</v>
      </c>
      <c r="T2863" s="126">
        <v>89</v>
      </c>
      <c r="U2863" s="108">
        <v>8.1501831501831504E-2</v>
      </c>
      <c r="V2863" s="107">
        <v>256</v>
      </c>
      <c r="W2863" s="131">
        <v>7.0387682155622702E-2</v>
      </c>
      <c r="X2863" s="126">
        <v>93</v>
      </c>
      <c r="Y2863" s="108">
        <v>8.5164835164835098E-2</v>
      </c>
      <c r="Z2863" s="107">
        <v>268</v>
      </c>
      <c r="AA2863" s="131">
        <v>7.3687104756667496E-2</v>
      </c>
    </row>
    <row r="2864" spans="1:27" x14ac:dyDescent="0.25">
      <c r="A2864" s="115" t="s">
        <v>644</v>
      </c>
      <c r="B2864" s="200" t="s">
        <v>438</v>
      </c>
      <c r="C2864" s="101" t="s">
        <v>81</v>
      </c>
      <c r="D2864" s="102" t="s">
        <v>4</v>
      </c>
      <c r="E2864" s="121" t="s">
        <v>532</v>
      </c>
      <c r="F2864" s="125">
        <v>2743</v>
      </c>
      <c r="G2864" s="103">
        <v>2723</v>
      </c>
      <c r="H2864" s="104">
        <v>0.99270871308786002</v>
      </c>
      <c r="I2864" s="103">
        <v>20</v>
      </c>
      <c r="J2864" s="130">
        <v>7.2912869121399904E-3</v>
      </c>
      <c r="K2864" s="125">
        <v>734</v>
      </c>
      <c r="L2864" s="125">
        <v>8</v>
      </c>
      <c r="M2864" s="104">
        <v>1.08991825613079E-2</v>
      </c>
      <c r="N2864" s="103">
        <v>23</v>
      </c>
      <c r="O2864" s="130">
        <v>8.3849799489609904E-3</v>
      </c>
      <c r="P2864" s="125">
        <v>8</v>
      </c>
      <c r="Q2864" s="104">
        <v>1.08991825613079E-2</v>
      </c>
      <c r="R2864" s="103">
        <v>21</v>
      </c>
      <c r="S2864" s="130">
        <v>7.6558512577469904E-3</v>
      </c>
      <c r="T2864" s="125">
        <v>57</v>
      </c>
      <c r="U2864" s="104">
        <v>7.7656675749318796E-2</v>
      </c>
      <c r="V2864" s="103">
        <v>158</v>
      </c>
      <c r="W2864" s="130">
        <v>5.7601166605905897E-2</v>
      </c>
      <c r="X2864" s="125">
        <v>63</v>
      </c>
      <c r="Y2864" s="104">
        <v>8.5831062670299704E-2</v>
      </c>
      <c r="Z2864" s="103">
        <v>175</v>
      </c>
      <c r="AA2864" s="130">
        <v>6.3798760481224903E-2</v>
      </c>
    </row>
    <row r="2865" spans="1:27" x14ac:dyDescent="0.25">
      <c r="A2865" s="116" t="s">
        <v>644</v>
      </c>
      <c r="B2865" s="201" t="s">
        <v>88</v>
      </c>
      <c r="C2865" s="105" t="s">
        <v>89</v>
      </c>
      <c r="D2865" s="106" t="s">
        <v>5</v>
      </c>
      <c r="E2865" s="122" t="s">
        <v>535</v>
      </c>
      <c r="F2865" s="126">
        <v>1825</v>
      </c>
      <c r="G2865" s="107">
        <v>1810</v>
      </c>
      <c r="H2865" s="108">
        <v>0.99178082191780803</v>
      </c>
      <c r="I2865" s="107">
        <v>15</v>
      </c>
      <c r="J2865" s="131">
        <v>8.21917808219178E-3</v>
      </c>
      <c r="K2865" s="126">
        <v>535</v>
      </c>
      <c r="L2865" s="126">
        <v>7</v>
      </c>
      <c r="M2865" s="108">
        <v>1.3084112149532701E-2</v>
      </c>
      <c r="N2865" s="107">
        <v>19</v>
      </c>
      <c r="O2865" s="131">
        <v>1.04109589041095E-2</v>
      </c>
      <c r="P2865" s="126">
        <v>3</v>
      </c>
      <c r="Q2865" s="108">
        <v>5.6074766355140096E-3</v>
      </c>
      <c r="R2865" s="107">
        <v>10</v>
      </c>
      <c r="S2865" s="131">
        <v>5.4794520547945197E-3</v>
      </c>
      <c r="T2865" s="126">
        <v>52</v>
      </c>
      <c r="U2865" s="108">
        <v>9.7196261682242893E-2</v>
      </c>
      <c r="V2865" s="107">
        <v>177</v>
      </c>
      <c r="W2865" s="131">
        <v>9.6986301369862998E-2</v>
      </c>
      <c r="X2865" s="126">
        <v>54</v>
      </c>
      <c r="Y2865" s="108">
        <v>0.10093457943925201</v>
      </c>
      <c r="Z2865" s="107">
        <v>183</v>
      </c>
      <c r="AA2865" s="131">
        <v>0.100273972602739</v>
      </c>
    </row>
    <row r="2866" spans="1:27" x14ac:dyDescent="0.25">
      <c r="A2866" s="115" t="s">
        <v>644</v>
      </c>
      <c r="B2866" s="200" t="s">
        <v>59</v>
      </c>
      <c r="C2866" s="101" t="s">
        <v>60</v>
      </c>
      <c r="D2866" s="102" t="s">
        <v>3</v>
      </c>
      <c r="E2866" s="121" t="s">
        <v>533</v>
      </c>
      <c r="F2866" s="125">
        <v>4462</v>
      </c>
      <c r="G2866" s="103">
        <v>4409</v>
      </c>
      <c r="H2866" s="104">
        <v>0.98812191842223196</v>
      </c>
      <c r="I2866" s="103">
        <v>53</v>
      </c>
      <c r="J2866" s="130">
        <v>1.1878081577767799E-2</v>
      </c>
      <c r="K2866" s="125">
        <v>942</v>
      </c>
      <c r="L2866" s="125">
        <v>19</v>
      </c>
      <c r="M2866" s="104">
        <v>2.0169851380042399E-2</v>
      </c>
      <c r="N2866" s="103">
        <v>44</v>
      </c>
      <c r="O2866" s="130">
        <v>9.8610488570147897E-3</v>
      </c>
      <c r="P2866" s="125">
        <v>8</v>
      </c>
      <c r="Q2866" s="104">
        <v>8.4925690021231404E-3</v>
      </c>
      <c r="R2866" s="103">
        <v>16</v>
      </c>
      <c r="S2866" s="130">
        <v>3.5858359480053698E-3</v>
      </c>
      <c r="T2866" s="125">
        <v>76</v>
      </c>
      <c r="U2866" s="104">
        <v>8.0679405520169806E-2</v>
      </c>
      <c r="V2866" s="103">
        <v>365</v>
      </c>
      <c r="W2866" s="130">
        <v>8.1801882563872705E-2</v>
      </c>
      <c r="X2866" s="125">
        <v>79</v>
      </c>
      <c r="Y2866" s="104">
        <v>8.3864118895965997E-2</v>
      </c>
      <c r="Z2866" s="103">
        <v>371</v>
      </c>
      <c r="AA2866" s="130">
        <v>8.3146571044374701E-2</v>
      </c>
    </row>
    <row r="2867" spans="1:27" ht="24" x14ac:dyDescent="0.25">
      <c r="A2867" s="116" t="s">
        <v>644</v>
      </c>
      <c r="B2867" s="201" t="s">
        <v>106</v>
      </c>
      <c r="C2867" s="105" t="s">
        <v>536</v>
      </c>
      <c r="D2867" s="106" t="s">
        <v>6</v>
      </c>
      <c r="E2867" s="122" t="s">
        <v>531</v>
      </c>
      <c r="F2867" s="126">
        <v>5290</v>
      </c>
      <c r="G2867" s="107">
        <v>5235</v>
      </c>
      <c r="H2867" s="108">
        <v>0.98960302457466898</v>
      </c>
      <c r="I2867" s="107">
        <v>55</v>
      </c>
      <c r="J2867" s="131">
        <v>1.0396975425330799E-2</v>
      </c>
      <c r="K2867" s="126">
        <v>1441</v>
      </c>
      <c r="L2867" s="126">
        <v>17</v>
      </c>
      <c r="M2867" s="108">
        <v>1.17973629424011E-2</v>
      </c>
      <c r="N2867" s="107">
        <v>53</v>
      </c>
      <c r="O2867" s="131">
        <v>1.00189035916824E-2</v>
      </c>
      <c r="P2867" s="126">
        <v>10</v>
      </c>
      <c r="Q2867" s="108">
        <v>6.93962526023594E-3</v>
      </c>
      <c r="R2867" s="107">
        <v>23</v>
      </c>
      <c r="S2867" s="131">
        <v>4.3478260869565201E-3</v>
      </c>
      <c r="T2867" s="126">
        <v>136</v>
      </c>
      <c r="U2867" s="108">
        <v>9.4378903539208803E-2</v>
      </c>
      <c r="V2867" s="107">
        <v>432</v>
      </c>
      <c r="W2867" s="131">
        <v>8.1663516068052902E-2</v>
      </c>
      <c r="X2867" s="126">
        <v>141</v>
      </c>
      <c r="Y2867" s="108">
        <v>9.7848716169326805E-2</v>
      </c>
      <c r="Z2867" s="107">
        <v>447</v>
      </c>
      <c r="AA2867" s="131">
        <v>8.4499054820415795E-2</v>
      </c>
    </row>
    <row r="2868" spans="1:27" x14ac:dyDescent="0.25">
      <c r="A2868" s="115" t="s">
        <v>644</v>
      </c>
      <c r="B2868" s="200" t="s">
        <v>90</v>
      </c>
      <c r="C2868" s="101" t="s">
        <v>91</v>
      </c>
      <c r="D2868" s="102" t="s">
        <v>5</v>
      </c>
      <c r="E2868" s="121" t="s">
        <v>535</v>
      </c>
      <c r="F2868" s="125">
        <v>2567</v>
      </c>
      <c r="G2868" s="103">
        <v>2547</v>
      </c>
      <c r="H2868" s="104">
        <v>0.99220880405142098</v>
      </c>
      <c r="I2868" s="103">
        <v>20</v>
      </c>
      <c r="J2868" s="130">
        <v>7.7911959485780996E-3</v>
      </c>
      <c r="K2868" s="125">
        <v>746</v>
      </c>
      <c r="L2868" s="125">
        <v>11</v>
      </c>
      <c r="M2868" s="104">
        <v>1.4745308310991899E-2</v>
      </c>
      <c r="N2868" s="103">
        <v>29</v>
      </c>
      <c r="O2868" s="130">
        <v>1.12972341254382E-2</v>
      </c>
      <c r="P2868" s="125">
        <v>9</v>
      </c>
      <c r="Q2868" s="104">
        <v>1.20643431635388E-2</v>
      </c>
      <c r="R2868" s="103">
        <v>26</v>
      </c>
      <c r="S2868" s="130">
        <v>1.0128554733151499E-2</v>
      </c>
      <c r="T2868" s="125">
        <v>58</v>
      </c>
      <c r="U2868" s="104">
        <v>7.7747989276139406E-2</v>
      </c>
      <c r="V2868" s="103">
        <v>188</v>
      </c>
      <c r="W2868" s="130">
        <v>7.3237241916634194E-2</v>
      </c>
      <c r="X2868" s="125">
        <v>65</v>
      </c>
      <c r="Y2868" s="104">
        <v>8.7131367292225204E-2</v>
      </c>
      <c r="Z2868" s="103">
        <v>211</v>
      </c>
      <c r="AA2868" s="130">
        <v>8.2197117257498994E-2</v>
      </c>
    </row>
    <row r="2869" spans="1:27" x14ac:dyDescent="0.25">
      <c r="A2869" s="116" t="s">
        <v>644</v>
      </c>
      <c r="B2869" s="201" t="s">
        <v>82</v>
      </c>
      <c r="C2869" s="105" t="s">
        <v>537</v>
      </c>
      <c r="D2869" s="106" t="s">
        <v>4</v>
      </c>
      <c r="E2869" s="122" t="s">
        <v>532</v>
      </c>
      <c r="F2869" s="126">
        <v>4573</v>
      </c>
      <c r="G2869" s="107">
        <v>4532</v>
      </c>
      <c r="H2869" s="108">
        <v>0.99103433194839197</v>
      </c>
      <c r="I2869" s="107">
        <v>41</v>
      </c>
      <c r="J2869" s="131">
        <v>8.9656680516072597E-3</v>
      </c>
      <c r="K2869" s="126">
        <v>1313</v>
      </c>
      <c r="L2869" s="126">
        <v>17</v>
      </c>
      <c r="M2869" s="108">
        <v>1.29474485910129E-2</v>
      </c>
      <c r="N2869" s="107">
        <v>44</v>
      </c>
      <c r="O2869" s="131">
        <v>9.6216925431882698E-3</v>
      </c>
      <c r="P2869" s="126">
        <v>11</v>
      </c>
      <c r="Q2869" s="108">
        <v>8.3777608530083703E-3</v>
      </c>
      <c r="R2869" s="107">
        <v>29</v>
      </c>
      <c r="S2869" s="131">
        <v>6.3415700852831802E-3</v>
      </c>
      <c r="T2869" s="126">
        <v>104</v>
      </c>
      <c r="U2869" s="108">
        <v>7.9207920792079195E-2</v>
      </c>
      <c r="V2869" s="107">
        <v>352</v>
      </c>
      <c r="W2869" s="131">
        <v>7.69735403455062E-2</v>
      </c>
      <c r="X2869" s="126">
        <v>111</v>
      </c>
      <c r="Y2869" s="108">
        <v>8.45392231530845E-2</v>
      </c>
      <c r="Z2869" s="107">
        <v>372</v>
      </c>
      <c r="AA2869" s="131">
        <v>8.1347036956046295E-2</v>
      </c>
    </row>
    <row r="2870" spans="1:27" ht="24" x14ac:dyDescent="0.25">
      <c r="A2870" s="115" t="s">
        <v>644</v>
      </c>
      <c r="B2870" s="200" t="s">
        <v>30</v>
      </c>
      <c r="C2870" s="101" t="s">
        <v>31</v>
      </c>
      <c r="D2870" s="102" t="s">
        <v>1</v>
      </c>
      <c r="E2870" s="121" t="s">
        <v>534</v>
      </c>
      <c r="F2870" s="125">
        <v>2108</v>
      </c>
      <c r="G2870" s="103">
        <v>2099</v>
      </c>
      <c r="H2870" s="104">
        <v>0.99573055028462898</v>
      </c>
      <c r="I2870" s="103">
        <v>9</v>
      </c>
      <c r="J2870" s="130">
        <v>4.2694497153700096E-3</v>
      </c>
      <c r="K2870" s="125">
        <v>647</v>
      </c>
      <c r="L2870" s="125">
        <v>10</v>
      </c>
      <c r="M2870" s="104">
        <v>1.54559505409582E-2</v>
      </c>
      <c r="N2870" s="103">
        <v>24</v>
      </c>
      <c r="O2870" s="130">
        <v>1.13851992409867E-2</v>
      </c>
      <c r="P2870" s="125">
        <v>2</v>
      </c>
      <c r="Q2870" s="104">
        <v>3.0911901081916498E-3</v>
      </c>
      <c r="R2870" s="103">
        <v>2</v>
      </c>
      <c r="S2870" s="130">
        <v>9.4876660341555903E-4</v>
      </c>
      <c r="T2870" s="125">
        <v>47</v>
      </c>
      <c r="U2870" s="104">
        <v>7.2642967542503795E-2</v>
      </c>
      <c r="V2870" s="103">
        <v>159</v>
      </c>
      <c r="W2870" s="130">
        <v>7.5426944971536999E-2</v>
      </c>
      <c r="X2870" s="125">
        <v>48</v>
      </c>
      <c r="Y2870" s="104">
        <v>7.4188562596599603E-2</v>
      </c>
      <c r="Z2870" s="103">
        <v>160</v>
      </c>
      <c r="AA2870" s="130">
        <v>7.5901328273244695E-2</v>
      </c>
    </row>
    <row r="2871" spans="1:27" x14ac:dyDescent="0.25">
      <c r="A2871" s="116" t="s">
        <v>644</v>
      </c>
      <c r="B2871" s="201" t="s">
        <v>92</v>
      </c>
      <c r="C2871" s="105" t="s">
        <v>93</v>
      </c>
      <c r="D2871" s="106" t="s">
        <v>5</v>
      </c>
      <c r="E2871" s="122" t="s">
        <v>535</v>
      </c>
      <c r="F2871" s="126">
        <v>2592</v>
      </c>
      <c r="G2871" s="107">
        <v>2557</v>
      </c>
      <c r="H2871" s="108">
        <v>0.98649691358024605</v>
      </c>
      <c r="I2871" s="107">
        <v>35</v>
      </c>
      <c r="J2871" s="131">
        <v>1.3503086419753001E-2</v>
      </c>
      <c r="K2871" s="126">
        <v>684</v>
      </c>
      <c r="L2871" s="126">
        <v>2</v>
      </c>
      <c r="M2871" s="108">
        <v>2.92397660818713E-3</v>
      </c>
      <c r="N2871" s="107">
        <v>7</v>
      </c>
      <c r="O2871" s="131">
        <v>2.7006172839506102E-3</v>
      </c>
      <c r="P2871" s="126">
        <v>4</v>
      </c>
      <c r="Q2871" s="108">
        <v>5.84795321637426E-3</v>
      </c>
      <c r="R2871" s="107">
        <v>10</v>
      </c>
      <c r="S2871" s="131">
        <v>3.8580246913580201E-3</v>
      </c>
      <c r="T2871" s="126">
        <v>57</v>
      </c>
      <c r="U2871" s="108">
        <v>8.3333333333333301E-2</v>
      </c>
      <c r="V2871" s="107">
        <v>241</v>
      </c>
      <c r="W2871" s="131">
        <v>9.2978395061728294E-2</v>
      </c>
      <c r="X2871" s="126">
        <v>59</v>
      </c>
      <c r="Y2871" s="108">
        <v>8.6257309941520394E-2</v>
      </c>
      <c r="Z2871" s="107">
        <v>247</v>
      </c>
      <c r="AA2871" s="131">
        <v>9.5293209876543203E-2</v>
      </c>
    </row>
    <row r="2872" spans="1:27" x14ac:dyDescent="0.25">
      <c r="A2872" s="115" t="s">
        <v>644</v>
      </c>
      <c r="B2872" s="200" t="s">
        <v>94</v>
      </c>
      <c r="C2872" s="101" t="s">
        <v>95</v>
      </c>
      <c r="D2872" s="102" t="s">
        <v>5</v>
      </c>
      <c r="E2872" s="121" t="s">
        <v>535</v>
      </c>
      <c r="F2872" s="125">
        <v>1852</v>
      </c>
      <c r="G2872" s="103">
        <v>1846</v>
      </c>
      <c r="H2872" s="104">
        <v>0.99676025917926503</v>
      </c>
      <c r="I2872" s="103">
        <v>6</v>
      </c>
      <c r="J2872" s="130">
        <v>3.2397408207343399E-3</v>
      </c>
      <c r="K2872" s="125">
        <v>498</v>
      </c>
      <c r="L2872" s="125">
        <v>10</v>
      </c>
      <c r="M2872" s="104">
        <v>2.00803212851405E-2</v>
      </c>
      <c r="N2872" s="103">
        <v>22</v>
      </c>
      <c r="O2872" s="130">
        <v>1.1879049676025899E-2</v>
      </c>
      <c r="P2872" s="125">
        <v>8</v>
      </c>
      <c r="Q2872" s="104">
        <v>1.60642570281124E-2</v>
      </c>
      <c r="R2872" s="103">
        <v>16</v>
      </c>
      <c r="S2872" s="130">
        <v>8.6393088552915703E-3</v>
      </c>
      <c r="T2872" s="125">
        <v>44</v>
      </c>
      <c r="U2872" s="104">
        <v>8.8353413654618407E-2</v>
      </c>
      <c r="V2872" s="103">
        <v>147</v>
      </c>
      <c r="W2872" s="130">
        <v>7.93736501079913E-2</v>
      </c>
      <c r="X2872" s="125">
        <v>48</v>
      </c>
      <c r="Y2872" s="104">
        <v>9.6385542168674607E-2</v>
      </c>
      <c r="Z2872" s="103">
        <v>153</v>
      </c>
      <c r="AA2872" s="130">
        <v>8.2613390928725702E-2</v>
      </c>
    </row>
    <row r="2873" spans="1:27" x14ac:dyDescent="0.25">
      <c r="A2873" s="116" t="s">
        <v>644</v>
      </c>
      <c r="B2873" s="201" t="s">
        <v>65</v>
      </c>
      <c r="C2873" s="105" t="s">
        <v>66</v>
      </c>
      <c r="D2873" s="106" t="s">
        <v>3</v>
      </c>
      <c r="E2873" s="122" t="s">
        <v>533</v>
      </c>
      <c r="F2873" s="126">
        <v>5188</v>
      </c>
      <c r="G2873" s="107">
        <v>5105</v>
      </c>
      <c r="H2873" s="108">
        <v>0.98400154202004597</v>
      </c>
      <c r="I2873" s="107">
        <v>83</v>
      </c>
      <c r="J2873" s="131">
        <v>1.5998457979953699E-2</v>
      </c>
      <c r="K2873" s="126">
        <v>1366</v>
      </c>
      <c r="L2873" s="126">
        <v>28</v>
      </c>
      <c r="M2873" s="108">
        <v>2.04978038067349E-2</v>
      </c>
      <c r="N2873" s="107">
        <v>68</v>
      </c>
      <c r="O2873" s="131">
        <v>1.3107170393215101E-2</v>
      </c>
      <c r="P2873" s="126">
        <v>10</v>
      </c>
      <c r="Q2873" s="108">
        <v>7.3206442166910603E-3</v>
      </c>
      <c r="R2873" s="107">
        <v>24</v>
      </c>
      <c r="S2873" s="131">
        <v>4.6260601387817998E-3</v>
      </c>
      <c r="T2873" s="126">
        <v>88</v>
      </c>
      <c r="U2873" s="108">
        <v>6.4421669106881393E-2</v>
      </c>
      <c r="V2873" s="107">
        <v>275</v>
      </c>
      <c r="W2873" s="131">
        <v>5.3006939090208101E-2</v>
      </c>
      <c r="X2873" s="126">
        <v>95</v>
      </c>
      <c r="Y2873" s="108">
        <v>6.95461200585651E-2</v>
      </c>
      <c r="Z2873" s="107">
        <v>292</v>
      </c>
      <c r="AA2873" s="131">
        <v>5.6283731688511897E-2</v>
      </c>
    </row>
    <row r="2874" spans="1:27" x14ac:dyDescent="0.25">
      <c r="A2874" s="115" t="s">
        <v>644</v>
      </c>
      <c r="B2874" s="200" t="s">
        <v>96</v>
      </c>
      <c r="C2874" s="101" t="s">
        <v>97</v>
      </c>
      <c r="D2874" s="102" t="s">
        <v>5</v>
      </c>
      <c r="E2874" s="121" t="s">
        <v>535</v>
      </c>
      <c r="F2874" s="125">
        <v>3157</v>
      </c>
      <c r="G2874" s="103">
        <v>3137</v>
      </c>
      <c r="H2874" s="104">
        <v>0.99366487171365203</v>
      </c>
      <c r="I2874" s="103">
        <v>20</v>
      </c>
      <c r="J2874" s="130">
        <v>6.3351282863477899E-3</v>
      </c>
      <c r="K2874" s="125">
        <v>887</v>
      </c>
      <c r="L2874" s="125">
        <v>10</v>
      </c>
      <c r="M2874" s="104">
        <v>1.12739571589627E-2</v>
      </c>
      <c r="N2874" s="103">
        <v>35</v>
      </c>
      <c r="O2874" s="130">
        <v>1.10864745011086E-2</v>
      </c>
      <c r="P2874" s="125">
        <v>3</v>
      </c>
      <c r="Q2874" s="104">
        <v>3.38218714768883E-3</v>
      </c>
      <c r="R2874" s="103">
        <v>10</v>
      </c>
      <c r="S2874" s="130">
        <v>3.1675641431738902E-3</v>
      </c>
      <c r="T2874" s="125">
        <v>84</v>
      </c>
      <c r="U2874" s="104">
        <v>9.4701240135287398E-2</v>
      </c>
      <c r="V2874" s="103">
        <v>308</v>
      </c>
      <c r="W2874" s="130">
        <v>9.7560975609756004E-2</v>
      </c>
      <c r="X2874" s="125">
        <v>86</v>
      </c>
      <c r="Y2874" s="104">
        <v>9.6956031567080006E-2</v>
      </c>
      <c r="Z2874" s="103">
        <v>316</v>
      </c>
      <c r="AA2874" s="130">
        <v>0.10009502692429501</v>
      </c>
    </row>
    <row r="2875" spans="1:27" x14ac:dyDescent="0.25">
      <c r="A2875" s="116" t="s">
        <v>644</v>
      </c>
      <c r="B2875" s="201" t="s">
        <v>67</v>
      </c>
      <c r="C2875" s="105" t="s">
        <v>68</v>
      </c>
      <c r="D2875" s="106" t="s">
        <v>3</v>
      </c>
      <c r="E2875" s="122" t="s">
        <v>533</v>
      </c>
      <c r="F2875" s="126">
        <v>4875</v>
      </c>
      <c r="G2875" s="107">
        <v>4848</v>
      </c>
      <c r="H2875" s="108">
        <v>0.99446153846153795</v>
      </c>
      <c r="I2875" s="107">
        <v>27</v>
      </c>
      <c r="J2875" s="131">
        <v>5.5384615384615303E-3</v>
      </c>
      <c r="K2875" s="126">
        <v>1296</v>
      </c>
      <c r="L2875" s="126">
        <v>16</v>
      </c>
      <c r="M2875" s="108">
        <v>1.23456790123456E-2</v>
      </c>
      <c r="N2875" s="107">
        <v>42</v>
      </c>
      <c r="O2875" s="131">
        <v>8.6153846153846098E-3</v>
      </c>
      <c r="P2875" s="126">
        <v>7</v>
      </c>
      <c r="Q2875" s="108">
        <v>5.4012345679012299E-3</v>
      </c>
      <c r="R2875" s="107">
        <v>18</v>
      </c>
      <c r="S2875" s="131">
        <v>3.69230769230769E-3</v>
      </c>
      <c r="T2875" s="126">
        <v>91</v>
      </c>
      <c r="U2875" s="108">
        <v>7.0216049382716E-2</v>
      </c>
      <c r="V2875" s="107">
        <v>302</v>
      </c>
      <c r="W2875" s="131">
        <v>6.1948717948717903E-2</v>
      </c>
      <c r="X2875" s="126">
        <v>95</v>
      </c>
      <c r="Y2875" s="108">
        <v>7.3302469135802406E-2</v>
      </c>
      <c r="Z2875" s="107">
        <v>314</v>
      </c>
      <c r="AA2875" s="131">
        <v>6.4410256410256397E-2</v>
      </c>
    </row>
    <row r="2876" spans="1:27" x14ac:dyDescent="0.25">
      <c r="A2876" s="115" t="s">
        <v>644</v>
      </c>
      <c r="B2876" s="200" t="s">
        <v>69</v>
      </c>
      <c r="C2876" s="101" t="s">
        <v>70</v>
      </c>
      <c r="D2876" s="102" t="s">
        <v>3</v>
      </c>
      <c r="E2876" s="121" t="s">
        <v>533</v>
      </c>
      <c r="F2876" s="125">
        <v>3727</v>
      </c>
      <c r="G2876" s="103">
        <v>3714</v>
      </c>
      <c r="H2876" s="104">
        <v>0.99651193989804099</v>
      </c>
      <c r="I2876" s="103">
        <v>13</v>
      </c>
      <c r="J2876" s="130">
        <v>3.4880601019586701E-3</v>
      </c>
      <c r="K2876" s="125">
        <v>808</v>
      </c>
      <c r="L2876" s="125">
        <v>11</v>
      </c>
      <c r="M2876" s="104">
        <v>1.36138613861386E-2</v>
      </c>
      <c r="N2876" s="103">
        <v>22</v>
      </c>
      <c r="O2876" s="130">
        <v>5.9028709417762197E-3</v>
      </c>
      <c r="P2876" s="125">
        <v>3</v>
      </c>
      <c r="Q2876" s="104">
        <v>3.7128712871287101E-3</v>
      </c>
      <c r="R2876" s="103">
        <v>8</v>
      </c>
      <c r="S2876" s="130">
        <v>2.1464985242822601E-3</v>
      </c>
      <c r="T2876" s="125">
        <v>55</v>
      </c>
      <c r="U2876" s="104">
        <v>6.8069306930693005E-2</v>
      </c>
      <c r="V2876" s="103">
        <v>213</v>
      </c>
      <c r="W2876" s="130">
        <v>5.7150523209015203E-2</v>
      </c>
      <c r="X2876" s="125">
        <v>57</v>
      </c>
      <c r="Y2876" s="104">
        <v>7.0544554455445496E-2</v>
      </c>
      <c r="Z2876" s="103">
        <v>217</v>
      </c>
      <c r="AA2876" s="130">
        <v>5.8223772471156399E-2</v>
      </c>
    </row>
    <row r="2877" spans="1:27" ht="24" x14ac:dyDescent="0.25">
      <c r="A2877" s="116" t="s">
        <v>644</v>
      </c>
      <c r="B2877" s="201" t="s">
        <v>32</v>
      </c>
      <c r="C2877" s="105" t="s">
        <v>33</v>
      </c>
      <c r="D2877" s="106" t="s">
        <v>1</v>
      </c>
      <c r="E2877" s="122" t="s">
        <v>534</v>
      </c>
      <c r="F2877" s="126">
        <v>1546</v>
      </c>
      <c r="G2877" s="107">
        <v>1546</v>
      </c>
      <c r="H2877" s="108">
        <v>1</v>
      </c>
      <c r="I2877" s="107"/>
      <c r="J2877" s="131"/>
      <c r="K2877" s="126">
        <v>403</v>
      </c>
      <c r="L2877" s="126">
        <v>3</v>
      </c>
      <c r="M2877" s="108">
        <v>7.4441687344913099E-3</v>
      </c>
      <c r="N2877" s="107">
        <v>6</v>
      </c>
      <c r="O2877" s="131">
        <v>3.8809831824062001E-3</v>
      </c>
      <c r="P2877" s="126">
        <v>2</v>
      </c>
      <c r="Q2877" s="108">
        <v>4.96277915632754E-3</v>
      </c>
      <c r="R2877" s="107">
        <v>4</v>
      </c>
      <c r="S2877" s="131">
        <v>2.58732212160413E-3</v>
      </c>
      <c r="T2877" s="126">
        <v>28</v>
      </c>
      <c r="U2877" s="108">
        <v>6.9478908188585597E-2</v>
      </c>
      <c r="V2877" s="107">
        <v>106</v>
      </c>
      <c r="W2877" s="131">
        <v>6.85640362225097E-2</v>
      </c>
      <c r="X2877" s="126">
        <v>29</v>
      </c>
      <c r="Y2877" s="108">
        <v>7.1960297766749295E-2</v>
      </c>
      <c r="Z2877" s="107">
        <v>107</v>
      </c>
      <c r="AA2877" s="131">
        <v>6.9210866752910702E-2</v>
      </c>
    </row>
    <row r="2878" spans="1:27" ht="24" x14ac:dyDescent="0.25">
      <c r="A2878" s="115" t="s">
        <v>644</v>
      </c>
      <c r="B2878" s="200" t="s">
        <v>437</v>
      </c>
      <c r="C2878" s="101" t="s">
        <v>34</v>
      </c>
      <c r="D2878" s="102" t="s">
        <v>1</v>
      </c>
      <c r="E2878" s="121" t="s">
        <v>534</v>
      </c>
      <c r="F2878" s="125">
        <v>2239</v>
      </c>
      <c r="G2878" s="103">
        <v>2214</v>
      </c>
      <c r="H2878" s="104">
        <v>0.98883430102724401</v>
      </c>
      <c r="I2878" s="103">
        <v>25</v>
      </c>
      <c r="J2878" s="130">
        <v>1.11656989727556E-2</v>
      </c>
      <c r="K2878" s="125">
        <v>714</v>
      </c>
      <c r="L2878" s="125">
        <v>12</v>
      </c>
      <c r="M2878" s="104">
        <v>1.6806722689075598E-2</v>
      </c>
      <c r="N2878" s="103">
        <v>29</v>
      </c>
      <c r="O2878" s="130">
        <v>1.29522108083966E-2</v>
      </c>
      <c r="P2878" s="125">
        <v>8</v>
      </c>
      <c r="Q2878" s="104">
        <v>1.1204481792717E-2</v>
      </c>
      <c r="R2878" s="103">
        <v>19</v>
      </c>
      <c r="S2878" s="130">
        <v>8.4859312192943192E-3</v>
      </c>
      <c r="T2878" s="125">
        <v>58</v>
      </c>
      <c r="U2878" s="104">
        <v>8.1232492997198799E-2</v>
      </c>
      <c r="V2878" s="103">
        <v>194</v>
      </c>
      <c r="W2878" s="130">
        <v>8.6645824028584104E-2</v>
      </c>
      <c r="X2878" s="125">
        <v>61</v>
      </c>
      <c r="Y2878" s="104">
        <v>8.5434173669467706E-2</v>
      </c>
      <c r="Z2878" s="103">
        <v>200</v>
      </c>
      <c r="AA2878" s="130">
        <v>8.9325591782045494E-2</v>
      </c>
    </row>
    <row r="2879" spans="1:27" ht="24" x14ac:dyDescent="0.25">
      <c r="A2879" s="116" t="s">
        <v>644</v>
      </c>
      <c r="B2879" s="201" t="s">
        <v>35</v>
      </c>
      <c r="C2879" s="105" t="s">
        <v>36</v>
      </c>
      <c r="D2879" s="106" t="s">
        <v>1</v>
      </c>
      <c r="E2879" s="122" t="s">
        <v>534</v>
      </c>
      <c r="F2879" s="126">
        <v>2651</v>
      </c>
      <c r="G2879" s="107">
        <v>2519</v>
      </c>
      <c r="H2879" s="108">
        <v>0.950207468879668</v>
      </c>
      <c r="I2879" s="107">
        <v>132</v>
      </c>
      <c r="J2879" s="131">
        <v>4.9792531120331898E-2</v>
      </c>
      <c r="K2879" s="126">
        <v>774</v>
      </c>
      <c r="L2879" s="126">
        <v>5</v>
      </c>
      <c r="M2879" s="108">
        <v>6.4599483204134302E-3</v>
      </c>
      <c r="N2879" s="107">
        <v>8</v>
      </c>
      <c r="O2879" s="131">
        <v>3.01772915880799E-3</v>
      </c>
      <c r="P2879" s="126">
        <v>1</v>
      </c>
      <c r="Q2879" s="108">
        <v>1.29198966408268E-3</v>
      </c>
      <c r="R2879" s="107">
        <v>3</v>
      </c>
      <c r="S2879" s="131">
        <v>1.13164843455299E-3</v>
      </c>
      <c r="T2879" s="126">
        <v>53</v>
      </c>
      <c r="U2879" s="108">
        <v>6.8475452196382403E-2</v>
      </c>
      <c r="V2879" s="107">
        <v>221</v>
      </c>
      <c r="W2879" s="131">
        <v>8.3364768012070906E-2</v>
      </c>
      <c r="X2879" s="126">
        <v>54</v>
      </c>
      <c r="Y2879" s="108">
        <v>6.9767441860465101E-2</v>
      </c>
      <c r="Z2879" s="107">
        <v>224</v>
      </c>
      <c r="AA2879" s="131">
        <v>8.4496416446623895E-2</v>
      </c>
    </row>
    <row r="2880" spans="1:27" x14ac:dyDescent="0.25">
      <c r="A2880" s="115" t="s">
        <v>644</v>
      </c>
      <c r="B2880" s="200" t="s">
        <v>84</v>
      </c>
      <c r="C2880" s="101" t="s">
        <v>85</v>
      </c>
      <c r="D2880" s="102" t="s">
        <v>4</v>
      </c>
      <c r="E2880" s="121" t="s">
        <v>532</v>
      </c>
      <c r="F2880" s="125">
        <v>1326</v>
      </c>
      <c r="G2880" s="103">
        <v>1319</v>
      </c>
      <c r="H2880" s="104">
        <v>0.99472096530919996</v>
      </c>
      <c r="I2880" s="103">
        <v>7</v>
      </c>
      <c r="J2880" s="130">
        <v>5.2790346907993901E-3</v>
      </c>
      <c r="K2880" s="125">
        <v>390</v>
      </c>
      <c r="L2880" s="125">
        <v>4</v>
      </c>
      <c r="M2880" s="104">
        <v>1.0256410256410199E-2</v>
      </c>
      <c r="N2880" s="103">
        <v>13</v>
      </c>
      <c r="O2880" s="130">
        <v>9.8039215686274508E-3</v>
      </c>
      <c r="P2880" s="125">
        <v>7</v>
      </c>
      <c r="Q2880" s="104">
        <v>1.7948717948717899E-2</v>
      </c>
      <c r="R2880" s="103">
        <v>17</v>
      </c>
      <c r="S2880" s="130">
        <v>1.2820512820512799E-2</v>
      </c>
      <c r="T2880" s="125">
        <v>27</v>
      </c>
      <c r="U2880" s="104">
        <v>6.9230769230769207E-2</v>
      </c>
      <c r="V2880" s="103">
        <v>69</v>
      </c>
      <c r="W2880" s="130">
        <v>5.2036199095022599E-2</v>
      </c>
      <c r="X2880" s="125">
        <v>30</v>
      </c>
      <c r="Y2880" s="104">
        <v>7.69230769230769E-2</v>
      </c>
      <c r="Z2880" s="103">
        <v>77</v>
      </c>
      <c r="AA2880" s="130">
        <v>5.8069381598793303E-2</v>
      </c>
    </row>
    <row r="2881" spans="1:27" x14ac:dyDescent="0.25">
      <c r="A2881" s="116" t="s">
        <v>644</v>
      </c>
      <c r="B2881" s="201" t="s">
        <v>71</v>
      </c>
      <c r="C2881" s="105" t="s">
        <v>72</v>
      </c>
      <c r="D2881" s="106" t="s">
        <v>3</v>
      </c>
      <c r="E2881" s="122" t="s">
        <v>533</v>
      </c>
      <c r="F2881" s="126">
        <v>4316</v>
      </c>
      <c r="G2881" s="107">
        <v>4204</v>
      </c>
      <c r="H2881" s="108">
        <v>0.974050046339202</v>
      </c>
      <c r="I2881" s="107">
        <v>112</v>
      </c>
      <c r="J2881" s="131">
        <v>2.5949953660796998E-2</v>
      </c>
      <c r="K2881" s="126">
        <v>1335</v>
      </c>
      <c r="L2881" s="126">
        <v>15</v>
      </c>
      <c r="M2881" s="108">
        <v>1.12359550561797E-2</v>
      </c>
      <c r="N2881" s="107">
        <v>44</v>
      </c>
      <c r="O2881" s="131">
        <v>1.0194624652455899E-2</v>
      </c>
      <c r="P2881" s="126">
        <v>7</v>
      </c>
      <c r="Q2881" s="108">
        <v>5.2434456928838902E-3</v>
      </c>
      <c r="R2881" s="107">
        <v>15</v>
      </c>
      <c r="S2881" s="131">
        <v>3.4754402224281698E-3</v>
      </c>
      <c r="T2881" s="126">
        <v>93</v>
      </c>
      <c r="U2881" s="108">
        <v>6.9662921348314602E-2</v>
      </c>
      <c r="V2881" s="107">
        <v>284</v>
      </c>
      <c r="W2881" s="131">
        <v>6.5801668211306702E-2</v>
      </c>
      <c r="X2881" s="126">
        <v>97</v>
      </c>
      <c r="Y2881" s="108">
        <v>7.2659176029962497E-2</v>
      </c>
      <c r="Z2881" s="107">
        <v>290</v>
      </c>
      <c r="AA2881" s="131">
        <v>6.7191844300277997E-2</v>
      </c>
    </row>
    <row r="2882" spans="1:27" x14ac:dyDescent="0.25">
      <c r="A2882" s="115" t="s">
        <v>644</v>
      </c>
      <c r="B2882" s="200" t="s">
        <v>86</v>
      </c>
      <c r="C2882" s="101" t="s">
        <v>87</v>
      </c>
      <c r="D2882" s="102" t="s">
        <v>4</v>
      </c>
      <c r="E2882" s="121" t="s">
        <v>532</v>
      </c>
      <c r="F2882" s="125">
        <v>2780</v>
      </c>
      <c r="G2882" s="103">
        <v>2738</v>
      </c>
      <c r="H2882" s="104">
        <v>0.98489208633093495</v>
      </c>
      <c r="I2882" s="103">
        <v>42</v>
      </c>
      <c r="J2882" s="130">
        <v>1.51079136690647E-2</v>
      </c>
      <c r="K2882" s="125">
        <v>750</v>
      </c>
      <c r="L2882" s="125">
        <v>7</v>
      </c>
      <c r="M2882" s="104">
        <v>9.3333333333333306E-3</v>
      </c>
      <c r="N2882" s="103">
        <v>19</v>
      </c>
      <c r="O2882" s="130">
        <v>6.8345323741007104E-3</v>
      </c>
      <c r="P2882" s="125">
        <v>2</v>
      </c>
      <c r="Q2882" s="104">
        <v>2.6666666666666601E-3</v>
      </c>
      <c r="R2882" s="103">
        <v>2</v>
      </c>
      <c r="S2882" s="130">
        <v>7.1942446043165404E-4</v>
      </c>
      <c r="T2882" s="125">
        <v>53</v>
      </c>
      <c r="U2882" s="104">
        <v>7.06666666666666E-2</v>
      </c>
      <c r="V2882" s="103">
        <v>222</v>
      </c>
      <c r="W2882" s="130">
        <v>7.98561151079136E-2</v>
      </c>
      <c r="X2882" s="125">
        <v>54</v>
      </c>
      <c r="Y2882" s="104">
        <v>7.1999999999999995E-2</v>
      </c>
      <c r="Z2882" s="103">
        <v>223</v>
      </c>
      <c r="AA2882" s="130">
        <v>8.0215827338129403E-2</v>
      </c>
    </row>
    <row r="2883" spans="1:27" ht="24" x14ac:dyDescent="0.25">
      <c r="A2883" s="116" t="s">
        <v>644</v>
      </c>
      <c r="B2883" s="201" t="s">
        <v>137</v>
      </c>
      <c r="C2883" s="105" t="s">
        <v>138</v>
      </c>
      <c r="D2883" s="106" t="s">
        <v>9</v>
      </c>
      <c r="E2883" s="122" t="s">
        <v>538</v>
      </c>
      <c r="F2883" s="126">
        <v>2213</v>
      </c>
      <c r="G2883" s="107">
        <v>2187</v>
      </c>
      <c r="H2883" s="108">
        <v>0.98825124265702602</v>
      </c>
      <c r="I2883" s="107">
        <v>26</v>
      </c>
      <c r="J2883" s="131">
        <v>1.1748757342973299E-2</v>
      </c>
      <c r="K2883" s="126">
        <v>590</v>
      </c>
      <c r="L2883" s="126">
        <v>11</v>
      </c>
      <c r="M2883" s="108">
        <v>1.8644067796610101E-2</v>
      </c>
      <c r="N2883" s="107">
        <v>26</v>
      </c>
      <c r="O2883" s="131">
        <v>1.1748757342973299E-2</v>
      </c>
      <c r="P2883" s="126">
        <v>4</v>
      </c>
      <c r="Q2883" s="108">
        <v>6.7796610169491497E-3</v>
      </c>
      <c r="R2883" s="107">
        <v>7</v>
      </c>
      <c r="S2883" s="131">
        <v>3.1631269769543599E-3</v>
      </c>
      <c r="T2883" s="126">
        <v>46</v>
      </c>
      <c r="U2883" s="108">
        <v>7.7966101694915205E-2</v>
      </c>
      <c r="V2883" s="107">
        <v>182</v>
      </c>
      <c r="W2883" s="131">
        <v>8.2241301400813302E-2</v>
      </c>
      <c r="X2883" s="126">
        <v>48</v>
      </c>
      <c r="Y2883" s="108">
        <v>8.1355932203389797E-2</v>
      </c>
      <c r="Z2883" s="107">
        <v>186</v>
      </c>
      <c r="AA2883" s="131">
        <v>8.4048802530501496E-2</v>
      </c>
    </row>
    <row r="2884" spans="1:27" ht="24" x14ac:dyDescent="0.25">
      <c r="A2884" s="115" t="s">
        <v>644</v>
      </c>
      <c r="B2884" s="200" t="s">
        <v>127</v>
      </c>
      <c r="C2884" s="101" t="s">
        <v>128</v>
      </c>
      <c r="D2884" s="102" t="s">
        <v>8</v>
      </c>
      <c r="E2884" s="121" t="s">
        <v>539</v>
      </c>
      <c r="F2884" s="125">
        <v>2979</v>
      </c>
      <c r="G2884" s="103">
        <v>2929</v>
      </c>
      <c r="H2884" s="104">
        <v>0.98321584424303399</v>
      </c>
      <c r="I2884" s="103">
        <v>50</v>
      </c>
      <c r="J2884" s="130">
        <v>1.6784155756965399E-2</v>
      </c>
      <c r="K2884" s="125">
        <v>666</v>
      </c>
      <c r="L2884" s="125">
        <v>11</v>
      </c>
      <c r="M2884" s="104">
        <v>1.6516516516516502E-2</v>
      </c>
      <c r="N2884" s="103">
        <v>33</v>
      </c>
      <c r="O2884" s="130">
        <v>1.10775427995971E-2</v>
      </c>
      <c r="P2884" s="125">
        <v>2</v>
      </c>
      <c r="Q2884" s="104">
        <v>3.0030030030029999E-3</v>
      </c>
      <c r="R2884" s="103">
        <v>6</v>
      </c>
      <c r="S2884" s="130">
        <v>2.0140986908358501E-3</v>
      </c>
      <c r="T2884" s="125">
        <v>48</v>
      </c>
      <c r="U2884" s="104">
        <v>7.2072072072072002E-2</v>
      </c>
      <c r="V2884" s="103">
        <v>202</v>
      </c>
      <c r="W2884" s="130">
        <v>6.78079892581403E-2</v>
      </c>
      <c r="X2884" s="125">
        <v>49</v>
      </c>
      <c r="Y2884" s="104">
        <v>7.3573573573573497E-2</v>
      </c>
      <c r="Z2884" s="103">
        <v>208</v>
      </c>
      <c r="AA2884" s="130">
        <v>6.9822087948976097E-2</v>
      </c>
    </row>
    <row r="2885" spans="1:27" ht="24" x14ac:dyDescent="0.25">
      <c r="A2885" s="116" t="s">
        <v>644</v>
      </c>
      <c r="B2885" s="201" t="s">
        <v>129</v>
      </c>
      <c r="C2885" s="105" t="s">
        <v>130</v>
      </c>
      <c r="D2885" s="106" t="s">
        <v>8</v>
      </c>
      <c r="E2885" s="122" t="s">
        <v>539</v>
      </c>
      <c r="F2885" s="126">
        <v>1322</v>
      </c>
      <c r="G2885" s="107">
        <v>1314</v>
      </c>
      <c r="H2885" s="108">
        <v>0.99394856278366095</v>
      </c>
      <c r="I2885" s="107">
        <v>8</v>
      </c>
      <c r="J2885" s="131">
        <v>6.0514372163388798E-3</v>
      </c>
      <c r="K2885" s="126">
        <v>384</v>
      </c>
      <c r="L2885" s="126">
        <v>8</v>
      </c>
      <c r="M2885" s="108">
        <v>2.0833333333333301E-2</v>
      </c>
      <c r="N2885" s="107">
        <v>22</v>
      </c>
      <c r="O2885" s="131">
        <v>1.66414523449319E-2</v>
      </c>
      <c r="P2885" s="126">
        <v>4</v>
      </c>
      <c r="Q2885" s="108">
        <v>1.04166666666666E-2</v>
      </c>
      <c r="R2885" s="107">
        <v>11</v>
      </c>
      <c r="S2885" s="131">
        <v>8.3207261724659604E-3</v>
      </c>
      <c r="T2885" s="126">
        <v>27</v>
      </c>
      <c r="U2885" s="108">
        <v>7.03125E-2</v>
      </c>
      <c r="V2885" s="107">
        <v>120</v>
      </c>
      <c r="W2885" s="131">
        <v>9.0771558245083206E-2</v>
      </c>
      <c r="X2885" s="126">
        <v>29</v>
      </c>
      <c r="Y2885" s="108">
        <v>7.5520833333333301E-2</v>
      </c>
      <c r="Z2885" s="107">
        <v>124</v>
      </c>
      <c r="AA2885" s="131">
        <v>9.3797276853252606E-2</v>
      </c>
    </row>
    <row r="2886" spans="1:27" x14ac:dyDescent="0.25">
      <c r="A2886" s="115" t="s">
        <v>644</v>
      </c>
      <c r="B2886" s="200" t="s">
        <v>139</v>
      </c>
      <c r="C2886" s="101" t="s">
        <v>140</v>
      </c>
      <c r="D2886" s="102" t="s">
        <v>9</v>
      </c>
      <c r="E2886" s="121" t="s">
        <v>538</v>
      </c>
      <c r="F2886" s="125">
        <v>5658</v>
      </c>
      <c r="G2886" s="103">
        <v>5579</v>
      </c>
      <c r="H2886" s="104">
        <v>0.98603746907034195</v>
      </c>
      <c r="I2886" s="103">
        <v>79</v>
      </c>
      <c r="J2886" s="130">
        <v>1.39625309296571E-2</v>
      </c>
      <c r="K2886" s="125">
        <v>1317</v>
      </c>
      <c r="L2886" s="125">
        <v>24</v>
      </c>
      <c r="M2886" s="104">
        <v>1.8223234624145698E-2</v>
      </c>
      <c r="N2886" s="103">
        <v>59</v>
      </c>
      <c r="O2886" s="130">
        <v>1.0427712972781901E-2</v>
      </c>
      <c r="P2886" s="125">
        <v>8</v>
      </c>
      <c r="Q2886" s="104">
        <v>6.0744115413819202E-3</v>
      </c>
      <c r="R2886" s="103">
        <v>18</v>
      </c>
      <c r="S2886" s="130">
        <v>3.1813361611876898E-3</v>
      </c>
      <c r="T2886" s="125">
        <v>92</v>
      </c>
      <c r="U2886" s="104">
        <v>6.98557327258921E-2</v>
      </c>
      <c r="V2886" s="103">
        <v>333</v>
      </c>
      <c r="W2886" s="130">
        <v>5.88547189819724E-2</v>
      </c>
      <c r="X2886" s="125">
        <v>98</v>
      </c>
      <c r="Y2886" s="104">
        <v>7.4411541381928598E-2</v>
      </c>
      <c r="Z2886" s="103">
        <v>349</v>
      </c>
      <c r="AA2886" s="130">
        <v>6.1682573347472597E-2</v>
      </c>
    </row>
    <row r="2887" spans="1:27" x14ac:dyDescent="0.25">
      <c r="A2887" s="116" t="s">
        <v>644</v>
      </c>
      <c r="B2887" s="201" t="s">
        <v>141</v>
      </c>
      <c r="C2887" s="105" t="s">
        <v>142</v>
      </c>
      <c r="D2887" s="106" t="s">
        <v>9</v>
      </c>
      <c r="E2887" s="122" t="s">
        <v>538</v>
      </c>
      <c r="F2887" s="126">
        <v>3358</v>
      </c>
      <c r="G2887" s="107">
        <v>3325</v>
      </c>
      <c r="H2887" s="108">
        <v>0.99017272185824801</v>
      </c>
      <c r="I2887" s="107">
        <v>33</v>
      </c>
      <c r="J2887" s="131">
        <v>9.8272781417510398E-3</v>
      </c>
      <c r="K2887" s="126">
        <v>853</v>
      </c>
      <c r="L2887" s="126">
        <v>11</v>
      </c>
      <c r="M2887" s="108">
        <v>1.2895662368112499E-2</v>
      </c>
      <c r="N2887" s="107">
        <v>29</v>
      </c>
      <c r="O2887" s="131">
        <v>8.6360929124478791E-3</v>
      </c>
      <c r="P2887" s="126">
        <v>3</v>
      </c>
      <c r="Q2887" s="108">
        <v>3.5169988276670498E-3</v>
      </c>
      <c r="R2887" s="107">
        <v>6</v>
      </c>
      <c r="S2887" s="131">
        <v>1.7867778439547299E-3</v>
      </c>
      <c r="T2887" s="126">
        <v>58</v>
      </c>
      <c r="U2887" s="108">
        <v>6.7995310668229697E-2</v>
      </c>
      <c r="V2887" s="107">
        <v>224</v>
      </c>
      <c r="W2887" s="131">
        <v>6.6706372840976705E-2</v>
      </c>
      <c r="X2887" s="126">
        <v>60</v>
      </c>
      <c r="Y2887" s="108">
        <v>7.0339976553341094E-2</v>
      </c>
      <c r="Z2887" s="107">
        <v>228</v>
      </c>
      <c r="AA2887" s="131">
        <v>6.7897558070279904E-2</v>
      </c>
    </row>
    <row r="2888" spans="1:27" x14ac:dyDescent="0.25">
      <c r="A2888" s="115" t="s">
        <v>644</v>
      </c>
      <c r="B2888" s="200" t="s">
        <v>145</v>
      </c>
      <c r="C2888" s="101" t="s">
        <v>146</v>
      </c>
      <c r="D2888" s="102" t="s">
        <v>9</v>
      </c>
      <c r="E2888" s="121" t="s">
        <v>538</v>
      </c>
      <c r="F2888" s="125">
        <v>2140</v>
      </c>
      <c r="G2888" s="103">
        <v>2116</v>
      </c>
      <c r="H2888" s="104">
        <v>0.98878504672897105</v>
      </c>
      <c r="I2888" s="103">
        <v>24</v>
      </c>
      <c r="J2888" s="130">
        <v>1.1214953271028E-2</v>
      </c>
      <c r="K2888" s="125">
        <v>491</v>
      </c>
      <c r="L2888" s="125">
        <v>16</v>
      </c>
      <c r="M2888" s="104">
        <v>3.25865580448065E-2</v>
      </c>
      <c r="N2888" s="103">
        <v>42</v>
      </c>
      <c r="O2888" s="130">
        <v>1.9626168224298999E-2</v>
      </c>
      <c r="P2888" s="125">
        <v>6</v>
      </c>
      <c r="Q2888" s="104">
        <v>1.22199592668024E-2</v>
      </c>
      <c r="R2888" s="103">
        <v>16</v>
      </c>
      <c r="S2888" s="130">
        <v>7.4766355140186902E-3</v>
      </c>
      <c r="T2888" s="125">
        <v>44</v>
      </c>
      <c r="U2888" s="104">
        <v>8.9613034623217902E-2</v>
      </c>
      <c r="V2888" s="103">
        <v>159</v>
      </c>
      <c r="W2888" s="130">
        <v>7.4299065420560695E-2</v>
      </c>
      <c r="X2888" s="125">
        <v>50</v>
      </c>
      <c r="Y2888" s="104">
        <v>0.10183299389002</v>
      </c>
      <c r="Z2888" s="103">
        <v>175</v>
      </c>
      <c r="AA2888" s="130">
        <v>8.1775700934579407E-2</v>
      </c>
    </row>
    <row r="2889" spans="1:27" ht="24" x14ac:dyDescent="0.25">
      <c r="A2889" s="116" t="s">
        <v>644</v>
      </c>
      <c r="B2889" s="201" t="s">
        <v>131</v>
      </c>
      <c r="C2889" s="105" t="s">
        <v>132</v>
      </c>
      <c r="D2889" s="106" t="s">
        <v>8</v>
      </c>
      <c r="E2889" s="122" t="s">
        <v>539</v>
      </c>
      <c r="F2889" s="126">
        <v>2965</v>
      </c>
      <c r="G2889" s="107">
        <v>2911</v>
      </c>
      <c r="H2889" s="108">
        <v>0.98178752107925804</v>
      </c>
      <c r="I2889" s="107">
        <v>54</v>
      </c>
      <c r="J2889" s="131">
        <v>1.82124789207419E-2</v>
      </c>
      <c r="K2889" s="126">
        <v>877</v>
      </c>
      <c r="L2889" s="126">
        <v>11</v>
      </c>
      <c r="M2889" s="108">
        <v>1.25427594070695E-2</v>
      </c>
      <c r="N2889" s="107">
        <v>25</v>
      </c>
      <c r="O2889" s="131">
        <v>8.4317032040472101E-3</v>
      </c>
      <c r="P2889" s="126">
        <v>6</v>
      </c>
      <c r="Q2889" s="108">
        <v>6.8415051311288399E-3</v>
      </c>
      <c r="R2889" s="107">
        <v>16</v>
      </c>
      <c r="S2889" s="131">
        <v>5.3962900505902097E-3</v>
      </c>
      <c r="T2889" s="126">
        <v>61</v>
      </c>
      <c r="U2889" s="108">
        <v>6.9555302166476596E-2</v>
      </c>
      <c r="V2889" s="107">
        <v>196</v>
      </c>
      <c r="W2889" s="131">
        <v>6.6104553119730097E-2</v>
      </c>
      <c r="X2889" s="126">
        <v>65</v>
      </c>
      <c r="Y2889" s="108">
        <v>7.4116305587229106E-2</v>
      </c>
      <c r="Z2889" s="107">
        <v>207</v>
      </c>
      <c r="AA2889" s="131">
        <v>6.9814502529510894E-2</v>
      </c>
    </row>
    <row r="2890" spans="1:27" ht="24" x14ac:dyDescent="0.25">
      <c r="A2890" s="115" t="s">
        <v>644</v>
      </c>
      <c r="B2890" s="200" t="s">
        <v>112</v>
      </c>
      <c r="C2890" s="101" t="s">
        <v>113</v>
      </c>
      <c r="D2890" s="102" t="s">
        <v>7</v>
      </c>
      <c r="E2890" s="121" t="s">
        <v>540</v>
      </c>
      <c r="F2890" s="125">
        <v>3393</v>
      </c>
      <c r="G2890" s="103">
        <v>3297</v>
      </c>
      <c r="H2890" s="104">
        <v>0.97170645446507498</v>
      </c>
      <c r="I2890" s="103">
        <v>96</v>
      </c>
      <c r="J2890" s="130">
        <v>2.8293545534924799E-2</v>
      </c>
      <c r="K2890" s="125">
        <v>983</v>
      </c>
      <c r="L2890" s="125">
        <v>11</v>
      </c>
      <c r="M2890" s="104">
        <v>1.11902339776195E-2</v>
      </c>
      <c r="N2890" s="103">
        <v>26</v>
      </c>
      <c r="O2890" s="130">
        <v>7.66283524904214E-3</v>
      </c>
      <c r="P2890" s="125">
        <v>6</v>
      </c>
      <c r="Q2890" s="104">
        <v>6.1037639877924701E-3</v>
      </c>
      <c r="R2890" s="103">
        <v>18</v>
      </c>
      <c r="S2890" s="130">
        <v>5.3050397877984004E-3</v>
      </c>
      <c r="T2890" s="125">
        <v>63</v>
      </c>
      <c r="U2890" s="104">
        <v>6.4089521871820904E-2</v>
      </c>
      <c r="V2890" s="103">
        <v>200</v>
      </c>
      <c r="W2890" s="130">
        <v>5.89448865310934E-2</v>
      </c>
      <c r="X2890" s="125">
        <v>64</v>
      </c>
      <c r="Y2890" s="104">
        <v>6.5106815869786297E-2</v>
      </c>
      <c r="Z2890" s="103">
        <v>203</v>
      </c>
      <c r="AA2890" s="130">
        <v>5.9829059829059797E-2</v>
      </c>
    </row>
    <row r="2891" spans="1:27" x14ac:dyDescent="0.25">
      <c r="A2891" s="116" t="s">
        <v>644</v>
      </c>
      <c r="B2891" s="201" t="s">
        <v>147</v>
      </c>
      <c r="C2891" s="105" t="s">
        <v>148</v>
      </c>
      <c r="D2891" s="106" t="s">
        <v>9</v>
      </c>
      <c r="E2891" s="122" t="s">
        <v>538</v>
      </c>
      <c r="F2891" s="126">
        <v>3763</v>
      </c>
      <c r="G2891" s="107">
        <v>3747</v>
      </c>
      <c r="H2891" s="108">
        <v>0.99574807334573401</v>
      </c>
      <c r="I2891" s="107">
        <v>16</v>
      </c>
      <c r="J2891" s="131">
        <v>4.2519266542652102E-3</v>
      </c>
      <c r="K2891" s="126">
        <v>861</v>
      </c>
      <c r="L2891" s="126">
        <v>10</v>
      </c>
      <c r="M2891" s="108">
        <v>1.16144018583042E-2</v>
      </c>
      <c r="N2891" s="107">
        <v>24</v>
      </c>
      <c r="O2891" s="131">
        <v>6.3778899813978201E-3</v>
      </c>
      <c r="P2891" s="126">
        <v>4</v>
      </c>
      <c r="Q2891" s="108">
        <v>4.6457607433217103E-3</v>
      </c>
      <c r="R2891" s="107">
        <v>13</v>
      </c>
      <c r="S2891" s="131">
        <v>3.4546904065904799E-3</v>
      </c>
      <c r="T2891" s="126">
        <v>83</v>
      </c>
      <c r="U2891" s="108">
        <v>9.6399535423925597E-2</v>
      </c>
      <c r="V2891" s="107">
        <v>389</v>
      </c>
      <c r="W2891" s="131">
        <v>0.10337496678182299</v>
      </c>
      <c r="X2891" s="126">
        <v>87</v>
      </c>
      <c r="Y2891" s="108">
        <v>0.101045296167247</v>
      </c>
      <c r="Z2891" s="107">
        <v>402</v>
      </c>
      <c r="AA2891" s="131">
        <v>0.106829657188413</v>
      </c>
    </row>
    <row r="2892" spans="1:27" ht="24" x14ac:dyDescent="0.25">
      <c r="A2892" s="115" t="s">
        <v>644</v>
      </c>
      <c r="B2892" s="200" t="s">
        <v>114</v>
      </c>
      <c r="C2892" s="101" t="s">
        <v>115</v>
      </c>
      <c r="D2892" s="102" t="s">
        <v>7</v>
      </c>
      <c r="E2892" s="121" t="s">
        <v>540</v>
      </c>
      <c r="F2892" s="125">
        <v>1188</v>
      </c>
      <c r="G2892" s="103">
        <v>1168</v>
      </c>
      <c r="H2892" s="104">
        <v>0.98316498316498302</v>
      </c>
      <c r="I2892" s="103">
        <v>20</v>
      </c>
      <c r="J2892" s="130">
        <v>1.68350168350168E-2</v>
      </c>
      <c r="K2892" s="125">
        <v>383</v>
      </c>
      <c r="L2892" s="125">
        <v>9</v>
      </c>
      <c r="M2892" s="104">
        <v>2.3498694516971199E-2</v>
      </c>
      <c r="N2892" s="103">
        <v>24</v>
      </c>
      <c r="O2892" s="130">
        <v>2.02020202020202E-2</v>
      </c>
      <c r="P2892" s="125">
        <v>2</v>
      </c>
      <c r="Q2892" s="104">
        <v>5.2219321148824997E-3</v>
      </c>
      <c r="R2892" s="103">
        <v>6</v>
      </c>
      <c r="S2892" s="130">
        <v>5.0505050505050501E-3</v>
      </c>
      <c r="T2892" s="125">
        <v>34</v>
      </c>
      <c r="U2892" s="104">
        <v>8.8772845953002597E-2</v>
      </c>
      <c r="V2892" s="103">
        <v>94</v>
      </c>
      <c r="W2892" s="130">
        <v>7.9124579124579097E-2</v>
      </c>
      <c r="X2892" s="125">
        <v>36</v>
      </c>
      <c r="Y2892" s="104">
        <v>9.3994778067885101E-2</v>
      </c>
      <c r="Z2892" s="103">
        <v>100</v>
      </c>
      <c r="AA2892" s="130">
        <v>8.4175084175084097E-2</v>
      </c>
    </row>
    <row r="2893" spans="1:27" ht="24" x14ac:dyDescent="0.25">
      <c r="A2893" s="116" t="s">
        <v>644</v>
      </c>
      <c r="B2893" s="201" t="s">
        <v>439</v>
      </c>
      <c r="C2893" s="105" t="s">
        <v>116</v>
      </c>
      <c r="D2893" s="106" t="s">
        <v>7</v>
      </c>
      <c r="E2893" s="122" t="s">
        <v>540</v>
      </c>
      <c r="F2893" s="126">
        <v>1301</v>
      </c>
      <c r="G2893" s="107">
        <v>1285</v>
      </c>
      <c r="H2893" s="108">
        <v>0.98770176787086805</v>
      </c>
      <c r="I2893" s="107">
        <v>16</v>
      </c>
      <c r="J2893" s="131">
        <v>1.2298232129131399E-2</v>
      </c>
      <c r="K2893" s="126">
        <v>441</v>
      </c>
      <c r="L2893" s="126">
        <v>4</v>
      </c>
      <c r="M2893" s="108">
        <v>9.0702947845804904E-3</v>
      </c>
      <c r="N2893" s="107">
        <v>10</v>
      </c>
      <c r="O2893" s="131">
        <v>7.6863950807071401E-3</v>
      </c>
      <c r="P2893" s="126">
        <v>2</v>
      </c>
      <c r="Q2893" s="108">
        <v>4.53514739229024E-3</v>
      </c>
      <c r="R2893" s="107">
        <v>4</v>
      </c>
      <c r="S2893" s="131">
        <v>3.0745580322828498E-3</v>
      </c>
      <c r="T2893" s="126">
        <v>30</v>
      </c>
      <c r="U2893" s="108">
        <v>6.8027210884353706E-2</v>
      </c>
      <c r="V2893" s="107">
        <v>96</v>
      </c>
      <c r="W2893" s="131">
        <v>7.3789392774788604E-2</v>
      </c>
      <c r="X2893" s="126">
        <v>31</v>
      </c>
      <c r="Y2893" s="108">
        <v>7.0294784580498801E-2</v>
      </c>
      <c r="Z2893" s="107">
        <v>98</v>
      </c>
      <c r="AA2893" s="131">
        <v>7.532667179093E-2</v>
      </c>
    </row>
    <row r="2894" spans="1:27" ht="24" x14ac:dyDescent="0.25">
      <c r="A2894" s="115" t="s">
        <v>644</v>
      </c>
      <c r="B2894" s="200" t="s">
        <v>117</v>
      </c>
      <c r="C2894" s="101" t="s">
        <v>118</v>
      </c>
      <c r="D2894" s="102" t="s">
        <v>7</v>
      </c>
      <c r="E2894" s="121" t="s">
        <v>540</v>
      </c>
      <c r="F2894" s="125">
        <v>4778</v>
      </c>
      <c r="G2894" s="103">
        <v>4739</v>
      </c>
      <c r="H2894" s="104">
        <v>0.99183758894935103</v>
      </c>
      <c r="I2894" s="103">
        <v>39</v>
      </c>
      <c r="J2894" s="130">
        <v>8.1624110506488008E-3</v>
      </c>
      <c r="K2894" s="125">
        <v>1175</v>
      </c>
      <c r="L2894" s="125">
        <v>17</v>
      </c>
      <c r="M2894" s="104">
        <v>1.4468085106382899E-2</v>
      </c>
      <c r="N2894" s="103">
        <v>47</v>
      </c>
      <c r="O2894" s="130">
        <v>9.8367517789870202E-3</v>
      </c>
      <c r="P2894" s="125">
        <v>6</v>
      </c>
      <c r="Q2894" s="104">
        <v>5.1063829787233997E-3</v>
      </c>
      <c r="R2894" s="103">
        <v>11</v>
      </c>
      <c r="S2894" s="130">
        <v>2.30221850146504E-3</v>
      </c>
      <c r="T2894" s="125">
        <v>106</v>
      </c>
      <c r="U2894" s="104">
        <v>9.0212765957446803E-2</v>
      </c>
      <c r="V2894" s="103">
        <v>472</v>
      </c>
      <c r="W2894" s="130">
        <v>9.8786102971954698E-2</v>
      </c>
      <c r="X2894" s="125">
        <v>108</v>
      </c>
      <c r="Y2894" s="104">
        <v>9.1914893617021196E-2</v>
      </c>
      <c r="Z2894" s="103">
        <v>478</v>
      </c>
      <c r="AA2894" s="130">
        <v>0.100041858518208</v>
      </c>
    </row>
    <row r="2895" spans="1:27" ht="24" x14ac:dyDescent="0.25">
      <c r="A2895" s="116" t="s">
        <v>644</v>
      </c>
      <c r="B2895" s="201" t="s">
        <v>119</v>
      </c>
      <c r="C2895" s="105" t="s">
        <v>120</v>
      </c>
      <c r="D2895" s="106" t="s">
        <v>7</v>
      </c>
      <c r="E2895" s="122" t="s">
        <v>540</v>
      </c>
      <c r="F2895" s="126">
        <v>2934</v>
      </c>
      <c r="G2895" s="107">
        <v>2895</v>
      </c>
      <c r="H2895" s="108">
        <v>0.98670756646216695</v>
      </c>
      <c r="I2895" s="107">
        <v>39</v>
      </c>
      <c r="J2895" s="131">
        <v>1.3292433537832301E-2</v>
      </c>
      <c r="K2895" s="126">
        <v>782</v>
      </c>
      <c r="L2895" s="126">
        <v>11</v>
      </c>
      <c r="M2895" s="108">
        <v>1.4066496163682799E-2</v>
      </c>
      <c r="N2895" s="107">
        <v>23</v>
      </c>
      <c r="O2895" s="131">
        <v>7.8391274710293106E-3</v>
      </c>
      <c r="P2895" s="126">
        <v>3</v>
      </c>
      <c r="Q2895" s="108">
        <v>3.8363171355498701E-3</v>
      </c>
      <c r="R2895" s="107">
        <v>9</v>
      </c>
      <c r="S2895" s="131">
        <v>3.0674846625766798E-3</v>
      </c>
      <c r="T2895" s="126">
        <v>74</v>
      </c>
      <c r="U2895" s="108">
        <v>9.46291560102301E-2</v>
      </c>
      <c r="V2895" s="107">
        <v>273</v>
      </c>
      <c r="W2895" s="131">
        <v>9.3047034764826106E-2</v>
      </c>
      <c r="X2895" s="126">
        <v>76</v>
      </c>
      <c r="Y2895" s="108">
        <v>9.7186700767263406E-2</v>
      </c>
      <c r="Z2895" s="107">
        <v>279</v>
      </c>
      <c r="AA2895" s="131">
        <v>9.5092024539877307E-2</v>
      </c>
    </row>
    <row r="2896" spans="1:27" x14ac:dyDescent="0.25">
      <c r="A2896" s="115" t="s">
        <v>644</v>
      </c>
      <c r="B2896" s="200" t="s">
        <v>153</v>
      </c>
      <c r="C2896" s="101" t="s">
        <v>154</v>
      </c>
      <c r="D2896" s="102" t="s">
        <v>9</v>
      </c>
      <c r="E2896" s="121" t="s">
        <v>538</v>
      </c>
      <c r="F2896" s="125">
        <v>3161</v>
      </c>
      <c r="G2896" s="103">
        <v>3120</v>
      </c>
      <c r="H2896" s="104">
        <v>0.98702942106928104</v>
      </c>
      <c r="I2896" s="103">
        <v>41</v>
      </c>
      <c r="J2896" s="130">
        <v>1.29705789307181E-2</v>
      </c>
      <c r="K2896" s="125">
        <v>722</v>
      </c>
      <c r="L2896" s="125">
        <v>15</v>
      </c>
      <c r="M2896" s="104">
        <v>2.0775623268698001E-2</v>
      </c>
      <c r="N2896" s="103">
        <v>34</v>
      </c>
      <c r="O2896" s="130">
        <v>1.0756089844985699E-2</v>
      </c>
      <c r="P2896" s="125">
        <v>10</v>
      </c>
      <c r="Q2896" s="104">
        <v>1.3850415512465301E-2</v>
      </c>
      <c r="R2896" s="103">
        <v>28</v>
      </c>
      <c r="S2896" s="130">
        <v>8.8579563429294506E-3</v>
      </c>
      <c r="T2896" s="125">
        <v>65</v>
      </c>
      <c r="U2896" s="104">
        <v>9.0027700831024904E-2</v>
      </c>
      <c r="V2896" s="103">
        <v>258</v>
      </c>
      <c r="W2896" s="130">
        <v>8.1619740588421294E-2</v>
      </c>
      <c r="X2896" s="125">
        <v>70</v>
      </c>
      <c r="Y2896" s="104">
        <v>9.6952908587257594E-2</v>
      </c>
      <c r="Z2896" s="103">
        <v>269</v>
      </c>
      <c r="AA2896" s="130">
        <v>8.5099652008857898E-2</v>
      </c>
    </row>
    <row r="2897" spans="1:27" ht="24" x14ac:dyDescent="0.25">
      <c r="A2897" s="116" t="s">
        <v>644</v>
      </c>
      <c r="B2897" s="201" t="s">
        <v>121</v>
      </c>
      <c r="C2897" s="105" t="s">
        <v>122</v>
      </c>
      <c r="D2897" s="106" t="s">
        <v>7</v>
      </c>
      <c r="E2897" s="122" t="s">
        <v>540</v>
      </c>
      <c r="F2897" s="126">
        <v>2208</v>
      </c>
      <c r="G2897" s="107">
        <v>2103</v>
      </c>
      <c r="H2897" s="108">
        <v>0.95244565217391297</v>
      </c>
      <c r="I2897" s="107">
        <v>105</v>
      </c>
      <c r="J2897" s="131">
        <v>4.7554347826086897E-2</v>
      </c>
      <c r="K2897" s="126">
        <v>633</v>
      </c>
      <c r="L2897" s="126">
        <v>9</v>
      </c>
      <c r="M2897" s="108">
        <v>1.42180094786729E-2</v>
      </c>
      <c r="N2897" s="107">
        <v>21</v>
      </c>
      <c r="O2897" s="131">
        <v>9.5108695652173902E-3</v>
      </c>
      <c r="P2897" s="126">
        <v>4</v>
      </c>
      <c r="Q2897" s="108">
        <v>6.3191153238546603E-3</v>
      </c>
      <c r="R2897" s="107">
        <v>12</v>
      </c>
      <c r="S2897" s="131">
        <v>5.4347826086956503E-3</v>
      </c>
      <c r="T2897" s="126">
        <v>54</v>
      </c>
      <c r="U2897" s="108">
        <v>8.5308056872037893E-2</v>
      </c>
      <c r="V2897" s="107">
        <v>182</v>
      </c>
      <c r="W2897" s="131">
        <v>8.2427536231883994E-2</v>
      </c>
      <c r="X2897" s="126">
        <v>56</v>
      </c>
      <c r="Y2897" s="108">
        <v>8.8467614533965205E-2</v>
      </c>
      <c r="Z2897" s="107">
        <v>188</v>
      </c>
      <c r="AA2897" s="131">
        <v>8.5144927536231804E-2</v>
      </c>
    </row>
    <row r="2898" spans="1:27" ht="24" x14ac:dyDescent="0.25">
      <c r="A2898" s="115" t="s">
        <v>644</v>
      </c>
      <c r="B2898" s="200" t="s">
        <v>133</v>
      </c>
      <c r="C2898" s="101" t="s">
        <v>134</v>
      </c>
      <c r="D2898" s="102" t="s">
        <v>8</v>
      </c>
      <c r="E2898" s="121" t="s">
        <v>539</v>
      </c>
      <c r="F2898" s="125">
        <v>2781</v>
      </c>
      <c r="G2898" s="103">
        <v>2737</v>
      </c>
      <c r="H2898" s="104">
        <v>0.98417835311039104</v>
      </c>
      <c r="I2898" s="103">
        <v>44</v>
      </c>
      <c r="J2898" s="130">
        <v>1.5821646889608E-2</v>
      </c>
      <c r="K2898" s="125">
        <v>869</v>
      </c>
      <c r="L2898" s="125">
        <v>14</v>
      </c>
      <c r="M2898" s="104">
        <v>1.6110471806674301E-2</v>
      </c>
      <c r="N2898" s="103">
        <v>36</v>
      </c>
      <c r="O2898" s="130">
        <v>1.2944983818770199E-2</v>
      </c>
      <c r="P2898" s="125">
        <v>8</v>
      </c>
      <c r="Q2898" s="104">
        <v>9.2059838895281899E-3</v>
      </c>
      <c r="R2898" s="103">
        <v>21</v>
      </c>
      <c r="S2898" s="130">
        <v>7.5512405609492904E-3</v>
      </c>
      <c r="T2898" s="125">
        <v>87</v>
      </c>
      <c r="U2898" s="104">
        <v>0.100115074798619</v>
      </c>
      <c r="V2898" s="103">
        <v>279</v>
      </c>
      <c r="W2898" s="130">
        <v>0.10032362459546899</v>
      </c>
      <c r="X2898" s="125">
        <v>93</v>
      </c>
      <c r="Y2898" s="104">
        <v>0.107019562715765</v>
      </c>
      <c r="Z2898" s="103">
        <v>294</v>
      </c>
      <c r="AA2898" s="130">
        <v>0.10571736785329</v>
      </c>
    </row>
    <row r="2899" spans="1:27" ht="24" x14ac:dyDescent="0.25">
      <c r="A2899" s="116" t="s">
        <v>644</v>
      </c>
      <c r="B2899" s="201" t="s">
        <v>123</v>
      </c>
      <c r="C2899" s="105" t="s">
        <v>124</v>
      </c>
      <c r="D2899" s="106" t="s">
        <v>7</v>
      </c>
      <c r="E2899" s="122" t="s">
        <v>540</v>
      </c>
      <c r="F2899" s="126">
        <v>1710</v>
      </c>
      <c r="G2899" s="107">
        <v>1672</v>
      </c>
      <c r="H2899" s="108">
        <v>0.97777777777777697</v>
      </c>
      <c r="I2899" s="107">
        <v>38</v>
      </c>
      <c r="J2899" s="131">
        <v>2.2222222222222199E-2</v>
      </c>
      <c r="K2899" s="126">
        <v>421</v>
      </c>
      <c r="L2899" s="126">
        <v>10</v>
      </c>
      <c r="M2899" s="108">
        <v>2.37529691211401E-2</v>
      </c>
      <c r="N2899" s="107">
        <v>28</v>
      </c>
      <c r="O2899" s="131">
        <v>1.6374269005847899E-2</v>
      </c>
      <c r="P2899" s="126">
        <v>2</v>
      </c>
      <c r="Q2899" s="108">
        <v>4.75059382422802E-3</v>
      </c>
      <c r="R2899" s="107">
        <v>2</v>
      </c>
      <c r="S2899" s="131">
        <v>1.1695906432748499E-3</v>
      </c>
      <c r="T2899" s="126">
        <v>30</v>
      </c>
      <c r="U2899" s="108">
        <v>7.1258907363420401E-2</v>
      </c>
      <c r="V2899" s="107">
        <v>111</v>
      </c>
      <c r="W2899" s="131">
        <v>6.4912280701754296E-2</v>
      </c>
      <c r="X2899" s="126">
        <v>31</v>
      </c>
      <c r="Y2899" s="108">
        <v>7.3634204275534396E-2</v>
      </c>
      <c r="Z2899" s="107">
        <v>112</v>
      </c>
      <c r="AA2899" s="131">
        <v>6.5497076023391804E-2</v>
      </c>
    </row>
    <row r="2900" spans="1:27" ht="24" x14ac:dyDescent="0.25">
      <c r="A2900" s="115" t="s">
        <v>644</v>
      </c>
      <c r="B2900" s="200" t="s">
        <v>135</v>
      </c>
      <c r="C2900" s="101" t="s">
        <v>136</v>
      </c>
      <c r="D2900" s="102" t="s">
        <v>8</v>
      </c>
      <c r="E2900" s="121" t="s">
        <v>539</v>
      </c>
      <c r="F2900" s="125">
        <v>5173</v>
      </c>
      <c r="G2900" s="103">
        <v>5104</v>
      </c>
      <c r="H2900" s="104">
        <v>0.986661511695341</v>
      </c>
      <c r="I2900" s="103">
        <v>69</v>
      </c>
      <c r="J2900" s="130">
        <v>1.3338488304658801E-2</v>
      </c>
      <c r="K2900" s="125">
        <v>1331</v>
      </c>
      <c r="L2900" s="125">
        <v>33</v>
      </c>
      <c r="M2900" s="104">
        <v>2.4793388429752001E-2</v>
      </c>
      <c r="N2900" s="103">
        <v>84</v>
      </c>
      <c r="O2900" s="130">
        <v>1.6238159675236799E-2</v>
      </c>
      <c r="P2900" s="125">
        <v>12</v>
      </c>
      <c r="Q2900" s="104">
        <v>9.0157776108189293E-3</v>
      </c>
      <c r="R2900" s="103">
        <v>34</v>
      </c>
      <c r="S2900" s="130">
        <v>6.5725884399767997E-3</v>
      </c>
      <c r="T2900" s="125">
        <v>97</v>
      </c>
      <c r="U2900" s="104">
        <v>7.2877535687453004E-2</v>
      </c>
      <c r="V2900" s="103">
        <v>331</v>
      </c>
      <c r="W2900" s="130">
        <v>6.3986081577421194E-2</v>
      </c>
      <c r="X2900" s="125">
        <v>106</v>
      </c>
      <c r="Y2900" s="104">
        <v>7.9639368895567206E-2</v>
      </c>
      <c r="Z2900" s="103">
        <v>357</v>
      </c>
      <c r="AA2900" s="130">
        <v>6.9012178619756406E-2</v>
      </c>
    </row>
    <row r="2901" spans="1:27" ht="24" x14ac:dyDescent="0.25">
      <c r="A2901" s="116" t="s">
        <v>644</v>
      </c>
      <c r="B2901" s="201" t="s">
        <v>125</v>
      </c>
      <c r="C2901" s="105" t="s">
        <v>126</v>
      </c>
      <c r="D2901" s="106" t="s">
        <v>7</v>
      </c>
      <c r="E2901" s="122" t="s">
        <v>540</v>
      </c>
      <c r="F2901" s="126">
        <v>2854</v>
      </c>
      <c r="G2901" s="107">
        <v>2820</v>
      </c>
      <c r="H2901" s="108">
        <v>0.98808689558514295</v>
      </c>
      <c r="I2901" s="107">
        <v>34</v>
      </c>
      <c r="J2901" s="131">
        <v>1.1913104414856299E-2</v>
      </c>
      <c r="K2901" s="126">
        <v>909</v>
      </c>
      <c r="L2901" s="126">
        <v>15</v>
      </c>
      <c r="M2901" s="108">
        <v>1.65016501650165E-2</v>
      </c>
      <c r="N2901" s="107">
        <v>39</v>
      </c>
      <c r="O2901" s="131">
        <v>1.36650315346881E-2</v>
      </c>
      <c r="P2901" s="126">
        <v>9</v>
      </c>
      <c r="Q2901" s="108">
        <v>9.9009900990098994E-3</v>
      </c>
      <c r="R2901" s="107">
        <v>23</v>
      </c>
      <c r="S2901" s="131">
        <v>8.0588647512263405E-3</v>
      </c>
      <c r="T2901" s="126">
        <v>57</v>
      </c>
      <c r="U2901" s="108">
        <v>6.2706270627062702E-2</v>
      </c>
      <c r="V2901" s="107">
        <v>167</v>
      </c>
      <c r="W2901" s="131">
        <v>5.8514365802382597E-2</v>
      </c>
      <c r="X2901" s="126">
        <v>63</v>
      </c>
      <c r="Y2901" s="108">
        <v>6.9306930693069299E-2</v>
      </c>
      <c r="Z2901" s="107">
        <v>184</v>
      </c>
      <c r="AA2901" s="131">
        <v>6.4470918009810696E-2</v>
      </c>
    </row>
    <row r="2902" spans="1:27" x14ac:dyDescent="0.25">
      <c r="A2902" s="115" t="s">
        <v>644</v>
      </c>
      <c r="B2902" s="200" t="s">
        <v>155</v>
      </c>
      <c r="C2902" s="101" t="s">
        <v>156</v>
      </c>
      <c r="D2902" s="102" t="s">
        <v>9</v>
      </c>
      <c r="E2902" s="121" t="s">
        <v>538</v>
      </c>
      <c r="F2902" s="125">
        <v>4250</v>
      </c>
      <c r="G2902" s="103">
        <v>4172</v>
      </c>
      <c r="H2902" s="104">
        <v>0.98164705882352898</v>
      </c>
      <c r="I2902" s="103">
        <v>78</v>
      </c>
      <c r="J2902" s="130">
        <v>1.8352941176470499E-2</v>
      </c>
      <c r="K2902" s="125">
        <v>1336</v>
      </c>
      <c r="L2902" s="125">
        <v>25</v>
      </c>
      <c r="M2902" s="104">
        <v>1.87125748502994E-2</v>
      </c>
      <c r="N2902" s="103">
        <v>73</v>
      </c>
      <c r="O2902" s="130">
        <v>1.7176470588235199E-2</v>
      </c>
      <c r="P2902" s="125">
        <v>9</v>
      </c>
      <c r="Q2902" s="104">
        <v>6.7365269461077803E-3</v>
      </c>
      <c r="R2902" s="103">
        <v>15</v>
      </c>
      <c r="S2902" s="130">
        <v>3.5294117647058799E-3</v>
      </c>
      <c r="T2902" s="125">
        <v>96</v>
      </c>
      <c r="U2902" s="104">
        <v>7.1856287425149698E-2</v>
      </c>
      <c r="V2902" s="103">
        <v>305</v>
      </c>
      <c r="W2902" s="130">
        <v>7.1764705882352897E-2</v>
      </c>
      <c r="X2902" s="125">
        <v>100</v>
      </c>
      <c r="Y2902" s="104">
        <v>7.4850299401197598E-2</v>
      </c>
      <c r="Z2902" s="103">
        <v>312</v>
      </c>
      <c r="AA2902" s="130">
        <v>7.3411764705882301E-2</v>
      </c>
    </row>
    <row r="2903" spans="1:27" ht="24" x14ac:dyDescent="0.25">
      <c r="A2903" s="116" t="s">
        <v>644</v>
      </c>
      <c r="B2903" s="201" t="s">
        <v>247</v>
      </c>
      <c r="C2903" s="105" t="s">
        <v>248</v>
      </c>
      <c r="D2903" s="106" t="s">
        <v>16</v>
      </c>
      <c r="E2903" s="122" t="s">
        <v>541</v>
      </c>
      <c r="F2903" s="126">
        <v>3794</v>
      </c>
      <c r="G2903" s="107">
        <v>3703</v>
      </c>
      <c r="H2903" s="108">
        <v>0.97601476014760102</v>
      </c>
      <c r="I2903" s="107">
        <v>91</v>
      </c>
      <c r="J2903" s="131">
        <v>2.3985239852398501E-2</v>
      </c>
      <c r="K2903" s="126">
        <v>1004</v>
      </c>
      <c r="L2903" s="126">
        <v>15</v>
      </c>
      <c r="M2903" s="108">
        <v>1.49402390438247E-2</v>
      </c>
      <c r="N2903" s="107">
        <v>32</v>
      </c>
      <c r="O2903" s="131">
        <v>8.4343700579862894E-3</v>
      </c>
      <c r="P2903" s="126">
        <v>6</v>
      </c>
      <c r="Q2903" s="108">
        <v>5.9760956175298804E-3</v>
      </c>
      <c r="R2903" s="107">
        <v>15</v>
      </c>
      <c r="S2903" s="131">
        <v>3.95361096468107E-3</v>
      </c>
      <c r="T2903" s="126">
        <v>74</v>
      </c>
      <c r="U2903" s="108">
        <v>7.3705179282868502E-2</v>
      </c>
      <c r="V2903" s="107">
        <v>243</v>
      </c>
      <c r="W2903" s="131">
        <v>6.4048497627833406E-2</v>
      </c>
      <c r="X2903" s="126">
        <v>79</v>
      </c>
      <c r="Y2903" s="108">
        <v>7.8685258964143398E-2</v>
      </c>
      <c r="Z2903" s="107">
        <v>255</v>
      </c>
      <c r="AA2903" s="131">
        <v>6.7211386399578202E-2</v>
      </c>
    </row>
    <row r="2904" spans="1:27" ht="24" x14ac:dyDescent="0.25">
      <c r="A2904" s="115" t="s">
        <v>644</v>
      </c>
      <c r="B2904" s="200" t="s">
        <v>233</v>
      </c>
      <c r="C2904" s="101" t="s">
        <v>234</v>
      </c>
      <c r="D2904" s="102" t="s">
        <v>15</v>
      </c>
      <c r="E2904" s="121" t="s">
        <v>542</v>
      </c>
      <c r="F2904" s="125">
        <v>900</v>
      </c>
      <c r="G2904" s="103">
        <v>891</v>
      </c>
      <c r="H2904" s="104">
        <v>0.99</v>
      </c>
      <c r="I2904" s="103">
        <v>9</v>
      </c>
      <c r="J2904" s="130">
        <v>0.01</v>
      </c>
      <c r="K2904" s="125">
        <v>278</v>
      </c>
      <c r="L2904" s="125">
        <v>6</v>
      </c>
      <c r="M2904" s="104">
        <v>2.15827338129496E-2</v>
      </c>
      <c r="N2904" s="103">
        <v>12</v>
      </c>
      <c r="O2904" s="130">
        <v>1.3333333333333299E-2</v>
      </c>
      <c r="P2904" s="125">
        <v>3</v>
      </c>
      <c r="Q2904" s="104">
        <v>1.07913669064748E-2</v>
      </c>
      <c r="R2904" s="103">
        <v>9</v>
      </c>
      <c r="S2904" s="130">
        <v>0.01</v>
      </c>
      <c r="T2904" s="125">
        <v>26</v>
      </c>
      <c r="U2904" s="104">
        <v>9.3525179856115095E-2</v>
      </c>
      <c r="V2904" s="103">
        <v>113</v>
      </c>
      <c r="W2904" s="130">
        <v>0.125555555555555</v>
      </c>
      <c r="X2904" s="125">
        <v>28</v>
      </c>
      <c r="Y2904" s="104">
        <v>0.100719424460431</v>
      </c>
      <c r="Z2904" s="103">
        <v>119</v>
      </c>
      <c r="AA2904" s="130">
        <v>0.13222222222222199</v>
      </c>
    </row>
    <row r="2905" spans="1:27" ht="24" x14ac:dyDescent="0.25">
      <c r="A2905" s="116" t="s">
        <v>644</v>
      </c>
      <c r="B2905" s="201" t="s">
        <v>249</v>
      </c>
      <c r="C2905" s="105" t="s">
        <v>250</v>
      </c>
      <c r="D2905" s="106" t="s">
        <v>16</v>
      </c>
      <c r="E2905" s="122" t="s">
        <v>541</v>
      </c>
      <c r="F2905" s="126">
        <v>2859</v>
      </c>
      <c r="G2905" s="107">
        <v>2797</v>
      </c>
      <c r="H2905" s="108">
        <v>0.97831409583770501</v>
      </c>
      <c r="I2905" s="107">
        <v>62</v>
      </c>
      <c r="J2905" s="131">
        <v>2.16859041622945E-2</v>
      </c>
      <c r="K2905" s="126">
        <v>913</v>
      </c>
      <c r="L2905" s="126">
        <v>12</v>
      </c>
      <c r="M2905" s="108">
        <v>1.3143483023001E-2</v>
      </c>
      <c r="N2905" s="107">
        <v>34</v>
      </c>
      <c r="O2905" s="131">
        <v>1.1892270024484E-2</v>
      </c>
      <c r="P2905" s="126">
        <v>5</v>
      </c>
      <c r="Q2905" s="108">
        <v>5.4764512595837801E-3</v>
      </c>
      <c r="R2905" s="107">
        <v>12</v>
      </c>
      <c r="S2905" s="131">
        <v>4.19727177334732E-3</v>
      </c>
      <c r="T2905" s="126">
        <v>65</v>
      </c>
      <c r="U2905" s="108">
        <v>7.1193866374589201E-2</v>
      </c>
      <c r="V2905" s="107">
        <v>217</v>
      </c>
      <c r="W2905" s="131">
        <v>7.5900664568030698E-2</v>
      </c>
      <c r="X2905" s="126">
        <v>66</v>
      </c>
      <c r="Y2905" s="108">
        <v>7.2289156626505993E-2</v>
      </c>
      <c r="Z2905" s="107">
        <v>221</v>
      </c>
      <c r="AA2905" s="131">
        <v>7.7299755159146499E-2</v>
      </c>
    </row>
    <row r="2906" spans="1:27" ht="24" x14ac:dyDescent="0.25">
      <c r="A2906" s="115" t="s">
        <v>644</v>
      </c>
      <c r="B2906" s="200" t="s">
        <v>251</v>
      </c>
      <c r="C2906" s="101" t="s">
        <v>252</v>
      </c>
      <c r="D2906" s="102" t="s">
        <v>16</v>
      </c>
      <c r="E2906" s="121" t="s">
        <v>541</v>
      </c>
      <c r="F2906" s="125">
        <v>4314</v>
      </c>
      <c r="G2906" s="103">
        <v>4228</v>
      </c>
      <c r="H2906" s="104">
        <v>0.98006490496059295</v>
      </c>
      <c r="I2906" s="103">
        <v>86</v>
      </c>
      <c r="J2906" s="130">
        <v>1.9935095039406499E-2</v>
      </c>
      <c r="K2906" s="125">
        <v>1276</v>
      </c>
      <c r="L2906" s="125">
        <v>26</v>
      </c>
      <c r="M2906" s="104">
        <v>2.0376175548589299E-2</v>
      </c>
      <c r="N2906" s="103">
        <v>67</v>
      </c>
      <c r="O2906" s="130">
        <v>1.55308298562818E-2</v>
      </c>
      <c r="P2906" s="125">
        <v>8</v>
      </c>
      <c r="Q2906" s="104">
        <v>6.2695924764890202E-3</v>
      </c>
      <c r="R2906" s="103">
        <v>22</v>
      </c>
      <c r="S2906" s="130">
        <v>5.0996754751970299E-3</v>
      </c>
      <c r="T2906" s="125">
        <v>93</v>
      </c>
      <c r="U2906" s="104">
        <v>7.2884012539184903E-2</v>
      </c>
      <c r="V2906" s="103">
        <v>271</v>
      </c>
      <c r="W2906" s="130">
        <v>6.2818729717199803E-2</v>
      </c>
      <c r="X2906" s="125">
        <v>100</v>
      </c>
      <c r="Y2906" s="104">
        <v>7.8369905956112804E-2</v>
      </c>
      <c r="Z2906" s="103">
        <v>289</v>
      </c>
      <c r="AA2906" s="130">
        <v>6.6991191469633699E-2</v>
      </c>
    </row>
    <row r="2907" spans="1:27" ht="24" x14ac:dyDescent="0.25">
      <c r="A2907" s="116" t="s">
        <v>644</v>
      </c>
      <c r="B2907" s="201" t="s">
        <v>253</v>
      </c>
      <c r="C2907" s="105" t="s">
        <v>254</v>
      </c>
      <c r="D2907" s="106" t="s">
        <v>16</v>
      </c>
      <c r="E2907" s="122" t="s">
        <v>541</v>
      </c>
      <c r="F2907" s="126">
        <v>3093</v>
      </c>
      <c r="G2907" s="107">
        <v>3035</v>
      </c>
      <c r="H2907" s="108">
        <v>0.98124797930811503</v>
      </c>
      <c r="I2907" s="107">
        <v>58</v>
      </c>
      <c r="J2907" s="131">
        <v>1.8752020691884901E-2</v>
      </c>
      <c r="K2907" s="126">
        <v>740</v>
      </c>
      <c r="L2907" s="126">
        <v>12</v>
      </c>
      <c r="M2907" s="108">
        <v>1.62162162162162E-2</v>
      </c>
      <c r="N2907" s="107">
        <v>23</v>
      </c>
      <c r="O2907" s="131">
        <v>7.4361461364371101E-3</v>
      </c>
      <c r="P2907" s="126">
        <v>5</v>
      </c>
      <c r="Q2907" s="108">
        <v>6.7567567567567502E-3</v>
      </c>
      <c r="R2907" s="107">
        <v>14</v>
      </c>
      <c r="S2907" s="131">
        <v>4.5263498221791102E-3</v>
      </c>
      <c r="T2907" s="126">
        <v>53</v>
      </c>
      <c r="U2907" s="108">
        <v>7.1621621621621598E-2</v>
      </c>
      <c r="V2907" s="107">
        <v>232</v>
      </c>
      <c r="W2907" s="131">
        <v>7.5008082767539605E-2</v>
      </c>
      <c r="X2907" s="126">
        <v>56</v>
      </c>
      <c r="Y2907" s="108">
        <v>7.5675675675675597E-2</v>
      </c>
      <c r="Z2907" s="107">
        <v>242</v>
      </c>
      <c r="AA2907" s="131">
        <v>7.8241189783381807E-2</v>
      </c>
    </row>
    <row r="2908" spans="1:27" ht="24" x14ac:dyDescent="0.25">
      <c r="A2908" s="115" t="s">
        <v>644</v>
      </c>
      <c r="B2908" s="200" t="s">
        <v>440</v>
      </c>
      <c r="C2908" s="101" t="s">
        <v>189</v>
      </c>
      <c r="D2908" s="102" t="s">
        <v>12</v>
      </c>
      <c r="E2908" s="121" t="s">
        <v>543</v>
      </c>
      <c r="F2908" s="125">
        <v>2963</v>
      </c>
      <c r="G2908" s="103">
        <v>2885</v>
      </c>
      <c r="H2908" s="104">
        <v>0.97367532905838605</v>
      </c>
      <c r="I2908" s="103">
        <v>78</v>
      </c>
      <c r="J2908" s="130">
        <v>2.6324670941613199E-2</v>
      </c>
      <c r="K2908" s="125">
        <v>866</v>
      </c>
      <c r="L2908" s="125">
        <v>8</v>
      </c>
      <c r="M2908" s="104">
        <v>9.2378752886835992E-3</v>
      </c>
      <c r="N2908" s="103">
        <v>25</v>
      </c>
      <c r="O2908" s="130">
        <v>8.4373945325683392E-3</v>
      </c>
      <c r="P2908" s="125">
        <v>1</v>
      </c>
      <c r="Q2908" s="104">
        <v>1.1547344110854499E-3</v>
      </c>
      <c r="R2908" s="103">
        <v>3</v>
      </c>
      <c r="S2908" s="130">
        <v>1.0124873439081999E-3</v>
      </c>
      <c r="T2908" s="125">
        <v>62</v>
      </c>
      <c r="U2908" s="104">
        <v>7.1593533487297897E-2</v>
      </c>
      <c r="V2908" s="103">
        <v>211</v>
      </c>
      <c r="W2908" s="130">
        <v>7.1211609854876803E-2</v>
      </c>
      <c r="X2908" s="125">
        <v>63</v>
      </c>
      <c r="Y2908" s="104">
        <v>7.2748267898383304E-2</v>
      </c>
      <c r="Z2908" s="103">
        <v>214</v>
      </c>
      <c r="AA2908" s="130">
        <v>7.2224097198785003E-2</v>
      </c>
    </row>
    <row r="2909" spans="1:27" ht="24" x14ac:dyDescent="0.25">
      <c r="A2909" s="116" t="s">
        <v>644</v>
      </c>
      <c r="B2909" s="201" t="s">
        <v>235</v>
      </c>
      <c r="C2909" s="105" t="s">
        <v>236</v>
      </c>
      <c r="D2909" s="106" t="s">
        <v>15</v>
      </c>
      <c r="E2909" s="122" t="s">
        <v>542</v>
      </c>
      <c r="F2909" s="126">
        <v>1939</v>
      </c>
      <c r="G2909" s="107">
        <v>1900</v>
      </c>
      <c r="H2909" s="108">
        <v>0.97988653945332604</v>
      </c>
      <c r="I2909" s="107">
        <v>39</v>
      </c>
      <c r="J2909" s="131">
        <v>2.0113460546673501E-2</v>
      </c>
      <c r="K2909" s="126">
        <v>653</v>
      </c>
      <c r="L2909" s="126">
        <v>10</v>
      </c>
      <c r="M2909" s="108">
        <v>1.53139356814701E-2</v>
      </c>
      <c r="N2909" s="107">
        <v>25</v>
      </c>
      <c r="O2909" s="131">
        <v>1.2893243940175299E-2</v>
      </c>
      <c r="P2909" s="126">
        <v>3</v>
      </c>
      <c r="Q2909" s="108">
        <v>4.59418070444104E-3</v>
      </c>
      <c r="R2909" s="107">
        <v>9</v>
      </c>
      <c r="S2909" s="131">
        <v>4.6415678184631203E-3</v>
      </c>
      <c r="T2909" s="126">
        <v>65</v>
      </c>
      <c r="U2909" s="108">
        <v>9.9540581929555796E-2</v>
      </c>
      <c r="V2909" s="107">
        <v>201</v>
      </c>
      <c r="W2909" s="131">
        <v>0.103661681279009</v>
      </c>
      <c r="X2909" s="126">
        <v>66</v>
      </c>
      <c r="Y2909" s="108">
        <v>0.101071975497702</v>
      </c>
      <c r="Z2909" s="107">
        <v>203</v>
      </c>
      <c r="AA2909" s="131">
        <v>0.104693140794223</v>
      </c>
    </row>
    <row r="2910" spans="1:27" ht="24" x14ac:dyDescent="0.25">
      <c r="A2910" s="115" t="s">
        <v>644</v>
      </c>
      <c r="B2910" s="200" t="s">
        <v>237</v>
      </c>
      <c r="C2910" s="101" t="s">
        <v>238</v>
      </c>
      <c r="D2910" s="102" t="s">
        <v>15</v>
      </c>
      <c r="E2910" s="121" t="s">
        <v>542</v>
      </c>
      <c r="F2910" s="125">
        <v>8904</v>
      </c>
      <c r="G2910" s="103">
        <v>8796</v>
      </c>
      <c r="H2910" s="104">
        <v>0.98787061994609104</v>
      </c>
      <c r="I2910" s="103">
        <v>108</v>
      </c>
      <c r="J2910" s="130">
        <v>1.21293800539083E-2</v>
      </c>
      <c r="K2910" s="125">
        <v>2429</v>
      </c>
      <c r="L2910" s="125">
        <v>26</v>
      </c>
      <c r="M2910" s="104">
        <v>1.0703993412927101E-2</v>
      </c>
      <c r="N2910" s="103">
        <v>67</v>
      </c>
      <c r="O2910" s="130">
        <v>7.5247079964061003E-3</v>
      </c>
      <c r="P2910" s="125">
        <v>17</v>
      </c>
      <c r="Q2910" s="104">
        <v>6.9987649238369603E-3</v>
      </c>
      <c r="R2910" s="103">
        <v>47</v>
      </c>
      <c r="S2910" s="130">
        <v>5.2785265049415898E-3</v>
      </c>
      <c r="T2910" s="125">
        <v>172</v>
      </c>
      <c r="U2910" s="104">
        <v>7.0811033347056407E-2</v>
      </c>
      <c r="V2910" s="103">
        <v>584</v>
      </c>
      <c r="W2910" s="130">
        <v>6.5588499550763693E-2</v>
      </c>
      <c r="X2910" s="125">
        <v>182</v>
      </c>
      <c r="Y2910" s="104">
        <v>7.4927953890489896E-2</v>
      </c>
      <c r="Z2910" s="103">
        <v>614</v>
      </c>
      <c r="AA2910" s="130">
        <v>6.8957771787960406E-2</v>
      </c>
    </row>
    <row r="2911" spans="1:27" ht="24" x14ac:dyDescent="0.25">
      <c r="A2911" s="116" t="s">
        <v>644</v>
      </c>
      <c r="B2911" s="201" t="s">
        <v>190</v>
      </c>
      <c r="C2911" s="105" t="s">
        <v>191</v>
      </c>
      <c r="D2911" s="106" t="s">
        <v>12</v>
      </c>
      <c r="E2911" s="122" t="s">
        <v>543</v>
      </c>
      <c r="F2911" s="126">
        <v>1645</v>
      </c>
      <c r="G2911" s="107">
        <v>1599</v>
      </c>
      <c r="H2911" s="108">
        <v>0.97203647416413297</v>
      </c>
      <c r="I2911" s="107">
        <v>46</v>
      </c>
      <c r="J2911" s="131">
        <v>2.7963525835866199E-2</v>
      </c>
      <c r="K2911" s="126">
        <v>531</v>
      </c>
      <c r="L2911" s="126">
        <v>4</v>
      </c>
      <c r="M2911" s="108">
        <v>7.5329566854990503E-3</v>
      </c>
      <c r="N2911" s="107">
        <v>11</v>
      </c>
      <c r="O2911" s="131">
        <v>6.6869300911854097E-3</v>
      </c>
      <c r="P2911" s="126">
        <v>6</v>
      </c>
      <c r="Q2911" s="108">
        <v>1.1299435028248501E-2</v>
      </c>
      <c r="R2911" s="107">
        <v>15</v>
      </c>
      <c r="S2911" s="131">
        <v>9.11854103343465E-3</v>
      </c>
      <c r="T2911" s="126">
        <v>46</v>
      </c>
      <c r="U2911" s="108">
        <v>8.6629001883239104E-2</v>
      </c>
      <c r="V2911" s="107">
        <v>128</v>
      </c>
      <c r="W2911" s="131">
        <v>7.7811550151975606E-2</v>
      </c>
      <c r="X2911" s="126">
        <v>50</v>
      </c>
      <c r="Y2911" s="108">
        <v>9.4161958568738199E-2</v>
      </c>
      <c r="Z2911" s="107">
        <v>137</v>
      </c>
      <c r="AA2911" s="131">
        <v>8.3282674772036394E-2</v>
      </c>
    </row>
    <row r="2912" spans="1:27" ht="24" x14ac:dyDescent="0.25">
      <c r="A2912" s="115" t="s">
        <v>644</v>
      </c>
      <c r="B2912" s="200" t="s">
        <v>194</v>
      </c>
      <c r="C2912" s="101" t="s">
        <v>195</v>
      </c>
      <c r="D2912" s="102" t="s">
        <v>12</v>
      </c>
      <c r="E2912" s="121" t="s">
        <v>543</v>
      </c>
      <c r="F2912" s="125">
        <v>3584</v>
      </c>
      <c r="G2912" s="103">
        <v>3488</v>
      </c>
      <c r="H2912" s="104">
        <v>0.97321428571428503</v>
      </c>
      <c r="I2912" s="103">
        <v>96</v>
      </c>
      <c r="J2912" s="130">
        <v>2.6785714285714201E-2</v>
      </c>
      <c r="K2912" s="125">
        <v>1091</v>
      </c>
      <c r="L2912" s="125">
        <v>19</v>
      </c>
      <c r="M2912" s="104">
        <v>1.74152153987167E-2</v>
      </c>
      <c r="N2912" s="103">
        <v>48</v>
      </c>
      <c r="O2912" s="130">
        <v>1.33928571428571E-2</v>
      </c>
      <c r="P2912" s="125">
        <v>4</v>
      </c>
      <c r="Q2912" s="104">
        <v>3.6663611365719499E-3</v>
      </c>
      <c r="R2912" s="103">
        <v>8</v>
      </c>
      <c r="S2912" s="130">
        <v>2.2321428571428501E-3</v>
      </c>
      <c r="T2912" s="125">
        <v>78</v>
      </c>
      <c r="U2912" s="104">
        <v>7.1494042163152999E-2</v>
      </c>
      <c r="V2912" s="103">
        <v>360</v>
      </c>
      <c r="W2912" s="130">
        <v>0.10044642857142801</v>
      </c>
      <c r="X2912" s="125">
        <v>80</v>
      </c>
      <c r="Y2912" s="104">
        <v>7.3327222731439004E-2</v>
      </c>
      <c r="Z2912" s="103">
        <v>365</v>
      </c>
      <c r="AA2912" s="130">
        <v>0.101841517857142</v>
      </c>
    </row>
    <row r="2913" spans="1:27" ht="24" x14ac:dyDescent="0.25">
      <c r="A2913" s="116" t="s">
        <v>644</v>
      </c>
      <c r="B2913" s="201" t="s">
        <v>196</v>
      </c>
      <c r="C2913" s="105" t="s">
        <v>197</v>
      </c>
      <c r="D2913" s="106" t="s">
        <v>12</v>
      </c>
      <c r="E2913" s="122" t="s">
        <v>543</v>
      </c>
      <c r="F2913" s="126">
        <v>1272</v>
      </c>
      <c r="G2913" s="107">
        <v>1216</v>
      </c>
      <c r="H2913" s="108">
        <v>0.95597484276729505</v>
      </c>
      <c r="I2913" s="107">
        <v>56</v>
      </c>
      <c r="J2913" s="131">
        <v>4.40251572327044E-2</v>
      </c>
      <c r="K2913" s="126">
        <v>454</v>
      </c>
      <c r="L2913" s="126">
        <v>8</v>
      </c>
      <c r="M2913" s="108">
        <v>1.7621145374449299E-2</v>
      </c>
      <c r="N2913" s="107">
        <v>22</v>
      </c>
      <c r="O2913" s="131">
        <v>1.7295597484276701E-2</v>
      </c>
      <c r="P2913" s="126">
        <v>2</v>
      </c>
      <c r="Q2913" s="108">
        <v>4.40528634361233E-3</v>
      </c>
      <c r="R2913" s="107">
        <v>4</v>
      </c>
      <c r="S2913" s="131">
        <v>3.1446540880503099E-3</v>
      </c>
      <c r="T2913" s="126">
        <v>37</v>
      </c>
      <c r="U2913" s="108">
        <v>8.1497797356828106E-2</v>
      </c>
      <c r="V2913" s="107">
        <v>104</v>
      </c>
      <c r="W2913" s="131">
        <v>8.1761006289308102E-2</v>
      </c>
      <c r="X2913" s="126">
        <v>38</v>
      </c>
      <c r="Y2913" s="108">
        <v>8.3700440528634304E-2</v>
      </c>
      <c r="Z2913" s="107">
        <v>105</v>
      </c>
      <c r="AA2913" s="131">
        <v>8.2547169811320695E-2</v>
      </c>
    </row>
    <row r="2914" spans="1:27" ht="24" x14ac:dyDescent="0.25">
      <c r="A2914" s="115" t="s">
        <v>644</v>
      </c>
      <c r="B2914" s="200" t="s">
        <v>198</v>
      </c>
      <c r="C2914" s="101" t="s">
        <v>199</v>
      </c>
      <c r="D2914" s="102" t="s">
        <v>12</v>
      </c>
      <c r="E2914" s="121" t="s">
        <v>543</v>
      </c>
      <c r="F2914" s="125">
        <v>948</v>
      </c>
      <c r="G2914" s="103">
        <v>925</v>
      </c>
      <c r="H2914" s="104">
        <v>0.97573839662447204</v>
      </c>
      <c r="I2914" s="103">
        <v>23</v>
      </c>
      <c r="J2914" s="130">
        <v>2.42616033755274E-2</v>
      </c>
      <c r="K2914" s="125">
        <v>321</v>
      </c>
      <c r="L2914" s="125">
        <v>4</v>
      </c>
      <c r="M2914" s="104">
        <v>1.24610591900311E-2</v>
      </c>
      <c r="N2914" s="103">
        <v>12</v>
      </c>
      <c r="O2914" s="130">
        <v>1.26582278481012E-2</v>
      </c>
      <c r="P2914" s="125">
        <v>1</v>
      </c>
      <c r="Q2914" s="104">
        <v>3.1152647975077798E-3</v>
      </c>
      <c r="R2914" s="103">
        <v>3</v>
      </c>
      <c r="S2914" s="130">
        <v>3.1645569620253099E-3</v>
      </c>
      <c r="T2914" s="125">
        <v>30</v>
      </c>
      <c r="U2914" s="104">
        <v>9.34579439252336E-2</v>
      </c>
      <c r="V2914" s="103">
        <v>80</v>
      </c>
      <c r="W2914" s="130">
        <v>8.4388185654008394E-2</v>
      </c>
      <c r="X2914" s="125">
        <v>30</v>
      </c>
      <c r="Y2914" s="104">
        <v>9.34579439252336E-2</v>
      </c>
      <c r="Z2914" s="103">
        <v>80</v>
      </c>
      <c r="AA2914" s="130">
        <v>8.4388185654008394E-2</v>
      </c>
    </row>
    <row r="2915" spans="1:27" ht="24" x14ac:dyDescent="0.25">
      <c r="A2915" s="116" t="s">
        <v>644</v>
      </c>
      <c r="B2915" s="201" t="s">
        <v>200</v>
      </c>
      <c r="C2915" s="105" t="s">
        <v>201</v>
      </c>
      <c r="D2915" s="106" t="s">
        <v>12</v>
      </c>
      <c r="E2915" s="122" t="s">
        <v>543</v>
      </c>
      <c r="F2915" s="126">
        <v>877</v>
      </c>
      <c r="G2915" s="107">
        <v>829</v>
      </c>
      <c r="H2915" s="108">
        <v>0.94526795895096904</v>
      </c>
      <c r="I2915" s="107">
        <v>48</v>
      </c>
      <c r="J2915" s="131">
        <v>5.4732041049030698E-2</v>
      </c>
      <c r="K2915" s="126">
        <v>286</v>
      </c>
      <c r="L2915" s="126">
        <v>7</v>
      </c>
      <c r="M2915" s="108">
        <v>2.44755244755244E-2</v>
      </c>
      <c r="N2915" s="107">
        <v>20</v>
      </c>
      <c r="O2915" s="131">
        <v>2.2805017103762801E-2</v>
      </c>
      <c r="P2915" s="126"/>
      <c r="Q2915" s="108"/>
      <c r="R2915" s="107"/>
      <c r="S2915" s="131"/>
      <c r="T2915" s="126">
        <v>22</v>
      </c>
      <c r="U2915" s="108">
        <v>7.69230769230769E-2</v>
      </c>
      <c r="V2915" s="107">
        <v>64</v>
      </c>
      <c r="W2915" s="131">
        <v>7.2976054732040996E-2</v>
      </c>
      <c r="X2915" s="126">
        <v>22</v>
      </c>
      <c r="Y2915" s="108">
        <v>7.69230769230769E-2</v>
      </c>
      <c r="Z2915" s="107">
        <v>64</v>
      </c>
      <c r="AA2915" s="131">
        <v>7.2976054732040996E-2</v>
      </c>
    </row>
    <row r="2916" spans="1:27" ht="24" x14ac:dyDescent="0.25">
      <c r="A2916" s="115" t="s">
        <v>644</v>
      </c>
      <c r="B2916" s="200" t="s">
        <v>255</v>
      </c>
      <c r="C2916" s="101" t="s">
        <v>256</v>
      </c>
      <c r="D2916" s="102" t="s">
        <v>16</v>
      </c>
      <c r="E2916" s="121" t="s">
        <v>541</v>
      </c>
      <c r="F2916" s="125">
        <v>1462</v>
      </c>
      <c r="G2916" s="103">
        <v>1430</v>
      </c>
      <c r="H2916" s="104">
        <v>0.97811217510259896</v>
      </c>
      <c r="I2916" s="103">
        <v>32</v>
      </c>
      <c r="J2916" s="130">
        <v>2.18878248974008E-2</v>
      </c>
      <c r="K2916" s="125">
        <v>441</v>
      </c>
      <c r="L2916" s="125">
        <v>8</v>
      </c>
      <c r="M2916" s="104">
        <v>1.8140589569160901E-2</v>
      </c>
      <c r="N2916" s="103">
        <v>20</v>
      </c>
      <c r="O2916" s="130">
        <v>1.3679890560875501E-2</v>
      </c>
      <c r="P2916" s="125">
        <v>3</v>
      </c>
      <c r="Q2916" s="104">
        <v>6.8027210884353704E-3</v>
      </c>
      <c r="R2916" s="103">
        <v>6</v>
      </c>
      <c r="S2916" s="130">
        <v>4.1039671682626504E-3</v>
      </c>
      <c r="T2916" s="125">
        <v>43</v>
      </c>
      <c r="U2916" s="104">
        <v>9.75056689342403E-2</v>
      </c>
      <c r="V2916" s="103">
        <v>134</v>
      </c>
      <c r="W2916" s="130">
        <v>9.1655266757865894E-2</v>
      </c>
      <c r="X2916" s="125">
        <v>45</v>
      </c>
      <c r="Y2916" s="104">
        <v>0.10204081632653</v>
      </c>
      <c r="Z2916" s="103">
        <v>138</v>
      </c>
      <c r="AA2916" s="130">
        <v>9.4391244870040997E-2</v>
      </c>
    </row>
    <row r="2917" spans="1:27" ht="24" x14ac:dyDescent="0.25">
      <c r="A2917" s="116" t="s">
        <v>644</v>
      </c>
      <c r="B2917" s="201" t="s">
        <v>257</v>
      </c>
      <c r="C2917" s="105" t="s">
        <v>258</v>
      </c>
      <c r="D2917" s="106" t="s">
        <v>16</v>
      </c>
      <c r="E2917" s="122" t="s">
        <v>541</v>
      </c>
      <c r="F2917" s="126">
        <v>4054</v>
      </c>
      <c r="G2917" s="107">
        <v>3952</v>
      </c>
      <c r="H2917" s="108">
        <v>0.97483966452885995</v>
      </c>
      <c r="I2917" s="107">
        <v>102</v>
      </c>
      <c r="J2917" s="131">
        <v>2.5160335471139599E-2</v>
      </c>
      <c r="K2917" s="126">
        <v>1214</v>
      </c>
      <c r="L2917" s="126">
        <v>17</v>
      </c>
      <c r="M2917" s="108">
        <v>1.40032948929159E-2</v>
      </c>
      <c r="N2917" s="107">
        <v>45</v>
      </c>
      <c r="O2917" s="131">
        <v>1.1100148001973301E-2</v>
      </c>
      <c r="P2917" s="126">
        <v>7</v>
      </c>
      <c r="Q2917" s="108">
        <v>5.7660626029653996E-3</v>
      </c>
      <c r="R2917" s="107">
        <v>21</v>
      </c>
      <c r="S2917" s="131">
        <v>5.1800690675875604E-3</v>
      </c>
      <c r="T2917" s="126">
        <v>94</v>
      </c>
      <c r="U2917" s="108">
        <v>7.7429983525535401E-2</v>
      </c>
      <c r="V2917" s="107">
        <v>309</v>
      </c>
      <c r="W2917" s="131">
        <v>7.6221016280217005E-2</v>
      </c>
      <c r="X2917" s="126">
        <v>99</v>
      </c>
      <c r="Y2917" s="108">
        <v>8.1548599670510702E-2</v>
      </c>
      <c r="Z2917" s="107">
        <v>323</v>
      </c>
      <c r="AA2917" s="131">
        <v>7.9674395658608704E-2</v>
      </c>
    </row>
    <row r="2918" spans="1:27" ht="24" x14ac:dyDescent="0.25">
      <c r="A2918" s="115" t="s">
        <v>644</v>
      </c>
      <c r="B2918" s="200" t="s">
        <v>261</v>
      </c>
      <c r="C2918" s="101" t="s">
        <v>262</v>
      </c>
      <c r="D2918" s="102" t="s">
        <v>17</v>
      </c>
      <c r="E2918" s="121" t="s">
        <v>545</v>
      </c>
      <c r="F2918" s="125">
        <v>1375</v>
      </c>
      <c r="G2918" s="103">
        <v>1369</v>
      </c>
      <c r="H2918" s="104">
        <v>0.99563636363636299</v>
      </c>
      <c r="I2918" s="103">
        <v>6</v>
      </c>
      <c r="J2918" s="130">
        <v>4.3636363636363603E-3</v>
      </c>
      <c r="K2918" s="125">
        <v>455</v>
      </c>
      <c r="L2918" s="125">
        <v>8</v>
      </c>
      <c r="M2918" s="104">
        <v>1.7582417582417499E-2</v>
      </c>
      <c r="N2918" s="103">
        <v>20</v>
      </c>
      <c r="O2918" s="130">
        <v>1.45454545454545E-2</v>
      </c>
      <c r="P2918" s="125">
        <v>2</v>
      </c>
      <c r="Q2918" s="104">
        <v>4.3956043956043904E-3</v>
      </c>
      <c r="R2918" s="103">
        <v>8</v>
      </c>
      <c r="S2918" s="130">
        <v>5.81818181818181E-3</v>
      </c>
      <c r="T2918" s="125">
        <v>39</v>
      </c>
      <c r="U2918" s="104">
        <v>8.5714285714285701E-2</v>
      </c>
      <c r="V2918" s="103">
        <v>134</v>
      </c>
      <c r="W2918" s="130">
        <v>9.7454545454545405E-2</v>
      </c>
      <c r="X2918" s="125">
        <v>40</v>
      </c>
      <c r="Y2918" s="104">
        <v>8.7912087912087905E-2</v>
      </c>
      <c r="Z2918" s="103">
        <v>139</v>
      </c>
      <c r="AA2918" s="130">
        <v>0.101090909090909</v>
      </c>
    </row>
    <row r="2919" spans="1:27" ht="24" x14ac:dyDescent="0.25">
      <c r="A2919" s="116" t="s">
        <v>644</v>
      </c>
      <c r="B2919" s="201" t="s">
        <v>157</v>
      </c>
      <c r="C2919" s="105" t="s">
        <v>158</v>
      </c>
      <c r="D2919" s="106" t="s">
        <v>10</v>
      </c>
      <c r="E2919" s="122" t="s">
        <v>546</v>
      </c>
      <c r="F2919" s="126">
        <v>5016</v>
      </c>
      <c r="G2919" s="107">
        <v>4965</v>
      </c>
      <c r="H2919" s="108">
        <v>0.98983253588516695</v>
      </c>
      <c r="I2919" s="107">
        <v>51</v>
      </c>
      <c r="J2919" s="131">
        <v>1.01674641148325E-2</v>
      </c>
      <c r="K2919" s="126">
        <v>1552</v>
      </c>
      <c r="L2919" s="126">
        <v>49</v>
      </c>
      <c r="M2919" s="108">
        <v>3.15721649484536E-2</v>
      </c>
      <c r="N2919" s="107">
        <v>138</v>
      </c>
      <c r="O2919" s="131">
        <v>2.7511961722488001E-2</v>
      </c>
      <c r="P2919" s="126">
        <v>7</v>
      </c>
      <c r="Q2919" s="108">
        <v>4.5103092783505098E-3</v>
      </c>
      <c r="R2919" s="107">
        <v>16</v>
      </c>
      <c r="S2919" s="131">
        <v>3.1897926634768701E-3</v>
      </c>
      <c r="T2919" s="126">
        <v>98</v>
      </c>
      <c r="U2919" s="108">
        <v>6.31443298969072E-2</v>
      </c>
      <c r="V2919" s="107">
        <v>297</v>
      </c>
      <c r="W2919" s="131">
        <v>5.9210526315789401E-2</v>
      </c>
      <c r="X2919" s="126">
        <v>103</v>
      </c>
      <c r="Y2919" s="108">
        <v>6.6365979381443202E-2</v>
      </c>
      <c r="Z2919" s="107">
        <v>309</v>
      </c>
      <c r="AA2919" s="131">
        <v>6.1602870813397097E-2</v>
      </c>
    </row>
    <row r="2920" spans="1:27" ht="24" x14ac:dyDescent="0.25">
      <c r="A2920" s="115" t="s">
        <v>644</v>
      </c>
      <c r="B2920" s="200" t="s">
        <v>173</v>
      </c>
      <c r="C2920" s="101" t="s">
        <v>174</v>
      </c>
      <c r="D2920" s="102" t="s">
        <v>11</v>
      </c>
      <c r="E2920" s="121" t="s">
        <v>544</v>
      </c>
      <c r="F2920" s="125">
        <v>3551</v>
      </c>
      <c r="G2920" s="103">
        <v>3525</v>
      </c>
      <c r="H2920" s="104">
        <v>0.99267811883976298</v>
      </c>
      <c r="I2920" s="103">
        <v>26</v>
      </c>
      <c r="J2920" s="130">
        <v>7.3218811602365503E-3</v>
      </c>
      <c r="K2920" s="125">
        <v>1200</v>
      </c>
      <c r="L2920" s="125">
        <v>16</v>
      </c>
      <c r="M2920" s="104">
        <v>1.3333333333333299E-2</v>
      </c>
      <c r="N2920" s="103">
        <v>37</v>
      </c>
      <c r="O2920" s="130">
        <v>1.0419600112644299E-2</v>
      </c>
      <c r="P2920" s="125">
        <v>5</v>
      </c>
      <c r="Q2920" s="104">
        <v>4.1666666666666597E-3</v>
      </c>
      <c r="R2920" s="103">
        <v>13</v>
      </c>
      <c r="S2920" s="130">
        <v>3.6609405801182699E-3</v>
      </c>
      <c r="T2920" s="125">
        <v>80</v>
      </c>
      <c r="U2920" s="104">
        <v>6.6666666666666596E-2</v>
      </c>
      <c r="V2920" s="103">
        <v>227</v>
      </c>
      <c r="W2920" s="130">
        <v>6.3925654745142196E-2</v>
      </c>
      <c r="X2920" s="125">
        <v>82</v>
      </c>
      <c r="Y2920" s="104">
        <v>6.8333333333333302E-2</v>
      </c>
      <c r="Z2920" s="103">
        <v>232</v>
      </c>
      <c r="AA2920" s="130">
        <v>6.5333708814418398E-2</v>
      </c>
    </row>
    <row r="2921" spans="1:27" ht="24" x14ac:dyDescent="0.25">
      <c r="A2921" s="116" t="s">
        <v>644</v>
      </c>
      <c r="B2921" s="201" t="s">
        <v>263</v>
      </c>
      <c r="C2921" s="105" t="s">
        <v>264</v>
      </c>
      <c r="D2921" s="106" t="s">
        <v>17</v>
      </c>
      <c r="E2921" s="122" t="s">
        <v>545</v>
      </c>
      <c r="F2921" s="126">
        <v>1263</v>
      </c>
      <c r="G2921" s="107">
        <v>1222</v>
      </c>
      <c r="H2921" s="108">
        <v>0.96753760886777496</v>
      </c>
      <c r="I2921" s="107">
        <v>41</v>
      </c>
      <c r="J2921" s="131">
        <v>3.2462391132224801E-2</v>
      </c>
      <c r="K2921" s="126">
        <v>382</v>
      </c>
      <c r="L2921" s="126">
        <v>9</v>
      </c>
      <c r="M2921" s="108">
        <v>2.3560209424083701E-2</v>
      </c>
      <c r="N2921" s="107">
        <v>21</v>
      </c>
      <c r="O2921" s="131">
        <v>1.6627078384797999E-2</v>
      </c>
      <c r="P2921" s="126">
        <v>2</v>
      </c>
      <c r="Q2921" s="108">
        <v>5.2356020942408302E-3</v>
      </c>
      <c r="R2921" s="107">
        <v>4</v>
      </c>
      <c r="S2921" s="131">
        <v>3.16706254948535E-3</v>
      </c>
      <c r="T2921" s="126">
        <v>34</v>
      </c>
      <c r="U2921" s="108">
        <v>8.9005235602094196E-2</v>
      </c>
      <c r="V2921" s="107">
        <v>112</v>
      </c>
      <c r="W2921" s="131">
        <v>8.8677751385589795E-2</v>
      </c>
      <c r="X2921" s="126">
        <v>35</v>
      </c>
      <c r="Y2921" s="108">
        <v>9.1623036649214604E-2</v>
      </c>
      <c r="Z2921" s="107">
        <v>116</v>
      </c>
      <c r="AA2921" s="131">
        <v>9.1844813935075195E-2</v>
      </c>
    </row>
    <row r="2922" spans="1:27" ht="24" x14ac:dyDescent="0.25">
      <c r="A2922" s="115" t="s">
        <v>644</v>
      </c>
      <c r="B2922" s="200" t="s">
        <v>159</v>
      </c>
      <c r="C2922" s="101" t="s">
        <v>160</v>
      </c>
      <c r="D2922" s="102" t="s">
        <v>10</v>
      </c>
      <c r="E2922" s="121" t="s">
        <v>546</v>
      </c>
      <c r="F2922" s="125">
        <v>2349</v>
      </c>
      <c r="G2922" s="103">
        <v>2269</v>
      </c>
      <c r="H2922" s="104">
        <v>0.96594295444870104</v>
      </c>
      <c r="I2922" s="103">
        <v>80</v>
      </c>
      <c r="J2922" s="130">
        <v>3.4057045551298397E-2</v>
      </c>
      <c r="K2922" s="125">
        <v>654</v>
      </c>
      <c r="L2922" s="125">
        <v>9</v>
      </c>
      <c r="M2922" s="104">
        <v>1.37614678899082E-2</v>
      </c>
      <c r="N2922" s="103">
        <v>28</v>
      </c>
      <c r="O2922" s="130">
        <v>1.19199659429544E-2</v>
      </c>
      <c r="P2922" s="125">
        <v>6</v>
      </c>
      <c r="Q2922" s="104">
        <v>9.1743119266054999E-3</v>
      </c>
      <c r="R2922" s="103">
        <v>14</v>
      </c>
      <c r="S2922" s="130">
        <v>5.9599829714772198E-3</v>
      </c>
      <c r="T2922" s="125">
        <v>48</v>
      </c>
      <c r="U2922" s="104">
        <v>7.3394495412843999E-2</v>
      </c>
      <c r="V2922" s="103">
        <v>134</v>
      </c>
      <c r="W2922" s="130">
        <v>5.7045551298424799E-2</v>
      </c>
      <c r="X2922" s="125">
        <v>53</v>
      </c>
      <c r="Y2922" s="104">
        <v>8.1039755351681897E-2</v>
      </c>
      <c r="Z2922" s="103">
        <v>147</v>
      </c>
      <c r="AA2922" s="130">
        <v>6.2579821200510796E-2</v>
      </c>
    </row>
    <row r="2923" spans="1:27" ht="24" x14ac:dyDescent="0.25">
      <c r="A2923" s="116" t="s">
        <v>644</v>
      </c>
      <c r="B2923" s="201" t="s">
        <v>265</v>
      </c>
      <c r="C2923" s="105" t="s">
        <v>266</v>
      </c>
      <c r="D2923" s="106" t="s">
        <v>17</v>
      </c>
      <c r="E2923" s="122" t="s">
        <v>545</v>
      </c>
      <c r="F2923" s="126">
        <v>2280</v>
      </c>
      <c r="G2923" s="107">
        <v>2254</v>
      </c>
      <c r="H2923" s="108">
        <v>0.98859649122807003</v>
      </c>
      <c r="I2923" s="107">
        <v>26</v>
      </c>
      <c r="J2923" s="131">
        <v>1.1403508771929799E-2</v>
      </c>
      <c r="K2923" s="126">
        <v>748</v>
      </c>
      <c r="L2923" s="126">
        <v>7</v>
      </c>
      <c r="M2923" s="108">
        <v>9.35828877005347E-3</v>
      </c>
      <c r="N2923" s="107">
        <v>16</v>
      </c>
      <c r="O2923" s="131">
        <v>7.0175438596491203E-3</v>
      </c>
      <c r="P2923" s="126">
        <v>4</v>
      </c>
      <c r="Q2923" s="108">
        <v>5.3475935828877002E-3</v>
      </c>
      <c r="R2923" s="107">
        <v>5</v>
      </c>
      <c r="S2923" s="131">
        <v>2.1929824561403499E-3</v>
      </c>
      <c r="T2923" s="126">
        <v>48</v>
      </c>
      <c r="U2923" s="108">
        <v>6.4171122994652399E-2</v>
      </c>
      <c r="V2923" s="107">
        <v>139</v>
      </c>
      <c r="W2923" s="131">
        <v>6.0964912280701701E-2</v>
      </c>
      <c r="X2923" s="126">
        <v>50</v>
      </c>
      <c r="Y2923" s="108">
        <v>6.6844919786096205E-2</v>
      </c>
      <c r="Z2923" s="107">
        <v>143</v>
      </c>
      <c r="AA2923" s="131">
        <v>6.2719298245613994E-2</v>
      </c>
    </row>
    <row r="2924" spans="1:27" ht="24" x14ac:dyDescent="0.25">
      <c r="A2924" s="115" t="s">
        <v>644</v>
      </c>
      <c r="B2924" s="200" t="s">
        <v>161</v>
      </c>
      <c r="C2924" s="101" t="s">
        <v>162</v>
      </c>
      <c r="D2924" s="102" t="s">
        <v>10</v>
      </c>
      <c r="E2924" s="121" t="s">
        <v>546</v>
      </c>
      <c r="F2924" s="125">
        <v>2379</v>
      </c>
      <c r="G2924" s="103">
        <v>2310</v>
      </c>
      <c r="H2924" s="104">
        <v>0.97099621689785598</v>
      </c>
      <c r="I2924" s="103">
        <v>69</v>
      </c>
      <c r="J2924" s="130">
        <v>2.9003783102143701E-2</v>
      </c>
      <c r="K2924" s="125">
        <v>746</v>
      </c>
      <c r="L2924" s="125">
        <v>11</v>
      </c>
      <c r="M2924" s="104">
        <v>1.4745308310991899E-2</v>
      </c>
      <c r="N2924" s="103">
        <v>29</v>
      </c>
      <c r="O2924" s="130">
        <v>1.21899957965531E-2</v>
      </c>
      <c r="P2924" s="125">
        <v>7</v>
      </c>
      <c r="Q2924" s="104">
        <v>9.3833780160857902E-3</v>
      </c>
      <c r="R2924" s="103">
        <v>14</v>
      </c>
      <c r="S2924" s="130">
        <v>5.8848255569567002E-3</v>
      </c>
      <c r="T2924" s="125">
        <v>53</v>
      </c>
      <c r="U2924" s="104">
        <v>7.1045576407506694E-2</v>
      </c>
      <c r="V2924" s="103">
        <v>152</v>
      </c>
      <c r="W2924" s="130">
        <v>6.3892391761244199E-2</v>
      </c>
      <c r="X2924" s="125">
        <v>57</v>
      </c>
      <c r="Y2924" s="104">
        <v>7.6407506702412795E-2</v>
      </c>
      <c r="Z2924" s="103">
        <v>162</v>
      </c>
      <c r="AA2924" s="130">
        <v>6.8095838587641802E-2</v>
      </c>
    </row>
    <row r="2925" spans="1:27" ht="24" x14ac:dyDescent="0.25">
      <c r="A2925" s="116" t="s">
        <v>644</v>
      </c>
      <c r="B2925" s="201" t="s">
        <v>163</v>
      </c>
      <c r="C2925" s="105" t="s">
        <v>164</v>
      </c>
      <c r="D2925" s="106" t="s">
        <v>10</v>
      </c>
      <c r="E2925" s="122" t="s">
        <v>546</v>
      </c>
      <c r="F2925" s="126">
        <v>1548</v>
      </c>
      <c r="G2925" s="107">
        <v>1518</v>
      </c>
      <c r="H2925" s="108">
        <v>0.98062015503875899</v>
      </c>
      <c r="I2925" s="107">
        <v>30</v>
      </c>
      <c r="J2925" s="131">
        <v>1.9379844961240299E-2</v>
      </c>
      <c r="K2925" s="126">
        <v>535</v>
      </c>
      <c r="L2925" s="126">
        <v>8</v>
      </c>
      <c r="M2925" s="108">
        <v>1.4953271028037301E-2</v>
      </c>
      <c r="N2925" s="107">
        <v>18</v>
      </c>
      <c r="O2925" s="131">
        <v>1.1627906976744099E-2</v>
      </c>
      <c r="P2925" s="126">
        <v>1</v>
      </c>
      <c r="Q2925" s="108">
        <v>1.8691588785046699E-3</v>
      </c>
      <c r="R2925" s="107">
        <v>1</v>
      </c>
      <c r="S2925" s="131">
        <v>6.4599483204134305E-4</v>
      </c>
      <c r="T2925" s="126">
        <v>40</v>
      </c>
      <c r="U2925" s="108">
        <v>7.4766355140186896E-2</v>
      </c>
      <c r="V2925" s="107">
        <v>116</v>
      </c>
      <c r="W2925" s="131">
        <v>7.49354005167958E-2</v>
      </c>
      <c r="X2925" s="126">
        <v>41</v>
      </c>
      <c r="Y2925" s="108">
        <v>7.6635514018691495E-2</v>
      </c>
      <c r="Z2925" s="107">
        <v>117</v>
      </c>
      <c r="AA2925" s="131">
        <v>7.5581395348837205E-2</v>
      </c>
    </row>
    <row r="2926" spans="1:27" ht="24" x14ac:dyDescent="0.25">
      <c r="A2926" s="115" t="s">
        <v>644</v>
      </c>
      <c r="B2926" s="200" t="s">
        <v>175</v>
      </c>
      <c r="C2926" s="101" t="s">
        <v>176</v>
      </c>
      <c r="D2926" s="102" t="s">
        <v>11</v>
      </c>
      <c r="E2926" s="121" t="s">
        <v>544</v>
      </c>
      <c r="F2926" s="125">
        <v>6502</v>
      </c>
      <c r="G2926" s="103">
        <v>6340</v>
      </c>
      <c r="H2926" s="104">
        <v>0.97508458935711995</v>
      </c>
      <c r="I2926" s="103">
        <v>162</v>
      </c>
      <c r="J2926" s="130">
        <v>2.49154106428791E-2</v>
      </c>
      <c r="K2926" s="125">
        <v>2008</v>
      </c>
      <c r="L2926" s="125">
        <v>29</v>
      </c>
      <c r="M2926" s="104">
        <v>1.44422310756972E-2</v>
      </c>
      <c r="N2926" s="103">
        <v>79</v>
      </c>
      <c r="O2926" s="130">
        <v>1.2150107659181701E-2</v>
      </c>
      <c r="P2926" s="125">
        <v>9</v>
      </c>
      <c r="Q2926" s="104">
        <v>4.4820717131474098E-3</v>
      </c>
      <c r="R2926" s="103">
        <v>19</v>
      </c>
      <c r="S2926" s="130">
        <v>2.92217779144878E-3</v>
      </c>
      <c r="T2926" s="125">
        <v>170</v>
      </c>
      <c r="U2926" s="104">
        <v>8.4661354581673301E-2</v>
      </c>
      <c r="V2926" s="103">
        <v>550</v>
      </c>
      <c r="W2926" s="130">
        <v>8.4589357120885805E-2</v>
      </c>
      <c r="X2926" s="125">
        <v>176</v>
      </c>
      <c r="Y2926" s="104">
        <v>8.7649402390438197E-2</v>
      </c>
      <c r="Z2926" s="103">
        <v>560</v>
      </c>
      <c r="AA2926" s="130">
        <v>8.6127345432174707E-2</v>
      </c>
    </row>
    <row r="2927" spans="1:27" ht="24" x14ac:dyDescent="0.25">
      <c r="A2927" s="116" t="s">
        <v>644</v>
      </c>
      <c r="B2927" s="201" t="s">
        <v>267</v>
      </c>
      <c r="C2927" s="105" t="s">
        <v>268</v>
      </c>
      <c r="D2927" s="106" t="s">
        <v>17</v>
      </c>
      <c r="E2927" s="122" t="s">
        <v>545</v>
      </c>
      <c r="F2927" s="126">
        <v>3107</v>
      </c>
      <c r="G2927" s="107">
        <v>3050</v>
      </c>
      <c r="H2927" s="108">
        <v>0.98165432893466298</v>
      </c>
      <c r="I2927" s="107">
        <v>57</v>
      </c>
      <c r="J2927" s="131">
        <v>1.83456710653363E-2</v>
      </c>
      <c r="K2927" s="126">
        <v>985</v>
      </c>
      <c r="L2927" s="126">
        <v>19</v>
      </c>
      <c r="M2927" s="108">
        <v>1.9289340101522799E-2</v>
      </c>
      <c r="N2927" s="107">
        <v>46</v>
      </c>
      <c r="O2927" s="131">
        <v>1.48052784036047E-2</v>
      </c>
      <c r="P2927" s="126">
        <v>6</v>
      </c>
      <c r="Q2927" s="108">
        <v>6.0913705583756301E-3</v>
      </c>
      <c r="R2927" s="107">
        <v>16</v>
      </c>
      <c r="S2927" s="131">
        <v>5.1496620534277398E-3</v>
      </c>
      <c r="T2927" s="126">
        <v>66</v>
      </c>
      <c r="U2927" s="108">
        <v>6.70050761421319E-2</v>
      </c>
      <c r="V2927" s="107">
        <v>189</v>
      </c>
      <c r="W2927" s="131">
        <v>6.08303830061152E-2</v>
      </c>
      <c r="X2927" s="126">
        <v>70</v>
      </c>
      <c r="Y2927" s="108">
        <v>7.1065989847715699E-2</v>
      </c>
      <c r="Z2927" s="107">
        <v>198</v>
      </c>
      <c r="AA2927" s="131">
        <v>6.3727067911168306E-2</v>
      </c>
    </row>
    <row r="2928" spans="1:27" ht="24" x14ac:dyDescent="0.25">
      <c r="A2928" s="115" t="s">
        <v>644</v>
      </c>
      <c r="B2928" s="200" t="s">
        <v>269</v>
      </c>
      <c r="C2928" s="101" t="s">
        <v>270</v>
      </c>
      <c r="D2928" s="102" t="s">
        <v>17</v>
      </c>
      <c r="E2928" s="121" t="s">
        <v>545</v>
      </c>
      <c r="F2928" s="125">
        <v>2743</v>
      </c>
      <c r="G2928" s="103">
        <v>2717</v>
      </c>
      <c r="H2928" s="104">
        <v>0.99052132701421802</v>
      </c>
      <c r="I2928" s="103">
        <v>26</v>
      </c>
      <c r="J2928" s="130">
        <v>9.4786729857819895E-3</v>
      </c>
      <c r="K2928" s="125">
        <v>740</v>
      </c>
      <c r="L2928" s="125">
        <v>7</v>
      </c>
      <c r="M2928" s="104">
        <v>9.4594594594594496E-3</v>
      </c>
      <c r="N2928" s="103">
        <v>20</v>
      </c>
      <c r="O2928" s="130">
        <v>7.2912869121399904E-3</v>
      </c>
      <c r="P2928" s="125">
        <v>4</v>
      </c>
      <c r="Q2928" s="104">
        <v>5.4054054054053996E-3</v>
      </c>
      <c r="R2928" s="103">
        <v>12</v>
      </c>
      <c r="S2928" s="130">
        <v>4.3747721472839904E-3</v>
      </c>
      <c r="T2928" s="125">
        <v>57</v>
      </c>
      <c r="U2928" s="104">
        <v>7.7027027027027004E-2</v>
      </c>
      <c r="V2928" s="103">
        <v>164</v>
      </c>
      <c r="W2928" s="130">
        <v>5.9788552679547899E-2</v>
      </c>
      <c r="X2928" s="125">
        <v>61</v>
      </c>
      <c r="Y2928" s="104">
        <v>8.2432432432432395E-2</v>
      </c>
      <c r="Z2928" s="103">
        <v>176</v>
      </c>
      <c r="AA2928" s="130">
        <v>6.4163324826831902E-2</v>
      </c>
    </row>
    <row r="2929" spans="1:27" ht="24" x14ac:dyDescent="0.25">
      <c r="A2929" s="116" t="s">
        <v>644</v>
      </c>
      <c r="B2929" s="201" t="s">
        <v>165</v>
      </c>
      <c r="C2929" s="105" t="s">
        <v>166</v>
      </c>
      <c r="D2929" s="106" t="s">
        <v>10</v>
      </c>
      <c r="E2929" s="122" t="s">
        <v>546</v>
      </c>
      <c r="F2929" s="126">
        <v>2950</v>
      </c>
      <c r="G2929" s="107">
        <v>2884</v>
      </c>
      <c r="H2929" s="108">
        <v>0.97762711864406704</v>
      </c>
      <c r="I2929" s="107">
        <v>66</v>
      </c>
      <c r="J2929" s="131">
        <v>2.2372881355932201E-2</v>
      </c>
      <c r="K2929" s="126">
        <v>828</v>
      </c>
      <c r="L2929" s="126">
        <v>11</v>
      </c>
      <c r="M2929" s="108">
        <v>1.3285024154589299E-2</v>
      </c>
      <c r="N2929" s="107">
        <v>32</v>
      </c>
      <c r="O2929" s="131">
        <v>1.08474576271186E-2</v>
      </c>
      <c r="P2929" s="126">
        <v>6</v>
      </c>
      <c r="Q2929" s="108">
        <v>7.2463768115942004E-3</v>
      </c>
      <c r="R2929" s="107">
        <v>20</v>
      </c>
      <c r="S2929" s="131">
        <v>6.7796610169491497E-3</v>
      </c>
      <c r="T2929" s="126">
        <v>45</v>
      </c>
      <c r="U2929" s="108">
        <v>5.4347826086956499E-2</v>
      </c>
      <c r="V2929" s="107">
        <v>123</v>
      </c>
      <c r="W2929" s="131">
        <v>4.16949152542372E-2</v>
      </c>
      <c r="X2929" s="126">
        <v>48</v>
      </c>
      <c r="Y2929" s="108">
        <v>5.7971014492753603E-2</v>
      </c>
      <c r="Z2929" s="107">
        <v>133</v>
      </c>
      <c r="AA2929" s="131">
        <v>4.5084745762711799E-2</v>
      </c>
    </row>
    <row r="2930" spans="1:27" ht="24" x14ac:dyDescent="0.25">
      <c r="A2930" s="115" t="s">
        <v>644</v>
      </c>
      <c r="B2930" s="200" t="s">
        <v>167</v>
      </c>
      <c r="C2930" s="101" t="s">
        <v>168</v>
      </c>
      <c r="D2930" s="102" t="s">
        <v>10</v>
      </c>
      <c r="E2930" s="121" t="s">
        <v>546</v>
      </c>
      <c r="F2930" s="125">
        <v>4494</v>
      </c>
      <c r="G2930" s="103">
        <v>4386</v>
      </c>
      <c r="H2930" s="104">
        <v>0.97596795727636798</v>
      </c>
      <c r="I2930" s="103">
        <v>108</v>
      </c>
      <c r="J2930" s="130">
        <v>2.4032042723631498E-2</v>
      </c>
      <c r="K2930" s="125">
        <v>1057</v>
      </c>
      <c r="L2930" s="125">
        <v>13</v>
      </c>
      <c r="M2930" s="104">
        <v>1.22989593188268E-2</v>
      </c>
      <c r="N2930" s="103">
        <v>35</v>
      </c>
      <c r="O2930" s="130">
        <v>7.7881619937694704E-3</v>
      </c>
      <c r="P2930" s="125">
        <v>6</v>
      </c>
      <c r="Q2930" s="104">
        <v>5.67644276253547E-3</v>
      </c>
      <c r="R2930" s="103">
        <v>13</v>
      </c>
      <c r="S2930" s="130">
        <v>2.89274588340008E-3</v>
      </c>
      <c r="T2930" s="125">
        <v>84</v>
      </c>
      <c r="U2930" s="104">
        <v>7.9470198675496595E-2</v>
      </c>
      <c r="V2930" s="103">
        <v>341</v>
      </c>
      <c r="W2930" s="130">
        <v>7.5878949710725396E-2</v>
      </c>
      <c r="X2930" s="125">
        <v>86</v>
      </c>
      <c r="Y2930" s="104">
        <v>8.1362346263008506E-2</v>
      </c>
      <c r="Z2930" s="103">
        <v>343</v>
      </c>
      <c r="AA2930" s="130">
        <v>7.6323987538940805E-2</v>
      </c>
    </row>
    <row r="2931" spans="1:27" ht="24" x14ac:dyDescent="0.25">
      <c r="A2931" s="116" t="s">
        <v>644</v>
      </c>
      <c r="B2931" s="201" t="s">
        <v>271</v>
      </c>
      <c r="C2931" s="105" t="s">
        <v>272</v>
      </c>
      <c r="D2931" s="106" t="s">
        <v>17</v>
      </c>
      <c r="E2931" s="122" t="s">
        <v>545</v>
      </c>
      <c r="F2931" s="126">
        <v>1453</v>
      </c>
      <c r="G2931" s="107">
        <v>1450</v>
      </c>
      <c r="H2931" s="108">
        <v>0.99793530626290405</v>
      </c>
      <c r="I2931" s="107">
        <v>3</v>
      </c>
      <c r="J2931" s="131">
        <v>2.0646937370956599E-3</v>
      </c>
      <c r="K2931" s="126">
        <v>478</v>
      </c>
      <c r="L2931" s="126">
        <v>9</v>
      </c>
      <c r="M2931" s="108">
        <v>1.8828451882845099E-2</v>
      </c>
      <c r="N2931" s="107">
        <v>24</v>
      </c>
      <c r="O2931" s="131">
        <v>1.65175498967653E-2</v>
      </c>
      <c r="P2931" s="126">
        <v>3</v>
      </c>
      <c r="Q2931" s="108">
        <v>6.2761506276150601E-3</v>
      </c>
      <c r="R2931" s="107">
        <v>7</v>
      </c>
      <c r="S2931" s="131">
        <v>4.8176187198898804E-3</v>
      </c>
      <c r="T2931" s="126">
        <v>39</v>
      </c>
      <c r="U2931" s="108">
        <v>8.1589958158995807E-2</v>
      </c>
      <c r="V2931" s="107">
        <v>132</v>
      </c>
      <c r="W2931" s="131">
        <v>9.0846524432209197E-2</v>
      </c>
      <c r="X2931" s="126">
        <v>41</v>
      </c>
      <c r="Y2931" s="108">
        <v>8.5774058577405804E-2</v>
      </c>
      <c r="Z2931" s="107">
        <v>137</v>
      </c>
      <c r="AA2931" s="131">
        <v>9.4287680660701895E-2</v>
      </c>
    </row>
    <row r="2932" spans="1:27" ht="24" x14ac:dyDescent="0.25">
      <c r="A2932" s="115" t="s">
        <v>644</v>
      </c>
      <c r="B2932" s="200" t="s">
        <v>273</v>
      </c>
      <c r="C2932" s="101" t="s">
        <v>274</v>
      </c>
      <c r="D2932" s="102" t="s">
        <v>17</v>
      </c>
      <c r="E2932" s="121" t="s">
        <v>545</v>
      </c>
      <c r="F2932" s="125">
        <v>3458</v>
      </c>
      <c r="G2932" s="103">
        <v>3432</v>
      </c>
      <c r="H2932" s="104">
        <v>0.99248120300751796</v>
      </c>
      <c r="I2932" s="103">
        <v>26</v>
      </c>
      <c r="J2932" s="130">
        <v>7.5187969924812E-3</v>
      </c>
      <c r="K2932" s="125">
        <v>1036</v>
      </c>
      <c r="L2932" s="125">
        <v>19</v>
      </c>
      <c r="M2932" s="104">
        <v>1.83397683397683E-2</v>
      </c>
      <c r="N2932" s="103">
        <v>47</v>
      </c>
      <c r="O2932" s="130">
        <v>1.35916714864083E-2</v>
      </c>
      <c r="P2932" s="125">
        <v>2</v>
      </c>
      <c r="Q2932" s="104">
        <v>1.9305019305019299E-3</v>
      </c>
      <c r="R2932" s="103">
        <v>6</v>
      </c>
      <c r="S2932" s="130">
        <v>1.73510699826489E-3</v>
      </c>
      <c r="T2932" s="125">
        <v>74</v>
      </c>
      <c r="U2932" s="104">
        <v>7.1428571428571397E-2</v>
      </c>
      <c r="V2932" s="103">
        <v>240</v>
      </c>
      <c r="W2932" s="130">
        <v>6.9404279930595697E-2</v>
      </c>
      <c r="X2932" s="125">
        <v>76</v>
      </c>
      <c r="Y2932" s="104">
        <v>7.3359073359073296E-2</v>
      </c>
      <c r="Z2932" s="103">
        <v>246</v>
      </c>
      <c r="AA2932" s="130">
        <v>7.1139386928860598E-2</v>
      </c>
    </row>
    <row r="2933" spans="1:27" ht="24" x14ac:dyDescent="0.25">
      <c r="A2933" s="116" t="s">
        <v>644</v>
      </c>
      <c r="B2933" s="201" t="s">
        <v>275</v>
      </c>
      <c r="C2933" s="105" t="s">
        <v>276</v>
      </c>
      <c r="D2933" s="106" t="s">
        <v>17</v>
      </c>
      <c r="E2933" s="122" t="s">
        <v>545</v>
      </c>
      <c r="F2933" s="126">
        <v>1813</v>
      </c>
      <c r="G2933" s="107">
        <v>1796</v>
      </c>
      <c r="H2933" s="108">
        <v>0.99062327633756198</v>
      </c>
      <c r="I2933" s="107">
        <v>17</v>
      </c>
      <c r="J2933" s="131">
        <v>9.3767236624379396E-3</v>
      </c>
      <c r="K2933" s="126">
        <v>606</v>
      </c>
      <c r="L2933" s="126">
        <v>10</v>
      </c>
      <c r="M2933" s="108">
        <v>1.65016501650165E-2</v>
      </c>
      <c r="N2933" s="107">
        <v>15</v>
      </c>
      <c r="O2933" s="131">
        <v>8.2735797021511303E-3</v>
      </c>
      <c r="P2933" s="126">
        <v>4</v>
      </c>
      <c r="Q2933" s="108">
        <v>6.6006600660065999E-3</v>
      </c>
      <c r="R2933" s="107">
        <v>10</v>
      </c>
      <c r="S2933" s="131">
        <v>5.5157198014340802E-3</v>
      </c>
      <c r="T2933" s="126">
        <v>46</v>
      </c>
      <c r="U2933" s="108">
        <v>7.5907590759075896E-2</v>
      </c>
      <c r="V2933" s="107">
        <v>143</v>
      </c>
      <c r="W2933" s="131">
        <v>7.8874793160507398E-2</v>
      </c>
      <c r="X2933" s="126">
        <v>49</v>
      </c>
      <c r="Y2933" s="108">
        <v>8.0858085808580796E-2</v>
      </c>
      <c r="Z2933" s="107">
        <v>150</v>
      </c>
      <c r="AA2933" s="131">
        <v>8.2735797021511306E-2</v>
      </c>
    </row>
    <row r="2934" spans="1:27" ht="24" x14ac:dyDescent="0.25">
      <c r="A2934" s="115" t="s">
        <v>644</v>
      </c>
      <c r="B2934" s="200" t="s">
        <v>179</v>
      </c>
      <c r="C2934" s="101" t="s">
        <v>180</v>
      </c>
      <c r="D2934" s="102" t="s">
        <v>11</v>
      </c>
      <c r="E2934" s="121" t="s">
        <v>544</v>
      </c>
      <c r="F2934" s="125">
        <v>4164</v>
      </c>
      <c r="G2934" s="103">
        <v>4105</v>
      </c>
      <c r="H2934" s="104">
        <v>0.98583093179634895</v>
      </c>
      <c r="I2934" s="103">
        <v>59</v>
      </c>
      <c r="J2934" s="130">
        <v>1.41690682036503E-2</v>
      </c>
      <c r="K2934" s="125">
        <v>1282</v>
      </c>
      <c r="L2934" s="125">
        <v>15</v>
      </c>
      <c r="M2934" s="104">
        <v>1.1700468018720701E-2</v>
      </c>
      <c r="N2934" s="103">
        <v>41</v>
      </c>
      <c r="O2934" s="130">
        <v>9.8463016330451406E-3</v>
      </c>
      <c r="P2934" s="125">
        <v>7</v>
      </c>
      <c r="Q2934" s="104">
        <v>5.4602184087363401E-3</v>
      </c>
      <c r="R2934" s="103">
        <v>14</v>
      </c>
      <c r="S2934" s="130">
        <v>3.36215177713736E-3</v>
      </c>
      <c r="T2934" s="125">
        <v>98</v>
      </c>
      <c r="U2934" s="104">
        <v>7.6443057722308805E-2</v>
      </c>
      <c r="V2934" s="103">
        <v>320</v>
      </c>
      <c r="W2934" s="130">
        <v>7.6849183477425503E-2</v>
      </c>
      <c r="X2934" s="125">
        <v>102</v>
      </c>
      <c r="Y2934" s="104">
        <v>7.9563182527301005E-2</v>
      </c>
      <c r="Z2934" s="103">
        <v>328</v>
      </c>
      <c r="AA2934" s="130">
        <v>7.8770413064361097E-2</v>
      </c>
    </row>
    <row r="2935" spans="1:27" ht="24" x14ac:dyDescent="0.25">
      <c r="A2935" s="116" t="s">
        <v>644</v>
      </c>
      <c r="B2935" s="201" t="s">
        <v>181</v>
      </c>
      <c r="C2935" s="105" t="s">
        <v>182</v>
      </c>
      <c r="D2935" s="106" t="s">
        <v>11</v>
      </c>
      <c r="E2935" s="122" t="s">
        <v>544</v>
      </c>
      <c r="F2935" s="126">
        <v>4947</v>
      </c>
      <c r="G2935" s="107">
        <v>4890</v>
      </c>
      <c r="H2935" s="108">
        <v>0.98847786537295301</v>
      </c>
      <c r="I2935" s="107">
        <v>57</v>
      </c>
      <c r="J2935" s="131">
        <v>1.15221346270466E-2</v>
      </c>
      <c r="K2935" s="126">
        <v>1146</v>
      </c>
      <c r="L2935" s="126">
        <v>16</v>
      </c>
      <c r="M2935" s="108">
        <v>1.3961605584642199E-2</v>
      </c>
      <c r="N2935" s="107">
        <v>38</v>
      </c>
      <c r="O2935" s="131">
        <v>7.6814230846977902E-3</v>
      </c>
      <c r="P2935" s="126">
        <v>10</v>
      </c>
      <c r="Q2935" s="108">
        <v>8.7260034904013892E-3</v>
      </c>
      <c r="R2935" s="107">
        <v>26</v>
      </c>
      <c r="S2935" s="131">
        <v>5.2557105316353298E-3</v>
      </c>
      <c r="T2935" s="126">
        <v>77</v>
      </c>
      <c r="U2935" s="108">
        <v>6.7190226876090706E-2</v>
      </c>
      <c r="V2935" s="107">
        <v>312</v>
      </c>
      <c r="W2935" s="131">
        <v>6.3068526379623999E-2</v>
      </c>
      <c r="X2935" s="126">
        <v>81</v>
      </c>
      <c r="Y2935" s="108">
        <v>7.06806282722513E-2</v>
      </c>
      <c r="Z2935" s="107">
        <v>327</v>
      </c>
      <c r="AA2935" s="131">
        <v>6.6100667070951996E-2</v>
      </c>
    </row>
    <row r="2936" spans="1:27" ht="24" x14ac:dyDescent="0.25">
      <c r="A2936" s="115" t="s">
        <v>644</v>
      </c>
      <c r="B2936" s="200" t="s">
        <v>169</v>
      </c>
      <c r="C2936" s="101" t="s">
        <v>170</v>
      </c>
      <c r="D2936" s="102" t="s">
        <v>10</v>
      </c>
      <c r="E2936" s="121" t="s">
        <v>546</v>
      </c>
      <c r="F2936" s="125">
        <v>1349</v>
      </c>
      <c r="G2936" s="103">
        <v>1344</v>
      </c>
      <c r="H2936" s="104">
        <v>0.99629355077835402</v>
      </c>
      <c r="I2936" s="103">
        <v>5</v>
      </c>
      <c r="J2936" s="130">
        <v>3.7064492216456598E-3</v>
      </c>
      <c r="K2936" s="125">
        <v>447</v>
      </c>
      <c r="L2936" s="125">
        <v>8</v>
      </c>
      <c r="M2936" s="104">
        <v>1.7897091722595002E-2</v>
      </c>
      <c r="N2936" s="103">
        <v>23</v>
      </c>
      <c r="O2936" s="130">
        <v>1.7049666419569998E-2</v>
      </c>
      <c r="P2936" s="125">
        <v>5</v>
      </c>
      <c r="Q2936" s="104">
        <v>1.11856823266219E-2</v>
      </c>
      <c r="R2936" s="103">
        <v>12</v>
      </c>
      <c r="S2936" s="130">
        <v>8.8954781319495902E-3</v>
      </c>
      <c r="T2936" s="125">
        <v>37</v>
      </c>
      <c r="U2936" s="104">
        <v>8.2774049217002196E-2</v>
      </c>
      <c r="V2936" s="103">
        <v>131</v>
      </c>
      <c r="W2936" s="130">
        <v>9.7108969607116305E-2</v>
      </c>
      <c r="X2936" s="125">
        <v>42</v>
      </c>
      <c r="Y2936" s="104">
        <v>9.3959731543624095E-2</v>
      </c>
      <c r="Z2936" s="103">
        <v>143</v>
      </c>
      <c r="AA2936" s="130">
        <v>0.10600444773906501</v>
      </c>
    </row>
    <row r="2937" spans="1:27" ht="24" x14ac:dyDescent="0.25">
      <c r="A2937" s="116" t="s">
        <v>644</v>
      </c>
      <c r="B2937" s="201" t="s">
        <v>239</v>
      </c>
      <c r="C2937" s="105" t="s">
        <v>240</v>
      </c>
      <c r="D2937" s="106" t="s">
        <v>15</v>
      </c>
      <c r="E2937" s="122" t="s">
        <v>542</v>
      </c>
      <c r="F2937" s="126">
        <v>4543</v>
      </c>
      <c r="G2937" s="107">
        <v>4502</v>
      </c>
      <c r="H2937" s="108">
        <v>0.99097512656834597</v>
      </c>
      <c r="I2937" s="107">
        <v>41</v>
      </c>
      <c r="J2937" s="131">
        <v>9.0248734316530892E-3</v>
      </c>
      <c r="K2937" s="126">
        <v>1494</v>
      </c>
      <c r="L2937" s="126">
        <v>23</v>
      </c>
      <c r="M2937" s="108">
        <v>1.53949129852744E-2</v>
      </c>
      <c r="N2937" s="107">
        <v>69</v>
      </c>
      <c r="O2937" s="131">
        <v>1.5188201628879501E-2</v>
      </c>
      <c r="P2937" s="126">
        <v>7</v>
      </c>
      <c r="Q2937" s="108">
        <v>4.6854082998661296E-3</v>
      </c>
      <c r="R2937" s="107">
        <v>19</v>
      </c>
      <c r="S2937" s="131">
        <v>4.1822584195465497E-3</v>
      </c>
      <c r="T2937" s="126">
        <v>127</v>
      </c>
      <c r="U2937" s="108">
        <v>8.5006693440428299E-2</v>
      </c>
      <c r="V2937" s="107">
        <v>377</v>
      </c>
      <c r="W2937" s="131">
        <v>8.2984811798371097E-2</v>
      </c>
      <c r="X2937" s="126">
        <v>132</v>
      </c>
      <c r="Y2937" s="108">
        <v>8.8353413654618407E-2</v>
      </c>
      <c r="Z2937" s="107">
        <v>391</v>
      </c>
      <c r="AA2937" s="131">
        <v>8.6066475896984296E-2</v>
      </c>
    </row>
    <row r="2938" spans="1:27" ht="24" x14ac:dyDescent="0.25">
      <c r="A2938" s="115" t="s">
        <v>644</v>
      </c>
      <c r="B2938" s="200" t="s">
        <v>204</v>
      </c>
      <c r="C2938" s="101" t="s">
        <v>205</v>
      </c>
      <c r="D2938" s="102" t="s">
        <v>13</v>
      </c>
      <c r="E2938" s="121" t="s">
        <v>547</v>
      </c>
      <c r="F2938" s="125">
        <v>8648</v>
      </c>
      <c r="G2938" s="103">
        <v>8402</v>
      </c>
      <c r="H2938" s="104">
        <v>0.97155411655874102</v>
      </c>
      <c r="I2938" s="103">
        <v>246</v>
      </c>
      <c r="J2938" s="130">
        <v>2.8445883441258001E-2</v>
      </c>
      <c r="K2938" s="125">
        <v>2397</v>
      </c>
      <c r="L2938" s="125">
        <v>36</v>
      </c>
      <c r="M2938" s="104">
        <v>1.50187734668335E-2</v>
      </c>
      <c r="N2938" s="103">
        <v>90</v>
      </c>
      <c r="O2938" s="130">
        <v>1.04070305272895E-2</v>
      </c>
      <c r="P2938" s="125">
        <v>17</v>
      </c>
      <c r="Q2938" s="104">
        <v>7.09219858156028E-3</v>
      </c>
      <c r="R2938" s="103">
        <v>57</v>
      </c>
      <c r="S2938" s="130">
        <v>6.5911193339500398E-3</v>
      </c>
      <c r="T2938" s="125">
        <v>213</v>
      </c>
      <c r="U2938" s="104">
        <v>8.8861076345431694E-2</v>
      </c>
      <c r="V2938" s="103">
        <v>728</v>
      </c>
      <c r="W2938" s="130">
        <v>8.4181313598519797E-2</v>
      </c>
      <c r="X2938" s="125">
        <v>224</v>
      </c>
      <c r="Y2938" s="104">
        <v>9.3450146015853094E-2</v>
      </c>
      <c r="Z2938" s="103">
        <v>765</v>
      </c>
      <c r="AA2938" s="130">
        <v>8.8459759481961095E-2</v>
      </c>
    </row>
    <row r="2939" spans="1:27" ht="24" x14ac:dyDescent="0.25">
      <c r="A2939" s="116" t="s">
        <v>644</v>
      </c>
      <c r="B2939" s="201" t="s">
        <v>241</v>
      </c>
      <c r="C2939" s="105" t="s">
        <v>242</v>
      </c>
      <c r="D2939" s="106" t="s">
        <v>15</v>
      </c>
      <c r="E2939" s="122" t="s">
        <v>542</v>
      </c>
      <c r="F2939" s="126">
        <v>7386</v>
      </c>
      <c r="G2939" s="107">
        <v>7330</v>
      </c>
      <c r="H2939" s="108">
        <v>0.99241808827511502</v>
      </c>
      <c r="I2939" s="107">
        <v>56</v>
      </c>
      <c r="J2939" s="131">
        <v>7.5819117248849101E-3</v>
      </c>
      <c r="K2939" s="126">
        <v>1860</v>
      </c>
      <c r="L2939" s="126">
        <v>29</v>
      </c>
      <c r="M2939" s="108">
        <v>1.5591397849462301E-2</v>
      </c>
      <c r="N2939" s="107">
        <v>84</v>
      </c>
      <c r="O2939" s="131">
        <v>1.13728675873273E-2</v>
      </c>
      <c r="P2939" s="126">
        <v>14</v>
      </c>
      <c r="Q2939" s="108">
        <v>7.5268817204301001E-3</v>
      </c>
      <c r="R2939" s="107">
        <v>45</v>
      </c>
      <c r="S2939" s="131">
        <v>6.0926076360682301E-3</v>
      </c>
      <c r="T2939" s="126">
        <v>185</v>
      </c>
      <c r="U2939" s="108">
        <v>9.9462365591397803E-2</v>
      </c>
      <c r="V2939" s="107">
        <v>640</v>
      </c>
      <c r="W2939" s="131">
        <v>8.6650419712970397E-2</v>
      </c>
      <c r="X2939" s="126">
        <v>195</v>
      </c>
      <c r="Y2939" s="108">
        <v>0.104838709677419</v>
      </c>
      <c r="Z2939" s="107">
        <v>671</v>
      </c>
      <c r="AA2939" s="131">
        <v>9.0847549417817405E-2</v>
      </c>
    </row>
    <row r="2940" spans="1:27" ht="24" x14ac:dyDescent="0.25">
      <c r="A2940" s="115" t="s">
        <v>644</v>
      </c>
      <c r="B2940" s="200" t="s">
        <v>206</v>
      </c>
      <c r="C2940" s="101" t="s">
        <v>207</v>
      </c>
      <c r="D2940" s="102" t="s">
        <v>13</v>
      </c>
      <c r="E2940" s="121" t="s">
        <v>547</v>
      </c>
      <c r="F2940" s="125">
        <v>4293</v>
      </c>
      <c r="G2940" s="103">
        <v>4227</v>
      </c>
      <c r="H2940" s="104">
        <v>0.98462613556953105</v>
      </c>
      <c r="I2940" s="103">
        <v>66</v>
      </c>
      <c r="J2940" s="130">
        <v>1.53738644304682E-2</v>
      </c>
      <c r="K2940" s="125">
        <v>1295</v>
      </c>
      <c r="L2940" s="125">
        <v>9</v>
      </c>
      <c r="M2940" s="104">
        <v>6.9498069498069399E-3</v>
      </c>
      <c r="N2940" s="103">
        <v>25</v>
      </c>
      <c r="O2940" s="130">
        <v>5.8234334963894697E-3</v>
      </c>
      <c r="P2940" s="125">
        <v>9</v>
      </c>
      <c r="Q2940" s="104">
        <v>6.9498069498069399E-3</v>
      </c>
      <c r="R2940" s="103">
        <v>31</v>
      </c>
      <c r="S2940" s="130">
        <v>7.2210575355229397E-3</v>
      </c>
      <c r="T2940" s="125">
        <v>102</v>
      </c>
      <c r="U2940" s="104">
        <v>7.8764478764478701E-2</v>
      </c>
      <c r="V2940" s="103">
        <v>339</v>
      </c>
      <c r="W2940" s="130">
        <v>7.8965758211041195E-2</v>
      </c>
      <c r="X2940" s="125">
        <v>107</v>
      </c>
      <c r="Y2940" s="104">
        <v>8.2625482625482596E-2</v>
      </c>
      <c r="Z2940" s="103">
        <v>356</v>
      </c>
      <c r="AA2940" s="130">
        <v>8.2925692988586E-2</v>
      </c>
    </row>
    <row r="2941" spans="1:27" ht="24" x14ac:dyDescent="0.25">
      <c r="A2941" s="116" t="s">
        <v>644</v>
      </c>
      <c r="B2941" s="201" t="s">
        <v>208</v>
      </c>
      <c r="C2941" s="105" t="s">
        <v>209</v>
      </c>
      <c r="D2941" s="106" t="s">
        <v>13</v>
      </c>
      <c r="E2941" s="122" t="s">
        <v>547</v>
      </c>
      <c r="F2941" s="126">
        <v>3475</v>
      </c>
      <c r="G2941" s="107">
        <v>3455</v>
      </c>
      <c r="H2941" s="108">
        <v>0.99424460431654604</v>
      </c>
      <c r="I2941" s="107">
        <v>20</v>
      </c>
      <c r="J2941" s="131">
        <v>5.7553956834532297E-3</v>
      </c>
      <c r="K2941" s="126">
        <v>1031</v>
      </c>
      <c r="L2941" s="126">
        <v>6</v>
      </c>
      <c r="M2941" s="108">
        <v>5.8195926285159998E-3</v>
      </c>
      <c r="N2941" s="107">
        <v>11</v>
      </c>
      <c r="O2941" s="131">
        <v>3.1654676258992798E-3</v>
      </c>
      <c r="P2941" s="126">
        <v>4</v>
      </c>
      <c r="Q2941" s="108">
        <v>3.8797284190106602E-3</v>
      </c>
      <c r="R2941" s="107">
        <v>9</v>
      </c>
      <c r="S2941" s="131">
        <v>2.5899280575539499E-3</v>
      </c>
      <c r="T2941" s="126">
        <v>103</v>
      </c>
      <c r="U2941" s="108">
        <v>9.9903006789524698E-2</v>
      </c>
      <c r="V2941" s="107">
        <v>390</v>
      </c>
      <c r="W2941" s="131">
        <v>0.112230215827338</v>
      </c>
      <c r="X2941" s="126">
        <v>106</v>
      </c>
      <c r="Y2941" s="108">
        <v>0.10281280310378201</v>
      </c>
      <c r="Z2941" s="107">
        <v>397</v>
      </c>
      <c r="AA2941" s="131">
        <v>0.114244604316546</v>
      </c>
    </row>
    <row r="2942" spans="1:27" ht="24" x14ac:dyDescent="0.25">
      <c r="A2942" s="115" t="s">
        <v>644</v>
      </c>
      <c r="B2942" s="200" t="s">
        <v>243</v>
      </c>
      <c r="C2942" s="101" t="s">
        <v>244</v>
      </c>
      <c r="D2942" s="102" t="s">
        <v>15</v>
      </c>
      <c r="E2942" s="121" t="s">
        <v>542</v>
      </c>
      <c r="F2942" s="125">
        <v>6385</v>
      </c>
      <c r="G2942" s="103">
        <v>6348</v>
      </c>
      <c r="H2942" s="104">
        <v>0.99420516836335104</v>
      </c>
      <c r="I2942" s="103">
        <v>37</v>
      </c>
      <c r="J2942" s="130">
        <v>5.7948316366483897E-3</v>
      </c>
      <c r="K2942" s="125">
        <v>1664</v>
      </c>
      <c r="L2942" s="125">
        <v>30</v>
      </c>
      <c r="M2942" s="104">
        <v>1.80288461538461E-2</v>
      </c>
      <c r="N2942" s="103">
        <v>79</v>
      </c>
      <c r="O2942" s="130">
        <v>1.23727486296006E-2</v>
      </c>
      <c r="P2942" s="125">
        <v>16</v>
      </c>
      <c r="Q2942" s="104">
        <v>9.6153846153846107E-3</v>
      </c>
      <c r="R2942" s="103">
        <v>38</v>
      </c>
      <c r="S2942" s="130">
        <v>5.9514487079091599E-3</v>
      </c>
      <c r="T2942" s="125">
        <v>134</v>
      </c>
      <c r="U2942" s="104">
        <v>8.0528846153846104E-2</v>
      </c>
      <c r="V2942" s="103">
        <v>450</v>
      </c>
      <c r="W2942" s="130">
        <v>7.0477682067345296E-2</v>
      </c>
      <c r="X2942" s="125">
        <v>144</v>
      </c>
      <c r="Y2942" s="104">
        <v>8.6538461538461495E-2</v>
      </c>
      <c r="Z2942" s="103">
        <v>475</v>
      </c>
      <c r="AA2942" s="130">
        <v>7.4393108848864506E-2</v>
      </c>
    </row>
    <row r="2943" spans="1:27" ht="24" x14ac:dyDescent="0.25">
      <c r="A2943" s="116" t="s">
        <v>644</v>
      </c>
      <c r="B2943" s="201" t="s">
        <v>245</v>
      </c>
      <c r="C2943" s="105" t="s">
        <v>246</v>
      </c>
      <c r="D2943" s="106" t="s">
        <v>15</v>
      </c>
      <c r="E2943" s="122" t="s">
        <v>542</v>
      </c>
      <c r="F2943" s="126">
        <v>1864</v>
      </c>
      <c r="G2943" s="107">
        <v>1845</v>
      </c>
      <c r="H2943" s="108">
        <v>0.98980686695278897</v>
      </c>
      <c r="I2943" s="107">
        <v>19</v>
      </c>
      <c r="J2943" s="131">
        <v>1.01931330472103E-2</v>
      </c>
      <c r="K2943" s="126">
        <v>709</v>
      </c>
      <c r="L2943" s="126">
        <v>17</v>
      </c>
      <c r="M2943" s="108">
        <v>2.3977433004231299E-2</v>
      </c>
      <c r="N2943" s="107">
        <v>40</v>
      </c>
      <c r="O2943" s="131">
        <v>2.14592274678111E-2</v>
      </c>
      <c r="P2943" s="126">
        <v>8</v>
      </c>
      <c r="Q2943" s="108">
        <v>1.12834978843441E-2</v>
      </c>
      <c r="R2943" s="107">
        <v>23</v>
      </c>
      <c r="S2943" s="131">
        <v>1.23390557939914E-2</v>
      </c>
      <c r="T2943" s="126">
        <v>68</v>
      </c>
      <c r="U2943" s="108">
        <v>9.5909732016925195E-2</v>
      </c>
      <c r="V2943" s="107">
        <v>168</v>
      </c>
      <c r="W2943" s="131">
        <v>9.0128755364806801E-2</v>
      </c>
      <c r="X2943" s="126">
        <v>74</v>
      </c>
      <c r="Y2943" s="108">
        <v>0.104372355430183</v>
      </c>
      <c r="Z2943" s="107">
        <v>187</v>
      </c>
      <c r="AA2943" s="131">
        <v>0.100321888412017</v>
      </c>
    </row>
    <row r="2944" spans="1:27" x14ac:dyDescent="0.25">
      <c r="A2944" s="115" t="s">
        <v>644</v>
      </c>
      <c r="B2944" s="200" t="s">
        <v>220</v>
      </c>
      <c r="C2944" s="101" t="s">
        <v>221</v>
      </c>
      <c r="D2944" s="102" t="s">
        <v>14</v>
      </c>
      <c r="E2944" s="121" t="s">
        <v>548</v>
      </c>
      <c r="F2944" s="125">
        <v>3929</v>
      </c>
      <c r="G2944" s="103">
        <v>3858</v>
      </c>
      <c r="H2944" s="104">
        <v>0.98192924408246296</v>
      </c>
      <c r="I2944" s="103">
        <v>71</v>
      </c>
      <c r="J2944" s="130">
        <v>1.8070755917536201E-2</v>
      </c>
      <c r="K2944" s="125">
        <v>1130</v>
      </c>
      <c r="L2944" s="125">
        <v>14</v>
      </c>
      <c r="M2944" s="104">
        <v>1.2389380530973401E-2</v>
      </c>
      <c r="N2944" s="103">
        <v>31</v>
      </c>
      <c r="O2944" s="130">
        <v>7.8900483583609002E-3</v>
      </c>
      <c r="P2944" s="125">
        <v>7</v>
      </c>
      <c r="Q2944" s="104">
        <v>6.1946902654867204E-3</v>
      </c>
      <c r="R2944" s="103">
        <v>14</v>
      </c>
      <c r="S2944" s="130">
        <v>3.5632476457113701E-3</v>
      </c>
      <c r="T2944" s="125">
        <v>99</v>
      </c>
      <c r="U2944" s="104">
        <v>8.7610619469026499E-2</v>
      </c>
      <c r="V2944" s="103">
        <v>341</v>
      </c>
      <c r="W2944" s="130">
        <v>8.6790531941969895E-2</v>
      </c>
      <c r="X2944" s="125">
        <v>104</v>
      </c>
      <c r="Y2944" s="104">
        <v>9.2035398230088397E-2</v>
      </c>
      <c r="Z2944" s="103">
        <v>355</v>
      </c>
      <c r="AA2944" s="130">
        <v>9.0353779587681302E-2</v>
      </c>
    </row>
    <row r="2945" spans="1:27" x14ac:dyDescent="0.25">
      <c r="A2945" s="116" t="s">
        <v>644</v>
      </c>
      <c r="B2945" s="201" t="s">
        <v>222</v>
      </c>
      <c r="C2945" s="105" t="s">
        <v>223</v>
      </c>
      <c r="D2945" s="106" t="s">
        <v>14</v>
      </c>
      <c r="E2945" s="122" t="s">
        <v>548</v>
      </c>
      <c r="F2945" s="126">
        <v>4746</v>
      </c>
      <c r="G2945" s="107">
        <v>4666</v>
      </c>
      <c r="H2945" s="108">
        <v>0.983143699957859</v>
      </c>
      <c r="I2945" s="107">
        <v>80</v>
      </c>
      <c r="J2945" s="131">
        <v>1.6856300042140698E-2</v>
      </c>
      <c r="K2945" s="126">
        <v>1383</v>
      </c>
      <c r="L2945" s="126">
        <v>20</v>
      </c>
      <c r="M2945" s="108">
        <v>1.44613159797541E-2</v>
      </c>
      <c r="N2945" s="107">
        <v>44</v>
      </c>
      <c r="O2945" s="131">
        <v>9.2709650231774104E-3</v>
      </c>
      <c r="P2945" s="126">
        <v>8</v>
      </c>
      <c r="Q2945" s="108">
        <v>5.7845263919016603E-3</v>
      </c>
      <c r="R2945" s="107">
        <v>21</v>
      </c>
      <c r="S2945" s="131">
        <v>4.4247787610619399E-3</v>
      </c>
      <c r="T2945" s="126">
        <v>101</v>
      </c>
      <c r="U2945" s="108">
        <v>7.3029645697758397E-2</v>
      </c>
      <c r="V2945" s="107">
        <v>348</v>
      </c>
      <c r="W2945" s="131">
        <v>7.3324905183312195E-2</v>
      </c>
      <c r="X2945" s="126">
        <v>106</v>
      </c>
      <c r="Y2945" s="108">
        <v>7.6644974692697002E-2</v>
      </c>
      <c r="Z2945" s="107">
        <v>361</v>
      </c>
      <c r="AA2945" s="131">
        <v>7.6064053940160095E-2</v>
      </c>
    </row>
    <row r="2946" spans="1:27" x14ac:dyDescent="0.25">
      <c r="A2946" s="115" t="s">
        <v>644</v>
      </c>
      <c r="B2946" s="200" t="s">
        <v>210</v>
      </c>
      <c r="C2946" s="101" t="s">
        <v>211</v>
      </c>
      <c r="D2946" s="102" t="s">
        <v>13</v>
      </c>
      <c r="E2946" s="121" t="s">
        <v>547</v>
      </c>
      <c r="F2946" s="125">
        <v>2858</v>
      </c>
      <c r="G2946" s="103">
        <v>2811</v>
      </c>
      <c r="H2946" s="104">
        <v>0.98355493351994405</v>
      </c>
      <c r="I2946" s="103">
        <v>47</v>
      </c>
      <c r="J2946" s="130">
        <v>1.6445066480055899E-2</v>
      </c>
      <c r="K2946" s="125">
        <v>720</v>
      </c>
      <c r="L2946" s="125">
        <v>14</v>
      </c>
      <c r="M2946" s="104">
        <v>1.94444444444444E-2</v>
      </c>
      <c r="N2946" s="103">
        <v>35</v>
      </c>
      <c r="O2946" s="130">
        <v>1.2246326102169299E-2</v>
      </c>
      <c r="P2946" s="125">
        <v>12</v>
      </c>
      <c r="Q2946" s="104">
        <v>1.6666666666666601E-2</v>
      </c>
      <c r="R2946" s="103">
        <v>36</v>
      </c>
      <c r="S2946" s="130">
        <v>1.25962211336599E-2</v>
      </c>
      <c r="T2946" s="125">
        <v>46</v>
      </c>
      <c r="U2946" s="104">
        <v>6.3888888888888801E-2</v>
      </c>
      <c r="V2946" s="103">
        <v>214</v>
      </c>
      <c r="W2946" s="130">
        <v>7.4877536738978304E-2</v>
      </c>
      <c r="X2946" s="125">
        <v>51</v>
      </c>
      <c r="Y2946" s="104">
        <v>7.0833333333333304E-2</v>
      </c>
      <c r="Z2946" s="103">
        <v>232</v>
      </c>
      <c r="AA2946" s="130">
        <v>8.1175647305808202E-2</v>
      </c>
    </row>
    <row r="2947" spans="1:27" x14ac:dyDescent="0.25">
      <c r="A2947" s="116" t="s">
        <v>644</v>
      </c>
      <c r="B2947" s="201" t="s">
        <v>212</v>
      </c>
      <c r="C2947" s="105" t="s">
        <v>213</v>
      </c>
      <c r="D2947" s="106" t="s">
        <v>13</v>
      </c>
      <c r="E2947" s="122" t="s">
        <v>547</v>
      </c>
      <c r="F2947" s="126">
        <v>3274</v>
      </c>
      <c r="G2947" s="107">
        <v>3249</v>
      </c>
      <c r="H2947" s="108">
        <v>0.99236408063530801</v>
      </c>
      <c r="I2947" s="107">
        <v>25</v>
      </c>
      <c r="J2947" s="131">
        <v>7.6359193646914998E-3</v>
      </c>
      <c r="K2947" s="126">
        <v>877</v>
      </c>
      <c r="L2947" s="126">
        <v>15</v>
      </c>
      <c r="M2947" s="108">
        <v>1.7103762827822101E-2</v>
      </c>
      <c r="N2947" s="107">
        <v>32</v>
      </c>
      <c r="O2947" s="131">
        <v>9.7739767868051299E-3</v>
      </c>
      <c r="P2947" s="126">
        <v>6</v>
      </c>
      <c r="Q2947" s="108">
        <v>6.8415051311288399E-3</v>
      </c>
      <c r="R2947" s="107">
        <v>11</v>
      </c>
      <c r="S2947" s="131">
        <v>3.3598045204642599E-3</v>
      </c>
      <c r="T2947" s="126">
        <v>88</v>
      </c>
      <c r="U2947" s="108">
        <v>0.100342075256556</v>
      </c>
      <c r="V2947" s="107">
        <v>266</v>
      </c>
      <c r="W2947" s="131">
        <v>8.1246182040317597E-2</v>
      </c>
      <c r="X2947" s="126">
        <v>92</v>
      </c>
      <c r="Y2947" s="108">
        <v>0.104903078677309</v>
      </c>
      <c r="Z2947" s="107">
        <v>273</v>
      </c>
      <c r="AA2947" s="131">
        <v>8.3384239462431203E-2</v>
      </c>
    </row>
    <row r="2948" spans="1:27" x14ac:dyDescent="0.25">
      <c r="A2948" s="115" t="s">
        <v>644</v>
      </c>
      <c r="B2948" s="200" t="s">
        <v>214</v>
      </c>
      <c r="C2948" s="101" t="s">
        <v>215</v>
      </c>
      <c r="D2948" s="102" t="s">
        <v>13</v>
      </c>
      <c r="E2948" s="121" t="s">
        <v>547</v>
      </c>
      <c r="F2948" s="125">
        <v>2851</v>
      </c>
      <c r="G2948" s="103">
        <v>2814</v>
      </c>
      <c r="H2948" s="104">
        <v>0.98702209750964498</v>
      </c>
      <c r="I2948" s="103">
        <v>37</v>
      </c>
      <c r="J2948" s="130">
        <v>1.2977902490354199E-2</v>
      </c>
      <c r="K2948" s="125">
        <v>799</v>
      </c>
      <c r="L2948" s="125">
        <v>12</v>
      </c>
      <c r="M2948" s="104">
        <v>1.50187734668335E-2</v>
      </c>
      <c r="N2948" s="103">
        <v>26</v>
      </c>
      <c r="O2948" s="130">
        <v>9.1196071553840703E-3</v>
      </c>
      <c r="P2948" s="125">
        <v>9</v>
      </c>
      <c r="Q2948" s="104">
        <v>1.12640801001251E-2</v>
      </c>
      <c r="R2948" s="103">
        <v>21</v>
      </c>
      <c r="S2948" s="130">
        <v>7.3658365485794403E-3</v>
      </c>
      <c r="T2948" s="125">
        <v>68</v>
      </c>
      <c r="U2948" s="104">
        <v>8.5106382978723402E-2</v>
      </c>
      <c r="V2948" s="103">
        <v>190</v>
      </c>
      <c r="W2948" s="130">
        <v>6.6643283058575906E-2</v>
      </c>
      <c r="X2948" s="125">
        <v>73</v>
      </c>
      <c r="Y2948" s="104">
        <v>9.1364205256570699E-2</v>
      </c>
      <c r="Z2948" s="103">
        <v>204</v>
      </c>
      <c r="AA2948" s="130">
        <v>7.1553840757628898E-2</v>
      </c>
    </row>
    <row r="2949" spans="1:27" x14ac:dyDescent="0.25">
      <c r="A2949" s="116" t="s">
        <v>644</v>
      </c>
      <c r="B2949" s="201" t="s">
        <v>224</v>
      </c>
      <c r="C2949" s="105" t="s">
        <v>225</v>
      </c>
      <c r="D2949" s="106" t="s">
        <v>14</v>
      </c>
      <c r="E2949" s="122" t="s">
        <v>548</v>
      </c>
      <c r="F2949" s="126">
        <v>1713</v>
      </c>
      <c r="G2949" s="107">
        <v>1691</v>
      </c>
      <c r="H2949" s="108">
        <v>0.98715703444249803</v>
      </c>
      <c r="I2949" s="107">
        <v>22</v>
      </c>
      <c r="J2949" s="131">
        <v>1.2842965557501401E-2</v>
      </c>
      <c r="K2949" s="126">
        <v>517</v>
      </c>
      <c r="L2949" s="126">
        <v>7</v>
      </c>
      <c r="M2949" s="108">
        <v>1.35396518375241E-2</v>
      </c>
      <c r="N2949" s="107">
        <v>16</v>
      </c>
      <c r="O2949" s="131">
        <v>9.3403385872737801E-3</v>
      </c>
      <c r="P2949" s="126">
        <v>3</v>
      </c>
      <c r="Q2949" s="108">
        <v>5.8027079303674999E-3</v>
      </c>
      <c r="R2949" s="107">
        <v>8</v>
      </c>
      <c r="S2949" s="131">
        <v>4.67016929363689E-3</v>
      </c>
      <c r="T2949" s="126">
        <v>49</v>
      </c>
      <c r="U2949" s="108">
        <v>9.4777562862669196E-2</v>
      </c>
      <c r="V2949" s="107">
        <v>162</v>
      </c>
      <c r="W2949" s="131">
        <v>9.4570928196147097E-2</v>
      </c>
      <c r="X2949" s="126">
        <v>51</v>
      </c>
      <c r="Y2949" s="108">
        <v>9.8646034816247494E-2</v>
      </c>
      <c r="Z2949" s="107">
        <v>167</v>
      </c>
      <c r="AA2949" s="131">
        <v>9.7489784004670094E-2</v>
      </c>
    </row>
    <row r="2950" spans="1:27" x14ac:dyDescent="0.25">
      <c r="A2950" s="115" t="s">
        <v>644</v>
      </c>
      <c r="B2950" s="200" t="s">
        <v>226</v>
      </c>
      <c r="C2950" s="101" t="s">
        <v>227</v>
      </c>
      <c r="D2950" s="102" t="s">
        <v>14</v>
      </c>
      <c r="E2950" s="121" t="s">
        <v>548</v>
      </c>
      <c r="F2950" s="125">
        <v>2690</v>
      </c>
      <c r="G2950" s="103">
        <v>2647</v>
      </c>
      <c r="H2950" s="104">
        <v>0.98401486988847497</v>
      </c>
      <c r="I2950" s="103">
        <v>43</v>
      </c>
      <c r="J2950" s="130">
        <v>1.5985130111524099E-2</v>
      </c>
      <c r="K2950" s="125">
        <v>817</v>
      </c>
      <c r="L2950" s="125">
        <v>14</v>
      </c>
      <c r="M2950" s="104">
        <v>1.71358629130966E-2</v>
      </c>
      <c r="N2950" s="103">
        <v>32</v>
      </c>
      <c r="O2950" s="130">
        <v>1.18959107806691E-2</v>
      </c>
      <c r="P2950" s="125">
        <v>6</v>
      </c>
      <c r="Q2950" s="104">
        <v>7.3439412484700099E-3</v>
      </c>
      <c r="R2950" s="103">
        <v>18</v>
      </c>
      <c r="S2950" s="130">
        <v>6.6914498141263899E-3</v>
      </c>
      <c r="T2950" s="125">
        <v>58</v>
      </c>
      <c r="U2950" s="104">
        <v>7.09914320685434E-2</v>
      </c>
      <c r="V2950" s="103">
        <v>143</v>
      </c>
      <c r="W2950" s="130">
        <v>5.3159851301115203E-2</v>
      </c>
      <c r="X2950" s="125">
        <v>63</v>
      </c>
      <c r="Y2950" s="104">
        <v>7.7111383108935103E-2</v>
      </c>
      <c r="Z2950" s="103">
        <v>160</v>
      </c>
      <c r="AA2950" s="130">
        <v>5.9479553903345701E-2</v>
      </c>
    </row>
    <row r="2951" spans="1:27" x14ac:dyDescent="0.25">
      <c r="A2951" s="116" t="s">
        <v>644</v>
      </c>
      <c r="B2951" s="201" t="s">
        <v>216</v>
      </c>
      <c r="C2951" s="105" t="s">
        <v>217</v>
      </c>
      <c r="D2951" s="106" t="s">
        <v>13</v>
      </c>
      <c r="E2951" s="122" t="s">
        <v>547</v>
      </c>
      <c r="F2951" s="126">
        <v>1876</v>
      </c>
      <c r="G2951" s="107">
        <v>1845</v>
      </c>
      <c r="H2951" s="108">
        <v>0.98347547974413596</v>
      </c>
      <c r="I2951" s="107">
        <v>31</v>
      </c>
      <c r="J2951" s="131">
        <v>1.6524520255863501E-2</v>
      </c>
      <c r="K2951" s="126">
        <v>498</v>
      </c>
      <c r="L2951" s="126">
        <v>10</v>
      </c>
      <c r="M2951" s="108">
        <v>2.00803212851405E-2</v>
      </c>
      <c r="N2951" s="107">
        <v>28</v>
      </c>
      <c r="O2951" s="131">
        <v>1.4925373134328301E-2</v>
      </c>
      <c r="P2951" s="126">
        <v>2</v>
      </c>
      <c r="Q2951" s="108">
        <v>4.0160642570281103E-3</v>
      </c>
      <c r="R2951" s="107">
        <v>7</v>
      </c>
      <c r="S2951" s="131">
        <v>3.7313432835820799E-3</v>
      </c>
      <c r="T2951" s="126">
        <v>45</v>
      </c>
      <c r="U2951" s="108">
        <v>9.0361445783132502E-2</v>
      </c>
      <c r="V2951" s="107">
        <v>152</v>
      </c>
      <c r="W2951" s="131">
        <v>8.1023454157782504E-2</v>
      </c>
      <c r="X2951" s="126">
        <v>46</v>
      </c>
      <c r="Y2951" s="108">
        <v>9.23694779116465E-2</v>
      </c>
      <c r="Z2951" s="107">
        <v>156</v>
      </c>
      <c r="AA2951" s="131">
        <v>8.3155650319829397E-2</v>
      </c>
    </row>
    <row r="2952" spans="1:27" x14ac:dyDescent="0.25">
      <c r="A2952" s="115" t="s">
        <v>644</v>
      </c>
      <c r="B2952" s="200" t="s">
        <v>218</v>
      </c>
      <c r="C2952" s="101" t="s">
        <v>219</v>
      </c>
      <c r="D2952" s="102" t="s">
        <v>13</v>
      </c>
      <c r="E2952" s="121" t="s">
        <v>547</v>
      </c>
      <c r="F2952" s="125">
        <v>2413</v>
      </c>
      <c r="G2952" s="103">
        <v>2395</v>
      </c>
      <c r="H2952" s="104">
        <v>0.99254040613344297</v>
      </c>
      <c r="I2952" s="103">
        <v>18</v>
      </c>
      <c r="J2952" s="130">
        <v>7.4595938665561502E-3</v>
      </c>
      <c r="K2952" s="125">
        <v>709</v>
      </c>
      <c r="L2952" s="125">
        <v>15</v>
      </c>
      <c r="M2952" s="104">
        <v>2.1156558533145201E-2</v>
      </c>
      <c r="N2952" s="103">
        <v>46</v>
      </c>
      <c r="O2952" s="130">
        <v>1.9063406547865699E-2</v>
      </c>
      <c r="P2952" s="125">
        <v>7</v>
      </c>
      <c r="Q2952" s="104">
        <v>9.8730606488011199E-3</v>
      </c>
      <c r="R2952" s="103">
        <v>20</v>
      </c>
      <c r="S2952" s="130">
        <v>8.2884376295068295E-3</v>
      </c>
      <c r="T2952" s="125">
        <v>49</v>
      </c>
      <c r="U2952" s="104">
        <v>6.9111424541607805E-2</v>
      </c>
      <c r="V2952" s="103">
        <v>173</v>
      </c>
      <c r="W2952" s="130">
        <v>7.1694985495234106E-2</v>
      </c>
      <c r="X2952" s="125">
        <v>54</v>
      </c>
      <c r="Y2952" s="104">
        <v>7.61636107193229E-2</v>
      </c>
      <c r="Z2952" s="103">
        <v>191</v>
      </c>
      <c r="AA2952" s="130">
        <v>7.9154579361790295E-2</v>
      </c>
    </row>
    <row r="2953" spans="1:27" x14ac:dyDescent="0.25">
      <c r="A2953" s="116" t="s">
        <v>644</v>
      </c>
      <c r="B2953" s="201" t="s">
        <v>277</v>
      </c>
      <c r="C2953" s="105" t="s">
        <v>278</v>
      </c>
      <c r="D2953" s="106" t="s">
        <v>18</v>
      </c>
      <c r="E2953" s="122" t="s">
        <v>549</v>
      </c>
      <c r="F2953" s="126">
        <v>2722</v>
      </c>
      <c r="G2953" s="107">
        <v>2714</v>
      </c>
      <c r="H2953" s="108">
        <v>0.99706098457016801</v>
      </c>
      <c r="I2953" s="107">
        <v>8</v>
      </c>
      <c r="J2953" s="131">
        <v>2.9390154298309999E-3</v>
      </c>
      <c r="K2953" s="126">
        <v>563</v>
      </c>
      <c r="L2953" s="126">
        <v>17</v>
      </c>
      <c r="M2953" s="108">
        <v>3.0195381882770801E-2</v>
      </c>
      <c r="N2953" s="107">
        <v>42</v>
      </c>
      <c r="O2953" s="131">
        <v>1.54298310066127E-2</v>
      </c>
      <c r="P2953" s="126">
        <v>6</v>
      </c>
      <c r="Q2953" s="108">
        <v>1.0657193605683801E-2</v>
      </c>
      <c r="R2953" s="107">
        <v>17</v>
      </c>
      <c r="S2953" s="131">
        <v>6.2454077883908801E-3</v>
      </c>
      <c r="T2953" s="126">
        <v>61</v>
      </c>
      <c r="U2953" s="108">
        <v>0.10834813499111901</v>
      </c>
      <c r="V2953" s="107">
        <v>284</v>
      </c>
      <c r="W2953" s="131">
        <v>0.104335047759</v>
      </c>
      <c r="X2953" s="126">
        <v>64</v>
      </c>
      <c r="Y2953" s="108">
        <v>0.11367673179396</v>
      </c>
      <c r="Z2953" s="107">
        <v>292</v>
      </c>
      <c r="AA2953" s="131">
        <v>0.107274063188831</v>
      </c>
    </row>
    <row r="2954" spans="1:27" x14ac:dyDescent="0.25">
      <c r="A2954" s="115" t="s">
        <v>644</v>
      </c>
      <c r="B2954" s="200" t="s">
        <v>279</v>
      </c>
      <c r="C2954" s="101" t="s">
        <v>280</v>
      </c>
      <c r="D2954" s="102" t="s">
        <v>18</v>
      </c>
      <c r="E2954" s="121" t="s">
        <v>549</v>
      </c>
      <c r="F2954" s="125">
        <v>4025</v>
      </c>
      <c r="G2954" s="103">
        <v>3997</v>
      </c>
      <c r="H2954" s="104">
        <v>0.99304347826086903</v>
      </c>
      <c r="I2954" s="103">
        <v>28</v>
      </c>
      <c r="J2954" s="130">
        <v>6.9565217391304298E-3</v>
      </c>
      <c r="K2954" s="125">
        <v>1073</v>
      </c>
      <c r="L2954" s="125">
        <v>19</v>
      </c>
      <c r="M2954" s="104">
        <v>1.7707362534948701E-2</v>
      </c>
      <c r="N2954" s="103">
        <v>44</v>
      </c>
      <c r="O2954" s="130">
        <v>1.09316770186335E-2</v>
      </c>
      <c r="P2954" s="125">
        <v>8</v>
      </c>
      <c r="Q2954" s="104">
        <v>7.4557315936626201E-3</v>
      </c>
      <c r="R2954" s="103">
        <v>11</v>
      </c>
      <c r="S2954" s="130">
        <v>2.7329192546583802E-3</v>
      </c>
      <c r="T2954" s="125">
        <v>87</v>
      </c>
      <c r="U2954" s="104">
        <v>8.1081081081081002E-2</v>
      </c>
      <c r="V2954" s="103">
        <v>304</v>
      </c>
      <c r="W2954" s="130">
        <v>7.5527950310559006E-2</v>
      </c>
      <c r="X2954" s="125">
        <v>92</v>
      </c>
      <c r="Y2954" s="104">
        <v>8.5740913327120194E-2</v>
      </c>
      <c r="Z2954" s="103">
        <v>312</v>
      </c>
      <c r="AA2954" s="130">
        <v>7.7515527950310498E-2</v>
      </c>
    </row>
    <row r="2955" spans="1:27" x14ac:dyDescent="0.25">
      <c r="A2955" s="116" t="s">
        <v>644</v>
      </c>
      <c r="B2955" s="201" t="s">
        <v>316</v>
      </c>
      <c r="C2955" s="105" t="s">
        <v>317</v>
      </c>
      <c r="D2955" s="106" t="s">
        <v>20</v>
      </c>
      <c r="E2955" s="122" t="s">
        <v>550</v>
      </c>
      <c r="F2955" s="126">
        <v>2426</v>
      </c>
      <c r="G2955" s="107">
        <v>2389</v>
      </c>
      <c r="H2955" s="108">
        <v>0.98474855729596</v>
      </c>
      <c r="I2955" s="107">
        <v>37</v>
      </c>
      <c r="J2955" s="131">
        <v>1.5251442704039501E-2</v>
      </c>
      <c r="K2955" s="126">
        <v>614</v>
      </c>
      <c r="L2955" s="126">
        <v>8</v>
      </c>
      <c r="M2955" s="108">
        <v>1.3029315960912001E-2</v>
      </c>
      <c r="N2955" s="107">
        <v>20</v>
      </c>
      <c r="O2955" s="131">
        <v>8.2440230832646292E-3</v>
      </c>
      <c r="P2955" s="126">
        <v>7</v>
      </c>
      <c r="Q2955" s="108">
        <v>1.1400651465798E-2</v>
      </c>
      <c r="R2955" s="107">
        <v>17</v>
      </c>
      <c r="S2955" s="131">
        <v>7.0074196207749297E-3</v>
      </c>
      <c r="T2955" s="126">
        <v>47</v>
      </c>
      <c r="U2955" s="108">
        <v>7.6547231270358299E-2</v>
      </c>
      <c r="V2955" s="107">
        <v>174</v>
      </c>
      <c r="W2955" s="131">
        <v>7.1723000824402305E-2</v>
      </c>
      <c r="X2955" s="126">
        <v>53</v>
      </c>
      <c r="Y2955" s="108">
        <v>8.63192182410423E-2</v>
      </c>
      <c r="Z2955" s="107">
        <v>187</v>
      </c>
      <c r="AA2955" s="131">
        <v>7.7081615828524297E-2</v>
      </c>
    </row>
    <row r="2956" spans="1:27" x14ac:dyDescent="0.25">
      <c r="A2956" s="115" t="s">
        <v>644</v>
      </c>
      <c r="B2956" s="200" t="s">
        <v>301</v>
      </c>
      <c r="C2956" s="101" t="s">
        <v>302</v>
      </c>
      <c r="D2956" s="102" t="s">
        <v>19</v>
      </c>
      <c r="E2956" s="121" t="s">
        <v>551</v>
      </c>
      <c r="F2956" s="125">
        <v>4302</v>
      </c>
      <c r="G2956" s="103">
        <v>4241</v>
      </c>
      <c r="H2956" s="104">
        <v>0.98582054858205403</v>
      </c>
      <c r="I2956" s="103">
        <v>61</v>
      </c>
      <c r="J2956" s="130">
        <v>1.41794514179451E-2</v>
      </c>
      <c r="K2956" s="125">
        <v>995</v>
      </c>
      <c r="L2956" s="125">
        <v>19</v>
      </c>
      <c r="M2956" s="104">
        <v>1.9095477386934599E-2</v>
      </c>
      <c r="N2956" s="103">
        <v>45</v>
      </c>
      <c r="O2956" s="130">
        <v>1.0460251046025101E-2</v>
      </c>
      <c r="P2956" s="125">
        <v>9</v>
      </c>
      <c r="Q2956" s="104">
        <v>9.0452261306532607E-3</v>
      </c>
      <c r="R2956" s="103">
        <v>23</v>
      </c>
      <c r="S2956" s="130">
        <v>5.3463505346350504E-3</v>
      </c>
      <c r="T2956" s="125">
        <v>77</v>
      </c>
      <c r="U2956" s="104">
        <v>7.7386934673366797E-2</v>
      </c>
      <c r="V2956" s="103">
        <v>288</v>
      </c>
      <c r="W2956" s="130">
        <v>6.6945606694560594E-2</v>
      </c>
      <c r="X2956" s="125">
        <v>83</v>
      </c>
      <c r="Y2956" s="104">
        <v>8.3417085427135607E-2</v>
      </c>
      <c r="Z2956" s="103">
        <v>300</v>
      </c>
      <c r="AA2956" s="130">
        <v>6.9735006973500602E-2</v>
      </c>
    </row>
    <row r="2957" spans="1:27" x14ac:dyDescent="0.25">
      <c r="A2957" s="116" t="s">
        <v>644</v>
      </c>
      <c r="B2957" s="201" t="s">
        <v>318</v>
      </c>
      <c r="C2957" s="105" t="s">
        <v>319</v>
      </c>
      <c r="D2957" s="106" t="s">
        <v>20</v>
      </c>
      <c r="E2957" s="122" t="s">
        <v>550</v>
      </c>
      <c r="F2957" s="126">
        <v>2429</v>
      </c>
      <c r="G2957" s="107">
        <v>2410</v>
      </c>
      <c r="H2957" s="108">
        <v>0.99217785096747602</v>
      </c>
      <c r="I2957" s="107">
        <v>19</v>
      </c>
      <c r="J2957" s="131">
        <v>7.82214903252367E-3</v>
      </c>
      <c r="K2957" s="126">
        <v>873</v>
      </c>
      <c r="L2957" s="126">
        <v>20</v>
      </c>
      <c r="M2957" s="108">
        <v>2.2909507445589901E-2</v>
      </c>
      <c r="N2957" s="107">
        <v>47</v>
      </c>
      <c r="O2957" s="131">
        <v>1.9349526554137499E-2</v>
      </c>
      <c r="P2957" s="126">
        <v>3</v>
      </c>
      <c r="Q2957" s="108">
        <v>3.4364261168384801E-3</v>
      </c>
      <c r="R2957" s="107">
        <v>7</v>
      </c>
      <c r="S2957" s="131">
        <v>2.8818443804034498E-3</v>
      </c>
      <c r="T2957" s="126">
        <v>61</v>
      </c>
      <c r="U2957" s="108">
        <v>6.9873997709049201E-2</v>
      </c>
      <c r="V2957" s="107">
        <v>147</v>
      </c>
      <c r="W2957" s="131">
        <v>6.0518731988472602E-2</v>
      </c>
      <c r="X2957" s="126">
        <v>61</v>
      </c>
      <c r="Y2957" s="108">
        <v>6.9873997709049201E-2</v>
      </c>
      <c r="Z2957" s="107">
        <v>150</v>
      </c>
      <c r="AA2957" s="131">
        <v>6.1753808151502602E-2</v>
      </c>
    </row>
    <row r="2958" spans="1:27" x14ac:dyDescent="0.25">
      <c r="A2958" s="115" t="s">
        <v>644</v>
      </c>
      <c r="B2958" s="200" t="s">
        <v>281</v>
      </c>
      <c r="C2958" s="101" t="s">
        <v>282</v>
      </c>
      <c r="D2958" s="102" t="s">
        <v>18</v>
      </c>
      <c r="E2958" s="121" t="s">
        <v>549</v>
      </c>
      <c r="F2958" s="125">
        <v>1829</v>
      </c>
      <c r="G2958" s="103">
        <v>1794</v>
      </c>
      <c r="H2958" s="104">
        <v>0.98086386003280401</v>
      </c>
      <c r="I2958" s="103">
        <v>35</v>
      </c>
      <c r="J2958" s="130">
        <v>1.9136139967195102E-2</v>
      </c>
      <c r="K2958" s="125">
        <v>596</v>
      </c>
      <c r="L2958" s="125">
        <v>11</v>
      </c>
      <c r="M2958" s="104">
        <v>1.8456375838926099E-2</v>
      </c>
      <c r="N2958" s="103">
        <v>33</v>
      </c>
      <c r="O2958" s="130">
        <v>1.8042646254783998E-2</v>
      </c>
      <c r="P2958" s="125">
        <v>3</v>
      </c>
      <c r="Q2958" s="104">
        <v>5.0335570469798602E-3</v>
      </c>
      <c r="R2958" s="103">
        <v>8</v>
      </c>
      <c r="S2958" s="130">
        <v>4.37397484964461E-3</v>
      </c>
      <c r="T2958" s="125">
        <v>45</v>
      </c>
      <c r="U2958" s="104">
        <v>7.5503355704697905E-2</v>
      </c>
      <c r="V2958" s="103">
        <v>118</v>
      </c>
      <c r="W2958" s="130">
        <v>6.4516129032257993E-2</v>
      </c>
      <c r="X2958" s="125">
        <v>48</v>
      </c>
      <c r="Y2958" s="104">
        <v>8.0536912751677805E-2</v>
      </c>
      <c r="Z2958" s="103">
        <v>126</v>
      </c>
      <c r="AA2958" s="130">
        <v>6.8890103881902601E-2</v>
      </c>
    </row>
    <row r="2959" spans="1:27" x14ac:dyDescent="0.25">
      <c r="A2959" s="116" t="s">
        <v>644</v>
      </c>
      <c r="B2959" s="201" t="s">
        <v>283</v>
      </c>
      <c r="C2959" s="105" t="s">
        <v>284</v>
      </c>
      <c r="D2959" s="106" t="s">
        <v>18</v>
      </c>
      <c r="E2959" s="122" t="s">
        <v>549</v>
      </c>
      <c r="F2959" s="126">
        <v>1923</v>
      </c>
      <c r="G2959" s="107">
        <v>1896</v>
      </c>
      <c r="H2959" s="108">
        <v>0.98595943837753497</v>
      </c>
      <c r="I2959" s="107">
        <v>27</v>
      </c>
      <c r="J2959" s="131">
        <v>1.40405616224648E-2</v>
      </c>
      <c r="K2959" s="126">
        <v>619</v>
      </c>
      <c r="L2959" s="126">
        <v>13</v>
      </c>
      <c r="M2959" s="108">
        <v>2.1001615508885199E-2</v>
      </c>
      <c r="N2959" s="107">
        <v>24</v>
      </c>
      <c r="O2959" s="131">
        <v>1.24804992199687E-2</v>
      </c>
      <c r="P2959" s="126">
        <v>1</v>
      </c>
      <c r="Q2959" s="108">
        <v>1.6155088852988599E-3</v>
      </c>
      <c r="R2959" s="107">
        <v>1</v>
      </c>
      <c r="S2959" s="131">
        <v>5.2002080083203301E-4</v>
      </c>
      <c r="T2959" s="126">
        <v>42</v>
      </c>
      <c r="U2959" s="108">
        <v>6.7851373182552494E-2</v>
      </c>
      <c r="V2959" s="107">
        <v>88</v>
      </c>
      <c r="W2959" s="131">
        <v>4.5761830473218898E-2</v>
      </c>
      <c r="X2959" s="126">
        <v>42</v>
      </c>
      <c r="Y2959" s="108">
        <v>6.7851373182552494E-2</v>
      </c>
      <c r="Z2959" s="107">
        <v>88</v>
      </c>
      <c r="AA2959" s="131">
        <v>4.5761830473218898E-2</v>
      </c>
    </row>
    <row r="2960" spans="1:27" x14ac:dyDescent="0.25">
      <c r="A2960" s="115" t="s">
        <v>644</v>
      </c>
      <c r="B2960" s="200" t="s">
        <v>320</v>
      </c>
      <c r="C2960" s="101" t="s">
        <v>321</v>
      </c>
      <c r="D2960" s="102" t="s">
        <v>20</v>
      </c>
      <c r="E2960" s="121" t="s">
        <v>550</v>
      </c>
      <c r="F2960" s="125">
        <v>4505</v>
      </c>
      <c r="G2960" s="103">
        <v>4431</v>
      </c>
      <c r="H2960" s="104">
        <v>0.98357380688124296</v>
      </c>
      <c r="I2960" s="103">
        <v>74</v>
      </c>
      <c r="J2960" s="130">
        <v>1.6426193118756899E-2</v>
      </c>
      <c r="K2960" s="125">
        <v>1185</v>
      </c>
      <c r="L2960" s="125">
        <v>18</v>
      </c>
      <c r="M2960" s="104">
        <v>1.5189873417721499E-2</v>
      </c>
      <c r="N2960" s="103">
        <v>46</v>
      </c>
      <c r="O2960" s="130">
        <v>1.0210876803551599E-2</v>
      </c>
      <c r="P2960" s="125">
        <v>3</v>
      </c>
      <c r="Q2960" s="104">
        <v>2.5316455696202502E-3</v>
      </c>
      <c r="R2960" s="103">
        <v>9</v>
      </c>
      <c r="S2960" s="130">
        <v>1.9977802441731398E-3</v>
      </c>
      <c r="T2960" s="125">
        <v>85</v>
      </c>
      <c r="U2960" s="104">
        <v>7.1729957805907102E-2</v>
      </c>
      <c r="V2960" s="103">
        <v>232</v>
      </c>
      <c r="W2960" s="130">
        <v>5.1498335183129802E-2</v>
      </c>
      <c r="X2960" s="125">
        <v>87</v>
      </c>
      <c r="Y2960" s="104">
        <v>7.3417721518987303E-2</v>
      </c>
      <c r="Z2960" s="103">
        <v>238</v>
      </c>
      <c r="AA2960" s="130">
        <v>5.2830188679245202E-2</v>
      </c>
    </row>
    <row r="2961" spans="1:27" x14ac:dyDescent="0.25">
      <c r="A2961" s="116" t="s">
        <v>644</v>
      </c>
      <c r="B2961" s="201" t="s">
        <v>303</v>
      </c>
      <c r="C2961" s="105" t="s">
        <v>304</v>
      </c>
      <c r="D2961" s="106" t="s">
        <v>19</v>
      </c>
      <c r="E2961" s="122" t="s">
        <v>551</v>
      </c>
      <c r="F2961" s="126">
        <v>4775</v>
      </c>
      <c r="G2961" s="107">
        <v>4715</v>
      </c>
      <c r="H2961" s="108">
        <v>0.98743455497382104</v>
      </c>
      <c r="I2961" s="107">
        <v>60</v>
      </c>
      <c r="J2961" s="131">
        <v>1.2565445026178E-2</v>
      </c>
      <c r="K2961" s="126">
        <v>1094</v>
      </c>
      <c r="L2961" s="126">
        <v>22</v>
      </c>
      <c r="M2961" s="108">
        <v>2.0109689213893899E-2</v>
      </c>
      <c r="N2961" s="107">
        <v>55</v>
      </c>
      <c r="O2961" s="131">
        <v>1.1518324607329799E-2</v>
      </c>
      <c r="P2961" s="126">
        <v>14</v>
      </c>
      <c r="Q2961" s="108">
        <v>1.2797074954296101E-2</v>
      </c>
      <c r="R2961" s="107">
        <v>41</v>
      </c>
      <c r="S2961" s="131">
        <v>8.5863874345549693E-3</v>
      </c>
      <c r="T2961" s="126">
        <v>77</v>
      </c>
      <c r="U2961" s="108">
        <v>7.0383912248628805E-2</v>
      </c>
      <c r="V2961" s="107">
        <v>337</v>
      </c>
      <c r="W2961" s="131">
        <v>7.0575916230366395E-2</v>
      </c>
      <c r="X2961" s="126">
        <v>82</v>
      </c>
      <c r="Y2961" s="108">
        <v>7.4954296160877495E-2</v>
      </c>
      <c r="Z2961" s="107">
        <v>351</v>
      </c>
      <c r="AA2961" s="131">
        <v>7.3507853403141296E-2</v>
      </c>
    </row>
    <row r="2962" spans="1:27" x14ac:dyDescent="0.25">
      <c r="A2962" s="115" t="s">
        <v>644</v>
      </c>
      <c r="B2962" s="200" t="s">
        <v>285</v>
      </c>
      <c r="C2962" s="101" t="s">
        <v>286</v>
      </c>
      <c r="D2962" s="102" t="s">
        <v>18</v>
      </c>
      <c r="E2962" s="121" t="s">
        <v>549</v>
      </c>
      <c r="F2962" s="125">
        <v>3637</v>
      </c>
      <c r="G2962" s="103">
        <v>3614</v>
      </c>
      <c r="H2962" s="104">
        <v>0.99367610668133</v>
      </c>
      <c r="I2962" s="103">
        <v>23</v>
      </c>
      <c r="J2962" s="130">
        <v>6.3238933186692296E-3</v>
      </c>
      <c r="K2962" s="125">
        <v>856</v>
      </c>
      <c r="L2962" s="125">
        <v>12</v>
      </c>
      <c r="M2962" s="104">
        <v>1.4018691588785E-2</v>
      </c>
      <c r="N2962" s="103">
        <v>40</v>
      </c>
      <c r="O2962" s="130">
        <v>1.0998075336816E-2</v>
      </c>
      <c r="P2962" s="125">
        <v>3</v>
      </c>
      <c r="Q2962" s="104">
        <v>3.5046728971962599E-3</v>
      </c>
      <c r="R2962" s="103">
        <v>5</v>
      </c>
      <c r="S2962" s="130">
        <v>1.374759417102E-3</v>
      </c>
      <c r="T2962" s="125">
        <v>64</v>
      </c>
      <c r="U2962" s="104">
        <v>7.4766355140186896E-2</v>
      </c>
      <c r="V2962" s="103">
        <v>265</v>
      </c>
      <c r="W2962" s="130">
        <v>7.2862249106406304E-2</v>
      </c>
      <c r="X2962" s="125">
        <v>65</v>
      </c>
      <c r="Y2962" s="104">
        <v>7.5934579439252303E-2</v>
      </c>
      <c r="Z2962" s="103">
        <v>267</v>
      </c>
      <c r="AA2962" s="130">
        <v>7.3412152873247094E-2</v>
      </c>
    </row>
    <row r="2963" spans="1:27" x14ac:dyDescent="0.25">
      <c r="A2963" s="116" t="s">
        <v>644</v>
      </c>
      <c r="B2963" s="201" t="s">
        <v>305</v>
      </c>
      <c r="C2963" s="105" t="s">
        <v>306</v>
      </c>
      <c r="D2963" s="106" t="s">
        <v>19</v>
      </c>
      <c r="E2963" s="122" t="s">
        <v>551</v>
      </c>
      <c r="F2963" s="126">
        <v>3399</v>
      </c>
      <c r="G2963" s="107">
        <v>3350</v>
      </c>
      <c r="H2963" s="108">
        <v>0.98558399529273299</v>
      </c>
      <c r="I2963" s="107">
        <v>49</v>
      </c>
      <c r="J2963" s="131">
        <v>1.44160047072668E-2</v>
      </c>
      <c r="K2963" s="126">
        <v>742</v>
      </c>
      <c r="L2963" s="126">
        <v>14</v>
      </c>
      <c r="M2963" s="108">
        <v>1.8867924528301799E-2</v>
      </c>
      <c r="N2963" s="107">
        <v>27</v>
      </c>
      <c r="O2963" s="131">
        <v>7.9435127978817206E-3</v>
      </c>
      <c r="P2963" s="126">
        <v>8</v>
      </c>
      <c r="Q2963" s="108">
        <v>1.07816711590296E-2</v>
      </c>
      <c r="R2963" s="107">
        <v>20</v>
      </c>
      <c r="S2963" s="131">
        <v>5.88408355398646E-3</v>
      </c>
      <c r="T2963" s="126">
        <v>80</v>
      </c>
      <c r="U2963" s="108">
        <v>0.107816711590296</v>
      </c>
      <c r="V2963" s="107">
        <v>304</v>
      </c>
      <c r="W2963" s="131">
        <v>8.9438070020594201E-2</v>
      </c>
      <c r="X2963" s="126">
        <v>83</v>
      </c>
      <c r="Y2963" s="108">
        <v>0.111859838274932</v>
      </c>
      <c r="Z2963" s="107">
        <v>313</v>
      </c>
      <c r="AA2963" s="131">
        <v>9.2085907619888205E-2</v>
      </c>
    </row>
    <row r="2964" spans="1:27" x14ac:dyDescent="0.25">
      <c r="A2964" s="115" t="s">
        <v>644</v>
      </c>
      <c r="B2964" s="200" t="s">
        <v>322</v>
      </c>
      <c r="C2964" s="101" t="s">
        <v>323</v>
      </c>
      <c r="D2964" s="102" t="s">
        <v>20</v>
      </c>
      <c r="E2964" s="121" t="s">
        <v>550</v>
      </c>
      <c r="F2964" s="125">
        <v>2849</v>
      </c>
      <c r="G2964" s="103">
        <v>2823</v>
      </c>
      <c r="H2964" s="104">
        <v>0.99087399087398997</v>
      </c>
      <c r="I2964" s="103">
        <v>26</v>
      </c>
      <c r="J2964" s="130">
        <v>9.1260091260091207E-3</v>
      </c>
      <c r="K2964" s="125">
        <v>723</v>
      </c>
      <c r="L2964" s="125">
        <v>15</v>
      </c>
      <c r="M2964" s="104">
        <v>2.0746887966804899E-2</v>
      </c>
      <c r="N2964" s="103">
        <v>41</v>
      </c>
      <c r="O2964" s="130">
        <v>1.43910143910143E-2</v>
      </c>
      <c r="P2964" s="125">
        <v>10</v>
      </c>
      <c r="Q2964" s="104">
        <v>1.38312586445366E-2</v>
      </c>
      <c r="R2964" s="103">
        <v>28</v>
      </c>
      <c r="S2964" s="130">
        <v>9.8280098280098208E-3</v>
      </c>
      <c r="T2964" s="125">
        <v>62</v>
      </c>
      <c r="U2964" s="104">
        <v>8.5753803596127207E-2</v>
      </c>
      <c r="V2964" s="103">
        <v>243</v>
      </c>
      <c r="W2964" s="130">
        <v>8.52930852930852E-2</v>
      </c>
      <c r="X2964" s="125">
        <v>72</v>
      </c>
      <c r="Y2964" s="104">
        <v>9.9585062240663894E-2</v>
      </c>
      <c r="Z2964" s="103">
        <v>268</v>
      </c>
      <c r="AA2964" s="130">
        <v>9.4068094068093994E-2</v>
      </c>
    </row>
    <row r="2965" spans="1:27" ht="24" x14ac:dyDescent="0.25">
      <c r="A2965" s="116" t="s">
        <v>644</v>
      </c>
      <c r="B2965" s="201" t="s">
        <v>307</v>
      </c>
      <c r="C2965" s="105" t="s">
        <v>308</v>
      </c>
      <c r="D2965" s="106" t="s">
        <v>19</v>
      </c>
      <c r="E2965" s="122" t="s">
        <v>551</v>
      </c>
      <c r="F2965" s="126">
        <v>2354</v>
      </c>
      <c r="G2965" s="107">
        <v>2345</v>
      </c>
      <c r="H2965" s="108">
        <v>0.99617672047578498</v>
      </c>
      <c r="I2965" s="107">
        <v>9</v>
      </c>
      <c r="J2965" s="131">
        <v>3.8232795242140998E-3</v>
      </c>
      <c r="K2965" s="126">
        <v>524</v>
      </c>
      <c r="L2965" s="126">
        <v>5</v>
      </c>
      <c r="M2965" s="108">
        <v>9.5419847328244208E-3</v>
      </c>
      <c r="N2965" s="107">
        <v>14</v>
      </c>
      <c r="O2965" s="131">
        <v>5.9473237043330502E-3</v>
      </c>
      <c r="P2965" s="126">
        <v>2</v>
      </c>
      <c r="Q2965" s="108">
        <v>3.81679389312977E-3</v>
      </c>
      <c r="R2965" s="107">
        <v>3</v>
      </c>
      <c r="S2965" s="131">
        <v>1.2744265080713601E-3</v>
      </c>
      <c r="T2965" s="126">
        <v>49</v>
      </c>
      <c r="U2965" s="108">
        <v>9.3511450381679295E-2</v>
      </c>
      <c r="V2965" s="107">
        <v>177</v>
      </c>
      <c r="W2965" s="131">
        <v>7.5191163976210701E-2</v>
      </c>
      <c r="X2965" s="126">
        <v>50</v>
      </c>
      <c r="Y2965" s="108">
        <v>9.5419847328244198E-2</v>
      </c>
      <c r="Z2965" s="107">
        <v>178</v>
      </c>
      <c r="AA2965" s="131">
        <v>7.5615972812234394E-2</v>
      </c>
    </row>
    <row r="2966" spans="1:27" x14ac:dyDescent="0.25">
      <c r="A2966" s="115" t="s">
        <v>644</v>
      </c>
      <c r="B2966" s="200" t="s">
        <v>287</v>
      </c>
      <c r="C2966" s="101" t="s">
        <v>288</v>
      </c>
      <c r="D2966" s="102" t="s">
        <v>18</v>
      </c>
      <c r="E2966" s="121" t="s">
        <v>549</v>
      </c>
      <c r="F2966" s="125">
        <v>3293</v>
      </c>
      <c r="G2966" s="103">
        <v>3271</v>
      </c>
      <c r="H2966" s="104">
        <v>0.99331916185848701</v>
      </c>
      <c r="I2966" s="103">
        <v>22</v>
      </c>
      <c r="J2966" s="130">
        <v>6.6808381415122903E-3</v>
      </c>
      <c r="K2966" s="125">
        <v>729</v>
      </c>
      <c r="L2966" s="125">
        <v>10</v>
      </c>
      <c r="M2966" s="104">
        <v>1.37174211248285E-2</v>
      </c>
      <c r="N2966" s="103">
        <v>26</v>
      </c>
      <c r="O2966" s="130">
        <v>7.8955359854236198E-3</v>
      </c>
      <c r="P2966" s="125">
        <v>4</v>
      </c>
      <c r="Q2966" s="104">
        <v>5.4869684499314099E-3</v>
      </c>
      <c r="R2966" s="103">
        <v>8</v>
      </c>
      <c r="S2966" s="130">
        <v>2.42939568782265E-3</v>
      </c>
      <c r="T2966" s="125">
        <v>33</v>
      </c>
      <c r="U2966" s="104">
        <v>4.5267489711934103E-2</v>
      </c>
      <c r="V2966" s="103">
        <v>114</v>
      </c>
      <c r="W2966" s="130">
        <v>3.4618888551472798E-2</v>
      </c>
      <c r="X2966" s="125">
        <v>35</v>
      </c>
      <c r="Y2966" s="104">
        <v>4.8010973936899799E-2</v>
      </c>
      <c r="Z2966" s="103">
        <v>119</v>
      </c>
      <c r="AA2966" s="130">
        <v>3.6137260856361902E-2</v>
      </c>
    </row>
    <row r="2967" spans="1:27" x14ac:dyDescent="0.25">
      <c r="A2967" s="116" t="s">
        <v>644</v>
      </c>
      <c r="B2967" s="201" t="s">
        <v>441</v>
      </c>
      <c r="C2967" s="105" t="s">
        <v>309</v>
      </c>
      <c r="D2967" s="106" t="s">
        <v>19</v>
      </c>
      <c r="E2967" s="122" t="s">
        <v>551</v>
      </c>
      <c r="F2967" s="126">
        <v>2213</v>
      </c>
      <c r="G2967" s="107">
        <v>2187</v>
      </c>
      <c r="H2967" s="108">
        <v>0.98825124265702602</v>
      </c>
      <c r="I2967" s="107">
        <v>26</v>
      </c>
      <c r="J2967" s="131">
        <v>1.1748757342973299E-2</v>
      </c>
      <c r="K2967" s="126">
        <v>648</v>
      </c>
      <c r="L2967" s="126">
        <v>14</v>
      </c>
      <c r="M2967" s="108">
        <v>2.1604938271604899E-2</v>
      </c>
      <c r="N2967" s="107">
        <v>38</v>
      </c>
      <c r="O2967" s="131">
        <v>1.71712607320379E-2</v>
      </c>
      <c r="P2967" s="126">
        <v>8</v>
      </c>
      <c r="Q2967" s="108">
        <v>1.23456790123456E-2</v>
      </c>
      <c r="R2967" s="107">
        <v>20</v>
      </c>
      <c r="S2967" s="131">
        <v>9.0375056484410295E-3</v>
      </c>
      <c r="T2967" s="126">
        <v>53</v>
      </c>
      <c r="U2967" s="108">
        <v>8.1790123456790098E-2</v>
      </c>
      <c r="V2967" s="107">
        <v>125</v>
      </c>
      <c r="W2967" s="131">
        <v>5.6484410302756402E-2</v>
      </c>
      <c r="X2967" s="126">
        <v>60</v>
      </c>
      <c r="Y2967" s="108">
        <v>9.2592592592592504E-2</v>
      </c>
      <c r="Z2967" s="107">
        <v>144</v>
      </c>
      <c r="AA2967" s="131">
        <v>6.5070040668775406E-2</v>
      </c>
    </row>
    <row r="2968" spans="1:27" x14ac:dyDescent="0.25">
      <c r="A2968" s="115" t="s">
        <v>644</v>
      </c>
      <c r="B2968" s="200" t="s">
        <v>289</v>
      </c>
      <c r="C2968" s="101" t="s">
        <v>290</v>
      </c>
      <c r="D2968" s="102" t="s">
        <v>18</v>
      </c>
      <c r="E2968" s="121" t="s">
        <v>549</v>
      </c>
      <c r="F2968" s="125">
        <v>2409</v>
      </c>
      <c r="G2968" s="103">
        <v>2378</v>
      </c>
      <c r="H2968" s="104">
        <v>0.987131589871315</v>
      </c>
      <c r="I2968" s="103">
        <v>31</v>
      </c>
      <c r="J2968" s="130">
        <v>1.28684101286841E-2</v>
      </c>
      <c r="K2968" s="125">
        <v>734</v>
      </c>
      <c r="L2968" s="125">
        <v>15</v>
      </c>
      <c r="M2968" s="104">
        <v>2.0435967302452299E-2</v>
      </c>
      <c r="N2968" s="103">
        <v>44</v>
      </c>
      <c r="O2968" s="130">
        <v>1.8264840182648401E-2</v>
      </c>
      <c r="P2968" s="125">
        <v>13</v>
      </c>
      <c r="Q2968" s="104">
        <v>1.77111716621253E-2</v>
      </c>
      <c r="R2968" s="103">
        <v>29</v>
      </c>
      <c r="S2968" s="130">
        <v>1.20381901203819E-2</v>
      </c>
      <c r="T2968" s="125">
        <v>57</v>
      </c>
      <c r="U2968" s="104">
        <v>7.7656675749318796E-2</v>
      </c>
      <c r="V2968" s="103">
        <v>166</v>
      </c>
      <c r="W2968" s="130">
        <v>6.8908260689082595E-2</v>
      </c>
      <c r="X2968" s="125">
        <v>64</v>
      </c>
      <c r="Y2968" s="104">
        <v>8.7193460490463198E-2</v>
      </c>
      <c r="Z2968" s="103">
        <v>181</v>
      </c>
      <c r="AA2968" s="130">
        <v>7.5134910751349093E-2</v>
      </c>
    </row>
    <row r="2969" spans="1:27" x14ac:dyDescent="0.25">
      <c r="A2969" s="116" t="s">
        <v>644</v>
      </c>
      <c r="B2969" s="201" t="s">
        <v>310</v>
      </c>
      <c r="C2969" s="105" t="s">
        <v>311</v>
      </c>
      <c r="D2969" s="106" t="s">
        <v>19</v>
      </c>
      <c r="E2969" s="122" t="s">
        <v>551</v>
      </c>
      <c r="F2969" s="126">
        <v>3471</v>
      </c>
      <c r="G2969" s="107">
        <v>3452</v>
      </c>
      <c r="H2969" s="108">
        <v>0.99452607317775799</v>
      </c>
      <c r="I2969" s="107">
        <v>19</v>
      </c>
      <c r="J2969" s="131">
        <v>5.4739268222414204E-3</v>
      </c>
      <c r="K2969" s="126">
        <v>840</v>
      </c>
      <c r="L2969" s="126">
        <v>14</v>
      </c>
      <c r="M2969" s="108">
        <v>1.6666666666666601E-2</v>
      </c>
      <c r="N2969" s="107">
        <v>28</v>
      </c>
      <c r="O2969" s="131">
        <v>8.0668395275136796E-3</v>
      </c>
      <c r="P2969" s="126">
        <v>5</v>
      </c>
      <c r="Q2969" s="108">
        <v>5.9523809523809503E-3</v>
      </c>
      <c r="R2969" s="107">
        <v>19</v>
      </c>
      <c r="S2969" s="131">
        <v>5.4739268222414204E-3</v>
      </c>
      <c r="T2969" s="126">
        <v>56</v>
      </c>
      <c r="U2969" s="108">
        <v>6.6666666666666596E-2</v>
      </c>
      <c r="V2969" s="107">
        <v>203</v>
      </c>
      <c r="W2969" s="131">
        <v>5.8484586574474202E-2</v>
      </c>
      <c r="X2969" s="126">
        <v>60</v>
      </c>
      <c r="Y2969" s="108">
        <v>7.1428571428571397E-2</v>
      </c>
      <c r="Z2969" s="107">
        <v>218</v>
      </c>
      <c r="AA2969" s="131">
        <v>6.2806107749927897E-2</v>
      </c>
    </row>
    <row r="2970" spans="1:27" x14ac:dyDescent="0.25">
      <c r="A2970" s="115" t="s">
        <v>644</v>
      </c>
      <c r="B2970" s="200" t="s">
        <v>291</v>
      </c>
      <c r="C2970" s="101" t="s">
        <v>292</v>
      </c>
      <c r="D2970" s="102" t="s">
        <v>18</v>
      </c>
      <c r="E2970" s="121" t="s">
        <v>549</v>
      </c>
      <c r="F2970" s="125">
        <v>1866</v>
      </c>
      <c r="G2970" s="103">
        <v>1846</v>
      </c>
      <c r="H2970" s="104">
        <v>0.98928188638799497</v>
      </c>
      <c r="I2970" s="103">
        <v>20</v>
      </c>
      <c r="J2970" s="130">
        <v>1.07181136120042E-2</v>
      </c>
      <c r="K2970" s="125">
        <v>645</v>
      </c>
      <c r="L2970" s="125">
        <v>16</v>
      </c>
      <c r="M2970" s="104">
        <v>2.4806201550387499E-2</v>
      </c>
      <c r="N2970" s="103">
        <v>40</v>
      </c>
      <c r="O2970" s="130">
        <v>2.1436227224008501E-2</v>
      </c>
      <c r="P2970" s="125">
        <v>4</v>
      </c>
      <c r="Q2970" s="104">
        <v>6.2015503875968896E-3</v>
      </c>
      <c r="R2970" s="103">
        <v>17</v>
      </c>
      <c r="S2970" s="130">
        <v>9.1103965702036393E-3</v>
      </c>
      <c r="T2970" s="125">
        <v>43</v>
      </c>
      <c r="U2970" s="104">
        <v>6.6666666666666596E-2</v>
      </c>
      <c r="V2970" s="103">
        <v>100</v>
      </c>
      <c r="W2970" s="130">
        <v>5.3590568060021403E-2</v>
      </c>
      <c r="X2970" s="125">
        <v>47</v>
      </c>
      <c r="Y2970" s="104">
        <v>7.2868217054263495E-2</v>
      </c>
      <c r="Z2970" s="103">
        <v>115</v>
      </c>
      <c r="AA2970" s="130">
        <v>6.16291532690246E-2</v>
      </c>
    </row>
    <row r="2971" spans="1:27" x14ac:dyDescent="0.25">
      <c r="A2971" s="116" t="s">
        <v>644</v>
      </c>
      <c r="B2971" s="201" t="s">
        <v>324</v>
      </c>
      <c r="C2971" s="105" t="s">
        <v>325</v>
      </c>
      <c r="D2971" s="106" t="s">
        <v>20</v>
      </c>
      <c r="E2971" s="122" t="s">
        <v>550</v>
      </c>
      <c r="F2971" s="126">
        <v>1887</v>
      </c>
      <c r="G2971" s="107">
        <v>1865</v>
      </c>
      <c r="H2971" s="108">
        <v>0.98834128245892905</v>
      </c>
      <c r="I2971" s="107">
        <v>22</v>
      </c>
      <c r="J2971" s="131">
        <v>1.1658717541070399E-2</v>
      </c>
      <c r="K2971" s="126">
        <v>514</v>
      </c>
      <c r="L2971" s="126">
        <v>9</v>
      </c>
      <c r="M2971" s="108">
        <v>1.7509727626459099E-2</v>
      </c>
      <c r="N2971" s="107">
        <v>20</v>
      </c>
      <c r="O2971" s="131">
        <v>1.0598834128245801E-2</v>
      </c>
      <c r="P2971" s="126">
        <v>10</v>
      </c>
      <c r="Q2971" s="108">
        <v>1.94552529182879E-2</v>
      </c>
      <c r="R2971" s="107">
        <v>30</v>
      </c>
      <c r="S2971" s="131">
        <v>1.58982511923688E-2</v>
      </c>
      <c r="T2971" s="126">
        <v>42</v>
      </c>
      <c r="U2971" s="108">
        <v>8.1712062256809298E-2</v>
      </c>
      <c r="V2971" s="107">
        <v>167</v>
      </c>
      <c r="W2971" s="131">
        <v>8.8500264970853199E-2</v>
      </c>
      <c r="X2971" s="126">
        <v>48</v>
      </c>
      <c r="Y2971" s="108">
        <v>9.3385214007782102E-2</v>
      </c>
      <c r="Z2971" s="107">
        <v>183</v>
      </c>
      <c r="AA2971" s="131">
        <v>9.6979332273449903E-2</v>
      </c>
    </row>
    <row r="2972" spans="1:27" x14ac:dyDescent="0.25">
      <c r="A2972" s="115" t="s">
        <v>644</v>
      </c>
      <c r="B2972" s="200" t="s">
        <v>326</v>
      </c>
      <c r="C2972" s="101" t="s">
        <v>327</v>
      </c>
      <c r="D2972" s="102" t="s">
        <v>20</v>
      </c>
      <c r="E2972" s="121" t="s">
        <v>550</v>
      </c>
      <c r="F2972" s="125">
        <v>4282</v>
      </c>
      <c r="G2972" s="103">
        <v>4263</v>
      </c>
      <c r="H2972" s="104">
        <v>0.99556282111162997</v>
      </c>
      <c r="I2972" s="103">
        <v>19</v>
      </c>
      <c r="J2972" s="130">
        <v>4.4371788883699201E-3</v>
      </c>
      <c r="K2972" s="125">
        <v>838</v>
      </c>
      <c r="L2972" s="125">
        <v>17</v>
      </c>
      <c r="M2972" s="104">
        <v>2.0286396181384201E-2</v>
      </c>
      <c r="N2972" s="103">
        <v>44</v>
      </c>
      <c r="O2972" s="130">
        <v>1.02755721625408E-2</v>
      </c>
      <c r="P2972" s="125">
        <v>6</v>
      </c>
      <c r="Q2972" s="104">
        <v>7.1599045346062004E-3</v>
      </c>
      <c r="R2972" s="103">
        <v>11</v>
      </c>
      <c r="S2972" s="130">
        <v>2.5688930406352101E-3</v>
      </c>
      <c r="T2972" s="125">
        <v>64</v>
      </c>
      <c r="U2972" s="104">
        <v>7.6372315035799498E-2</v>
      </c>
      <c r="V2972" s="103">
        <v>263</v>
      </c>
      <c r="W2972" s="130">
        <v>6.14198972442783E-2</v>
      </c>
      <c r="X2972" s="125">
        <v>68</v>
      </c>
      <c r="Y2972" s="104">
        <v>8.1145584725536901E-2</v>
      </c>
      <c r="Z2972" s="103">
        <v>269</v>
      </c>
      <c r="AA2972" s="130">
        <v>6.2821111630079404E-2</v>
      </c>
    </row>
    <row r="2973" spans="1:27" x14ac:dyDescent="0.25">
      <c r="A2973" s="116" t="s">
        <v>644</v>
      </c>
      <c r="B2973" s="201" t="s">
        <v>328</v>
      </c>
      <c r="C2973" s="105" t="s">
        <v>329</v>
      </c>
      <c r="D2973" s="106" t="s">
        <v>20</v>
      </c>
      <c r="E2973" s="122" t="s">
        <v>550</v>
      </c>
      <c r="F2973" s="126">
        <v>2205</v>
      </c>
      <c r="G2973" s="107">
        <v>2182</v>
      </c>
      <c r="H2973" s="108">
        <v>0.98956916099773196</v>
      </c>
      <c r="I2973" s="107">
        <v>23</v>
      </c>
      <c r="J2973" s="131">
        <v>1.0430839002267499E-2</v>
      </c>
      <c r="K2973" s="126">
        <v>772</v>
      </c>
      <c r="L2973" s="126">
        <v>7</v>
      </c>
      <c r="M2973" s="108">
        <v>9.0673575129533602E-3</v>
      </c>
      <c r="N2973" s="107">
        <v>17</v>
      </c>
      <c r="O2973" s="131">
        <v>7.7097505668934198E-3</v>
      </c>
      <c r="P2973" s="126">
        <v>11</v>
      </c>
      <c r="Q2973" s="108">
        <v>1.4248704663212401E-2</v>
      </c>
      <c r="R2973" s="107">
        <v>22</v>
      </c>
      <c r="S2973" s="131">
        <v>9.9773242630385398E-3</v>
      </c>
      <c r="T2973" s="126">
        <v>48</v>
      </c>
      <c r="U2973" s="108">
        <v>6.21761658031088E-2</v>
      </c>
      <c r="V2973" s="107">
        <v>117</v>
      </c>
      <c r="W2973" s="131">
        <v>5.3061224489795902E-2</v>
      </c>
      <c r="X2973" s="126">
        <v>53</v>
      </c>
      <c r="Y2973" s="108">
        <v>6.8652849740932595E-2</v>
      </c>
      <c r="Z2973" s="107">
        <v>125</v>
      </c>
      <c r="AA2973" s="131">
        <v>5.66893424036281E-2</v>
      </c>
    </row>
    <row r="2974" spans="1:27" x14ac:dyDescent="0.25">
      <c r="A2974" s="115" t="s">
        <v>644</v>
      </c>
      <c r="B2974" s="200" t="s">
        <v>293</v>
      </c>
      <c r="C2974" s="101" t="s">
        <v>294</v>
      </c>
      <c r="D2974" s="102" t="s">
        <v>18</v>
      </c>
      <c r="E2974" s="121" t="s">
        <v>549</v>
      </c>
      <c r="F2974" s="125">
        <v>4115</v>
      </c>
      <c r="G2974" s="103">
        <v>4067</v>
      </c>
      <c r="H2974" s="104">
        <v>0.98833535844471399</v>
      </c>
      <c r="I2974" s="103">
        <v>48</v>
      </c>
      <c r="J2974" s="130">
        <v>1.16646415552855E-2</v>
      </c>
      <c r="K2974" s="125">
        <v>788</v>
      </c>
      <c r="L2974" s="125">
        <v>19</v>
      </c>
      <c r="M2974" s="104">
        <v>2.4111675126903501E-2</v>
      </c>
      <c r="N2974" s="103">
        <v>54</v>
      </c>
      <c r="O2974" s="130">
        <v>1.31227217496962E-2</v>
      </c>
      <c r="P2974" s="125">
        <v>5</v>
      </c>
      <c r="Q2974" s="104">
        <v>6.3451776649746097E-3</v>
      </c>
      <c r="R2974" s="103">
        <v>8</v>
      </c>
      <c r="S2974" s="130">
        <v>1.94410692588092E-3</v>
      </c>
      <c r="T2974" s="125">
        <v>58</v>
      </c>
      <c r="U2974" s="104">
        <v>7.3604060913705499E-2</v>
      </c>
      <c r="V2974" s="103">
        <v>221</v>
      </c>
      <c r="W2974" s="130">
        <v>5.3705953827460497E-2</v>
      </c>
      <c r="X2974" s="125">
        <v>61</v>
      </c>
      <c r="Y2974" s="104">
        <v>7.7411167512690296E-2</v>
      </c>
      <c r="Z2974" s="103">
        <v>226</v>
      </c>
      <c r="AA2974" s="130">
        <v>5.4921020656136001E-2</v>
      </c>
    </row>
    <row r="2975" spans="1:27" x14ac:dyDescent="0.25">
      <c r="A2975" s="116" t="s">
        <v>644</v>
      </c>
      <c r="B2975" s="201" t="s">
        <v>295</v>
      </c>
      <c r="C2975" s="105" t="s">
        <v>296</v>
      </c>
      <c r="D2975" s="106" t="s">
        <v>18</v>
      </c>
      <c r="E2975" s="122" t="s">
        <v>549</v>
      </c>
      <c r="F2975" s="126">
        <v>2926</v>
      </c>
      <c r="G2975" s="107">
        <v>2912</v>
      </c>
      <c r="H2975" s="108">
        <v>0.995215311004784</v>
      </c>
      <c r="I2975" s="107">
        <v>14</v>
      </c>
      <c r="J2975" s="131">
        <v>4.78468899521531E-3</v>
      </c>
      <c r="K2975" s="126">
        <v>782</v>
      </c>
      <c r="L2975" s="126">
        <v>18</v>
      </c>
      <c r="M2975" s="108">
        <v>2.3017902813299199E-2</v>
      </c>
      <c r="N2975" s="107">
        <v>36</v>
      </c>
      <c r="O2975" s="131">
        <v>1.23034859876965E-2</v>
      </c>
      <c r="P2975" s="126">
        <v>5</v>
      </c>
      <c r="Q2975" s="108">
        <v>6.3938618925831201E-3</v>
      </c>
      <c r="R2975" s="107">
        <v>10</v>
      </c>
      <c r="S2975" s="131">
        <v>3.4176349965823602E-3</v>
      </c>
      <c r="T2975" s="126">
        <v>70</v>
      </c>
      <c r="U2975" s="108">
        <v>8.95140664961636E-2</v>
      </c>
      <c r="V2975" s="107">
        <v>303</v>
      </c>
      <c r="W2975" s="131">
        <v>0.103554340396445</v>
      </c>
      <c r="X2975" s="126">
        <v>75</v>
      </c>
      <c r="Y2975" s="108">
        <v>9.5907928388746802E-2</v>
      </c>
      <c r="Z2975" s="107">
        <v>313</v>
      </c>
      <c r="AA2975" s="131">
        <v>0.106971975393028</v>
      </c>
    </row>
    <row r="2976" spans="1:27" x14ac:dyDescent="0.25">
      <c r="A2976" s="115" t="s">
        <v>644</v>
      </c>
      <c r="B2976" s="200" t="s">
        <v>330</v>
      </c>
      <c r="C2976" s="101" t="s">
        <v>331</v>
      </c>
      <c r="D2976" s="102" t="s">
        <v>20</v>
      </c>
      <c r="E2976" s="121" t="s">
        <v>550</v>
      </c>
      <c r="F2976" s="125">
        <v>1996</v>
      </c>
      <c r="G2976" s="103">
        <v>1972</v>
      </c>
      <c r="H2976" s="104">
        <v>0.98797595190380705</v>
      </c>
      <c r="I2976" s="103">
        <v>24</v>
      </c>
      <c r="J2976" s="130">
        <v>1.20240480961923E-2</v>
      </c>
      <c r="K2976" s="125">
        <v>443</v>
      </c>
      <c r="L2976" s="125">
        <v>11</v>
      </c>
      <c r="M2976" s="104">
        <v>2.4830699774266302E-2</v>
      </c>
      <c r="N2976" s="103">
        <v>30</v>
      </c>
      <c r="O2976" s="130">
        <v>1.5030060120240401E-2</v>
      </c>
      <c r="P2976" s="125">
        <v>2</v>
      </c>
      <c r="Q2976" s="104">
        <v>4.5146726862302401E-3</v>
      </c>
      <c r="R2976" s="103">
        <v>2</v>
      </c>
      <c r="S2976" s="130">
        <v>1.00200400801603E-3</v>
      </c>
      <c r="T2976" s="125">
        <v>32</v>
      </c>
      <c r="U2976" s="104">
        <v>7.2234762979683897E-2</v>
      </c>
      <c r="V2976" s="103">
        <v>105</v>
      </c>
      <c r="W2976" s="130">
        <v>5.2605210420841597E-2</v>
      </c>
      <c r="X2976" s="125">
        <v>34</v>
      </c>
      <c r="Y2976" s="104">
        <v>7.6749435665914204E-2</v>
      </c>
      <c r="Z2976" s="103">
        <v>107</v>
      </c>
      <c r="AA2976" s="130">
        <v>5.36072144288577E-2</v>
      </c>
    </row>
    <row r="2977" spans="1:27" x14ac:dyDescent="0.25">
      <c r="A2977" s="116" t="s">
        <v>644</v>
      </c>
      <c r="B2977" s="201" t="s">
        <v>332</v>
      </c>
      <c r="C2977" s="105" t="s">
        <v>333</v>
      </c>
      <c r="D2977" s="106" t="s">
        <v>20</v>
      </c>
      <c r="E2977" s="122" t="s">
        <v>550</v>
      </c>
      <c r="F2977" s="126">
        <v>3173</v>
      </c>
      <c r="G2977" s="107">
        <v>3146</v>
      </c>
      <c r="H2977" s="108">
        <v>0.99149070280491602</v>
      </c>
      <c r="I2977" s="107">
        <v>27</v>
      </c>
      <c r="J2977" s="131">
        <v>8.5092971950835108E-3</v>
      </c>
      <c r="K2977" s="126">
        <v>620</v>
      </c>
      <c r="L2977" s="126">
        <v>6</v>
      </c>
      <c r="M2977" s="108">
        <v>9.6774193548386997E-3</v>
      </c>
      <c r="N2977" s="107">
        <v>11</v>
      </c>
      <c r="O2977" s="131">
        <v>3.4667507091080902E-3</v>
      </c>
      <c r="P2977" s="126">
        <v>6</v>
      </c>
      <c r="Q2977" s="108">
        <v>9.6774193548386997E-3</v>
      </c>
      <c r="R2977" s="107">
        <v>19</v>
      </c>
      <c r="S2977" s="131">
        <v>5.9880239520958001E-3</v>
      </c>
      <c r="T2977" s="126">
        <v>45</v>
      </c>
      <c r="U2977" s="108">
        <v>7.25806451612903E-2</v>
      </c>
      <c r="V2977" s="107">
        <v>103</v>
      </c>
      <c r="W2977" s="131">
        <v>3.2461393003466697E-2</v>
      </c>
      <c r="X2977" s="126">
        <v>48</v>
      </c>
      <c r="Y2977" s="108">
        <v>7.7419354838709598E-2</v>
      </c>
      <c r="Z2977" s="107">
        <v>119</v>
      </c>
      <c r="AA2977" s="131">
        <v>3.7503939489442098E-2</v>
      </c>
    </row>
    <row r="2978" spans="1:27" x14ac:dyDescent="0.25">
      <c r="A2978" s="115" t="s">
        <v>644</v>
      </c>
      <c r="B2978" s="200" t="s">
        <v>334</v>
      </c>
      <c r="C2978" s="101" t="s">
        <v>335</v>
      </c>
      <c r="D2978" s="102" t="s">
        <v>20</v>
      </c>
      <c r="E2978" s="121" t="s">
        <v>550</v>
      </c>
      <c r="F2978" s="125">
        <v>2087</v>
      </c>
      <c r="G2978" s="103">
        <v>2074</v>
      </c>
      <c r="H2978" s="104">
        <v>0.99377096310493496</v>
      </c>
      <c r="I2978" s="103">
        <v>13</v>
      </c>
      <c r="J2978" s="130">
        <v>6.2290368950646798E-3</v>
      </c>
      <c r="K2978" s="125">
        <v>475</v>
      </c>
      <c r="L2978" s="125">
        <v>8</v>
      </c>
      <c r="M2978" s="104">
        <v>1.6842105263157801E-2</v>
      </c>
      <c r="N2978" s="103">
        <v>26</v>
      </c>
      <c r="O2978" s="130">
        <v>1.2458073790129301E-2</v>
      </c>
      <c r="P2978" s="125"/>
      <c r="Q2978" s="104"/>
      <c r="R2978" s="103"/>
      <c r="S2978" s="130"/>
      <c r="T2978" s="125">
        <v>36</v>
      </c>
      <c r="U2978" s="104">
        <v>7.5789473684210504E-2</v>
      </c>
      <c r="V2978" s="103">
        <v>135</v>
      </c>
      <c r="W2978" s="130">
        <v>6.4686152371825498E-2</v>
      </c>
      <c r="X2978" s="125">
        <v>36</v>
      </c>
      <c r="Y2978" s="104">
        <v>7.5789473684210504E-2</v>
      </c>
      <c r="Z2978" s="103">
        <v>135</v>
      </c>
      <c r="AA2978" s="130">
        <v>6.4686152371825498E-2</v>
      </c>
    </row>
    <row r="2979" spans="1:27" x14ac:dyDescent="0.25">
      <c r="A2979" s="116" t="s">
        <v>644</v>
      </c>
      <c r="B2979" s="201" t="s">
        <v>336</v>
      </c>
      <c r="C2979" s="105" t="s">
        <v>337</v>
      </c>
      <c r="D2979" s="106" t="s">
        <v>20</v>
      </c>
      <c r="E2979" s="122" t="s">
        <v>550</v>
      </c>
      <c r="F2979" s="126">
        <v>2724</v>
      </c>
      <c r="G2979" s="107">
        <v>2710</v>
      </c>
      <c r="H2979" s="108">
        <v>0.99486049926578501</v>
      </c>
      <c r="I2979" s="107">
        <v>14</v>
      </c>
      <c r="J2979" s="131">
        <v>5.1395007342143898E-3</v>
      </c>
      <c r="K2979" s="126">
        <v>585</v>
      </c>
      <c r="L2979" s="126">
        <v>14</v>
      </c>
      <c r="M2979" s="108">
        <v>2.3931623931623899E-2</v>
      </c>
      <c r="N2979" s="107">
        <v>40</v>
      </c>
      <c r="O2979" s="131">
        <v>1.46842878120411E-2</v>
      </c>
      <c r="P2979" s="126">
        <v>6</v>
      </c>
      <c r="Q2979" s="108">
        <v>1.0256410256410199E-2</v>
      </c>
      <c r="R2979" s="107">
        <v>16</v>
      </c>
      <c r="S2979" s="131">
        <v>5.87371512481644E-3</v>
      </c>
      <c r="T2979" s="126">
        <v>63</v>
      </c>
      <c r="U2979" s="108">
        <v>0.107692307692307</v>
      </c>
      <c r="V2979" s="107">
        <v>263</v>
      </c>
      <c r="W2979" s="131">
        <v>9.6549192364170297E-2</v>
      </c>
      <c r="X2979" s="126">
        <v>67</v>
      </c>
      <c r="Y2979" s="108">
        <v>0.114529914529914</v>
      </c>
      <c r="Z2979" s="107">
        <v>273</v>
      </c>
      <c r="AA2979" s="131">
        <v>0.10022026431717999</v>
      </c>
    </row>
    <row r="2980" spans="1:27" x14ac:dyDescent="0.25">
      <c r="A2980" s="115" t="s">
        <v>644</v>
      </c>
      <c r="B2980" s="200" t="s">
        <v>297</v>
      </c>
      <c r="C2980" s="101" t="s">
        <v>298</v>
      </c>
      <c r="D2980" s="102" t="s">
        <v>18</v>
      </c>
      <c r="E2980" s="121" t="s">
        <v>549</v>
      </c>
      <c r="F2980" s="125">
        <v>4180</v>
      </c>
      <c r="G2980" s="103">
        <v>4154</v>
      </c>
      <c r="H2980" s="104">
        <v>0.99377990430621999</v>
      </c>
      <c r="I2980" s="103">
        <v>26</v>
      </c>
      <c r="J2980" s="130">
        <v>6.2200956937799E-3</v>
      </c>
      <c r="K2980" s="125">
        <v>684</v>
      </c>
      <c r="L2980" s="125">
        <v>22</v>
      </c>
      <c r="M2980" s="104">
        <v>3.2163742690058401E-2</v>
      </c>
      <c r="N2980" s="103">
        <v>54</v>
      </c>
      <c r="O2980" s="130">
        <v>1.29186602870813E-2</v>
      </c>
      <c r="P2980" s="125">
        <v>7</v>
      </c>
      <c r="Q2980" s="104">
        <v>1.0233918128654901E-2</v>
      </c>
      <c r="R2980" s="103">
        <v>17</v>
      </c>
      <c r="S2980" s="130">
        <v>4.0669856459330097E-3</v>
      </c>
      <c r="T2980" s="125">
        <v>41</v>
      </c>
      <c r="U2980" s="104">
        <v>5.9941520467836198E-2</v>
      </c>
      <c r="V2980" s="103">
        <v>188</v>
      </c>
      <c r="W2980" s="130">
        <v>4.4976076555023899E-2</v>
      </c>
      <c r="X2980" s="125">
        <v>44</v>
      </c>
      <c r="Y2980" s="104">
        <v>6.43274853801169E-2</v>
      </c>
      <c r="Z2980" s="103">
        <v>194</v>
      </c>
      <c r="AA2980" s="130">
        <v>4.6411483253588501E-2</v>
      </c>
    </row>
    <row r="2981" spans="1:27" x14ac:dyDescent="0.25">
      <c r="A2981" s="116" t="s">
        <v>644</v>
      </c>
      <c r="B2981" s="201" t="s">
        <v>299</v>
      </c>
      <c r="C2981" s="105" t="s">
        <v>300</v>
      </c>
      <c r="D2981" s="106" t="s">
        <v>18</v>
      </c>
      <c r="E2981" s="122" t="s">
        <v>549</v>
      </c>
      <c r="F2981" s="126">
        <v>2850</v>
      </c>
      <c r="G2981" s="107">
        <v>2793</v>
      </c>
      <c r="H2981" s="108">
        <v>0.98</v>
      </c>
      <c r="I2981" s="107">
        <v>57</v>
      </c>
      <c r="J2981" s="131">
        <v>0.02</v>
      </c>
      <c r="K2981" s="126">
        <v>800</v>
      </c>
      <c r="L2981" s="126">
        <v>12</v>
      </c>
      <c r="M2981" s="108">
        <v>1.4999999999999999E-2</v>
      </c>
      <c r="N2981" s="107">
        <v>25</v>
      </c>
      <c r="O2981" s="131">
        <v>8.7719298245613996E-3</v>
      </c>
      <c r="P2981" s="126">
        <v>10</v>
      </c>
      <c r="Q2981" s="108">
        <v>1.2500000000000001E-2</v>
      </c>
      <c r="R2981" s="107">
        <v>21</v>
      </c>
      <c r="S2981" s="131">
        <v>7.3684210526315701E-3</v>
      </c>
      <c r="T2981" s="126">
        <v>68</v>
      </c>
      <c r="U2981" s="108">
        <v>8.5000000000000006E-2</v>
      </c>
      <c r="V2981" s="107">
        <v>221</v>
      </c>
      <c r="W2981" s="131">
        <v>7.7543859649122804E-2</v>
      </c>
      <c r="X2981" s="126">
        <v>73</v>
      </c>
      <c r="Y2981" s="108">
        <v>9.1249999999999998E-2</v>
      </c>
      <c r="Z2981" s="107">
        <v>233</v>
      </c>
      <c r="AA2981" s="131">
        <v>8.1754385964912205E-2</v>
      </c>
    </row>
    <row r="2982" spans="1:27" x14ac:dyDescent="0.25">
      <c r="A2982" s="115" t="s">
        <v>644</v>
      </c>
      <c r="B2982" s="200" t="s">
        <v>338</v>
      </c>
      <c r="C2982" s="101" t="s">
        <v>339</v>
      </c>
      <c r="D2982" s="102" t="s">
        <v>20</v>
      </c>
      <c r="E2982" s="121" t="s">
        <v>550</v>
      </c>
      <c r="F2982" s="125">
        <v>4289</v>
      </c>
      <c r="G2982" s="103">
        <v>4272</v>
      </c>
      <c r="H2982" s="104">
        <v>0.99603637211471197</v>
      </c>
      <c r="I2982" s="103">
        <v>17</v>
      </c>
      <c r="J2982" s="130">
        <v>3.9636278852879401E-3</v>
      </c>
      <c r="K2982" s="125">
        <v>766</v>
      </c>
      <c r="L2982" s="125">
        <v>11</v>
      </c>
      <c r="M2982" s="104">
        <v>1.43603133159268E-2</v>
      </c>
      <c r="N2982" s="103">
        <v>24</v>
      </c>
      <c r="O2982" s="130">
        <v>5.5957099557006201E-3</v>
      </c>
      <c r="P2982" s="125">
        <v>4</v>
      </c>
      <c r="Q2982" s="104">
        <v>5.2219321148824997E-3</v>
      </c>
      <c r="R2982" s="103">
        <v>8</v>
      </c>
      <c r="S2982" s="130">
        <v>1.8652366519002E-3</v>
      </c>
      <c r="T2982" s="125">
        <v>45</v>
      </c>
      <c r="U2982" s="104">
        <v>5.8746736292428103E-2</v>
      </c>
      <c r="V2982" s="103">
        <v>190</v>
      </c>
      <c r="W2982" s="130">
        <v>4.4299370482629899E-2</v>
      </c>
      <c r="X2982" s="125">
        <v>48</v>
      </c>
      <c r="Y2982" s="104">
        <v>6.2663185378590003E-2</v>
      </c>
      <c r="Z2982" s="103">
        <v>196</v>
      </c>
      <c r="AA2982" s="130">
        <v>4.5698297971555099E-2</v>
      </c>
    </row>
    <row r="2983" spans="1:27" ht="24" x14ac:dyDescent="0.25">
      <c r="A2983" s="116" t="s">
        <v>644</v>
      </c>
      <c r="B2983" s="201" t="s">
        <v>312</v>
      </c>
      <c r="C2983" s="105" t="s">
        <v>313</v>
      </c>
      <c r="D2983" s="106" t="s">
        <v>19</v>
      </c>
      <c r="E2983" s="122" t="s">
        <v>551</v>
      </c>
      <c r="F2983" s="126">
        <v>1983</v>
      </c>
      <c r="G2983" s="107">
        <v>1968</v>
      </c>
      <c r="H2983" s="108">
        <v>0.99243570347957599</v>
      </c>
      <c r="I2983" s="107">
        <v>15</v>
      </c>
      <c r="J2983" s="131">
        <v>7.5642965204235999E-3</v>
      </c>
      <c r="K2983" s="126">
        <v>549</v>
      </c>
      <c r="L2983" s="126">
        <v>7</v>
      </c>
      <c r="M2983" s="108">
        <v>1.27504553734061E-2</v>
      </c>
      <c r="N2983" s="107">
        <v>16</v>
      </c>
      <c r="O2983" s="131">
        <v>8.0685829551184994E-3</v>
      </c>
      <c r="P2983" s="126">
        <v>1</v>
      </c>
      <c r="Q2983" s="108">
        <v>1.82149362477231E-3</v>
      </c>
      <c r="R2983" s="107">
        <v>2</v>
      </c>
      <c r="S2983" s="131">
        <v>1.00857286938981E-3</v>
      </c>
      <c r="T2983" s="126">
        <v>41</v>
      </c>
      <c r="U2983" s="108">
        <v>7.4681238615664794E-2</v>
      </c>
      <c r="V2983" s="107">
        <v>99</v>
      </c>
      <c r="W2983" s="131">
        <v>4.9924357034795697E-2</v>
      </c>
      <c r="X2983" s="126">
        <v>42</v>
      </c>
      <c r="Y2983" s="108">
        <v>7.6502732240437105E-2</v>
      </c>
      <c r="Z2983" s="107">
        <v>101</v>
      </c>
      <c r="AA2983" s="131">
        <v>5.0932929904185499E-2</v>
      </c>
    </row>
    <row r="2984" spans="1:27" ht="24" x14ac:dyDescent="0.25">
      <c r="A2984" s="115" t="s">
        <v>644</v>
      </c>
      <c r="B2984" s="200" t="s">
        <v>314</v>
      </c>
      <c r="C2984" s="101" t="s">
        <v>315</v>
      </c>
      <c r="D2984" s="102" t="s">
        <v>19</v>
      </c>
      <c r="E2984" s="121" t="s">
        <v>551</v>
      </c>
      <c r="F2984" s="125">
        <v>1619</v>
      </c>
      <c r="G2984" s="103">
        <v>1602</v>
      </c>
      <c r="H2984" s="104">
        <v>0.98949969116738701</v>
      </c>
      <c r="I2984" s="103">
        <v>17</v>
      </c>
      <c r="J2984" s="130">
        <v>1.0500308832612699E-2</v>
      </c>
      <c r="K2984" s="125">
        <v>422</v>
      </c>
      <c r="L2984" s="125">
        <v>2</v>
      </c>
      <c r="M2984" s="104">
        <v>4.7393364928909904E-3</v>
      </c>
      <c r="N2984" s="103">
        <v>3</v>
      </c>
      <c r="O2984" s="130">
        <v>1.8529956763434199E-3</v>
      </c>
      <c r="P2984" s="125">
        <v>1</v>
      </c>
      <c r="Q2984" s="104">
        <v>2.36966824644549E-3</v>
      </c>
      <c r="R2984" s="103">
        <v>1</v>
      </c>
      <c r="S2984" s="130">
        <v>6.1766522544780701E-4</v>
      </c>
      <c r="T2984" s="125">
        <v>41</v>
      </c>
      <c r="U2984" s="104">
        <v>9.7156398104265407E-2</v>
      </c>
      <c r="V2984" s="103">
        <v>123</v>
      </c>
      <c r="W2984" s="130">
        <v>7.59728227300802E-2</v>
      </c>
      <c r="X2984" s="125">
        <v>42</v>
      </c>
      <c r="Y2984" s="104">
        <v>9.9526066350710901E-2</v>
      </c>
      <c r="Z2984" s="103">
        <v>124</v>
      </c>
      <c r="AA2984" s="130">
        <v>7.65904879555281E-2</v>
      </c>
    </row>
    <row r="2985" spans="1:27" x14ac:dyDescent="0.25">
      <c r="A2985" s="116" t="s">
        <v>644</v>
      </c>
      <c r="B2985" s="201" t="s">
        <v>361</v>
      </c>
      <c r="C2985" s="105" t="s">
        <v>362</v>
      </c>
      <c r="D2985" s="106" t="s">
        <v>24</v>
      </c>
      <c r="E2985" s="122" t="s">
        <v>552</v>
      </c>
      <c r="F2985" s="126">
        <v>1106</v>
      </c>
      <c r="G2985" s="107">
        <v>1065</v>
      </c>
      <c r="H2985" s="108">
        <v>0.96292947558770303</v>
      </c>
      <c r="I2985" s="107">
        <v>41</v>
      </c>
      <c r="J2985" s="131">
        <v>3.7070524412296503E-2</v>
      </c>
      <c r="K2985" s="126">
        <v>370</v>
      </c>
      <c r="L2985" s="126">
        <v>9</v>
      </c>
      <c r="M2985" s="108">
        <v>2.4324324324324301E-2</v>
      </c>
      <c r="N2985" s="107">
        <v>24</v>
      </c>
      <c r="O2985" s="131">
        <v>2.1699819168173502E-2</v>
      </c>
      <c r="P2985" s="126">
        <v>6</v>
      </c>
      <c r="Q2985" s="108">
        <v>1.62162162162162E-2</v>
      </c>
      <c r="R2985" s="107">
        <v>14</v>
      </c>
      <c r="S2985" s="131">
        <v>1.26582278481012E-2</v>
      </c>
      <c r="T2985" s="126">
        <v>38</v>
      </c>
      <c r="U2985" s="108">
        <v>0.102702702702702</v>
      </c>
      <c r="V2985" s="107">
        <v>91</v>
      </c>
      <c r="W2985" s="131">
        <v>8.2278481012658194E-2</v>
      </c>
      <c r="X2985" s="126">
        <v>42</v>
      </c>
      <c r="Y2985" s="108">
        <v>0.11351351351351301</v>
      </c>
      <c r="Z2985" s="107">
        <v>101</v>
      </c>
      <c r="AA2985" s="131">
        <v>9.1320072332730498E-2</v>
      </c>
    </row>
    <row r="2986" spans="1:27" x14ac:dyDescent="0.25">
      <c r="A2986" s="115" t="s">
        <v>644</v>
      </c>
      <c r="B2986" s="200" t="s">
        <v>375</v>
      </c>
      <c r="C2986" s="101" t="s">
        <v>376</v>
      </c>
      <c r="D2986" s="102" t="s">
        <v>25</v>
      </c>
      <c r="E2986" s="121" t="s">
        <v>553</v>
      </c>
      <c r="F2986" s="125">
        <v>4065</v>
      </c>
      <c r="G2986" s="103">
        <v>4027</v>
      </c>
      <c r="H2986" s="104">
        <v>0.99065190651906498</v>
      </c>
      <c r="I2986" s="103">
        <v>38</v>
      </c>
      <c r="J2986" s="130">
        <v>9.3480934809348007E-3</v>
      </c>
      <c r="K2986" s="125">
        <v>894</v>
      </c>
      <c r="L2986" s="125">
        <v>10</v>
      </c>
      <c r="M2986" s="104">
        <v>1.11856823266219E-2</v>
      </c>
      <c r="N2986" s="103">
        <v>22</v>
      </c>
      <c r="O2986" s="130">
        <v>5.4120541205411998E-3</v>
      </c>
      <c r="P2986" s="125">
        <v>3</v>
      </c>
      <c r="Q2986" s="104">
        <v>3.3557046979865702E-3</v>
      </c>
      <c r="R2986" s="103">
        <v>4</v>
      </c>
      <c r="S2986" s="130">
        <v>9.8400984009840002E-4</v>
      </c>
      <c r="T2986" s="125">
        <v>64</v>
      </c>
      <c r="U2986" s="104">
        <v>7.1588366890380298E-2</v>
      </c>
      <c r="V2986" s="103">
        <v>231</v>
      </c>
      <c r="W2986" s="130">
        <v>5.6826568265682602E-2</v>
      </c>
      <c r="X2986" s="125">
        <v>66</v>
      </c>
      <c r="Y2986" s="104">
        <v>7.3825503355704605E-2</v>
      </c>
      <c r="Z2986" s="103">
        <v>233</v>
      </c>
      <c r="AA2986" s="130">
        <v>5.7318573185731803E-2</v>
      </c>
    </row>
    <row r="2987" spans="1:27" ht="24" x14ac:dyDescent="0.25">
      <c r="A2987" s="116" t="s">
        <v>644</v>
      </c>
      <c r="B2987" s="201" t="s">
        <v>442</v>
      </c>
      <c r="C2987" s="105" t="s">
        <v>363</v>
      </c>
      <c r="D2987" s="106" t="s">
        <v>24</v>
      </c>
      <c r="E2987" s="122" t="s">
        <v>552</v>
      </c>
      <c r="F2987" s="126">
        <v>1998</v>
      </c>
      <c r="G2987" s="107">
        <v>1946</v>
      </c>
      <c r="H2987" s="108">
        <v>0.97397397397397301</v>
      </c>
      <c r="I2987" s="107">
        <v>52</v>
      </c>
      <c r="J2987" s="131">
        <v>2.6026026026026002E-2</v>
      </c>
      <c r="K2987" s="126">
        <v>688</v>
      </c>
      <c r="L2987" s="126">
        <v>10</v>
      </c>
      <c r="M2987" s="108">
        <v>1.4534883720930199E-2</v>
      </c>
      <c r="N2987" s="107">
        <v>20</v>
      </c>
      <c r="O2987" s="131">
        <v>1.001001001001E-2</v>
      </c>
      <c r="P2987" s="126">
        <v>6</v>
      </c>
      <c r="Q2987" s="108">
        <v>8.7209302325581307E-3</v>
      </c>
      <c r="R2987" s="107">
        <v>11</v>
      </c>
      <c r="S2987" s="131">
        <v>5.5055055055055003E-3</v>
      </c>
      <c r="T2987" s="126">
        <v>63</v>
      </c>
      <c r="U2987" s="108">
        <v>9.1569767441860406E-2</v>
      </c>
      <c r="V2987" s="107">
        <v>167</v>
      </c>
      <c r="W2987" s="131">
        <v>8.3583583583583504E-2</v>
      </c>
      <c r="X2987" s="126">
        <v>67</v>
      </c>
      <c r="Y2987" s="108">
        <v>9.7383720930232495E-2</v>
      </c>
      <c r="Z2987" s="107">
        <v>175</v>
      </c>
      <c r="AA2987" s="131">
        <v>8.7587587587587501E-2</v>
      </c>
    </row>
    <row r="2988" spans="1:27" ht="24" x14ac:dyDescent="0.25">
      <c r="A2988" s="115" t="s">
        <v>644</v>
      </c>
      <c r="B2988" s="200" t="s">
        <v>377</v>
      </c>
      <c r="C2988" s="101" t="s">
        <v>378</v>
      </c>
      <c r="D2988" s="102" t="s">
        <v>25</v>
      </c>
      <c r="E2988" s="121" t="s">
        <v>553</v>
      </c>
      <c r="F2988" s="125">
        <v>2078</v>
      </c>
      <c r="G2988" s="103">
        <v>2054</v>
      </c>
      <c r="H2988" s="104">
        <v>0.98845043310875802</v>
      </c>
      <c r="I2988" s="103">
        <v>24</v>
      </c>
      <c r="J2988" s="130">
        <v>1.15495668912415E-2</v>
      </c>
      <c r="K2988" s="125">
        <v>645</v>
      </c>
      <c r="L2988" s="125">
        <v>11</v>
      </c>
      <c r="M2988" s="104">
        <v>1.70542635658914E-2</v>
      </c>
      <c r="N2988" s="103">
        <v>39</v>
      </c>
      <c r="O2988" s="130">
        <v>1.87680461982675E-2</v>
      </c>
      <c r="P2988" s="125">
        <v>5</v>
      </c>
      <c r="Q2988" s="104">
        <v>7.7519379844961196E-3</v>
      </c>
      <c r="R2988" s="103">
        <v>12</v>
      </c>
      <c r="S2988" s="130">
        <v>5.7747834456207802E-3</v>
      </c>
      <c r="T2988" s="125">
        <v>54</v>
      </c>
      <c r="U2988" s="104">
        <v>8.3720930232558097E-2</v>
      </c>
      <c r="V2988" s="103">
        <v>201</v>
      </c>
      <c r="W2988" s="130">
        <v>9.6727622714148198E-2</v>
      </c>
      <c r="X2988" s="125">
        <v>57</v>
      </c>
      <c r="Y2988" s="104">
        <v>8.8372093023255799E-2</v>
      </c>
      <c r="Z2988" s="103">
        <v>210</v>
      </c>
      <c r="AA2988" s="130">
        <v>0.101058710298363</v>
      </c>
    </row>
    <row r="2989" spans="1:27" x14ac:dyDescent="0.25">
      <c r="A2989" s="116" t="s">
        <v>644</v>
      </c>
      <c r="B2989" s="201" t="s">
        <v>379</v>
      </c>
      <c r="C2989" s="105" t="s">
        <v>380</v>
      </c>
      <c r="D2989" s="106" t="s">
        <v>25</v>
      </c>
      <c r="E2989" s="122" t="s">
        <v>553</v>
      </c>
      <c r="F2989" s="126">
        <v>5717</v>
      </c>
      <c r="G2989" s="107">
        <v>5627</v>
      </c>
      <c r="H2989" s="108">
        <v>0.98425747769809302</v>
      </c>
      <c r="I2989" s="107">
        <v>90</v>
      </c>
      <c r="J2989" s="131">
        <v>1.5742522301906502E-2</v>
      </c>
      <c r="K2989" s="126">
        <v>1684</v>
      </c>
      <c r="L2989" s="126">
        <v>27</v>
      </c>
      <c r="M2989" s="108">
        <v>1.60332541567695E-2</v>
      </c>
      <c r="N2989" s="107">
        <v>75</v>
      </c>
      <c r="O2989" s="131">
        <v>1.31187685849221E-2</v>
      </c>
      <c r="P2989" s="126">
        <v>11</v>
      </c>
      <c r="Q2989" s="108">
        <v>6.5320665083135297E-3</v>
      </c>
      <c r="R2989" s="107">
        <v>25</v>
      </c>
      <c r="S2989" s="131">
        <v>4.3729228616407202E-3</v>
      </c>
      <c r="T2989" s="126">
        <v>121</v>
      </c>
      <c r="U2989" s="108">
        <v>7.1852731591448907E-2</v>
      </c>
      <c r="V2989" s="107">
        <v>348</v>
      </c>
      <c r="W2989" s="131">
        <v>6.08710862340388E-2</v>
      </c>
      <c r="X2989" s="126">
        <v>129</v>
      </c>
      <c r="Y2989" s="108">
        <v>7.6603325415676896E-2</v>
      </c>
      <c r="Z2989" s="107">
        <v>367</v>
      </c>
      <c r="AA2989" s="131">
        <v>6.4194507608885704E-2</v>
      </c>
    </row>
    <row r="2990" spans="1:27" x14ac:dyDescent="0.25">
      <c r="A2990" s="115" t="s">
        <v>644</v>
      </c>
      <c r="B2990" s="200" t="s">
        <v>381</v>
      </c>
      <c r="C2990" s="101" t="s">
        <v>382</v>
      </c>
      <c r="D2990" s="102" t="s">
        <v>25</v>
      </c>
      <c r="E2990" s="121" t="s">
        <v>553</v>
      </c>
      <c r="F2990" s="125">
        <v>1321</v>
      </c>
      <c r="G2990" s="103">
        <v>1298</v>
      </c>
      <c r="H2990" s="104">
        <v>0.98258894776684302</v>
      </c>
      <c r="I2990" s="103">
        <v>23</v>
      </c>
      <c r="J2990" s="130">
        <v>1.7411052233156601E-2</v>
      </c>
      <c r="K2990" s="125">
        <v>424</v>
      </c>
      <c r="L2990" s="125">
        <v>9</v>
      </c>
      <c r="M2990" s="104">
        <v>2.1226415094339601E-2</v>
      </c>
      <c r="N2990" s="103">
        <v>22</v>
      </c>
      <c r="O2990" s="130">
        <v>1.6654049962149801E-2</v>
      </c>
      <c r="P2990" s="125">
        <v>2</v>
      </c>
      <c r="Q2990" s="104">
        <v>4.7169811320754698E-3</v>
      </c>
      <c r="R2990" s="103">
        <v>4</v>
      </c>
      <c r="S2990" s="130">
        <v>3.0280090840272499E-3</v>
      </c>
      <c r="T2990" s="125">
        <v>35</v>
      </c>
      <c r="U2990" s="104">
        <v>8.2547169811320695E-2</v>
      </c>
      <c r="V2990" s="103">
        <v>119</v>
      </c>
      <c r="W2990" s="130">
        <v>9.0083270249810707E-2</v>
      </c>
      <c r="X2990" s="125">
        <v>37</v>
      </c>
      <c r="Y2990" s="104">
        <v>8.7264150943396193E-2</v>
      </c>
      <c r="Z2990" s="103">
        <v>123</v>
      </c>
      <c r="AA2990" s="130">
        <v>9.3111279333838004E-2</v>
      </c>
    </row>
    <row r="2991" spans="1:27" ht="24" x14ac:dyDescent="0.25">
      <c r="A2991" s="116" t="s">
        <v>644</v>
      </c>
      <c r="B2991" s="201" t="s">
        <v>364</v>
      </c>
      <c r="C2991" s="105" t="s">
        <v>365</v>
      </c>
      <c r="D2991" s="106" t="s">
        <v>24</v>
      </c>
      <c r="E2991" s="122" t="s">
        <v>552</v>
      </c>
      <c r="F2991" s="126">
        <v>2777</v>
      </c>
      <c r="G2991" s="107">
        <v>2725</v>
      </c>
      <c r="H2991" s="108">
        <v>0.98127475693194</v>
      </c>
      <c r="I2991" s="107">
        <v>52</v>
      </c>
      <c r="J2991" s="131">
        <v>1.8725243068058998E-2</v>
      </c>
      <c r="K2991" s="126">
        <v>701</v>
      </c>
      <c r="L2991" s="126">
        <v>13</v>
      </c>
      <c r="M2991" s="108">
        <v>1.8544935805991401E-2</v>
      </c>
      <c r="N2991" s="107">
        <v>30</v>
      </c>
      <c r="O2991" s="131">
        <v>1.08030248469571E-2</v>
      </c>
      <c r="P2991" s="126">
        <v>6</v>
      </c>
      <c r="Q2991" s="108">
        <v>8.5592011412268104E-3</v>
      </c>
      <c r="R2991" s="107">
        <v>21</v>
      </c>
      <c r="S2991" s="131">
        <v>7.5621173928699997E-3</v>
      </c>
      <c r="T2991" s="126">
        <v>50</v>
      </c>
      <c r="U2991" s="108">
        <v>7.1326676176890105E-2</v>
      </c>
      <c r="V2991" s="107">
        <v>149</v>
      </c>
      <c r="W2991" s="131">
        <v>5.3655023406553801E-2</v>
      </c>
      <c r="X2991" s="126">
        <v>52</v>
      </c>
      <c r="Y2991" s="108">
        <v>7.41797432239657E-2</v>
      </c>
      <c r="Z2991" s="107">
        <v>157</v>
      </c>
      <c r="AA2991" s="131">
        <v>5.6535830032409001E-2</v>
      </c>
    </row>
    <row r="2992" spans="1:27" x14ac:dyDescent="0.25">
      <c r="A2992" s="115" t="s">
        <v>644</v>
      </c>
      <c r="B2992" s="200" t="s">
        <v>383</v>
      </c>
      <c r="C2992" s="101" t="s">
        <v>384</v>
      </c>
      <c r="D2992" s="102" t="s">
        <v>25</v>
      </c>
      <c r="E2992" s="121" t="s">
        <v>553</v>
      </c>
      <c r="F2992" s="125">
        <v>2179</v>
      </c>
      <c r="G2992" s="103">
        <v>2141</v>
      </c>
      <c r="H2992" s="104">
        <v>0.98256080770995802</v>
      </c>
      <c r="I2992" s="103">
        <v>38</v>
      </c>
      <c r="J2992" s="130">
        <v>1.7439192290041299E-2</v>
      </c>
      <c r="K2992" s="125">
        <v>686</v>
      </c>
      <c r="L2992" s="125">
        <v>15</v>
      </c>
      <c r="M2992" s="104">
        <v>2.1865889212827901E-2</v>
      </c>
      <c r="N2992" s="103">
        <v>36</v>
      </c>
      <c r="O2992" s="130">
        <v>1.6521340064249601E-2</v>
      </c>
      <c r="P2992" s="125">
        <v>6</v>
      </c>
      <c r="Q2992" s="104">
        <v>8.7463556851311904E-3</v>
      </c>
      <c r="R2992" s="103">
        <v>20</v>
      </c>
      <c r="S2992" s="130">
        <v>9.1785222579164692E-3</v>
      </c>
      <c r="T2992" s="125">
        <v>55</v>
      </c>
      <c r="U2992" s="104">
        <v>8.0174927113702596E-2</v>
      </c>
      <c r="V2992" s="103">
        <v>217</v>
      </c>
      <c r="W2992" s="130">
        <v>9.95869664983937E-2</v>
      </c>
      <c r="X2992" s="125">
        <v>60</v>
      </c>
      <c r="Y2992" s="104">
        <v>8.7463556851311894E-2</v>
      </c>
      <c r="Z2992" s="103">
        <v>233</v>
      </c>
      <c r="AA2992" s="130">
        <v>0.10692978430472599</v>
      </c>
    </row>
    <row r="2993" spans="1:27" ht="24" x14ac:dyDescent="0.25">
      <c r="A2993" s="116" t="s">
        <v>644</v>
      </c>
      <c r="B2993" s="201" t="s">
        <v>385</v>
      </c>
      <c r="C2993" s="105" t="s">
        <v>386</v>
      </c>
      <c r="D2993" s="106" t="s">
        <v>25</v>
      </c>
      <c r="E2993" s="122" t="s">
        <v>553</v>
      </c>
      <c r="F2993" s="126">
        <v>1750</v>
      </c>
      <c r="G2993" s="107">
        <v>1715</v>
      </c>
      <c r="H2993" s="108">
        <v>0.98</v>
      </c>
      <c r="I2993" s="107">
        <v>35</v>
      </c>
      <c r="J2993" s="131">
        <v>0.02</v>
      </c>
      <c r="K2993" s="126">
        <v>583</v>
      </c>
      <c r="L2993" s="126">
        <v>11</v>
      </c>
      <c r="M2993" s="108">
        <v>1.8867924528301799E-2</v>
      </c>
      <c r="N2993" s="107">
        <v>29</v>
      </c>
      <c r="O2993" s="131">
        <v>1.6571428571428501E-2</v>
      </c>
      <c r="P2993" s="126">
        <v>6</v>
      </c>
      <c r="Q2993" s="108">
        <v>1.0291595197255501E-2</v>
      </c>
      <c r="R2993" s="107">
        <v>14</v>
      </c>
      <c r="S2993" s="131">
        <v>8.0000000000000002E-3</v>
      </c>
      <c r="T2993" s="126">
        <v>46</v>
      </c>
      <c r="U2993" s="108">
        <v>7.8902229845626004E-2</v>
      </c>
      <c r="V2993" s="107">
        <v>123</v>
      </c>
      <c r="W2993" s="131">
        <v>7.0285714285714201E-2</v>
      </c>
      <c r="X2993" s="126">
        <v>51</v>
      </c>
      <c r="Y2993" s="108">
        <v>8.7478559176672299E-2</v>
      </c>
      <c r="Z2993" s="107">
        <v>132</v>
      </c>
      <c r="AA2993" s="131">
        <v>7.54285714285714E-2</v>
      </c>
    </row>
    <row r="2994" spans="1:27" x14ac:dyDescent="0.25">
      <c r="A2994" s="115" t="s">
        <v>644</v>
      </c>
      <c r="B2994" s="200" t="s">
        <v>387</v>
      </c>
      <c r="C2994" s="101" t="s">
        <v>388</v>
      </c>
      <c r="D2994" s="102" t="s">
        <v>25</v>
      </c>
      <c r="E2994" s="121" t="s">
        <v>553</v>
      </c>
      <c r="F2994" s="125">
        <v>3106</v>
      </c>
      <c r="G2994" s="103">
        <v>3093</v>
      </c>
      <c r="H2994" s="104">
        <v>0.99581455247907202</v>
      </c>
      <c r="I2994" s="103">
        <v>13</v>
      </c>
      <c r="J2994" s="130">
        <v>4.1854475209272303E-3</v>
      </c>
      <c r="K2994" s="125">
        <v>874</v>
      </c>
      <c r="L2994" s="125">
        <v>12</v>
      </c>
      <c r="M2994" s="104">
        <v>1.3729977116704799E-2</v>
      </c>
      <c r="N2994" s="103">
        <v>32</v>
      </c>
      <c r="O2994" s="130">
        <v>1.03026400515132E-2</v>
      </c>
      <c r="P2994" s="125">
        <v>4</v>
      </c>
      <c r="Q2994" s="104">
        <v>4.5766590389016001E-3</v>
      </c>
      <c r="R2994" s="103">
        <v>10</v>
      </c>
      <c r="S2994" s="130">
        <v>3.2195750160978701E-3</v>
      </c>
      <c r="T2994" s="125">
        <v>75</v>
      </c>
      <c r="U2994" s="104">
        <v>8.5812356979404994E-2</v>
      </c>
      <c r="V2994" s="103">
        <v>266</v>
      </c>
      <c r="W2994" s="130">
        <v>8.5640695428203406E-2</v>
      </c>
      <c r="X2994" s="125">
        <v>77</v>
      </c>
      <c r="Y2994" s="104">
        <v>8.8100686498855801E-2</v>
      </c>
      <c r="Z2994" s="103">
        <v>273</v>
      </c>
      <c r="AA2994" s="130">
        <v>8.7894397939471902E-2</v>
      </c>
    </row>
    <row r="2995" spans="1:27" x14ac:dyDescent="0.25">
      <c r="A2995" s="116" t="s">
        <v>644</v>
      </c>
      <c r="B2995" s="201" t="s">
        <v>366</v>
      </c>
      <c r="C2995" s="105" t="s">
        <v>367</v>
      </c>
      <c r="D2995" s="106" t="s">
        <v>24</v>
      </c>
      <c r="E2995" s="122" t="s">
        <v>552</v>
      </c>
      <c r="F2995" s="126">
        <v>3874</v>
      </c>
      <c r="G2995" s="107">
        <v>3757</v>
      </c>
      <c r="H2995" s="108">
        <v>0.96979865771812002</v>
      </c>
      <c r="I2995" s="107">
        <v>117</v>
      </c>
      <c r="J2995" s="131">
        <v>3.0201342281879099E-2</v>
      </c>
      <c r="K2995" s="126">
        <v>1075</v>
      </c>
      <c r="L2995" s="126">
        <v>27</v>
      </c>
      <c r="M2995" s="108">
        <v>2.5116279069767398E-2</v>
      </c>
      <c r="N2995" s="107">
        <v>68</v>
      </c>
      <c r="O2995" s="131">
        <v>1.7552916881775901E-2</v>
      </c>
      <c r="P2995" s="126">
        <v>6</v>
      </c>
      <c r="Q2995" s="108">
        <v>5.5813953488371999E-3</v>
      </c>
      <c r="R2995" s="107">
        <v>15</v>
      </c>
      <c r="S2995" s="131">
        <v>3.8719669592152798E-3</v>
      </c>
      <c r="T2995" s="126">
        <v>81</v>
      </c>
      <c r="U2995" s="108">
        <v>7.53488372093023E-2</v>
      </c>
      <c r="V2995" s="107">
        <v>205</v>
      </c>
      <c r="W2995" s="131">
        <v>5.2916881775942101E-2</v>
      </c>
      <c r="X2995" s="126">
        <v>86</v>
      </c>
      <c r="Y2995" s="108">
        <v>0.08</v>
      </c>
      <c r="Z2995" s="107">
        <v>219</v>
      </c>
      <c r="AA2995" s="131">
        <v>5.6530717604543097E-2</v>
      </c>
    </row>
    <row r="2996" spans="1:27" ht="24" x14ac:dyDescent="0.25">
      <c r="A2996" s="115" t="s">
        <v>644</v>
      </c>
      <c r="B2996" s="200" t="s">
        <v>389</v>
      </c>
      <c r="C2996" s="101" t="s">
        <v>390</v>
      </c>
      <c r="D2996" s="102" t="s">
        <v>25</v>
      </c>
      <c r="E2996" s="121" t="s">
        <v>553</v>
      </c>
      <c r="F2996" s="125">
        <v>1802</v>
      </c>
      <c r="G2996" s="103">
        <v>1788</v>
      </c>
      <c r="H2996" s="104">
        <v>0.99223085460599303</v>
      </c>
      <c r="I2996" s="103">
        <v>14</v>
      </c>
      <c r="J2996" s="130">
        <v>7.7691453940066501E-3</v>
      </c>
      <c r="K2996" s="125">
        <v>662</v>
      </c>
      <c r="L2996" s="125">
        <v>9</v>
      </c>
      <c r="M2996" s="104">
        <v>1.35951661631419E-2</v>
      </c>
      <c r="N2996" s="103">
        <v>24</v>
      </c>
      <c r="O2996" s="130">
        <v>1.33185349611542E-2</v>
      </c>
      <c r="P2996" s="125">
        <v>4</v>
      </c>
      <c r="Q2996" s="104">
        <v>6.0422960725075503E-3</v>
      </c>
      <c r="R2996" s="103">
        <v>7</v>
      </c>
      <c r="S2996" s="130">
        <v>3.8845726970033198E-3</v>
      </c>
      <c r="T2996" s="125">
        <v>69</v>
      </c>
      <c r="U2996" s="104">
        <v>0.104229607250755</v>
      </c>
      <c r="V2996" s="103">
        <v>191</v>
      </c>
      <c r="W2996" s="130">
        <v>0.105993340732519</v>
      </c>
      <c r="X2996" s="125">
        <v>71</v>
      </c>
      <c r="Y2996" s="104">
        <v>0.107250755287009</v>
      </c>
      <c r="Z2996" s="103">
        <v>193</v>
      </c>
      <c r="AA2996" s="130">
        <v>0.107103218645948</v>
      </c>
    </row>
    <row r="2997" spans="1:27" x14ac:dyDescent="0.25">
      <c r="A2997" s="116" t="s">
        <v>644</v>
      </c>
      <c r="B2997" s="201" t="s">
        <v>391</v>
      </c>
      <c r="C2997" s="105" t="s">
        <v>392</v>
      </c>
      <c r="D2997" s="106" t="s">
        <v>25</v>
      </c>
      <c r="E2997" s="122" t="s">
        <v>553</v>
      </c>
      <c r="F2997" s="126">
        <v>2403</v>
      </c>
      <c r="G2997" s="107">
        <v>2374</v>
      </c>
      <c r="H2997" s="108">
        <v>0.98793175197669503</v>
      </c>
      <c r="I2997" s="107">
        <v>29</v>
      </c>
      <c r="J2997" s="131">
        <v>1.2068248023304201E-2</v>
      </c>
      <c r="K2997" s="126">
        <v>881</v>
      </c>
      <c r="L2997" s="126">
        <v>23</v>
      </c>
      <c r="M2997" s="108">
        <v>2.61066969353007E-2</v>
      </c>
      <c r="N2997" s="107">
        <v>40</v>
      </c>
      <c r="O2997" s="131">
        <v>1.6645859342488498E-2</v>
      </c>
      <c r="P2997" s="126">
        <v>5</v>
      </c>
      <c r="Q2997" s="108">
        <v>5.67536889897843E-3</v>
      </c>
      <c r="R2997" s="107">
        <v>9</v>
      </c>
      <c r="S2997" s="131">
        <v>3.7453183520599199E-3</v>
      </c>
      <c r="T2997" s="126">
        <v>55</v>
      </c>
      <c r="U2997" s="108">
        <v>6.2429057888762698E-2</v>
      </c>
      <c r="V2997" s="107">
        <v>128</v>
      </c>
      <c r="W2997" s="131">
        <v>5.3266749895963299E-2</v>
      </c>
      <c r="X2997" s="126">
        <v>59</v>
      </c>
      <c r="Y2997" s="108">
        <v>6.6969353007945501E-2</v>
      </c>
      <c r="Z2997" s="107">
        <v>136</v>
      </c>
      <c r="AA2997" s="131">
        <v>5.6595921764461002E-2</v>
      </c>
    </row>
    <row r="2998" spans="1:27" x14ac:dyDescent="0.25">
      <c r="A2998" s="115" t="s">
        <v>644</v>
      </c>
      <c r="B2998" s="200" t="s">
        <v>368</v>
      </c>
      <c r="C2998" s="101" t="s">
        <v>369</v>
      </c>
      <c r="D2998" s="102" t="s">
        <v>24</v>
      </c>
      <c r="E2998" s="121" t="s">
        <v>552</v>
      </c>
      <c r="F2998" s="125">
        <v>2434</v>
      </c>
      <c r="G2998" s="103">
        <v>2370</v>
      </c>
      <c r="H2998" s="104">
        <v>0.97370583401807698</v>
      </c>
      <c r="I2998" s="103">
        <v>64</v>
      </c>
      <c r="J2998" s="130">
        <v>2.6294165981922701E-2</v>
      </c>
      <c r="K2998" s="125">
        <v>817</v>
      </c>
      <c r="L2998" s="125">
        <v>21</v>
      </c>
      <c r="M2998" s="104">
        <v>2.5703794369645001E-2</v>
      </c>
      <c r="N2998" s="103">
        <v>53</v>
      </c>
      <c r="O2998" s="130">
        <v>2.17748562037797E-2</v>
      </c>
      <c r="P2998" s="125">
        <v>7</v>
      </c>
      <c r="Q2998" s="104">
        <v>8.5679314565483399E-3</v>
      </c>
      <c r="R2998" s="103">
        <v>13</v>
      </c>
      <c r="S2998" s="130">
        <v>5.3410024650780603E-3</v>
      </c>
      <c r="T2998" s="125">
        <v>85</v>
      </c>
      <c r="U2998" s="104">
        <v>0.104039167686658</v>
      </c>
      <c r="V2998" s="103">
        <v>240</v>
      </c>
      <c r="W2998" s="130">
        <v>9.8603122432210297E-2</v>
      </c>
      <c r="X2998" s="125">
        <v>89</v>
      </c>
      <c r="Y2998" s="104">
        <v>0.108935128518971</v>
      </c>
      <c r="Z2998" s="103">
        <v>248</v>
      </c>
      <c r="AA2998" s="130">
        <v>0.10188989317994999</v>
      </c>
    </row>
    <row r="2999" spans="1:27" x14ac:dyDescent="0.25">
      <c r="A2999" s="116" t="s">
        <v>644</v>
      </c>
      <c r="B2999" s="201" t="s">
        <v>393</v>
      </c>
      <c r="C2999" s="105" t="s">
        <v>394</v>
      </c>
      <c r="D2999" s="106" t="s">
        <v>25</v>
      </c>
      <c r="E2999" s="122" t="s">
        <v>553</v>
      </c>
      <c r="F2999" s="126">
        <v>701</v>
      </c>
      <c r="G2999" s="107">
        <v>697</v>
      </c>
      <c r="H2999" s="108">
        <v>0.99429386590584801</v>
      </c>
      <c r="I2999" s="107">
        <v>4</v>
      </c>
      <c r="J2999" s="131">
        <v>5.7061340941512101E-3</v>
      </c>
      <c r="K2999" s="126">
        <v>249</v>
      </c>
      <c r="L2999" s="126">
        <v>5</v>
      </c>
      <c r="M2999" s="108">
        <v>2.00803212851405E-2</v>
      </c>
      <c r="N2999" s="107">
        <v>15</v>
      </c>
      <c r="O2999" s="131">
        <v>2.1398002853066998E-2</v>
      </c>
      <c r="P2999" s="126">
        <v>1</v>
      </c>
      <c r="Q2999" s="108">
        <v>4.0160642570281103E-3</v>
      </c>
      <c r="R2999" s="107">
        <v>2</v>
      </c>
      <c r="S2999" s="131">
        <v>2.8530670470755999E-3</v>
      </c>
      <c r="T2999" s="126">
        <v>22</v>
      </c>
      <c r="U2999" s="108">
        <v>8.8353413654618407E-2</v>
      </c>
      <c r="V2999" s="107">
        <v>79</v>
      </c>
      <c r="W2999" s="131">
        <v>0.11269614835948601</v>
      </c>
      <c r="X2999" s="126">
        <v>22</v>
      </c>
      <c r="Y2999" s="108">
        <v>8.8353413654618407E-2</v>
      </c>
      <c r="Z2999" s="107">
        <v>79</v>
      </c>
      <c r="AA2999" s="131">
        <v>0.11269614835948601</v>
      </c>
    </row>
    <row r="3000" spans="1:27" x14ac:dyDescent="0.25">
      <c r="A3000" s="115" t="s">
        <v>644</v>
      </c>
      <c r="B3000" s="200" t="s">
        <v>370</v>
      </c>
      <c r="C3000" s="101" t="s">
        <v>371</v>
      </c>
      <c r="D3000" s="102" t="s">
        <v>24</v>
      </c>
      <c r="E3000" s="121" t="s">
        <v>552</v>
      </c>
      <c r="F3000" s="125">
        <v>1488</v>
      </c>
      <c r="G3000" s="103">
        <v>1473</v>
      </c>
      <c r="H3000" s="104">
        <v>0.98991935483870896</v>
      </c>
      <c r="I3000" s="103">
        <v>15</v>
      </c>
      <c r="J3000" s="130">
        <v>1.00806451612903E-2</v>
      </c>
      <c r="K3000" s="125">
        <v>453</v>
      </c>
      <c r="L3000" s="125">
        <v>17</v>
      </c>
      <c r="M3000" s="104">
        <v>3.7527593818984503E-2</v>
      </c>
      <c r="N3000" s="103">
        <v>37</v>
      </c>
      <c r="O3000" s="130">
        <v>2.4865591397849399E-2</v>
      </c>
      <c r="P3000" s="125">
        <v>7</v>
      </c>
      <c r="Q3000" s="104">
        <v>1.5452538631346499E-2</v>
      </c>
      <c r="R3000" s="103">
        <v>16</v>
      </c>
      <c r="S3000" s="130">
        <v>1.0752688172042999E-2</v>
      </c>
      <c r="T3000" s="125">
        <v>31</v>
      </c>
      <c r="U3000" s="104">
        <v>6.8432671081677707E-2</v>
      </c>
      <c r="V3000" s="103">
        <v>119</v>
      </c>
      <c r="W3000" s="130">
        <v>7.9973118279569794E-2</v>
      </c>
      <c r="X3000" s="125">
        <v>32</v>
      </c>
      <c r="Y3000" s="104">
        <v>7.0640176600441501E-2</v>
      </c>
      <c r="Z3000" s="103">
        <v>122</v>
      </c>
      <c r="AA3000" s="130">
        <v>8.1989247311827898E-2</v>
      </c>
    </row>
    <row r="3001" spans="1:27" x14ac:dyDescent="0.25">
      <c r="A3001" s="116" t="s">
        <v>644</v>
      </c>
      <c r="B3001" s="201" t="s">
        <v>445</v>
      </c>
      <c r="C3001" s="105" t="s">
        <v>372</v>
      </c>
      <c r="D3001" s="106" t="s">
        <v>24</v>
      </c>
      <c r="E3001" s="122" t="s">
        <v>552</v>
      </c>
      <c r="F3001" s="126">
        <v>1970</v>
      </c>
      <c r="G3001" s="107">
        <v>1945</v>
      </c>
      <c r="H3001" s="108">
        <v>0.98730964467005</v>
      </c>
      <c r="I3001" s="107">
        <v>25</v>
      </c>
      <c r="J3001" s="131">
        <v>1.26903553299492E-2</v>
      </c>
      <c r="K3001" s="126">
        <v>629</v>
      </c>
      <c r="L3001" s="126">
        <v>8</v>
      </c>
      <c r="M3001" s="108">
        <v>1.2718600953894999E-2</v>
      </c>
      <c r="N3001" s="107">
        <v>24</v>
      </c>
      <c r="O3001" s="131">
        <v>1.2182741116751199E-2</v>
      </c>
      <c r="P3001" s="126">
        <v>3</v>
      </c>
      <c r="Q3001" s="108">
        <v>4.7694753577106497E-3</v>
      </c>
      <c r="R3001" s="107">
        <v>6</v>
      </c>
      <c r="S3001" s="131">
        <v>3.0456852791878098E-3</v>
      </c>
      <c r="T3001" s="126">
        <v>43</v>
      </c>
      <c r="U3001" s="108">
        <v>6.8362480127186001E-2</v>
      </c>
      <c r="V3001" s="107">
        <v>128</v>
      </c>
      <c r="W3001" s="131">
        <v>6.4974619289340105E-2</v>
      </c>
      <c r="X3001" s="126">
        <v>46</v>
      </c>
      <c r="Y3001" s="108">
        <v>7.3131955484896594E-2</v>
      </c>
      <c r="Z3001" s="107">
        <v>134</v>
      </c>
      <c r="AA3001" s="131">
        <v>6.8020304568527895E-2</v>
      </c>
    </row>
    <row r="3002" spans="1:27" x14ac:dyDescent="0.25">
      <c r="A3002" s="115" t="s">
        <v>644</v>
      </c>
      <c r="B3002" s="200" t="s">
        <v>419</v>
      </c>
      <c r="C3002" s="101" t="s">
        <v>420</v>
      </c>
      <c r="D3002" s="102" t="s">
        <v>27</v>
      </c>
      <c r="E3002" s="121" t="s">
        <v>555</v>
      </c>
      <c r="F3002" s="125">
        <v>2489</v>
      </c>
      <c r="G3002" s="103">
        <v>2461</v>
      </c>
      <c r="H3002" s="104">
        <v>0.98875050220972205</v>
      </c>
      <c r="I3002" s="103">
        <v>28</v>
      </c>
      <c r="J3002" s="130">
        <v>1.12494977902772E-2</v>
      </c>
      <c r="K3002" s="125">
        <v>627</v>
      </c>
      <c r="L3002" s="125">
        <v>14</v>
      </c>
      <c r="M3002" s="104">
        <v>2.23285486443381E-2</v>
      </c>
      <c r="N3002" s="103">
        <v>35</v>
      </c>
      <c r="O3002" s="130">
        <v>1.4061872237846501E-2</v>
      </c>
      <c r="P3002" s="125">
        <v>5</v>
      </c>
      <c r="Q3002" s="104">
        <v>7.9744816586921792E-3</v>
      </c>
      <c r="R3002" s="103">
        <v>14</v>
      </c>
      <c r="S3002" s="130">
        <v>5.6247488951386001E-3</v>
      </c>
      <c r="T3002" s="125">
        <v>70</v>
      </c>
      <c r="U3002" s="104">
        <v>0.11164274322169</v>
      </c>
      <c r="V3002" s="103">
        <v>334</v>
      </c>
      <c r="W3002" s="130">
        <v>0.13419043792687799</v>
      </c>
      <c r="X3002" s="125">
        <v>73</v>
      </c>
      <c r="Y3002" s="104">
        <v>0.11642743221690501</v>
      </c>
      <c r="Z3002" s="103">
        <v>344</v>
      </c>
      <c r="AA3002" s="130">
        <v>0.13820811570912001</v>
      </c>
    </row>
    <row r="3003" spans="1:27" x14ac:dyDescent="0.25">
      <c r="A3003" s="116" t="s">
        <v>644</v>
      </c>
      <c r="B3003" s="201" t="s">
        <v>421</v>
      </c>
      <c r="C3003" s="105" t="s">
        <v>422</v>
      </c>
      <c r="D3003" s="106" t="s">
        <v>27</v>
      </c>
      <c r="E3003" s="122" t="s">
        <v>555</v>
      </c>
      <c r="F3003" s="126">
        <v>1565</v>
      </c>
      <c r="G3003" s="107">
        <v>1556</v>
      </c>
      <c r="H3003" s="108">
        <v>0.99424920127795502</v>
      </c>
      <c r="I3003" s="107">
        <v>9</v>
      </c>
      <c r="J3003" s="131">
        <v>5.7507987220447197E-3</v>
      </c>
      <c r="K3003" s="126">
        <v>529</v>
      </c>
      <c r="L3003" s="126">
        <v>8</v>
      </c>
      <c r="M3003" s="108">
        <v>1.51228733459357E-2</v>
      </c>
      <c r="N3003" s="107">
        <v>24</v>
      </c>
      <c r="O3003" s="131">
        <v>1.53354632587859E-2</v>
      </c>
      <c r="P3003" s="126">
        <v>12</v>
      </c>
      <c r="Q3003" s="108">
        <v>2.2684310018903499E-2</v>
      </c>
      <c r="R3003" s="107">
        <v>32</v>
      </c>
      <c r="S3003" s="131">
        <v>2.04472843450479E-2</v>
      </c>
      <c r="T3003" s="126">
        <v>35</v>
      </c>
      <c r="U3003" s="108">
        <v>6.6162570888468802E-2</v>
      </c>
      <c r="V3003" s="107">
        <v>92</v>
      </c>
      <c r="W3003" s="131">
        <v>5.8785942492012702E-2</v>
      </c>
      <c r="X3003" s="126">
        <v>43</v>
      </c>
      <c r="Y3003" s="108">
        <v>8.1285444234404494E-2</v>
      </c>
      <c r="Z3003" s="107">
        <v>112</v>
      </c>
      <c r="AA3003" s="131">
        <v>7.1565495207667695E-2</v>
      </c>
    </row>
    <row r="3004" spans="1:27" x14ac:dyDescent="0.25">
      <c r="A3004" s="115" t="s">
        <v>644</v>
      </c>
      <c r="B3004" s="200" t="s">
        <v>423</v>
      </c>
      <c r="C3004" s="101" t="s">
        <v>424</v>
      </c>
      <c r="D3004" s="102" t="s">
        <v>27</v>
      </c>
      <c r="E3004" s="121" t="s">
        <v>555</v>
      </c>
      <c r="F3004" s="125">
        <v>2027</v>
      </c>
      <c r="G3004" s="103">
        <v>2015</v>
      </c>
      <c r="H3004" s="104">
        <v>0.99407992106561405</v>
      </c>
      <c r="I3004" s="103">
        <v>12</v>
      </c>
      <c r="J3004" s="130">
        <v>5.9200789343857897E-3</v>
      </c>
      <c r="K3004" s="125">
        <v>538</v>
      </c>
      <c r="L3004" s="125">
        <v>3</v>
      </c>
      <c r="M3004" s="104">
        <v>5.5762081784386597E-3</v>
      </c>
      <c r="N3004" s="103">
        <v>6</v>
      </c>
      <c r="O3004" s="130">
        <v>2.9600394671928901E-3</v>
      </c>
      <c r="P3004" s="125">
        <v>3</v>
      </c>
      <c r="Q3004" s="104">
        <v>5.5762081784386597E-3</v>
      </c>
      <c r="R3004" s="103">
        <v>8</v>
      </c>
      <c r="S3004" s="130">
        <v>3.9467192895905204E-3</v>
      </c>
      <c r="T3004" s="125">
        <v>42</v>
      </c>
      <c r="U3004" s="104">
        <v>7.8066914498141196E-2</v>
      </c>
      <c r="V3004" s="103">
        <v>178</v>
      </c>
      <c r="W3004" s="130">
        <v>8.7814504193389195E-2</v>
      </c>
      <c r="X3004" s="125">
        <v>44</v>
      </c>
      <c r="Y3004" s="104">
        <v>8.1784386617100302E-2</v>
      </c>
      <c r="Z3004" s="103">
        <v>182</v>
      </c>
      <c r="AA3004" s="130">
        <v>8.9787863838184503E-2</v>
      </c>
    </row>
    <row r="3005" spans="1:27" x14ac:dyDescent="0.25">
      <c r="A3005" s="116" t="s">
        <v>644</v>
      </c>
      <c r="B3005" s="201" t="s">
        <v>407</v>
      </c>
      <c r="C3005" s="105" t="s">
        <v>408</v>
      </c>
      <c r="D3005" s="106" t="s">
        <v>26</v>
      </c>
      <c r="E3005" s="122" t="s">
        <v>554</v>
      </c>
      <c r="F3005" s="126">
        <v>5557</v>
      </c>
      <c r="G3005" s="107">
        <v>5471</v>
      </c>
      <c r="H3005" s="108">
        <v>0.98452402375382397</v>
      </c>
      <c r="I3005" s="107">
        <v>86</v>
      </c>
      <c r="J3005" s="131">
        <v>1.54759762461759E-2</v>
      </c>
      <c r="K3005" s="126">
        <v>1568</v>
      </c>
      <c r="L3005" s="126">
        <v>20</v>
      </c>
      <c r="M3005" s="108">
        <v>1.2755102040816301E-2</v>
      </c>
      <c r="N3005" s="107">
        <v>58</v>
      </c>
      <c r="O3005" s="131">
        <v>1.0437286305560499E-2</v>
      </c>
      <c r="P3005" s="126">
        <v>10</v>
      </c>
      <c r="Q3005" s="108">
        <v>6.3775510204081599E-3</v>
      </c>
      <c r="R3005" s="107">
        <v>22</v>
      </c>
      <c r="S3005" s="131">
        <v>3.9589706676264099E-3</v>
      </c>
      <c r="T3005" s="126">
        <v>144</v>
      </c>
      <c r="U3005" s="108">
        <v>9.18367346938775E-2</v>
      </c>
      <c r="V3005" s="107">
        <v>436</v>
      </c>
      <c r="W3005" s="131">
        <v>7.8459600503868895E-2</v>
      </c>
      <c r="X3005" s="126">
        <v>148</v>
      </c>
      <c r="Y3005" s="108">
        <v>9.4387755102040796E-2</v>
      </c>
      <c r="Z3005" s="107">
        <v>441</v>
      </c>
      <c r="AA3005" s="131">
        <v>7.9359366564693098E-2</v>
      </c>
    </row>
    <row r="3006" spans="1:27" x14ac:dyDescent="0.25">
      <c r="A3006" s="115" t="s">
        <v>644</v>
      </c>
      <c r="B3006" s="200" t="s">
        <v>425</v>
      </c>
      <c r="C3006" s="101" t="s">
        <v>426</v>
      </c>
      <c r="D3006" s="102" t="s">
        <v>27</v>
      </c>
      <c r="E3006" s="121" t="s">
        <v>555</v>
      </c>
      <c r="F3006" s="125">
        <v>2261</v>
      </c>
      <c r="G3006" s="103">
        <v>2240</v>
      </c>
      <c r="H3006" s="104">
        <v>0.99071207430340502</v>
      </c>
      <c r="I3006" s="103">
        <v>21</v>
      </c>
      <c r="J3006" s="130">
        <v>9.28792569659442E-3</v>
      </c>
      <c r="K3006" s="125">
        <v>591</v>
      </c>
      <c r="L3006" s="125">
        <v>8</v>
      </c>
      <c r="M3006" s="104">
        <v>1.35363790186125E-2</v>
      </c>
      <c r="N3006" s="103">
        <v>20</v>
      </c>
      <c r="O3006" s="130">
        <v>8.84564352056612E-3</v>
      </c>
      <c r="P3006" s="125">
        <v>2</v>
      </c>
      <c r="Q3006" s="104">
        <v>3.3840947546531302E-3</v>
      </c>
      <c r="R3006" s="103">
        <v>4</v>
      </c>
      <c r="S3006" s="130">
        <v>1.76912870411322E-3</v>
      </c>
      <c r="T3006" s="125">
        <v>47</v>
      </c>
      <c r="U3006" s="104">
        <v>7.9526226734348504E-2</v>
      </c>
      <c r="V3006" s="103">
        <v>150</v>
      </c>
      <c r="W3006" s="130">
        <v>6.6342326404245894E-2</v>
      </c>
      <c r="X3006" s="125">
        <v>49</v>
      </c>
      <c r="Y3006" s="104">
        <v>8.2910321489001598E-2</v>
      </c>
      <c r="Z3006" s="103">
        <v>154</v>
      </c>
      <c r="AA3006" s="130">
        <v>6.8111455108359101E-2</v>
      </c>
    </row>
    <row r="3007" spans="1:27" ht="24" x14ac:dyDescent="0.25">
      <c r="A3007" s="116" t="s">
        <v>644</v>
      </c>
      <c r="B3007" s="201" t="s">
        <v>427</v>
      </c>
      <c r="C3007" s="105" t="s">
        <v>428</v>
      </c>
      <c r="D3007" s="106" t="s">
        <v>27</v>
      </c>
      <c r="E3007" s="122" t="s">
        <v>555</v>
      </c>
      <c r="F3007" s="126">
        <v>1905</v>
      </c>
      <c r="G3007" s="107">
        <v>1900</v>
      </c>
      <c r="H3007" s="108">
        <v>0.99737532808398899</v>
      </c>
      <c r="I3007" s="107">
        <v>5</v>
      </c>
      <c r="J3007" s="131">
        <v>2.62467191601049E-3</v>
      </c>
      <c r="K3007" s="126">
        <v>646</v>
      </c>
      <c r="L3007" s="126">
        <v>9</v>
      </c>
      <c r="M3007" s="108">
        <v>1.3931888544891601E-2</v>
      </c>
      <c r="N3007" s="107">
        <v>19</v>
      </c>
      <c r="O3007" s="131">
        <v>9.9737532808398897E-3</v>
      </c>
      <c r="P3007" s="126">
        <v>2</v>
      </c>
      <c r="Q3007" s="108">
        <v>3.09597523219814E-3</v>
      </c>
      <c r="R3007" s="107">
        <v>7</v>
      </c>
      <c r="S3007" s="131">
        <v>3.6745406824146899E-3</v>
      </c>
      <c r="T3007" s="126">
        <v>47</v>
      </c>
      <c r="U3007" s="108">
        <v>7.2755417956656299E-2</v>
      </c>
      <c r="V3007" s="107">
        <v>148</v>
      </c>
      <c r="W3007" s="131">
        <v>7.7690288713910705E-2</v>
      </c>
      <c r="X3007" s="126">
        <v>49</v>
      </c>
      <c r="Y3007" s="108">
        <v>7.5851393188854394E-2</v>
      </c>
      <c r="Z3007" s="107">
        <v>155</v>
      </c>
      <c r="AA3007" s="131">
        <v>8.1364829396325403E-2</v>
      </c>
    </row>
    <row r="3008" spans="1:27" x14ac:dyDescent="0.25">
      <c r="A3008" s="115" t="s">
        <v>644</v>
      </c>
      <c r="B3008" s="200" t="s">
        <v>429</v>
      </c>
      <c r="C3008" s="101" t="s">
        <v>430</v>
      </c>
      <c r="D3008" s="102" t="s">
        <v>27</v>
      </c>
      <c r="E3008" s="121" t="s">
        <v>555</v>
      </c>
      <c r="F3008" s="125">
        <v>2183</v>
      </c>
      <c r="G3008" s="103">
        <v>2162</v>
      </c>
      <c r="H3008" s="104">
        <v>0.99038021071919302</v>
      </c>
      <c r="I3008" s="103">
        <v>21</v>
      </c>
      <c r="J3008" s="130">
        <v>9.6197892808062204E-3</v>
      </c>
      <c r="K3008" s="125">
        <v>715</v>
      </c>
      <c r="L3008" s="125">
        <v>6</v>
      </c>
      <c r="M3008" s="104">
        <v>8.3916083916083899E-3</v>
      </c>
      <c r="N3008" s="103">
        <v>15</v>
      </c>
      <c r="O3008" s="130">
        <v>6.8712780577187297E-3</v>
      </c>
      <c r="P3008" s="125">
        <v>4</v>
      </c>
      <c r="Q3008" s="104">
        <v>5.5944055944055901E-3</v>
      </c>
      <c r="R3008" s="103">
        <v>8</v>
      </c>
      <c r="S3008" s="130">
        <v>3.66468163078332E-3</v>
      </c>
      <c r="T3008" s="125">
        <v>77</v>
      </c>
      <c r="U3008" s="104">
        <v>0.107692307692307</v>
      </c>
      <c r="V3008" s="103">
        <v>223</v>
      </c>
      <c r="W3008" s="130">
        <v>0.10215300045808499</v>
      </c>
      <c r="X3008" s="125">
        <v>81</v>
      </c>
      <c r="Y3008" s="104">
        <v>0.113286713286713</v>
      </c>
      <c r="Z3008" s="103">
        <v>231</v>
      </c>
      <c r="AA3008" s="130">
        <v>0.10581768208886801</v>
      </c>
    </row>
    <row r="3009" spans="1:27" x14ac:dyDescent="0.25">
      <c r="A3009" s="116" t="s">
        <v>644</v>
      </c>
      <c r="B3009" s="201" t="s">
        <v>431</v>
      </c>
      <c r="C3009" s="105" t="s">
        <v>432</v>
      </c>
      <c r="D3009" s="106" t="s">
        <v>27</v>
      </c>
      <c r="E3009" s="122" t="s">
        <v>555</v>
      </c>
      <c r="F3009" s="126">
        <v>4585</v>
      </c>
      <c r="G3009" s="107">
        <v>4530</v>
      </c>
      <c r="H3009" s="108">
        <v>0.98800436205016295</v>
      </c>
      <c r="I3009" s="107">
        <v>55</v>
      </c>
      <c r="J3009" s="131">
        <v>1.19956379498364E-2</v>
      </c>
      <c r="K3009" s="126">
        <v>1444</v>
      </c>
      <c r="L3009" s="126">
        <v>15</v>
      </c>
      <c r="M3009" s="108">
        <v>1.0387811634349001E-2</v>
      </c>
      <c r="N3009" s="107">
        <v>46</v>
      </c>
      <c r="O3009" s="131">
        <v>1.0032715376226801E-2</v>
      </c>
      <c r="P3009" s="126">
        <v>6</v>
      </c>
      <c r="Q3009" s="108">
        <v>4.1551246537396098E-3</v>
      </c>
      <c r="R3009" s="107">
        <v>16</v>
      </c>
      <c r="S3009" s="131">
        <v>3.4896401308615E-3</v>
      </c>
      <c r="T3009" s="126">
        <v>105</v>
      </c>
      <c r="U3009" s="108">
        <v>7.2714681440443199E-2</v>
      </c>
      <c r="V3009" s="107">
        <v>334</v>
      </c>
      <c r="W3009" s="131">
        <v>7.2846237731733904E-2</v>
      </c>
      <c r="X3009" s="126">
        <v>111</v>
      </c>
      <c r="Y3009" s="108">
        <v>7.6869806094182799E-2</v>
      </c>
      <c r="Z3009" s="107">
        <v>350</v>
      </c>
      <c r="AA3009" s="131">
        <v>7.6335877862595394E-2</v>
      </c>
    </row>
    <row r="3010" spans="1:27" ht="24" x14ac:dyDescent="0.25">
      <c r="A3010" s="115" t="s">
        <v>644</v>
      </c>
      <c r="B3010" s="200" t="s">
        <v>444</v>
      </c>
      <c r="C3010" s="101" t="s">
        <v>340</v>
      </c>
      <c r="D3010" s="102" t="s">
        <v>21</v>
      </c>
      <c r="E3010" s="121" t="s">
        <v>556</v>
      </c>
      <c r="F3010" s="125">
        <v>2263</v>
      </c>
      <c r="G3010" s="103">
        <v>2246</v>
      </c>
      <c r="H3010" s="104">
        <v>0.99248784798939405</v>
      </c>
      <c r="I3010" s="103">
        <v>17</v>
      </c>
      <c r="J3010" s="130">
        <v>7.5121520106053901E-3</v>
      </c>
      <c r="K3010" s="125">
        <v>529</v>
      </c>
      <c r="L3010" s="125">
        <v>11</v>
      </c>
      <c r="M3010" s="104">
        <v>2.0793950850661599E-2</v>
      </c>
      <c r="N3010" s="103">
        <v>23</v>
      </c>
      <c r="O3010" s="130">
        <v>1.01634997790543E-2</v>
      </c>
      <c r="P3010" s="125">
        <v>5</v>
      </c>
      <c r="Q3010" s="104">
        <v>9.4517958412098195E-3</v>
      </c>
      <c r="R3010" s="103">
        <v>10</v>
      </c>
      <c r="S3010" s="130">
        <v>4.41891294741493E-3</v>
      </c>
      <c r="T3010" s="125">
        <v>37</v>
      </c>
      <c r="U3010" s="104">
        <v>6.9943289224952701E-2</v>
      </c>
      <c r="V3010" s="103">
        <v>106</v>
      </c>
      <c r="W3010" s="130">
        <v>4.6840477242598301E-2</v>
      </c>
      <c r="X3010" s="125">
        <v>40</v>
      </c>
      <c r="Y3010" s="104">
        <v>7.5614366729678598E-2</v>
      </c>
      <c r="Z3010" s="103">
        <v>110</v>
      </c>
      <c r="AA3010" s="130">
        <v>4.8608042421564197E-2</v>
      </c>
    </row>
    <row r="3011" spans="1:27" x14ac:dyDescent="0.25">
      <c r="A3011" s="116" t="s">
        <v>644</v>
      </c>
      <c r="B3011" s="201" t="s">
        <v>433</v>
      </c>
      <c r="C3011" s="105" t="s">
        <v>434</v>
      </c>
      <c r="D3011" s="106" t="s">
        <v>27</v>
      </c>
      <c r="E3011" s="122" t="s">
        <v>555</v>
      </c>
      <c r="F3011" s="126">
        <v>7006</v>
      </c>
      <c r="G3011" s="107">
        <v>6917</v>
      </c>
      <c r="H3011" s="108">
        <v>0.987296602911789</v>
      </c>
      <c r="I3011" s="107">
        <v>89</v>
      </c>
      <c r="J3011" s="131">
        <v>1.2703397088210101E-2</v>
      </c>
      <c r="K3011" s="126">
        <v>2332</v>
      </c>
      <c r="L3011" s="126">
        <v>23</v>
      </c>
      <c r="M3011" s="108">
        <v>9.8627787307032505E-3</v>
      </c>
      <c r="N3011" s="107">
        <v>58</v>
      </c>
      <c r="O3011" s="131">
        <v>8.2786183271481503E-3</v>
      </c>
      <c r="P3011" s="126">
        <v>8</v>
      </c>
      <c r="Q3011" s="108">
        <v>3.43053173241852E-3</v>
      </c>
      <c r="R3011" s="107">
        <v>20</v>
      </c>
      <c r="S3011" s="131">
        <v>2.85469597487867E-3</v>
      </c>
      <c r="T3011" s="126">
        <v>152</v>
      </c>
      <c r="U3011" s="108">
        <v>6.5180102915951901E-2</v>
      </c>
      <c r="V3011" s="107">
        <v>438</v>
      </c>
      <c r="W3011" s="131">
        <v>6.2517841849842895E-2</v>
      </c>
      <c r="X3011" s="126">
        <v>156</v>
      </c>
      <c r="Y3011" s="108">
        <v>6.6895368782161194E-2</v>
      </c>
      <c r="Z3011" s="107">
        <v>449</v>
      </c>
      <c r="AA3011" s="131">
        <v>6.4087924636026194E-2</v>
      </c>
    </row>
    <row r="3012" spans="1:27" ht="24" x14ac:dyDescent="0.25">
      <c r="A3012" s="115" t="s">
        <v>644</v>
      </c>
      <c r="B3012" s="200" t="s">
        <v>341</v>
      </c>
      <c r="C3012" s="101" t="s">
        <v>342</v>
      </c>
      <c r="D3012" s="102" t="s">
        <v>21</v>
      </c>
      <c r="E3012" s="121" t="s">
        <v>556</v>
      </c>
      <c r="F3012" s="125">
        <v>8889</v>
      </c>
      <c r="G3012" s="103">
        <v>8808</v>
      </c>
      <c r="H3012" s="104">
        <v>0.99088761390482605</v>
      </c>
      <c r="I3012" s="103">
        <v>81</v>
      </c>
      <c r="J3012" s="130">
        <v>9.1123860951738099E-3</v>
      </c>
      <c r="K3012" s="125">
        <v>2200</v>
      </c>
      <c r="L3012" s="125">
        <v>32</v>
      </c>
      <c r="M3012" s="104">
        <v>1.45454545454545E-2</v>
      </c>
      <c r="N3012" s="103">
        <v>72</v>
      </c>
      <c r="O3012" s="130">
        <v>8.0998987512655996E-3</v>
      </c>
      <c r="P3012" s="125">
        <v>13</v>
      </c>
      <c r="Q3012" s="104">
        <v>5.9090909090909003E-3</v>
      </c>
      <c r="R3012" s="103">
        <v>38</v>
      </c>
      <c r="S3012" s="130">
        <v>4.2749465631679601E-3</v>
      </c>
      <c r="T3012" s="125">
        <v>136</v>
      </c>
      <c r="U3012" s="104">
        <v>6.18181818181818E-2</v>
      </c>
      <c r="V3012" s="103">
        <v>530</v>
      </c>
      <c r="W3012" s="130">
        <v>5.9624254696816197E-2</v>
      </c>
      <c r="X3012" s="125">
        <v>144</v>
      </c>
      <c r="Y3012" s="104">
        <v>6.5454545454545404E-2</v>
      </c>
      <c r="Z3012" s="103">
        <v>552</v>
      </c>
      <c r="AA3012" s="130">
        <v>6.2099223759702997E-2</v>
      </c>
    </row>
    <row r="3013" spans="1:27" ht="24" x14ac:dyDescent="0.25">
      <c r="A3013" s="116" t="s">
        <v>644</v>
      </c>
      <c r="B3013" s="201" t="s">
        <v>355</v>
      </c>
      <c r="C3013" s="105" t="s">
        <v>356</v>
      </c>
      <c r="D3013" s="106" t="s">
        <v>23</v>
      </c>
      <c r="E3013" s="122" t="s">
        <v>558</v>
      </c>
      <c r="F3013" s="126">
        <v>7496</v>
      </c>
      <c r="G3013" s="107">
        <v>7219</v>
      </c>
      <c r="H3013" s="108">
        <v>0.96304695837780097</v>
      </c>
      <c r="I3013" s="107">
        <v>277</v>
      </c>
      <c r="J3013" s="131">
        <v>3.69530416221985E-2</v>
      </c>
      <c r="K3013" s="126">
        <v>2187</v>
      </c>
      <c r="L3013" s="126">
        <v>36</v>
      </c>
      <c r="M3013" s="108">
        <v>1.6460905349794198E-2</v>
      </c>
      <c r="N3013" s="107">
        <v>104</v>
      </c>
      <c r="O3013" s="131">
        <v>1.38740661686232E-2</v>
      </c>
      <c r="P3013" s="126">
        <v>18</v>
      </c>
      <c r="Q3013" s="108">
        <v>8.2304526748971096E-3</v>
      </c>
      <c r="R3013" s="107">
        <v>43</v>
      </c>
      <c r="S3013" s="131">
        <v>5.73639274279615E-3</v>
      </c>
      <c r="T3013" s="126">
        <v>171</v>
      </c>
      <c r="U3013" s="108">
        <v>7.8189300411522597E-2</v>
      </c>
      <c r="V3013" s="107">
        <v>494</v>
      </c>
      <c r="W3013" s="131">
        <v>6.5901814300960496E-2</v>
      </c>
      <c r="X3013" s="126">
        <v>180</v>
      </c>
      <c r="Y3013" s="108">
        <v>8.2304526748971096E-2</v>
      </c>
      <c r="Z3013" s="107">
        <v>517</v>
      </c>
      <c r="AA3013" s="131">
        <v>6.8970117395944497E-2</v>
      </c>
    </row>
    <row r="3014" spans="1:27" ht="24" x14ac:dyDescent="0.25">
      <c r="A3014" s="115" t="s">
        <v>644</v>
      </c>
      <c r="B3014" s="200" t="s">
        <v>351</v>
      </c>
      <c r="C3014" s="101" t="s">
        <v>352</v>
      </c>
      <c r="D3014" s="102" t="s">
        <v>22</v>
      </c>
      <c r="E3014" s="121" t="s">
        <v>557</v>
      </c>
      <c r="F3014" s="125">
        <v>4816</v>
      </c>
      <c r="G3014" s="103">
        <v>4771</v>
      </c>
      <c r="H3014" s="104">
        <v>0.99065614617940101</v>
      </c>
      <c r="I3014" s="103">
        <v>45</v>
      </c>
      <c r="J3014" s="130">
        <v>9.3438538205980002E-3</v>
      </c>
      <c r="K3014" s="125">
        <v>1611</v>
      </c>
      <c r="L3014" s="125">
        <v>8</v>
      </c>
      <c r="M3014" s="104">
        <v>4.9658597144630603E-3</v>
      </c>
      <c r="N3014" s="103">
        <v>24</v>
      </c>
      <c r="O3014" s="130">
        <v>4.9833887043189296E-3</v>
      </c>
      <c r="P3014" s="125">
        <v>10</v>
      </c>
      <c r="Q3014" s="104">
        <v>6.2073246430788299E-3</v>
      </c>
      <c r="R3014" s="103">
        <v>26</v>
      </c>
      <c r="S3014" s="130">
        <v>5.3986710963455104E-3</v>
      </c>
      <c r="T3014" s="125">
        <v>102</v>
      </c>
      <c r="U3014" s="104">
        <v>6.3314711359404002E-2</v>
      </c>
      <c r="V3014" s="103">
        <v>294</v>
      </c>
      <c r="W3014" s="130">
        <v>6.1046511627906898E-2</v>
      </c>
      <c r="X3014" s="125">
        <v>109</v>
      </c>
      <c r="Y3014" s="104">
        <v>6.7659838609559195E-2</v>
      </c>
      <c r="Z3014" s="103">
        <v>313</v>
      </c>
      <c r="AA3014" s="130">
        <v>6.4991694352159401E-2</v>
      </c>
    </row>
    <row r="3015" spans="1:27" ht="24" x14ac:dyDescent="0.25">
      <c r="A3015" s="116" t="s">
        <v>644</v>
      </c>
      <c r="B3015" s="201" t="s">
        <v>343</v>
      </c>
      <c r="C3015" s="105" t="s">
        <v>344</v>
      </c>
      <c r="D3015" s="106" t="s">
        <v>21</v>
      </c>
      <c r="E3015" s="122" t="s">
        <v>556</v>
      </c>
      <c r="F3015" s="126">
        <v>2958</v>
      </c>
      <c r="G3015" s="107">
        <v>2908</v>
      </c>
      <c r="H3015" s="108">
        <v>0.98309668695064201</v>
      </c>
      <c r="I3015" s="107">
        <v>50</v>
      </c>
      <c r="J3015" s="131">
        <v>1.6903313049357601E-2</v>
      </c>
      <c r="K3015" s="126">
        <v>745</v>
      </c>
      <c r="L3015" s="126">
        <v>19</v>
      </c>
      <c r="M3015" s="108">
        <v>2.5503355704697899E-2</v>
      </c>
      <c r="N3015" s="107">
        <v>53</v>
      </c>
      <c r="O3015" s="131">
        <v>1.79175118323191E-2</v>
      </c>
      <c r="P3015" s="126">
        <v>8</v>
      </c>
      <c r="Q3015" s="108">
        <v>1.0738255033557E-2</v>
      </c>
      <c r="R3015" s="107">
        <v>26</v>
      </c>
      <c r="S3015" s="131">
        <v>8.7897227856659904E-3</v>
      </c>
      <c r="T3015" s="126">
        <v>65</v>
      </c>
      <c r="U3015" s="108">
        <v>8.7248322147651006E-2</v>
      </c>
      <c r="V3015" s="107">
        <v>220</v>
      </c>
      <c r="W3015" s="131">
        <v>7.4374577417173696E-2</v>
      </c>
      <c r="X3015" s="126">
        <v>70</v>
      </c>
      <c r="Y3015" s="108">
        <v>9.3959731543624095E-2</v>
      </c>
      <c r="Z3015" s="107">
        <v>237</v>
      </c>
      <c r="AA3015" s="131">
        <v>8.0121703853955298E-2</v>
      </c>
    </row>
    <row r="3016" spans="1:27" ht="24" x14ac:dyDescent="0.25">
      <c r="A3016" s="115" t="s">
        <v>644</v>
      </c>
      <c r="B3016" s="200" t="s">
        <v>37</v>
      </c>
      <c r="C3016" s="101" t="s">
        <v>38</v>
      </c>
      <c r="D3016" s="102" t="s">
        <v>1</v>
      </c>
      <c r="E3016" s="121" t="s">
        <v>534</v>
      </c>
      <c r="F3016" s="125">
        <v>5261</v>
      </c>
      <c r="G3016" s="103">
        <v>5235</v>
      </c>
      <c r="H3016" s="104">
        <v>0.99505797376924499</v>
      </c>
      <c r="I3016" s="103">
        <v>26</v>
      </c>
      <c r="J3016" s="130">
        <v>4.9420262307545999E-3</v>
      </c>
      <c r="K3016" s="125">
        <v>1563</v>
      </c>
      <c r="L3016" s="125">
        <v>14</v>
      </c>
      <c r="M3016" s="104">
        <v>8.9571337172104897E-3</v>
      </c>
      <c r="N3016" s="103">
        <v>36</v>
      </c>
      <c r="O3016" s="130">
        <v>6.8428055502756102E-3</v>
      </c>
      <c r="P3016" s="125">
        <v>5</v>
      </c>
      <c r="Q3016" s="104">
        <v>3.1989763275751702E-3</v>
      </c>
      <c r="R3016" s="103">
        <v>12</v>
      </c>
      <c r="S3016" s="130">
        <v>2.2809351834251999E-3</v>
      </c>
      <c r="T3016" s="125">
        <v>86</v>
      </c>
      <c r="U3016" s="104">
        <v>5.5022392834292999E-2</v>
      </c>
      <c r="V3016" s="103">
        <v>288</v>
      </c>
      <c r="W3016" s="130">
        <v>5.4742444402204903E-2</v>
      </c>
      <c r="X3016" s="125">
        <v>90</v>
      </c>
      <c r="Y3016" s="104">
        <v>5.75815738963531E-2</v>
      </c>
      <c r="Z3016" s="103">
        <v>298</v>
      </c>
      <c r="AA3016" s="130">
        <v>5.6643223721725901E-2</v>
      </c>
    </row>
    <row r="3017" spans="1:27" ht="24" x14ac:dyDescent="0.25">
      <c r="A3017" s="116" t="s">
        <v>644</v>
      </c>
      <c r="B3017" s="201" t="s">
        <v>108</v>
      </c>
      <c r="C3017" s="105" t="s">
        <v>109</v>
      </c>
      <c r="D3017" s="106" t="s">
        <v>6</v>
      </c>
      <c r="E3017" s="122" t="s">
        <v>531</v>
      </c>
      <c r="F3017" s="126">
        <v>10415</v>
      </c>
      <c r="G3017" s="107">
        <v>10347</v>
      </c>
      <c r="H3017" s="108">
        <v>0.99347095535285601</v>
      </c>
      <c r="I3017" s="107">
        <v>68</v>
      </c>
      <c r="J3017" s="131">
        <v>6.5290446471435396E-3</v>
      </c>
      <c r="K3017" s="126">
        <v>1864</v>
      </c>
      <c r="L3017" s="126">
        <v>21</v>
      </c>
      <c r="M3017" s="108">
        <v>1.12660944206008E-2</v>
      </c>
      <c r="N3017" s="107">
        <v>56</v>
      </c>
      <c r="O3017" s="131">
        <v>5.3768602976476199E-3</v>
      </c>
      <c r="P3017" s="126">
        <v>12</v>
      </c>
      <c r="Q3017" s="108">
        <v>6.4377682403433398E-3</v>
      </c>
      <c r="R3017" s="107">
        <v>38</v>
      </c>
      <c r="S3017" s="131">
        <v>3.6485837734037399E-3</v>
      </c>
      <c r="T3017" s="126">
        <v>117</v>
      </c>
      <c r="U3017" s="108">
        <v>6.2768240343347603E-2</v>
      </c>
      <c r="V3017" s="107">
        <v>603</v>
      </c>
      <c r="W3017" s="131">
        <v>5.7897263562169898E-2</v>
      </c>
      <c r="X3017" s="126">
        <v>123</v>
      </c>
      <c r="Y3017" s="108">
        <v>6.59871244635193E-2</v>
      </c>
      <c r="Z3017" s="107">
        <v>626</v>
      </c>
      <c r="AA3017" s="131">
        <v>6.0105616898703702E-2</v>
      </c>
    </row>
    <row r="3018" spans="1:27" x14ac:dyDescent="0.25">
      <c r="A3018" s="115" t="s">
        <v>644</v>
      </c>
      <c r="B3018" s="200" t="s">
        <v>559</v>
      </c>
      <c r="C3018" s="101" t="s">
        <v>560</v>
      </c>
      <c r="D3018" s="102" t="s">
        <v>3</v>
      </c>
      <c r="E3018" s="121" t="s">
        <v>533</v>
      </c>
      <c r="F3018" s="125">
        <v>10047</v>
      </c>
      <c r="G3018" s="103">
        <v>9917</v>
      </c>
      <c r="H3018" s="104">
        <v>0.98706081417338498</v>
      </c>
      <c r="I3018" s="103">
        <v>130</v>
      </c>
      <c r="J3018" s="130">
        <v>1.29391858266149E-2</v>
      </c>
      <c r="K3018" s="125">
        <v>2404</v>
      </c>
      <c r="L3018" s="125">
        <v>29</v>
      </c>
      <c r="M3018" s="104">
        <v>1.20632279534109E-2</v>
      </c>
      <c r="N3018" s="103">
        <v>80</v>
      </c>
      <c r="O3018" s="130">
        <v>7.9625758933014792E-3</v>
      </c>
      <c r="P3018" s="125">
        <v>13</v>
      </c>
      <c r="Q3018" s="104">
        <v>5.4076539101497499E-3</v>
      </c>
      <c r="R3018" s="103">
        <v>38</v>
      </c>
      <c r="S3018" s="130">
        <v>3.7822235493181998E-3</v>
      </c>
      <c r="T3018" s="125">
        <v>159</v>
      </c>
      <c r="U3018" s="104">
        <v>6.6139767054908399E-2</v>
      </c>
      <c r="V3018" s="103">
        <v>530</v>
      </c>
      <c r="W3018" s="130">
        <v>5.2752065293122298E-2</v>
      </c>
      <c r="X3018" s="125">
        <v>164</v>
      </c>
      <c r="Y3018" s="104">
        <v>6.8219633943427602E-2</v>
      </c>
      <c r="Z3018" s="103">
        <v>545</v>
      </c>
      <c r="AA3018" s="130">
        <v>5.4245048273116298E-2</v>
      </c>
    </row>
    <row r="3019" spans="1:27" x14ac:dyDescent="0.25">
      <c r="A3019" s="116" t="s">
        <v>644</v>
      </c>
      <c r="B3019" s="201" t="s">
        <v>617</v>
      </c>
      <c r="C3019" s="105" t="s">
        <v>618</v>
      </c>
      <c r="D3019" s="106" t="s">
        <v>26</v>
      </c>
      <c r="E3019" s="122" t="s">
        <v>554</v>
      </c>
      <c r="F3019" s="126">
        <v>4510</v>
      </c>
      <c r="G3019" s="107">
        <v>4434</v>
      </c>
      <c r="H3019" s="108">
        <v>0.98314855875831397</v>
      </c>
      <c r="I3019" s="107">
        <v>76</v>
      </c>
      <c r="J3019" s="131">
        <v>1.6851441241685101E-2</v>
      </c>
      <c r="K3019" s="126">
        <v>1518</v>
      </c>
      <c r="L3019" s="126">
        <v>31</v>
      </c>
      <c r="M3019" s="108">
        <v>2.0421607378129099E-2</v>
      </c>
      <c r="N3019" s="107">
        <v>68</v>
      </c>
      <c r="O3019" s="131">
        <v>1.50776053215077E-2</v>
      </c>
      <c r="P3019" s="126">
        <v>10</v>
      </c>
      <c r="Q3019" s="108">
        <v>6.5876152832674501E-3</v>
      </c>
      <c r="R3019" s="107">
        <v>28</v>
      </c>
      <c r="S3019" s="131">
        <v>6.20842572062084E-3</v>
      </c>
      <c r="T3019" s="126">
        <v>118</v>
      </c>
      <c r="U3019" s="108">
        <v>7.7733860342555902E-2</v>
      </c>
      <c r="V3019" s="107">
        <v>326</v>
      </c>
      <c r="W3019" s="131">
        <v>7.2283813747228295E-2</v>
      </c>
      <c r="X3019" s="126">
        <v>123</v>
      </c>
      <c r="Y3019" s="108">
        <v>8.10276679841897E-2</v>
      </c>
      <c r="Z3019" s="107">
        <v>341</v>
      </c>
      <c r="AA3019" s="131">
        <v>7.5609756097560904E-2</v>
      </c>
    </row>
    <row r="3020" spans="1:27" x14ac:dyDescent="0.25">
      <c r="A3020" s="115" t="s">
        <v>644</v>
      </c>
      <c r="B3020" s="200" t="s">
        <v>619</v>
      </c>
      <c r="C3020" s="101" t="s">
        <v>620</v>
      </c>
      <c r="D3020" s="102" t="s">
        <v>26</v>
      </c>
      <c r="E3020" s="121" t="s">
        <v>554</v>
      </c>
      <c r="F3020" s="125">
        <v>3917</v>
      </c>
      <c r="G3020" s="103">
        <v>3842</v>
      </c>
      <c r="H3020" s="104">
        <v>0.98085269338779602</v>
      </c>
      <c r="I3020" s="103">
        <v>75</v>
      </c>
      <c r="J3020" s="130">
        <v>1.9147306612203201E-2</v>
      </c>
      <c r="K3020" s="125">
        <v>1316</v>
      </c>
      <c r="L3020" s="125">
        <v>16</v>
      </c>
      <c r="M3020" s="104">
        <v>1.2158054711246201E-2</v>
      </c>
      <c r="N3020" s="103">
        <v>56</v>
      </c>
      <c r="O3020" s="130">
        <v>1.4296655603778401E-2</v>
      </c>
      <c r="P3020" s="125">
        <v>12</v>
      </c>
      <c r="Q3020" s="104">
        <v>9.11854103343465E-3</v>
      </c>
      <c r="R3020" s="103">
        <v>30</v>
      </c>
      <c r="S3020" s="130">
        <v>7.6589226448812798E-3</v>
      </c>
      <c r="T3020" s="125">
        <v>125</v>
      </c>
      <c r="U3020" s="104">
        <v>9.4984802431610907E-2</v>
      </c>
      <c r="V3020" s="103">
        <v>345</v>
      </c>
      <c r="W3020" s="130">
        <v>8.8077610416134697E-2</v>
      </c>
      <c r="X3020" s="125">
        <v>131</v>
      </c>
      <c r="Y3020" s="104">
        <v>9.9544072948328205E-2</v>
      </c>
      <c r="Z3020" s="103">
        <v>362</v>
      </c>
      <c r="AA3020" s="130">
        <v>9.2417666581567498E-2</v>
      </c>
    </row>
    <row r="3021" spans="1:27" ht="24" x14ac:dyDescent="0.25">
      <c r="A3021" s="116" t="s">
        <v>644</v>
      </c>
      <c r="B3021" s="201" t="s">
        <v>621</v>
      </c>
      <c r="C3021" s="105" t="s">
        <v>622</v>
      </c>
      <c r="D3021" s="106" t="s">
        <v>22</v>
      </c>
      <c r="E3021" s="122" t="s">
        <v>557</v>
      </c>
      <c r="F3021" s="126">
        <v>11642</v>
      </c>
      <c r="G3021" s="107">
        <v>11574</v>
      </c>
      <c r="H3021" s="108">
        <v>0.99415907919601398</v>
      </c>
      <c r="I3021" s="107">
        <v>68</v>
      </c>
      <c r="J3021" s="131">
        <v>5.8409208039855599E-3</v>
      </c>
      <c r="K3021" s="126">
        <v>2692</v>
      </c>
      <c r="L3021" s="126">
        <v>33</v>
      </c>
      <c r="M3021" s="108">
        <v>1.2258543833580901E-2</v>
      </c>
      <c r="N3021" s="107">
        <v>71</v>
      </c>
      <c r="O3021" s="131">
        <v>6.0986084865143403E-3</v>
      </c>
      <c r="P3021" s="126">
        <v>11</v>
      </c>
      <c r="Q3021" s="108">
        <v>4.0861812778603202E-3</v>
      </c>
      <c r="R3021" s="107">
        <v>23</v>
      </c>
      <c r="S3021" s="131">
        <v>1.9756055660539399E-3</v>
      </c>
      <c r="T3021" s="126">
        <v>203</v>
      </c>
      <c r="U3021" s="108">
        <v>7.5408618127786001E-2</v>
      </c>
      <c r="V3021" s="107">
        <v>859</v>
      </c>
      <c r="W3021" s="131">
        <v>7.3784573097405895E-2</v>
      </c>
      <c r="X3021" s="126">
        <v>210</v>
      </c>
      <c r="Y3021" s="108">
        <v>7.8008915304606199E-2</v>
      </c>
      <c r="Z3021" s="107">
        <v>872</v>
      </c>
      <c r="AA3021" s="131">
        <v>7.4901219721697304E-2</v>
      </c>
    </row>
    <row r="3022" spans="1:27" x14ac:dyDescent="0.25">
      <c r="A3022" s="115" t="s">
        <v>644</v>
      </c>
      <c r="B3022" s="200" t="s">
        <v>623</v>
      </c>
      <c r="C3022" s="101" t="s">
        <v>624</v>
      </c>
      <c r="D3022" s="102" t="s">
        <v>26</v>
      </c>
      <c r="E3022" s="121" t="s">
        <v>554</v>
      </c>
      <c r="F3022" s="125">
        <v>4185</v>
      </c>
      <c r="G3022" s="103">
        <v>4107</v>
      </c>
      <c r="H3022" s="104">
        <v>0.98136200716845801</v>
      </c>
      <c r="I3022" s="103">
        <v>78</v>
      </c>
      <c r="J3022" s="130">
        <v>1.86379928315412E-2</v>
      </c>
      <c r="K3022" s="125">
        <v>1171</v>
      </c>
      <c r="L3022" s="125">
        <v>15</v>
      </c>
      <c r="M3022" s="104">
        <v>1.28095644748078E-2</v>
      </c>
      <c r="N3022" s="103">
        <v>47</v>
      </c>
      <c r="O3022" s="130">
        <v>1.1230585424133801E-2</v>
      </c>
      <c r="P3022" s="125">
        <v>10</v>
      </c>
      <c r="Q3022" s="104">
        <v>8.5397096498719006E-3</v>
      </c>
      <c r="R3022" s="103">
        <v>23</v>
      </c>
      <c r="S3022" s="130">
        <v>5.4958183990442E-3</v>
      </c>
      <c r="T3022" s="125">
        <v>101</v>
      </c>
      <c r="U3022" s="104">
        <v>8.6251067463706199E-2</v>
      </c>
      <c r="V3022" s="103">
        <v>317</v>
      </c>
      <c r="W3022" s="130">
        <v>7.5746714456391806E-2</v>
      </c>
      <c r="X3022" s="125">
        <v>107</v>
      </c>
      <c r="Y3022" s="104">
        <v>9.1374893253629297E-2</v>
      </c>
      <c r="Z3022" s="103">
        <v>330</v>
      </c>
      <c r="AA3022" s="130">
        <v>7.8853046594982004E-2</v>
      </c>
    </row>
    <row r="3023" spans="1:27" ht="24" x14ac:dyDescent="0.25">
      <c r="A3023" s="116" t="s">
        <v>644</v>
      </c>
      <c r="B3023" s="201" t="s">
        <v>628</v>
      </c>
      <c r="C3023" s="105" t="s">
        <v>625</v>
      </c>
      <c r="D3023" s="106" t="s">
        <v>11</v>
      </c>
      <c r="E3023" s="122" t="s">
        <v>544</v>
      </c>
      <c r="F3023" s="126">
        <v>12921</v>
      </c>
      <c r="G3023" s="107">
        <v>12717</v>
      </c>
      <c r="H3023" s="108">
        <v>0.984211748316693</v>
      </c>
      <c r="I3023" s="107">
        <v>204</v>
      </c>
      <c r="J3023" s="131">
        <v>1.5788251683306199E-2</v>
      </c>
      <c r="K3023" s="126">
        <v>4518</v>
      </c>
      <c r="L3023" s="126">
        <v>78</v>
      </c>
      <c r="M3023" s="108">
        <v>1.7264276228419601E-2</v>
      </c>
      <c r="N3023" s="107">
        <v>202</v>
      </c>
      <c r="O3023" s="131">
        <v>1.5633464902097299E-2</v>
      </c>
      <c r="P3023" s="126">
        <v>36</v>
      </c>
      <c r="Q3023" s="108">
        <v>7.9681274900398405E-3</v>
      </c>
      <c r="R3023" s="107">
        <v>87</v>
      </c>
      <c r="S3023" s="131">
        <v>6.7332249825864804E-3</v>
      </c>
      <c r="T3023" s="126">
        <v>324</v>
      </c>
      <c r="U3023" s="108">
        <v>7.1713147410358502E-2</v>
      </c>
      <c r="V3023" s="107">
        <v>857</v>
      </c>
      <c r="W3023" s="131">
        <v>6.6326135748007095E-2</v>
      </c>
      <c r="X3023" s="126">
        <v>352</v>
      </c>
      <c r="Y3023" s="108">
        <v>7.7910579902611701E-2</v>
      </c>
      <c r="Z3023" s="107">
        <v>917</v>
      </c>
      <c r="AA3023" s="131">
        <v>7.09697391842736E-2</v>
      </c>
    </row>
    <row r="3024" spans="1:27" x14ac:dyDescent="0.25">
      <c r="A3024" s="115" t="s">
        <v>644</v>
      </c>
      <c r="B3024" s="200" t="s">
        <v>626</v>
      </c>
      <c r="C3024" s="101" t="s">
        <v>627</v>
      </c>
      <c r="D3024" s="102" t="s">
        <v>9</v>
      </c>
      <c r="E3024" s="121" t="s">
        <v>538</v>
      </c>
      <c r="F3024" s="125">
        <v>10101</v>
      </c>
      <c r="G3024" s="103">
        <v>9994</v>
      </c>
      <c r="H3024" s="104">
        <v>0.98940698940698901</v>
      </c>
      <c r="I3024" s="103">
        <v>107</v>
      </c>
      <c r="J3024" s="130">
        <v>1.05930105930105E-2</v>
      </c>
      <c r="K3024" s="125">
        <v>2428</v>
      </c>
      <c r="L3024" s="125">
        <v>36</v>
      </c>
      <c r="M3024" s="104">
        <v>1.4827018121910999E-2</v>
      </c>
      <c r="N3024" s="103">
        <v>83</v>
      </c>
      <c r="O3024" s="130">
        <v>8.2170082170082096E-3</v>
      </c>
      <c r="P3024" s="125">
        <v>14</v>
      </c>
      <c r="Q3024" s="104">
        <v>5.7660626029653996E-3</v>
      </c>
      <c r="R3024" s="103">
        <v>35</v>
      </c>
      <c r="S3024" s="130">
        <v>3.4650034650034601E-3</v>
      </c>
      <c r="T3024" s="125">
        <v>198</v>
      </c>
      <c r="U3024" s="104">
        <v>8.1548599670510702E-2</v>
      </c>
      <c r="V3024" s="103">
        <v>791</v>
      </c>
      <c r="W3024" s="130">
        <v>7.8309078309078295E-2</v>
      </c>
      <c r="X3024" s="125">
        <v>208</v>
      </c>
      <c r="Y3024" s="104">
        <v>8.5667215815485906E-2</v>
      </c>
      <c r="Z3024" s="103">
        <v>818</v>
      </c>
      <c r="AA3024" s="130">
        <v>8.0982080982080901E-2</v>
      </c>
    </row>
    <row r="3025" spans="1:27" ht="24" x14ac:dyDescent="0.25">
      <c r="A3025" s="116" t="s">
        <v>644</v>
      </c>
      <c r="B3025" s="201" t="s">
        <v>637</v>
      </c>
      <c r="C3025" s="105" t="s">
        <v>638</v>
      </c>
      <c r="D3025" s="106" t="s">
        <v>12</v>
      </c>
      <c r="E3025" s="122" t="s">
        <v>543</v>
      </c>
      <c r="F3025" s="126">
        <v>10438</v>
      </c>
      <c r="G3025" s="107">
        <v>10219</v>
      </c>
      <c r="H3025" s="108">
        <v>0.97901896915117803</v>
      </c>
      <c r="I3025" s="107">
        <v>219</v>
      </c>
      <c r="J3025" s="131">
        <v>2.0981030848821601E-2</v>
      </c>
      <c r="K3025" s="126">
        <v>3189</v>
      </c>
      <c r="L3025" s="126">
        <v>58</v>
      </c>
      <c r="M3025" s="108">
        <v>1.8187519598620201E-2</v>
      </c>
      <c r="N3025" s="107">
        <v>136</v>
      </c>
      <c r="O3025" s="131">
        <v>1.3029315960912001E-2</v>
      </c>
      <c r="P3025" s="126">
        <v>19</v>
      </c>
      <c r="Q3025" s="108">
        <v>5.9579805581687004E-3</v>
      </c>
      <c r="R3025" s="107">
        <v>40</v>
      </c>
      <c r="S3025" s="131">
        <v>3.83215175320942E-3</v>
      </c>
      <c r="T3025" s="126">
        <v>265</v>
      </c>
      <c r="U3025" s="108">
        <v>8.3098149890247705E-2</v>
      </c>
      <c r="V3025" s="107">
        <v>894</v>
      </c>
      <c r="W3025" s="131">
        <v>8.5648591684230599E-2</v>
      </c>
      <c r="X3025" s="126">
        <v>275</v>
      </c>
      <c r="Y3025" s="108">
        <v>8.6233929131389095E-2</v>
      </c>
      <c r="Z3025" s="107">
        <v>914</v>
      </c>
      <c r="AA3025" s="131">
        <v>8.7564667560835405E-2</v>
      </c>
    </row>
    <row r="3026" spans="1:27" ht="24" x14ac:dyDescent="0.25">
      <c r="A3026" s="115" t="s">
        <v>644</v>
      </c>
      <c r="B3026" s="200" t="s">
        <v>639</v>
      </c>
      <c r="C3026" s="101" t="s">
        <v>640</v>
      </c>
      <c r="D3026" s="102" t="s">
        <v>23</v>
      </c>
      <c r="E3026" s="121" t="s">
        <v>558</v>
      </c>
      <c r="F3026" s="125">
        <v>17648</v>
      </c>
      <c r="G3026" s="103">
        <v>17316</v>
      </c>
      <c r="H3026" s="104">
        <v>0.98118766999093299</v>
      </c>
      <c r="I3026" s="103">
        <v>332</v>
      </c>
      <c r="J3026" s="130">
        <v>1.8812330009066101E-2</v>
      </c>
      <c r="K3026" s="125">
        <v>4898</v>
      </c>
      <c r="L3026" s="125">
        <v>41</v>
      </c>
      <c r="M3026" s="104">
        <v>8.3707635769701902E-3</v>
      </c>
      <c r="N3026" s="103">
        <v>103</v>
      </c>
      <c r="O3026" s="130">
        <v>5.8363553943789597E-3</v>
      </c>
      <c r="P3026" s="125">
        <v>29</v>
      </c>
      <c r="Q3026" s="104">
        <v>5.9207839934667201E-3</v>
      </c>
      <c r="R3026" s="103">
        <v>78</v>
      </c>
      <c r="S3026" s="130">
        <v>4.4197642792384402E-3</v>
      </c>
      <c r="T3026" s="125">
        <v>354</v>
      </c>
      <c r="U3026" s="104">
        <v>7.2274397713352298E-2</v>
      </c>
      <c r="V3026" s="103">
        <v>1091</v>
      </c>
      <c r="W3026" s="130">
        <v>6.1820036264732502E-2</v>
      </c>
      <c r="X3026" s="125">
        <v>368</v>
      </c>
      <c r="Y3026" s="104">
        <v>7.5132707227439699E-2</v>
      </c>
      <c r="Z3026" s="103">
        <v>1131</v>
      </c>
      <c r="AA3026" s="130">
        <v>6.40865820489573E-2</v>
      </c>
    </row>
    <row r="3027" spans="1:27" x14ac:dyDescent="0.25">
      <c r="A3027" s="116" t="s">
        <v>644</v>
      </c>
      <c r="B3027" s="201" t="s">
        <v>98</v>
      </c>
      <c r="C3027" s="105" t="s">
        <v>99</v>
      </c>
      <c r="D3027" s="106" t="s">
        <v>5</v>
      </c>
      <c r="E3027" s="122" t="s">
        <v>535</v>
      </c>
      <c r="F3027" s="126">
        <v>8458</v>
      </c>
      <c r="G3027" s="107">
        <v>8381</v>
      </c>
      <c r="H3027" s="108">
        <v>0.99089619295341602</v>
      </c>
      <c r="I3027" s="107">
        <v>77</v>
      </c>
      <c r="J3027" s="131">
        <v>9.1038070465831109E-3</v>
      </c>
      <c r="K3027" s="126">
        <v>2299</v>
      </c>
      <c r="L3027" s="126">
        <v>24</v>
      </c>
      <c r="M3027" s="108">
        <v>1.0439321444106101E-2</v>
      </c>
      <c r="N3027" s="107">
        <v>60</v>
      </c>
      <c r="O3027" s="131">
        <v>7.0938756207141098E-3</v>
      </c>
      <c r="P3027" s="126">
        <v>19</v>
      </c>
      <c r="Q3027" s="108">
        <v>8.2644628099173504E-3</v>
      </c>
      <c r="R3027" s="107">
        <v>57</v>
      </c>
      <c r="S3027" s="131">
        <v>6.7391818396784096E-3</v>
      </c>
      <c r="T3027" s="126">
        <v>210</v>
      </c>
      <c r="U3027" s="108">
        <v>9.1344062635928605E-2</v>
      </c>
      <c r="V3027" s="107">
        <v>773</v>
      </c>
      <c r="W3027" s="131">
        <v>9.1392764246866806E-2</v>
      </c>
      <c r="X3027" s="126">
        <v>223</v>
      </c>
      <c r="Y3027" s="108">
        <v>9.6998695084819397E-2</v>
      </c>
      <c r="Z3027" s="107">
        <v>804</v>
      </c>
      <c r="AA3027" s="131">
        <v>9.5057933317569093E-2</v>
      </c>
    </row>
    <row r="3028" spans="1:27" ht="24" x14ac:dyDescent="0.25">
      <c r="A3028" s="115" t="s">
        <v>644</v>
      </c>
      <c r="B3028" s="200" t="s">
        <v>110</v>
      </c>
      <c r="C3028" s="101" t="s">
        <v>111</v>
      </c>
      <c r="D3028" s="102" t="s">
        <v>6</v>
      </c>
      <c r="E3028" s="121" t="s">
        <v>531</v>
      </c>
      <c r="F3028" s="125">
        <v>3674</v>
      </c>
      <c r="G3028" s="103">
        <v>3656</v>
      </c>
      <c r="H3028" s="104">
        <v>0.99510070767555703</v>
      </c>
      <c r="I3028" s="103">
        <v>18</v>
      </c>
      <c r="J3028" s="130">
        <v>4.8992923244420197E-3</v>
      </c>
      <c r="K3028" s="125">
        <v>744</v>
      </c>
      <c r="L3028" s="125">
        <v>4</v>
      </c>
      <c r="M3028" s="104">
        <v>5.3763440860214997E-3</v>
      </c>
      <c r="N3028" s="103">
        <v>14</v>
      </c>
      <c r="O3028" s="130">
        <v>3.8105606967882401E-3</v>
      </c>
      <c r="P3028" s="125">
        <v>4</v>
      </c>
      <c r="Q3028" s="104">
        <v>5.3763440860214997E-3</v>
      </c>
      <c r="R3028" s="103">
        <v>9</v>
      </c>
      <c r="S3028" s="130">
        <v>2.4496461622210098E-3</v>
      </c>
      <c r="T3028" s="125">
        <v>52</v>
      </c>
      <c r="U3028" s="104">
        <v>6.9892473118279494E-2</v>
      </c>
      <c r="V3028" s="103">
        <v>213</v>
      </c>
      <c r="W3028" s="130">
        <v>5.79749591725639E-2</v>
      </c>
      <c r="X3028" s="125">
        <v>54</v>
      </c>
      <c r="Y3028" s="104">
        <v>7.25806451612903E-2</v>
      </c>
      <c r="Z3028" s="103">
        <v>217</v>
      </c>
      <c r="AA3028" s="130">
        <v>5.90636908002177E-2</v>
      </c>
    </row>
    <row r="3029" spans="1:27" ht="24" x14ac:dyDescent="0.25">
      <c r="A3029" s="116" t="s">
        <v>644</v>
      </c>
      <c r="B3029" s="201" t="s">
        <v>259</v>
      </c>
      <c r="C3029" s="105" t="s">
        <v>260</v>
      </c>
      <c r="D3029" s="106" t="s">
        <v>16</v>
      </c>
      <c r="E3029" s="122" t="s">
        <v>541</v>
      </c>
      <c r="F3029" s="126">
        <v>2034</v>
      </c>
      <c r="G3029" s="107">
        <v>2006</v>
      </c>
      <c r="H3029" s="108">
        <v>0.98623402163225105</v>
      </c>
      <c r="I3029" s="107">
        <v>28</v>
      </c>
      <c r="J3029" s="131">
        <v>1.37659783677482E-2</v>
      </c>
      <c r="K3029" s="126">
        <v>506</v>
      </c>
      <c r="L3029" s="126">
        <v>4</v>
      </c>
      <c r="M3029" s="108">
        <v>7.9051383399209394E-3</v>
      </c>
      <c r="N3029" s="107">
        <v>11</v>
      </c>
      <c r="O3029" s="131">
        <v>5.4080629301868199E-3</v>
      </c>
      <c r="P3029" s="126">
        <v>5</v>
      </c>
      <c r="Q3029" s="108">
        <v>9.8814229249011808E-3</v>
      </c>
      <c r="R3029" s="107">
        <v>15</v>
      </c>
      <c r="S3029" s="131">
        <v>7.3746312684365703E-3</v>
      </c>
      <c r="T3029" s="126">
        <v>39</v>
      </c>
      <c r="U3029" s="108">
        <v>7.7075098814229207E-2</v>
      </c>
      <c r="V3029" s="107">
        <v>130</v>
      </c>
      <c r="W3029" s="131">
        <v>6.3913470993117005E-2</v>
      </c>
      <c r="X3029" s="126">
        <v>41</v>
      </c>
      <c r="Y3029" s="108">
        <v>8.10276679841897E-2</v>
      </c>
      <c r="Z3029" s="107">
        <v>134</v>
      </c>
      <c r="AA3029" s="131">
        <v>6.5880039331366699E-2</v>
      </c>
    </row>
    <row r="3030" spans="1:27" ht="24" x14ac:dyDescent="0.25">
      <c r="A3030" s="115" t="s">
        <v>644</v>
      </c>
      <c r="B3030" s="200" t="s">
        <v>443</v>
      </c>
      <c r="C3030" s="101" t="s">
        <v>228</v>
      </c>
      <c r="D3030" s="102" t="s">
        <v>14</v>
      </c>
      <c r="E3030" s="121" t="s">
        <v>548</v>
      </c>
      <c r="F3030" s="125">
        <v>2719</v>
      </c>
      <c r="G3030" s="103">
        <v>2671</v>
      </c>
      <c r="H3030" s="104">
        <v>0.98234645090106598</v>
      </c>
      <c r="I3030" s="103">
        <v>48</v>
      </c>
      <c r="J3030" s="130">
        <v>1.7653549098933401E-2</v>
      </c>
      <c r="K3030" s="125">
        <v>873</v>
      </c>
      <c r="L3030" s="125">
        <v>16</v>
      </c>
      <c r="M3030" s="104">
        <v>1.8327605956471898E-2</v>
      </c>
      <c r="N3030" s="103">
        <v>56</v>
      </c>
      <c r="O3030" s="130">
        <v>2.0595807282088999E-2</v>
      </c>
      <c r="P3030" s="125">
        <v>10</v>
      </c>
      <c r="Q3030" s="104">
        <v>1.14547537227949E-2</v>
      </c>
      <c r="R3030" s="103">
        <v>25</v>
      </c>
      <c r="S3030" s="130">
        <v>9.1945568223611596E-3</v>
      </c>
      <c r="T3030" s="125">
        <v>85</v>
      </c>
      <c r="U3030" s="104">
        <v>9.7365406643757105E-2</v>
      </c>
      <c r="V3030" s="103">
        <v>252</v>
      </c>
      <c r="W3030" s="130">
        <v>9.2681132769400501E-2</v>
      </c>
      <c r="X3030" s="125">
        <v>87</v>
      </c>
      <c r="Y3030" s="104">
        <v>9.9656357388316102E-2</v>
      </c>
      <c r="Z3030" s="103">
        <v>258</v>
      </c>
      <c r="AA3030" s="130">
        <v>9.4887826406767101E-2</v>
      </c>
    </row>
    <row r="3031" spans="1:27" ht="24" x14ac:dyDescent="0.25">
      <c r="A3031" s="116" t="s">
        <v>644</v>
      </c>
      <c r="B3031" s="201" t="s">
        <v>229</v>
      </c>
      <c r="C3031" s="105" t="s">
        <v>230</v>
      </c>
      <c r="D3031" s="106" t="s">
        <v>14</v>
      </c>
      <c r="E3031" s="122" t="s">
        <v>548</v>
      </c>
      <c r="F3031" s="126">
        <v>1666</v>
      </c>
      <c r="G3031" s="107">
        <v>1649</v>
      </c>
      <c r="H3031" s="108">
        <v>0.98979591836734604</v>
      </c>
      <c r="I3031" s="107">
        <v>17</v>
      </c>
      <c r="J3031" s="131">
        <v>1.0204081632653E-2</v>
      </c>
      <c r="K3031" s="126">
        <v>583</v>
      </c>
      <c r="L3031" s="126">
        <v>10</v>
      </c>
      <c r="M3031" s="108">
        <v>1.7152658662092601E-2</v>
      </c>
      <c r="N3031" s="107">
        <v>21</v>
      </c>
      <c r="O3031" s="131">
        <v>1.26050420168067E-2</v>
      </c>
      <c r="P3031" s="126">
        <v>7</v>
      </c>
      <c r="Q3031" s="108">
        <v>1.20068610634648E-2</v>
      </c>
      <c r="R3031" s="107">
        <v>21</v>
      </c>
      <c r="S3031" s="131">
        <v>1.26050420168067E-2</v>
      </c>
      <c r="T3031" s="126">
        <v>48</v>
      </c>
      <c r="U3031" s="108">
        <v>8.2332761578044505E-2</v>
      </c>
      <c r="V3031" s="107">
        <v>147</v>
      </c>
      <c r="W3031" s="131">
        <v>8.8235294117646995E-2</v>
      </c>
      <c r="X3031" s="126">
        <v>53</v>
      </c>
      <c r="Y3031" s="108">
        <v>9.0909090909090898E-2</v>
      </c>
      <c r="Z3031" s="107">
        <v>163</v>
      </c>
      <c r="AA3031" s="131">
        <v>9.7839135654261694E-2</v>
      </c>
    </row>
    <row r="3032" spans="1:27" x14ac:dyDescent="0.25">
      <c r="A3032" s="115" t="s">
        <v>644</v>
      </c>
      <c r="B3032" s="200" t="s">
        <v>231</v>
      </c>
      <c r="C3032" s="101" t="s">
        <v>232</v>
      </c>
      <c r="D3032" s="102" t="s">
        <v>14</v>
      </c>
      <c r="E3032" s="121" t="s">
        <v>548</v>
      </c>
      <c r="F3032" s="125">
        <v>1887</v>
      </c>
      <c r="G3032" s="103">
        <v>1852</v>
      </c>
      <c r="H3032" s="104">
        <v>0.98145204027556898</v>
      </c>
      <c r="I3032" s="103">
        <v>35</v>
      </c>
      <c r="J3032" s="130">
        <v>1.85479597244303E-2</v>
      </c>
      <c r="K3032" s="125">
        <v>687</v>
      </c>
      <c r="L3032" s="125">
        <v>13</v>
      </c>
      <c r="M3032" s="104">
        <v>1.8922852983988301E-2</v>
      </c>
      <c r="N3032" s="103">
        <v>34</v>
      </c>
      <c r="O3032" s="130">
        <v>1.8018018018018001E-2</v>
      </c>
      <c r="P3032" s="125">
        <v>7</v>
      </c>
      <c r="Q3032" s="104">
        <v>1.01892285298398E-2</v>
      </c>
      <c r="R3032" s="103">
        <v>24</v>
      </c>
      <c r="S3032" s="130">
        <v>1.2718600953894999E-2</v>
      </c>
      <c r="T3032" s="125">
        <v>46</v>
      </c>
      <c r="U3032" s="104">
        <v>6.6957787481804906E-2</v>
      </c>
      <c r="V3032" s="103">
        <v>100</v>
      </c>
      <c r="W3032" s="130">
        <v>5.2994170641229403E-2</v>
      </c>
      <c r="X3032" s="125">
        <v>51</v>
      </c>
      <c r="Y3032" s="104">
        <v>7.4235807860262001E-2</v>
      </c>
      <c r="Z3032" s="103">
        <v>120</v>
      </c>
      <c r="AA3032" s="130">
        <v>6.3593004769475298E-2</v>
      </c>
    </row>
    <row r="3033" spans="1:27" x14ac:dyDescent="0.25">
      <c r="A3033" s="116" t="s">
        <v>644</v>
      </c>
      <c r="B3033" s="201" t="s">
        <v>395</v>
      </c>
      <c r="C3033" s="105" t="s">
        <v>396</v>
      </c>
      <c r="D3033" s="106" t="s">
        <v>25</v>
      </c>
      <c r="E3033" s="122" t="s">
        <v>553</v>
      </c>
      <c r="F3033" s="126">
        <v>2279</v>
      </c>
      <c r="G3033" s="107">
        <v>2267</v>
      </c>
      <c r="H3033" s="108">
        <v>0.99473453268977596</v>
      </c>
      <c r="I3033" s="107">
        <v>12</v>
      </c>
      <c r="J3033" s="131">
        <v>5.2654673102237801E-3</v>
      </c>
      <c r="K3033" s="126">
        <v>736</v>
      </c>
      <c r="L3033" s="126">
        <v>8</v>
      </c>
      <c r="M3033" s="108">
        <v>1.0869565217391301E-2</v>
      </c>
      <c r="N3033" s="107">
        <v>15</v>
      </c>
      <c r="O3033" s="131">
        <v>6.5818341377797199E-3</v>
      </c>
      <c r="P3033" s="126"/>
      <c r="Q3033" s="108"/>
      <c r="R3033" s="107"/>
      <c r="S3033" s="131"/>
      <c r="T3033" s="126">
        <v>41</v>
      </c>
      <c r="U3033" s="108">
        <v>5.5706521739130398E-2</v>
      </c>
      <c r="V3033" s="107">
        <v>101</v>
      </c>
      <c r="W3033" s="131">
        <v>4.4317683194383499E-2</v>
      </c>
      <c r="X3033" s="126">
        <v>41</v>
      </c>
      <c r="Y3033" s="108">
        <v>5.5706521739130398E-2</v>
      </c>
      <c r="Z3033" s="107">
        <v>101</v>
      </c>
      <c r="AA3033" s="131">
        <v>4.4317683194383499E-2</v>
      </c>
    </row>
    <row r="3034" spans="1:27" x14ac:dyDescent="0.25">
      <c r="A3034" s="115" t="s">
        <v>644</v>
      </c>
      <c r="B3034" s="200" t="s">
        <v>373</v>
      </c>
      <c r="C3034" s="101" t="s">
        <v>374</v>
      </c>
      <c r="D3034" s="102" t="s">
        <v>24</v>
      </c>
      <c r="E3034" s="121" t="s">
        <v>552</v>
      </c>
      <c r="F3034" s="125">
        <v>5130</v>
      </c>
      <c r="G3034" s="103">
        <v>5017</v>
      </c>
      <c r="H3034" s="104">
        <v>0.97797270955165605</v>
      </c>
      <c r="I3034" s="103">
        <v>113</v>
      </c>
      <c r="J3034" s="130">
        <v>2.2027290448343E-2</v>
      </c>
      <c r="K3034" s="125">
        <v>1387</v>
      </c>
      <c r="L3034" s="125">
        <v>8</v>
      </c>
      <c r="M3034" s="104">
        <v>5.7678442682047503E-3</v>
      </c>
      <c r="N3034" s="103">
        <v>24</v>
      </c>
      <c r="O3034" s="130">
        <v>4.6783625730994101E-3</v>
      </c>
      <c r="P3034" s="125">
        <v>14</v>
      </c>
      <c r="Q3034" s="104">
        <v>1.0093727469358301E-2</v>
      </c>
      <c r="R3034" s="103">
        <v>40</v>
      </c>
      <c r="S3034" s="130">
        <v>7.7972709551656898E-3</v>
      </c>
      <c r="T3034" s="125">
        <v>88</v>
      </c>
      <c r="U3034" s="104">
        <v>6.3446286950252298E-2</v>
      </c>
      <c r="V3034" s="103">
        <v>290</v>
      </c>
      <c r="W3034" s="130">
        <v>5.6530214424951201E-2</v>
      </c>
      <c r="X3034" s="125">
        <v>97</v>
      </c>
      <c r="Y3034" s="104">
        <v>6.9935111751982595E-2</v>
      </c>
      <c r="Z3034" s="103">
        <v>321</v>
      </c>
      <c r="AA3034" s="130">
        <v>6.25730994152046E-2</v>
      </c>
    </row>
    <row r="3035" spans="1:27" ht="24" x14ac:dyDescent="0.25">
      <c r="A3035" s="116" t="s">
        <v>644</v>
      </c>
      <c r="B3035" s="201" t="s">
        <v>397</v>
      </c>
      <c r="C3035" s="105" t="s">
        <v>398</v>
      </c>
      <c r="D3035" s="106" t="s">
        <v>25</v>
      </c>
      <c r="E3035" s="122" t="s">
        <v>553</v>
      </c>
      <c r="F3035" s="126">
        <v>1689</v>
      </c>
      <c r="G3035" s="107">
        <v>1646</v>
      </c>
      <c r="H3035" s="108">
        <v>0.97454114860864405</v>
      </c>
      <c r="I3035" s="107">
        <v>43</v>
      </c>
      <c r="J3035" s="131">
        <v>2.54588513913558E-2</v>
      </c>
      <c r="K3035" s="126">
        <v>497</v>
      </c>
      <c r="L3035" s="126">
        <v>7</v>
      </c>
      <c r="M3035" s="108">
        <v>1.4084507042253501E-2</v>
      </c>
      <c r="N3035" s="107">
        <v>20</v>
      </c>
      <c r="O3035" s="131">
        <v>1.1841326228537501E-2</v>
      </c>
      <c r="P3035" s="126">
        <v>6</v>
      </c>
      <c r="Q3035" s="108">
        <v>1.20724346076458E-2</v>
      </c>
      <c r="R3035" s="107">
        <v>22</v>
      </c>
      <c r="S3035" s="131">
        <v>1.30254588513913E-2</v>
      </c>
      <c r="T3035" s="126">
        <v>44</v>
      </c>
      <c r="U3035" s="108">
        <v>8.8531187122736402E-2</v>
      </c>
      <c r="V3035" s="107">
        <v>121</v>
      </c>
      <c r="W3035" s="131">
        <v>7.1640023682652404E-2</v>
      </c>
      <c r="X3035" s="126">
        <v>49</v>
      </c>
      <c r="Y3035" s="108">
        <v>9.85915492957746E-2</v>
      </c>
      <c r="Z3035" s="107">
        <v>142</v>
      </c>
      <c r="AA3035" s="131">
        <v>8.4073416222616895E-2</v>
      </c>
    </row>
    <row r="3036" spans="1:27" ht="24" x14ac:dyDescent="0.25">
      <c r="A3036" s="115" t="s">
        <v>644</v>
      </c>
      <c r="B3036" s="200" t="s">
        <v>435</v>
      </c>
      <c r="C3036" s="101" t="s">
        <v>436</v>
      </c>
      <c r="D3036" s="102" t="s">
        <v>27</v>
      </c>
      <c r="E3036" s="121" t="s">
        <v>555</v>
      </c>
      <c r="F3036" s="125">
        <v>1870</v>
      </c>
      <c r="G3036" s="103">
        <v>1860</v>
      </c>
      <c r="H3036" s="104">
        <v>0.99465240641711195</v>
      </c>
      <c r="I3036" s="103">
        <v>10</v>
      </c>
      <c r="J3036" s="130">
        <v>5.3475935828877002E-3</v>
      </c>
      <c r="K3036" s="125">
        <v>565</v>
      </c>
      <c r="L3036" s="125">
        <v>12</v>
      </c>
      <c r="M3036" s="104">
        <v>2.12389380530973E-2</v>
      </c>
      <c r="N3036" s="103">
        <v>31</v>
      </c>
      <c r="O3036" s="130">
        <v>1.65775401069518E-2</v>
      </c>
      <c r="P3036" s="125">
        <v>6</v>
      </c>
      <c r="Q3036" s="104">
        <v>1.06194690265486E-2</v>
      </c>
      <c r="R3036" s="103">
        <v>14</v>
      </c>
      <c r="S3036" s="130">
        <v>7.4866310160427796E-3</v>
      </c>
      <c r="T3036" s="125">
        <v>38</v>
      </c>
      <c r="U3036" s="104">
        <v>6.7256637168141495E-2</v>
      </c>
      <c r="V3036" s="103">
        <v>110</v>
      </c>
      <c r="W3036" s="130">
        <v>5.8823529411764698E-2</v>
      </c>
      <c r="X3036" s="125">
        <v>43</v>
      </c>
      <c r="Y3036" s="104">
        <v>7.6106194690265402E-2</v>
      </c>
      <c r="Z3036" s="103">
        <v>121</v>
      </c>
      <c r="AA3036" s="130">
        <v>6.4705882352941099E-2</v>
      </c>
    </row>
    <row r="3037" spans="1:27" ht="24" x14ac:dyDescent="0.25">
      <c r="A3037" s="116" t="s">
        <v>644</v>
      </c>
      <c r="B3037" s="201" t="s">
        <v>345</v>
      </c>
      <c r="C3037" s="105" t="s">
        <v>346</v>
      </c>
      <c r="D3037" s="106" t="s">
        <v>21</v>
      </c>
      <c r="E3037" s="122" t="s">
        <v>556</v>
      </c>
      <c r="F3037" s="126">
        <v>4717</v>
      </c>
      <c r="G3037" s="107">
        <v>4671</v>
      </c>
      <c r="H3037" s="108">
        <v>0.99024803900784297</v>
      </c>
      <c r="I3037" s="107">
        <v>46</v>
      </c>
      <c r="J3037" s="131">
        <v>9.7519609921560297E-3</v>
      </c>
      <c r="K3037" s="126">
        <v>1479</v>
      </c>
      <c r="L3037" s="126">
        <v>27</v>
      </c>
      <c r="M3037" s="108">
        <v>1.8255578093306201E-2</v>
      </c>
      <c r="N3037" s="107">
        <v>65</v>
      </c>
      <c r="O3037" s="131">
        <v>1.3779944880220401E-2</v>
      </c>
      <c r="P3037" s="126">
        <v>6</v>
      </c>
      <c r="Q3037" s="108">
        <v>4.05679513184584E-3</v>
      </c>
      <c r="R3037" s="107">
        <v>17</v>
      </c>
      <c r="S3037" s="131">
        <v>3.60398558405766E-3</v>
      </c>
      <c r="T3037" s="126">
        <v>101</v>
      </c>
      <c r="U3037" s="108">
        <v>6.8289384719405002E-2</v>
      </c>
      <c r="V3037" s="107">
        <v>298</v>
      </c>
      <c r="W3037" s="131">
        <v>6.3175747297010795E-2</v>
      </c>
      <c r="X3037" s="126">
        <v>105</v>
      </c>
      <c r="Y3037" s="108">
        <v>7.0993914807302202E-2</v>
      </c>
      <c r="Z3037" s="107">
        <v>310</v>
      </c>
      <c r="AA3037" s="131">
        <v>6.5719737121051502E-2</v>
      </c>
    </row>
    <row r="3038" spans="1:27" ht="24" x14ac:dyDescent="0.25">
      <c r="A3038" s="115" t="s">
        <v>646</v>
      </c>
      <c r="B3038" s="200" t="s">
        <v>39</v>
      </c>
      <c r="C3038" s="101" t="s">
        <v>40</v>
      </c>
      <c r="D3038" s="102" t="s">
        <v>2</v>
      </c>
      <c r="E3038" s="121" t="s">
        <v>530</v>
      </c>
      <c r="F3038" s="125">
        <v>2169</v>
      </c>
      <c r="G3038" s="103">
        <v>2162</v>
      </c>
      <c r="H3038" s="104">
        <v>0.99677270631627402</v>
      </c>
      <c r="I3038" s="103">
        <v>7</v>
      </c>
      <c r="J3038" s="130">
        <v>3.2272936837252101E-3</v>
      </c>
      <c r="K3038" s="125">
        <v>426</v>
      </c>
      <c r="L3038" s="125">
        <v>8</v>
      </c>
      <c r="M3038" s="104">
        <v>1.8779342723004602E-2</v>
      </c>
      <c r="N3038" s="103">
        <v>17</v>
      </c>
      <c r="O3038" s="130">
        <v>7.8377132319040997E-3</v>
      </c>
      <c r="P3038" s="125">
        <v>1</v>
      </c>
      <c r="Q3038" s="104">
        <v>2.34741784037558E-3</v>
      </c>
      <c r="R3038" s="103">
        <v>2</v>
      </c>
      <c r="S3038" s="130">
        <v>9.2208390963577597E-4</v>
      </c>
      <c r="T3038" s="125">
        <v>31</v>
      </c>
      <c r="U3038" s="104">
        <v>7.2769953051643105E-2</v>
      </c>
      <c r="V3038" s="103">
        <v>169</v>
      </c>
      <c r="W3038" s="130">
        <v>7.7916090364223103E-2</v>
      </c>
      <c r="X3038" s="125">
        <v>32</v>
      </c>
      <c r="Y3038" s="104">
        <v>7.5117370892018698E-2</v>
      </c>
      <c r="Z3038" s="103">
        <v>171</v>
      </c>
      <c r="AA3038" s="130">
        <v>7.8838174273858905E-2</v>
      </c>
    </row>
    <row r="3039" spans="1:27" ht="24" x14ac:dyDescent="0.25">
      <c r="A3039" s="116" t="s">
        <v>646</v>
      </c>
      <c r="B3039" s="201" t="s">
        <v>41</v>
      </c>
      <c r="C3039" s="105" t="s">
        <v>42</v>
      </c>
      <c r="D3039" s="106" t="s">
        <v>2</v>
      </c>
      <c r="E3039" s="122" t="s">
        <v>530</v>
      </c>
      <c r="F3039" s="126">
        <v>6531</v>
      </c>
      <c r="G3039" s="107">
        <v>6487</v>
      </c>
      <c r="H3039" s="108">
        <v>0.99326290001531103</v>
      </c>
      <c r="I3039" s="107">
        <v>44</v>
      </c>
      <c r="J3039" s="131">
        <v>6.7370999846884001E-3</v>
      </c>
      <c r="K3039" s="126">
        <v>1296</v>
      </c>
      <c r="L3039" s="126">
        <v>14</v>
      </c>
      <c r="M3039" s="108">
        <v>1.0802469135802399E-2</v>
      </c>
      <c r="N3039" s="107">
        <v>32</v>
      </c>
      <c r="O3039" s="131">
        <v>4.8997090797733801E-3</v>
      </c>
      <c r="P3039" s="126">
        <v>8</v>
      </c>
      <c r="Q3039" s="108">
        <v>6.1728395061728296E-3</v>
      </c>
      <c r="R3039" s="107">
        <v>20</v>
      </c>
      <c r="S3039" s="131">
        <v>3.0623181748583601E-3</v>
      </c>
      <c r="T3039" s="126">
        <v>103</v>
      </c>
      <c r="U3039" s="108">
        <v>7.9475308641975301E-2</v>
      </c>
      <c r="V3039" s="107">
        <v>494</v>
      </c>
      <c r="W3039" s="131">
        <v>7.5639258919001598E-2</v>
      </c>
      <c r="X3039" s="126">
        <v>108</v>
      </c>
      <c r="Y3039" s="108">
        <v>8.3333333333333301E-2</v>
      </c>
      <c r="Z3039" s="107">
        <v>508</v>
      </c>
      <c r="AA3039" s="131">
        <v>7.7782881641402499E-2</v>
      </c>
    </row>
    <row r="3040" spans="1:27" ht="24" x14ac:dyDescent="0.25">
      <c r="A3040" s="115" t="s">
        <v>646</v>
      </c>
      <c r="B3040" s="200" t="s">
        <v>43</v>
      </c>
      <c r="C3040" s="101" t="s">
        <v>44</v>
      </c>
      <c r="D3040" s="102" t="s">
        <v>2</v>
      </c>
      <c r="E3040" s="121" t="s">
        <v>530</v>
      </c>
      <c r="F3040" s="125">
        <v>4258</v>
      </c>
      <c r="G3040" s="103">
        <v>4248</v>
      </c>
      <c r="H3040" s="104">
        <v>0.99765147956787203</v>
      </c>
      <c r="I3040" s="103">
        <v>10</v>
      </c>
      <c r="J3040" s="130">
        <v>2.34852043212775E-3</v>
      </c>
      <c r="K3040" s="125">
        <v>851</v>
      </c>
      <c r="L3040" s="125">
        <v>18</v>
      </c>
      <c r="M3040" s="104">
        <v>2.1151586368977598E-2</v>
      </c>
      <c r="N3040" s="103">
        <v>47</v>
      </c>
      <c r="O3040" s="130">
        <v>1.1038046031000399E-2</v>
      </c>
      <c r="P3040" s="125">
        <v>3</v>
      </c>
      <c r="Q3040" s="104">
        <v>3.5252643948296102E-3</v>
      </c>
      <c r="R3040" s="103">
        <v>5</v>
      </c>
      <c r="S3040" s="130">
        <v>1.17426021606387E-3</v>
      </c>
      <c r="T3040" s="125">
        <v>65</v>
      </c>
      <c r="U3040" s="104">
        <v>7.6380728554641494E-2</v>
      </c>
      <c r="V3040" s="103">
        <v>253</v>
      </c>
      <c r="W3040" s="130">
        <v>5.9417566932832303E-2</v>
      </c>
      <c r="X3040" s="125">
        <v>66</v>
      </c>
      <c r="Y3040" s="104">
        <v>7.7555816686251403E-2</v>
      </c>
      <c r="Z3040" s="103">
        <v>255</v>
      </c>
      <c r="AA3040" s="130">
        <v>5.9887271019257803E-2</v>
      </c>
    </row>
    <row r="3041" spans="1:27" ht="24" x14ac:dyDescent="0.25">
      <c r="A3041" s="116" t="s">
        <v>646</v>
      </c>
      <c r="B3041" s="201" t="s">
        <v>45</v>
      </c>
      <c r="C3041" s="105" t="s">
        <v>46</v>
      </c>
      <c r="D3041" s="106" t="s">
        <v>2</v>
      </c>
      <c r="E3041" s="122" t="s">
        <v>530</v>
      </c>
      <c r="F3041" s="126">
        <v>3704</v>
      </c>
      <c r="G3041" s="107">
        <v>3681</v>
      </c>
      <c r="H3041" s="108">
        <v>0.99379049676025899</v>
      </c>
      <c r="I3041" s="107">
        <v>23</v>
      </c>
      <c r="J3041" s="131">
        <v>6.20950323974082E-3</v>
      </c>
      <c r="K3041" s="126">
        <v>1022</v>
      </c>
      <c r="L3041" s="126">
        <v>12</v>
      </c>
      <c r="M3041" s="108">
        <v>1.17416829745596E-2</v>
      </c>
      <c r="N3041" s="107">
        <v>35</v>
      </c>
      <c r="O3041" s="131">
        <v>9.4492440604751603E-3</v>
      </c>
      <c r="P3041" s="126">
        <v>5</v>
      </c>
      <c r="Q3041" s="108">
        <v>4.8923679060665299E-3</v>
      </c>
      <c r="R3041" s="107">
        <v>13</v>
      </c>
      <c r="S3041" s="131">
        <v>3.5097192224621998E-3</v>
      </c>
      <c r="T3041" s="126">
        <v>70</v>
      </c>
      <c r="U3041" s="108">
        <v>6.8493150684931503E-2</v>
      </c>
      <c r="V3041" s="107">
        <v>259</v>
      </c>
      <c r="W3041" s="131">
        <v>6.9924406047516097E-2</v>
      </c>
      <c r="X3041" s="126">
        <v>73</v>
      </c>
      <c r="Y3041" s="108">
        <v>7.1428571428571397E-2</v>
      </c>
      <c r="Z3041" s="107">
        <v>267</v>
      </c>
      <c r="AA3041" s="131">
        <v>7.2084233261339004E-2</v>
      </c>
    </row>
    <row r="3042" spans="1:27" ht="24" x14ac:dyDescent="0.25">
      <c r="A3042" s="115" t="s">
        <v>646</v>
      </c>
      <c r="B3042" s="200" t="s">
        <v>100</v>
      </c>
      <c r="C3042" s="101" t="s">
        <v>101</v>
      </c>
      <c r="D3042" s="102" t="s">
        <v>6</v>
      </c>
      <c r="E3042" s="121" t="s">
        <v>531</v>
      </c>
      <c r="F3042" s="125">
        <v>5323</v>
      </c>
      <c r="G3042" s="103">
        <v>5267</v>
      </c>
      <c r="H3042" s="104">
        <v>0.98947961675746698</v>
      </c>
      <c r="I3042" s="103">
        <v>56</v>
      </c>
      <c r="J3042" s="130">
        <v>1.05203832425324E-2</v>
      </c>
      <c r="K3042" s="125">
        <v>1172</v>
      </c>
      <c r="L3042" s="125">
        <v>9</v>
      </c>
      <c r="M3042" s="104">
        <v>7.6791808873720099E-3</v>
      </c>
      <c r="N3042" s="103">
        <v>30</v>
      </c>
      <c r="O3042" s="130">
        <v>5.6359195942137803E-3</v>
      </c>
      <c r="P3042" s="125">
        <v>12</v>
      </c>
      <c r="Q3042" s="104">
        <v>1.0238907849829299E-2</v>
      </c>
      <c r="R3042" s="103">
        <v>32</v>
      </c>
      <c r="S3042" s="130">
        <v>6.0116475671613701E-3</v>
      </c>
      <c r="T3042" s="125">
        <v>87</v>
      </c>
      <c r="U3042" s="104">
        <v>7.4232081911262696E-2</v>
      </c>
      <c r="V3042" s="103">
        <v>321</v>
      </c>
      <c r="W3042" s="130">
        <v>6.03043396580875E-2</v>
      </c>
      <c r="X3042" s="125">
        <v>95</v>
      </c>
      <c r="Y3042" s="104">
        <v>8.1058020477815601E-2</v>
      </c>
      <c r="Z3042" s="103">
        <v>342</v>
      </c>
      <c r="AA3042" s="130">
        <v>6.4249483374037103E-2</v>
      </c>
    </row>
    <row r="3043" spans="1:27" ht="24" x14ac:dyDescent="0.25">
      <c r="A3043" s="116" t="s">
        <v>646</v>
      </c>
      <c r="B3043" s="201" t="s">
        <v>47</v>
      </c>
      <c r="C3043" s="105" t="s">
        <v>48</v>
      </c>
      <c r="D3043" s="106" t="s">
        <v>2</v>
      </c>
      <c r="E3043" s="122" t="s">
        <v>530</v>
      </c>
      <c r="F3043" s="126">
        <v>5062</v>
      </c>
      <c r="G3043" s="107">
        <v>5029</v>
      </c>
      <c r="H3043" s="108">
        <v>0.99348083761359096</v>
      </c>
      <c r="I3043" s="107">
        <v>33</v>
      </c>
      <c r="J3043" s="131">
        <v>6.5191623864085304E-3</v>
      </c>
      <c r="K3043" s="126">
        <v>1208</v>
      </c>
      <c r="L3043" s="126">
        <v>13</v>
      </c>
      <c r="M3043" s="108">
        <v>1.0761589403973501E-2</v>
      </c>
      <c r="N3043" s="107">
        <v>29</v>
      </c>
      <c r="O3043" s="131">
        <v>5.7289608850256803E-3</v>
      </c>
      <c r="P3043" s="126">
        <v>14</v>
      </c>
      <c r="Q3043" s="108">
        <v>1.1589403973509899E-2</v>
      </c>
      <c r="R3043" s="107">
        <v>43</v>
      </c>
      <c r="S3043" s="131">
        <v>8.4946661398656604E-3</v>
      </c>
      <c r="T3043" s="126">
        <v>103</v>
      </c>
      <c r="U3043" s="108">
        <v>8.5264900662251605E-2</v>
      </c>
      <c r="V3043" s="107">
        <v>386</v>
      </c>
      <c r="W3043" s="131">
        <v>7.6254444883445197E-2</v>
      </c>
      <c r="X3043" s="126">
        <v>112</v>
      </c>
      <c r="Y3043" s="108">
        <v>9.2715231788079402E-2</v>
      </c>
      <c r="Z3043" s="107">
        <v>411</v>
      </c>
      <c r="AA3043" s="131">
        <v>8.1193204267088107E-2</v>
      </c>
    </row>
    <row r="3044" spans="1:27" ht="24" x14ac:dyDescent="0.25">
      <c r="A3044" s="115" t="s">
        <v>646</v>
      </c>
      <c r="B3044" s="200" t="s">
        <v>102</v>
      </c>
      <c r="C3044" s="101" t="s">
        <v>103</v>
      </c>
      <c r="D3044" s="102" t="s">
        <v>6</v>
      </c>
      <c r="E3044" s="121" t="s">
        <v>531</v>
      </c>
      <c r="F3044" s="125">
        <v>3520</v>
      </c>
      <c r="G3044" s="103">
        <v>3512</v>
      </c>
      <c r="H3044" s="104">
        <v>0.99772727272727202</v>
      </c>
      <c r="I3044" s="103">
        <v>8</v>
      </c>
      <c r="J3044" s="130">
        <v>2.27272727272727E-3</v>
      </c>
      <c r="K3044" s="125">
        <v>692</v>
      </c>
      <c r="L3044" s="125">
        <v>10</v>
      </c>
      <c r="M3044" s="104">
        <v>1.44508670520231E-2</v>
      </c>
      <c r="N3044" s="103">
        <v>28</v>
      </c>
      <c r="O3044" s="130">
        <v>7.9545454545454503E-3</v>
      </c>
      <c r="P3044" s="125">
        <v>1</v>
      </c>
      <c r="Q3044" s="104">
        <v>1.4450867052023099E-3</v>
      </c>
      <c r="R3044" s="103">
        <v>3</v>
      </c>
      <c r="S3044" s="130">
        <v>8.5227272727272701E-4</v>
      </c>
      <c r="T3044" s="125">
        <v>51</v>
      </c>
      <c r="U3044" s="104">
        <v>7.3699421965317896E-2</v>
      </c>
      <c r="V3044" s="103">
        <v>181</v>
      </c>
      <c r="W3044" s="130">
        <v>5.1420454545454498E-2</v>
      </c>
      <c r="X3044" s="125">
        <v>52</v>
      </c>
      <c r="Y3044" s="104">
        <v>7.5144508670520194E-2</v>
      </c>
      <c r="Z3044" s="103">
        <v>184</v>
      </c>
      <c r="AA3044" s="130">
        <v>5.22727272727272E-2</v>
      </c>
    </row>
    <row r="3045" spans="1:27" ht="24" x14ac:dyDescent="0.25">
      <c r="A3045" s="116" t="s">
        <v>646</v>
      </c>
      <c r="B3045" s="201" t="s">
        <v>104</v>
      </c>
      <c r="C3045" s="105" t="s">
        <v>105</v>
      </c>
      <c r="D3045" s="106" t="s">
        <v>6</v>
      </c>
      <c r="E3045" s="122" t="s">
        <v>531</v>
      </c>
      <c r="F3045" s="126">
        <v>7772</v>
      </c>
      <c r="G3045" s="107">
        <v>7758</v>
      </c>
      <c r="H3045" s="108">
        <v>0.99819866186309802</v>
      </c>
      <c r="I3045" s="107">
        <v>14</v>
      </c>
      <c r="J3045" s="131">
        <v>1.8013381369016901E-3</v>
      </c>
      <c r="K3045" s="126">
        <v>1316</v>
      </c>
      <c r="L3045" s="126">
        <v>17</v>
      </c>
      <c r="M3045" s="108">
        <v>1.2917933130699E-2</v>
      </c>
      <c r="N3045" s="107">
        <v>40</v>
      </c>
      <c r="O3045" s="131">
        <v>5.1466803911477E-3</v>
      </c>
      <c r="P3045" s="126">
        <v>3</v>
      </c>
      <c r="Q3045" s="108">
        <v>2.2796352583586599E-3</v>
      </c>
      <c r="R3045" s="107">
        <v>26</v>
      </c>
      <c r="S3045" s="131">
        <v>3.3453422542460099E-3</v>
      </c>
      <c r="T3045" s="126">
        <v>88</v>
      </c>
      <c r="U3045" s="108">
        <v>6.6869300911854099E-2</v>
      </c>
      <c r="V3045" s="107">
        <v>533</v>
      </c>
      <c r="W3045" s="131">
        <v>6.8579516212043196E-2</v>
      </c>
      <c r="X3045" s="126">
        <v>89</v>
      </c>
      <c r="Y3045" s="108">
        <v>6.7629179331306896E-2</v>
      </c>
      <c r="Z3045" s="107">
        <v>537</v>
      </c>
      <c r="AA3045" s="131">
        <v>6.9094184251158E-2</v>
      </c>
    </row>
    <row r="3046" spans="1:27" ht="24" x14ac:dyDescent="0.25">
      <c r="A3046" s="115" t="s">
        <v>646</v>
      </c>
      <c r="B3046" s="200" t="s">
        <v>73</v>
      </c>
      <c r="C3046" s="101" t="s">
        <v>74</v>
      </c>
      <c r="D3046" s="102" t="s">
        <v>4</v>
      </c>
      <c r="E3046" s="121" t="s">
        <v>532</v>
      </c>
      <c r="F3046" s="125">
        <v>2309</v>
      </c>
      <c r="G3046" s="103">
        <v>2299</v>
      </c>
      <c r="H3046" s="104">
        <v>0.99566912083152803</v>
      </c>
      <c r="I3046" s="103">
        <v>10</v>
      </c>
      <c r="J3046" s="130">
        <v>4.3308791684711903E-3</v>
      </c>
      <c r="K3046" s="125">
        <v>717</v>
      </c>
      <c r="L3046" s="125">
        <v>6</v>
      </c>
      <c r="M3046" s="104">
        <v>8.3682008368200795E-3</v>
      </c>
      <c r="N3046" s="103">
        <v>13</v>
      </c>
      <c r="O3046" s="130">
        <v>5.6301429190125504E-3</v>
      </c>
      <c r="P3046" s="125">
        <v>4</v>
      </c>
      <c r="Q3046" s="104">
        <v>5.5788005578800504E-3</v>
      </c>
      <c r="R3046" s="103">
        <v>14</v>
      </c>
      <c r="S3046" s="130">
        <v>6.0632308358596699E-3</v>
      </c>
      <c r="T3046" s="125">
        <v>52</v>
      </c>
      <c r="U3046" s="104">
        <v>7.2524407252440706E-2</v>
      </c>
      <c r="V3046" s="103">
        <v>148</v>
      </c>
      <c r="W3046" s="130">
        <v>6.4097011693373701E-2</v>
      </c>
      <c r="X3046" s="125">
        <v>55</v>
      </c>
      <c r="Y3046" s="104">
        <v>7.6708507670850704E-2</v>
      </c>
      <c r="Z3046" s="103">
        <v>158</v>
      </c>
      <c r="AA3046" s="130">
        <v>6.8427890861844906E-2</v>
      </c>
    </row>
    <row r="3047" spans="1:27" x14ac:dyDescent="0.25">
      <c r="A3047" s="116" t="s">
        <v>646</v>
      </c>
      <c r="B3047" s="201" t="s">
        <v>75</v>
      </c>
      <c r="C3047" s="105" t="s">
        <v>76</v>
      </c>
      <c r="D3047" s="106" t="s">
        <v>4</v>
      </c>
      <c r="E3047" s="122" t="s">
        <v>532</v>
      </c>
      <c r="F3047" s="126">
        <v>3743</v>
      </c>
      <c r="G3047" s="107">
        <v>3728</v>
      </c>
      <c r="H3047" s="108">
        <v>0.99599251936948896</v>
      </c>
      <c r="I3047" s="107">
        <v>15</v>
      </c>
      <c r="J3047" s="131">
        <v>4.0074806305102802E-3</v>
      </c>
      <c r="K3047" s="126">
        <v>926</v>
      </c>
      <c r="L3047" s="126">
        <v>5</v>
      </c>
      <c r="M3047" s="108">
        <v>5.3995680345572299E-3</v>
      </c>
      <c r="N3047" s="107">
        <v>12</v>
      </c>
      <c r="O3047" s="131">
        <v>3.2059845044082199E-3</v>
      </c>
      <c r="P3047" s="126">
        <v>2</v>
      </c>
      <c r="Q3047" s="108">
        <v>2.15982721382289E-3</v>
      </c>
      <c r="R3047" s="107">
        <v>4</v>
      </c>
      <c r="S3047" s="131">
        <v>1.0686615014693999E-3</v>
      </c>
      <c r="T3047" s="126">
        <v>64</v>
      </c>
      <c r="U3047" s="108">
        <v>6.9114470842332604E-2</v>
      </c>
      <c r="V3047" s="107">
        <v>243</v>
      </c>
      <c r="W3047" s="131">
        <v>6.4921186214266596E-2</v>
      </c>
      <c r="X3047" s="126">
        <v>66</v>
      </c>
      <c r="Y3047" s="108">
        <v>7.1274298056155497E-2</v>
      </c>
      <c r="Z3047" s="107">
        <v>247</v>
      </c>
      <c r="AA3047" s="131">
        <v>6.5989847715736002E-2</v>
      </c>
    </row>
    <row r="3048" spans="1:27" x14ac:dyDescent="0.25">
      <c r="A3048" s="115" t="s">
        <v>646</v>
      </c>
      <c r="B3048" s="200" t="s">
        <v>49</v>
      </c>
      <c r="C3048" s="101" t="s">
        <v>50</v>
      </c>
      <c r="D3048" s="102" t="s">
        <v>3</v>
      </c>
      <c r="E3048" s="121" t="s">
        <v>533</v>
      </c>
      <c r="F3048" s="125">
        <v>4220</v>
      </c>
      <c r="G3048" s="103">
        <v>4159</v>
      </c>
      <c r="H3048" s="104">
        <v>0.98554502369668195</v>
      </c>
      <c r="I3048" s="103">
        <v>61</v>
      </c>
      <c r="J3048" s="130">
        <v>1.4454976303317499E-2</v>
      </c>
      <c r="K3048" s="125">
        <v>1111</v>
      </c>
      <c r="L3048" s="125">
        <v>24</v>
      </c>
      <c r="M3048" s="104">
        <v>2.1602160216021599E-2</v>
      </c>
      <c r="N3048" s="103">
        <v>57</v>
      </c>
      <c r="O3048" s="130">
        <v>1.3507109004739301E-2</v>
      </c>
      <c r="P3048" s="125">
        <v>11</v>
      </c>
      <c r="Q3048" s="104">
        <v>9.9009900990098994E-3</v>
      </c>
      <c r="R3048" s="103">
        <v>24</v>
      </c>
      <c r="S3048" s="130">
        <v>5.6872037914691897E-3</v>
      </c>
      <c r="T3048" s="125">
        <v>83</v>
      </c>
      <c r="U3048" s="104">
        <v>7.4707470747074706E-2</v>
      </c>
      <c r="V3048" s="103">
        <v>260</v>
      </c>
      <c r="W3048" s="130">
        <v>6.1611374407582901E-2</v>
      </c>
      <c r="X3048" s="125">
        <v>89</v>
      </c>
      <c r="Y3048" s="104">
        <v>8.0108010801080098E-2</v>
      </c>
      <c r="Z3048" s="103">
        <v>271</v>
      </c>
      <c r="AA3048" s="130">
        <v>6.4218009478672899E-2</v>
      </c>
    </row>
    <row r="3049" spans="1:27" x14ac:dyDescent="0.25">
      <c r="A3049" s="116" t="s">
        <v>646</v>
      </c>
      <c r="B3049" s="201" t="s">
        <v>51</v>
      </c>
      <c r="C3049" s="105" t="s">
        <v>52</v>
      </c>
      <c r="D3049" s="106" t="s">
        <v>3</v>
      </c>
      <c r="E3049" s="122" t="s">
        <v>533</v>
      </c>
      <c r="F3049" s="126">
        <v>2817</v>
      </c>
      <c r="G3049" s="107">
        <v>2791</v>
      </c>
      <c r="H3049" s="108">
        <v>0.99077032303869295</v>
      </c>
      <c r="I3049" s="107">
        <v>26</v>
      </c>
      <c r="J3049" s="131">
        <v>9.2296769613063497E-3</v>
      </c>
      <c r="K3049" s="126">
        <v>898</v>
      </c>
      <c r="L3049" s="126">
        <v>11</v>
      </c>
      <c r="M3049" s="108">
        <v>1.2249443207126899E-2</v>
      </c>
      <c r="N3049" s="107">
        <v>35</v>
      </c>
      <c r="O3049" s="131">
        <v>1.2424565140220001E-2</v>
      </c>
      <c r="P3049" s="126">
        <v>6</v>
      </c>
      <c r="Q3049" s="108">
        <v>6.6815144766146899E-3</v>
      </c>
      <c r="R3049" s="107">
        <v>18</v>
      </c>
      <c r="S3049" s="131">
        <v>6.3897763578274697E-3</v>
      </c>
      <c r="T3049" s="126">
        <v>51</v>
      </c>
      <c r="U3049" s="108">
        <v>5.67928730512249E-2</v>
      </c>
      <c r="V3049" s="107">
        <v>156</v>
      </c>
      <c r="W3049" s="131">
        <v>5.5378061767838098E-2</v>
      </c>
      <c r="X3049" s="126">
        <v>52</v>
      </c>
      <c r="Y3049" s="108">
        <v>5.7906458797327302E-2</v>
      </c>
      <c r="Z3049" s="107">
        <v>161</v>
      </c>
      <c r="AA3049" s="131">
        <v>5.7152999645012401E-2</v>
      </c>
    </row>
    <row r="3050" spans="1:27" ht="24" x14ac:dyDescent="0.25">
      <c r="A3050" s="115" t="s">
        <v>646</v>
      </c>
      <c r="B3050" s="200" t="s">
        <v>77</v>
      </c>
      <c r="C3050" s="101" t="s">
        <v>78</v>
      </c>
      <c r="D3050" s="102" t="s">
        <v>4</v>
      </c>
      <c r="E3050" s="121" t="s">
        <v>532</v>
      </c>
      <c r="F3050" s="125">
        <v>1830</v>
      </c>
      <c r="G3050" s="103">
        <v>1825</v>
      </c>
      <c r="H3050" s="104">
        <v>0.99726775956284097</v>
      </c>
      <c r="I3050" s="103">
        <v>5</v>
      </c>
      <c r="J3050" s="130">
        <v>2.73224043715846E-3</v>
      </c>
      <c r="K3050" s="125">
        <v>609</v>
      </c>
      <c r="L3050" s="125">
        <v>12</v>
      </c>
      <c r="M3050" s="104">
        <v>1.9704433497536901E-2</v>
      </c>
      <c r="N3050" s="103">
        <v>32</v>
      </c>
      <c r="O3050" s="130">
        <v>1.7486338797814201E-2</v>
      </c>
      <c r="P3050" s="125">
        <v>4</v>
      </c>
      <c r="Q3050" s="104">
        <v>6.56814449917898E-3</v>
      </c>
      <c r="R3050" s="103">
        <v>10</v>
      </c>
      <c r="S3050" s="130">
        <v>5.4644808743169303E-3</v>
      </c>
      <c r="T3050" s="125">
        <v>51</v>
      </c>
      <c r="U3050" s="104">
        <v>8.3743842364532001E-2</v>
      </c>
      <c r="V3050" s="103">
        <v>151</v>
      </c>
      <c r="W3050" s="130">
        <v>8.2513661202185701E-2</v>
      </c>
      <c r="X3050" s="125">
        <v>54</v>
      </c>
      <c r="Y3050" s="104">
        <v>8.8669950738916203E-2</v>
      </c>
      <c r="Z3050" s="103">
        <v>161</v>
      </c>
      <c r="AA3050" s="130">
        <v>8.7978142076502702E-2</v>
      </c>
    </row>
    <row r="3051" spans="1:27" x14ac:dyDescent="0.25">
      <c r="A3051" s="116" t="s">
        <v>646</v>
      </c>
      <c r="B3051" s="201" t="s">
        <v>55</v>
      </c>
      <c r="C3051" s="105" t="s">
        <v>56</v>
      </c>
      <c r="D3051" s="106" t="s">
        <v>3</v>
      </c>
      <c r="E3051" s="122" t="s">
        <v>533</v>
      </c>
      <c r="F3051" s="126">
        <v>4354</v>
      </c>
      <c r="G3051" s="107">
        <v>4316</v>
      </c>
      <c r="H3051" s="108">
        <v>0.99127239320165295</v>
      </c>
      <c r="I3051" s="107">
        <v>38</v>
      </c>
      <c r="J3051" s="131">
        <v>8.7276067983463393E-3</v>
      </c>
      <c r="K3051" s="126">
        <v>1199</v>
      </c>
      <c r="L3051" s="126">
        <v>22</v>
      </c>
      <c r="M3051" s="108">
        <v>1.8348623853211E-2</v>
      </c>
      <c r="N3051" s="107">
        <v>64</v>
      </c>
      <c r="O3051" s="131">
        <v>1.46991272393201E-2</v>
      </c>
      <c r="P3051" s="126">
        <v>6</v>
      </c>
      <c r="Q3051" s="108">
        <v>5.0041701417848196E-3</v>
      </c>
      <c r="R3051" s="107">
        <v>17</v>
      </c>
      <c r="S3051" s="131">
        <v>3.9044556729444101E-3</v>
      </c>
      <c r="T3051" s="126">
        <v>71</v>
      </c>
      <c r="U3051" s="108">
        <v>5.92160133444537E-2</v>
      </c>
      <c r="V3051" s="107">
        <v>240</v>
      </c>
      <c r="W3051" s="131">
        <v>5.5121727147450603E-2</v>
      </c>
      <c r="X3051" s="126">
        <v>74</v>
      </c>
      <c r="Y3051" s="108">
        <v>6.1718098415346097E-2</v>
      </c>
      <c r="Z3051" s="107">
        <v>249</v>
      </c>
      <c r="AA3051" s="131">
        <v>5.718879191548E-2</v>
      </c>
    </row>
    <row r="3052" spans="1:27" x14ac:dyDescent="0.25">
      <c r="A3052" s="115" t="s">
        <v>646</v>
      </c>
      <c r="B3052" s="200" t="s">
        <v>79</v>
      </c>
      <c r="C3052" s="101" t="s">
        <v>80</v>
      </c>
      <c r="D3052" s="102" t="s">
        <v>4</v>
      </c>
      <c r="E3052" s="121" t="s">
        <v>532</v>
      </c>
      <c r="F3052" s="125">
        <v>5728</v>
      </c>
      <c r="G3052" s="103">
        <v>5712</v>
      </c>
      <c r="H3052" s="104">
        <v>0.99720670391061395</v>
      </c>
      <c r="I3052" s="103">
        <v>16</v>
      </c>
      <c r="J3052" s="130">
        <v>2.7932960893854702E-3</v>
      </c>
      <c r="K3052" s="125">
        <v>1700</v>
      </c>
      <c r="L3052" s="125">
        <v>24</v>
      </c>
      <c r="M3052" s="104">
        <v>1.41176470588235E-2</v>
      </c>
      <c r="N3052" s="103">
        <v>66</v>
      </c>
      <c r="O3052" s="130">
        <v>1.1522346368715001E-2</v>
      </c>
      <c r="P3052" s="125">
        <v>9</v>
      </c>
      <c r="Q3052" s="104">
        <v>5.2941176470588198E-3</v>
      </c>
      <c r="R3052" s="103">
        <v>25</v>
      </c>
      <c r="S3052" s="130">
        <v>4.3645251396647999E-3</v>
      </c>
      <c r="T3052" s="125">
        <v>119</v>
      </c>
      <c r="U3052" s="104">
        <v>7.0000000000000007E-2</v>
      </c>
      <c r="V3052" s="103">
        <v>432</v>
      </c>
      <c r="W3052" s="130">
        <v>7.5418994413407797E-2</v>
      </c>
      <c r="X3052" s="125">
        <v>122</v>
      </c>
      <c r="Y3052" s="104">
        <v>7.1764705882352897E-2</v>
      </c>
      <c r="Z3052" s="103">
        <v>438</v>
      </c>
      <c r="AA3052" s="130">
        <v>7.6466480446927304E-2</v>
      </c>
    </row>
    <row r="3053" spans="1:27" ht="24" x14ac:dyDescent="0.25">
      <c r="A3053" s="116" t="s">
        <v>646</v>
      </c>
      <c r="B3053" s="201" t="s">
        <v>28</v>
      </c>
      <c r="C3053" s="105" t="s">
        <v>29</v>
      </c>
      <c r="D3053" s="106" t="s">
        <v>1</v>
      </c>
      <c r="E3053" s="122" t="s">
        <v>534</v>
      </c>
      <c r="F3053" s="126">
        <v>2854</v>
      </c>
      <c r="G3053" s="107">
        <v>2844</v>
      </c>
      <c r="H3053" s="108">
        <v>0.99649614576033596</v>
      </c>
      <c r="I3053" s="107">
        <v>10</v>
      </c>
      <c r="J3053" s="131">
        <v>3.5038542396636199E-3</v>
      </c>
      <c r="K3053" s="126">
        <v>731</v>
      </c>
      <c r="L3053" s="126">
        <v>12</v>
      </c>
      <c r="M3053" s="108">
        <v>1.6415868673050601E-2</v>
      </c>
      <c r="N3053" s="107">
        <v>27</v>
      </c>
      <c r="O3053" s="131">
        <v>9.4604064470918004E-3</v>
      </c>
      <c r="P3053" s="126">
        <v>6</v>
      </c>
      <c r="Q3053" s="108">
        <v>8.2079343365253007E-3</v>
      </c>
      <c r="R3053" s="107">
        <v>16</v>
      </c>
      <c r="S3053" s="131">
        <v>5.6061667834617999E-3</v>
      </c>
      <c r="T3053" s="126">
        <v>39</v>
      </c>
      <c r="U3053" s="108">
        <v>5.33515731874145E-2</v>
      </c>
      <c r="V3053" s="107">
        <v>167</v>
      </c>
      <c r="W3053" s="131">
        <v>5.8514365802382597E-2</v>
      </c>
      <c r="X3053" s="126">
        <v>43</v>
      </c>
      <c r="Y3053" s="108">
        <v>5.8823529411764698E-2</v>
      </c>
      <c r="Z3053" s="107">
        <v>177</v>
      </c>
      <c r="AA3053" s="131">
        <v>6.2018220042046199E-2</v>
      </c>
    </row>
    <row r="3054" spans="1:27" ht="24" x14ac:dyDescent="0.25">
      <c r="A3054" s="115" t="s">
        <v>646</v>
      </c>
      <c r="B3054" s="200" t="s">
        <v>57</v>
      </c>
      <c r="C3054" s="101" t="s">
        <v>58</v>
      </c>
      <c r="D3054" s="102" t="s">
        <v>3</v>
      </c>
      <c r="E3054" s="121" t="s">
        <v>533</v>
      </c>
      <c r="F3054" s="125">
        <v>3615</v>
      </c>
      <c r="G3054" s="103">
        <v>3568</v>
      </c>
      <c r="H3054" s="104">
        <v>0.98699861687413504</v>
      </c>
      <c r="I3054" s="103">
        <v>47</v>
      </c>
      <c r="J3054" s="130">
        <v>1.3001383125864401E-2</v>
      </c>
      <c r="K3054" s="125">
        <v>1110</v>
      </c>
      <c r="L3054" s="125">
        <v>16</v>
      </c>
      <c r="M3054" s="104">
        <v>1.4414414414414401E-2</v>
      </c>
      <c r="N3054" s="103">
        <v>42</v>
      </c>
      <c r="O3054" s="130">
        <v>1.16182572614107E-2</v>
      </c>
      <c r="P3054" s="125">
        <v>9</v>
      </c>
      <c r="Q3054" s="104">
        <v>8.1081081081080999E-3</v>
      </c>
      <c r="R3054" s="103">
        <v>23</v>
      </c>
      <c r="S3054" s="130">
        <v>6.3623789764868603E-3</v>
      </c>
      <c r="T3054" s="125">
        <v>88</v>
      </c>
      <c r="U3054" s="104">
        <v>7.9279279279279205E-2</v>
      </c>
      <c r="V3054" s="103">
        <v>252</v>
      </c>
      <c r="W3054" s="130">
        <v>6.9709543568464705E-2</v>
      </c>
      <c r="X3054" s="125">
        <v>92</v>
      </c>
      <c r="Y3054" s="104">
        <v>8.28828828828828E-2</v>
      </c>
      <c r="Z3054" s="103">
        <v>260</v>
      </c>
      <c r="AA3054" s="130">
        <v>7.1922544951590506E-2</v>
      </c>
    </row>
    <row r="3055" spans="1:27" x14ac:dyDescent="0.25">
      <c r="A3055" s="116" t="s">
        <v>646</v>
      </c>
      <c r="B3055" s="201" t="s">
        <v>438</v>
      </c>
      <c r="C3055" s="105" t="s">
        <v>81</v>
      </c>
      <c r="D3055" s="106" t="s">
        <v>4</v>
      </c>
      <c r="E3055" s="122" t="s">
        <v>532</v>
      </c>
      <c r="F3055" s="126">
        <v>2870</v>
      </c>
      <c r="G3055" s="107">
        <v>2862</v>
      </c>
      <c r="H3055" s="108">
        <v>0.99721254355400601</v>
      </c>
      <c r="I3055" s="107">
        <v>8</v>
      </c>
      <c r="J3055" s="131">
        <v>2.7874564459930301E-3</v>
      </c>
      <c r="K3055" s="126">
        <v>743</v>
      </c>
      <c r="L3055" s="126">
        <v>7</v>
      </c>
      <c r="M3055" s="108">
        <v>9.4212651413189703E-3</v>
      </c>
      <c r="N3055" s="107">
        <v>12</v>
      </c>
      <c r="O3055" s="131">
        <v>4.1811846689895401E-3</v>
      </c>
      <c r="P3055" s="126">
        <v>8</v>
      </c>
      <c r="Q3055" s="108">
        <v>1.0767160161507401E-2</v>
      </c>
      <c r="R3055" s="107">
        <v>18</v>
      </c>
      <c r="S3055" s="131">
        <v>6.2717770034843197E-3</v>
      </c>
      <c r="T3055" s="126">
        <v>57</v>
      </c>
      <c r="U3055" s="108">
        <v>7.6716016150740196E-2</v>
      </c>
      <c r="V3055" s="107">
        <v>177</v>
      </c>
      <c r="W3055" s="131">
        <v>6.1672473867595799E-2</v>
      </c>
      <c r="X3055" s="126">
        <v>63</v>
      </c>
      <c r="Y3055" s="108">
        <v>8.4791386271870703E-2</v>
      </c>
      <c r="Z3055" s="107">
        <v>190</v>
      </c>
      <c r="AA3055" s="131">
        <v>6.6202090592334395E-2</v>
      </c>
    </row>
    <row r="3056" spans="1:27" x14ac:dyDescent="0.25">
      <c r="A3056" s="115" t="s">
        <v>646</v>
      </c>
      <c r="B3056" s="200" t="s">
        <v>88</v>
      </c>
      <c r="C3056" s="101" t="s">
        <v>89</v>
      </c>
      <c r="D3056" s="102" t="s">
        <v>5</v>
      </c>
      <c r="E3056" s="121" t="s">
        <v>535</v>
      </c>
      <c r="F3056" s="125">
        <v>1791</v>
      </c>
      <c r="G3056" s="103">
        <v>1772</v>
      </c>
      <c r="H3056" s="104">
        <v>0.98939140145170201</v>
      </c>
      <c r="I3056" s="103">
        <v>19</v>
      </c>
      <c r="J3056" s="130">
        <v>1.0608598548297E-2</v>
      </c>
      <c r="K3056" s="125">
        <v>521</v>
      </c>
      <c r="L3056" s="125">
        <v>5</v>
      </c>
      <c r="M3056" s="104">
        <v>9.5969289827255201E-3</v>
      </c>
      <c r="N3056" s="103">
        <v>11</v>
      </c>
      <c r="O3056" s="130">
        <v>6.1418202121719702E-3</v>
      </c>
      <c r="P3056" s="125">
        <v>3</v>
      </c>
      <c r="Q3056" s="104">
        <v>5.75815738963531E-3</v>
      </c>
      <c r="R3056" s="103">
        <v>8</v>
      </c>
      <c r="S3056" s="130">
        <v>4.4667783361250603E-3</v>
      </c>
      <c r="T3056" s="125">
        <v>49</v>
      </c>
      <c r="U3056" s="104">
        <v>9.4049904030710105E-2</v>
      </c>
      <c r="V3056" s="103">
        <v>155</v>
      </c>
      <c r="W3056" s="130">
        <v>8.6543830262423196E-2</v>
      </c>
      <c r="X3056" s="125">
        <v>51</v>
      </c>
      <c r="Y3056" s="104">
        <v>9.7888675623800298E-2</v>
      </c>
      <c r="Z3056" s="103">
        <v>161</v>
      </c>
      <c r="AA3056" s="130">
        <v>8.9893914014517004E-2</v>
      </c>
    </row>
    <row r="3057" spans="1:27" x14ac:dyDescent="0.25">
      <c r="A3057" s="116" t="s">
        <v>646</v>
      </c>
      <c r="B3057" s="201" t="s">
        <v>59</v>
      </c>
      <c r="C3057" s="105" t="s">
        <v>60</v>
      </c>
      <c r="D3057" s="106" t="s">
        <v>3</v>
      </c>
      <c r="E3057" s="122" t="s">
        <v>533</v>
      </c>
      <c r="F3057" s="126">
        <v>4461</v>
      </c>
      <c r="G3057" s="107">
        <v>4389</v>
      </c>
      <c r="H3057" s="108">
        <v>0.98386012104909204</v>
      </c>
      <c r="I3057" s="107">
        <v>72</v>
      </c>
      <c r="J3057" s="131">
        <v>1.61398789509078E-2</v>
      </c>
      <c r="K3057" s="126">
        <v>931</v>
      </c>
      <c r="L3057" s="126">
        <v>13</v>
      </c>
      <c r="M3057" s="108">
        <v>1.3963480128893599E-2</v>
      </c>
      <c r="N3057" s="107">
        <v>35</v>
      </c>
      <c r="O3057" s="131">
        <v>7.8457744900246491E-3</v>
      </c>
      <c r="P3057" s="126">
        <v>5</v>
      </c>
      <c r="Q3057" s="108">
        <v>5.3705692803437096E-3</v>
      </c>
      <c r="R3057" s="107">
        <v>15</v>
      </c>
      <c r="S3057" s="131">
        <v>3.3624747814391298E-3</v>
      </c>
      <c r="T3057" s="126">
        <v>71</v>
      </c>
      <c r="U3057" s="108">
        <v>7.6262083780880702E-2</v>
      </c>
      <c r="V3057" s="107">
        <v>343</v>
      </c>
      <c r="W3057" s="131">
        <v>7.6888590002241602E-2</v>
      </c>
      <c r="X3057" s="126">
        <v>73</v>
      </c>
      <c r="Y3057" s="108">
        <v>7.8410311493018206E-2</v>
      </c>
      <c r="Z3057" s="107">
        <v>349</v>
      </c>
      <c r="AA3057" s="131">
        <v>7.8233579914817303E-2</v>
      </c>
    </row>
    <row r="3058" spans="1:27" ht="24" x14ac:dyDescent="0.25">
      <c r="A3058" s="115" t="s">
        <v>646</v>
      </c>
      <c r="B3058" s="200" t="s">
        <v>106</v>
      </c>
      <c r="C3058" s="101" t="s">
        <v>536</v>
      </c>
      <c r="D3058" s="102" t="s">
        <v>6</v>
      </c>
      <c r="E3058" s="121" t="s">
        <v>531</v>
      </c>
      <c r="F3058" s="125">
        <v>5293</v>
      </c>
      <c r="G3058" s="103">
        <v>5201</v>
      </c>
      <c r="H3058" s="104">
        <v>0.98261855280559196</v>
      </c>
      <c r="I3058" s="103">
        <v>92</v>
      </c>
      <c r="J3058" s="130">
        <v>1.73814471944077E-2</v>
      </c>
      <c r="K3058" s="125">
        <v>1437</v>
      </c>
      <c r="L3058" s="125">
        <v>18</v>
      </c>
      <c r="M3058" s="104">
        <v>1.2526096033402901E-2</v>
      </c>
      <c r="N3058" s="103">
        <v>47</v>
      </c>
      <c r="O3058" s="130">
        <v>8.8796523710561095E-3</v>
      </c>
      <c r="P3058" s="125">
        <v>11</v>
      </c>
      <c r="Q3058" s="104">
        <v>7.6548364648573401E-3</v>
      </c>
      <c r="R3058" s="103">
        <v>31</v>
      </c>
      <c r="S3058" s="130">
        <v>5.8567919894199801E-3</v>
      </c>
      <c r="T3058" s="125">
        <v>131</v>
      </c>
      <c r="U3058" s="104">
        <v>9.1162143354210107E-2</v>
      </c>
      <c r="V3058" s="103">
        <v>414</v>
      </c>
      <c r="W3058" s="130">
        <v>7.8216512374834596E-2</v>
      </c>
      <c r="X3058" s="125">
        <v>137</v>
      </c>
      <c r="Y3058" s="104">
        <v>9.5337508698677798E-2</v>
      </c>
      <c r="Z3058" s="103">
        <v>433</v>
      </c>
      <c r="AA3058" s="130">
        <v>8.1806159078027504E-2</v>
      </c>
    </row>
    <row r="3059" spans="1:27" x14ac:dyDescent="0.25">
      <c r="A3059" s="116" t="s">
        <v>646</v>
      </c>
      <c r="B3059" s="201" t="s">
        <v>90</v>
      </c>
      <c r="C3059" s="105" t="s">
        <v>91</v>
      </c>
      <c r="D3059" s="106" t="s">
        <v>5</v>
      </c>
      <c r="E3059" s="122" t="s">
        <v>535</v>
      </c>
      <c r="F3059" s="126">
        <v>2537</v>
      </c>
      <c r="G3059" s="107">
        <v>2518</v>
      </c>
      <c r="H3059" s="108">
        <v>0.99251083957429997</v>
      </c>
      <c r="I3059" s="107">
        <v>19</v>
      </c>
      <c r="J3059" s="131">
        <v>7.4891604256996404E-3</v>
      </c>
      <c r="K3059" s="126">
        <v>745</v>
      </c>
      <c r="L3059" s="126">
        <v>11</v>
      </c>
      <c r="M3059" s="108">
        <v>1.47651006711409E-2</v>
      </c>
      <c r="N3059" s="107">
        <v>34</v>
      </c>
      <c r="O3059" s="131">
        <v>1.34016554986204E-2</v>
      </c>
      <c r="P3059" s="126">
        <v>8</v>
      </c>
      <c r="Q3059" s="108">
        <v>1.0738255033557E-2</v>
      </c>
      <c r="R3059" s="107">
        <v>21</v>
      </c>
      <c r="S3059" s="131">
        <v>8.2774931020890806E-3</v>
      </c>
      <c r="T3059" s="126">
        <v>57</v>
      </c>
      <c r="U3059" s="108">
        <v>7.6510067114093902E-2</v>
      </c>
      <c r="V3059" s="107">
        <v>198</v>
      </c>
      <c r="W3059" s="131">
        <v>7.8044934962554102E-2</v>
      </c>
      <c r="X3059" s="126">
        <v>64</v>
      </c>
      <c r="Y3059" s="108">
        <v>8.5906040268456302E-2</v>
      </c>
      <c r="Z3059" s="107">
        <v>217</v>
      </c>
      <c r="AA3059" s="131">
        <v>8.5534095388253795E-2</v>
      </c>
    </row>
    <row r="3060" spans="1:27" x14ac:dyDescent="0.25">
      <c r="A3060" s="115" t="s">
        <v>646</v>
      </c>
      <c r="B3060" s="200" t="s">
        <v>82</v>
      </c>
      <c r="C3060" s="101" t="s">
        <v>537</v>
      </c>
      <c r="D3060" s="102" t="s">
        <v>4</v>
      </c>
      <c r="E3060" s="121" t="s">
        <v>532</v>
      </c>
      <c r="F3060" s="125">
        <v>4541</v>
      </c>
      <c r="G3060" s="103">
        <v>4497</v>
      </c>
      <c r="H3060" s="104">
        <v>0.99031050429420797</v>
      </c>
      <c r="I3060" s="103">
        <v>44</v>
      </c>
      <c r="J3060" s="130">
        <v>9.6894957057916693E-3</v>
      </c>
      <c r="K3060" s="125">
        <v>1297</v>
      </c>
      <c r="L3060" s="125">
        <v>17</v>
      </c>
      <c r="M3060" s="104">
        <v>1.3107170393215101E-2</v>
      </c>
      <c r="N3060" s="103">
        <v>46</v>
      </c>
      <c r="O3060" s="130">
        <v>1.01299273287822E-2</v>
      </c>
      <c r="P3060" s="125">
        <v>9</v>
      </c>
      <c r="Q3060" s="104">
        <v>6.9390902081726998E-3</v>
      </c>
      <c r="R3060" s="103">
        <v>27</v>
      </c>
      <c r="S3060" s="130">
        <v>5.94582691037216E-3</v>
      </c>
      <c r="T3060" s="125">
        <v>105</v>
      </c>
      <c r="U3060" s="104">
        <v>8.0956052428681494E-2</v>
      </c>
      <c r="V3060" s="103">
        <v>366</v>
      </c>
      <c r="W3060" s="130">
        <v>8.0598987007267101E-2</v>
      </c>
      <c r="X3060" s="125">
        <v>112</v>
      </c>
      <c r="Y3060" s="104">
        <v>8.6353122590593606E-2</v>
      </c>
      <c r="Z3060" s="103">
        <v>385</v>
      </c>
      <c r="AA3060" s="130">
        <v>8.4783087425677098E-2</v>
      </c>
    </row>
    <row r="3061" spans="1:27" ht="24" x14ac:dyDescent="0.25">
      <c r="A3061" s="116" t="s">
        <v>646</v>
      </c>
      <c r="B3061" s="201" t="s">
        <v>30</v>
      </c>
      <c r="C3061" s="105" t="s">
        <v>31</v>
      </c>
      <c r="D3061" s="106" t="s">
        <v>1</v>
      </c>
      <c r="E3061" s="122" t="s">
        <v>534</v>
      </c>
      <c r="F3061" s="126">
        <v>2140</v>
      </c>
      <c r="G3061" s="107">
        <v>2130</v>
      </c>
      <c r="H3061" s="108">
        <v>0.99532710280373804</v>
      </c>
      <c r="I3061" s="107">
        <v>10</v>
      </c>
      <c r="J3061" s="131">
        <v>4.6728971962616802E-3</v>
      </c>
      <c r="K3061" s="126">
        <v>648</v>
      </c>
      <c r="L3061" s="126">
        <v>10</v>
      </c>
      <c r="M3061" s="108">
        <v>1.5432098765432001E-2</v>
      </c>
      <c r="N3061" s="107">
        <v>24</v>
      </c>
      <c r="O3061" s="131">
        <v>1.1214953271028E-2</v>
      </c>
      <c r="P3061" s="126">
        <v>2</v>
      </c>
      <c r="Q3061" s="108">
        <v>3.08641975308641E-3</v>
      </c>
      <c r="R3061" s="107">
        <v>2</v>
      </c>
      <c r="S3061" s="131">
        <v>9.3457943925233605E-4</v>
      </c>
      <c r="T3061" s="126">
        <v>43</v>
      </c>
      <c r="U3061" s="108">
        <v>6.6358024691358E-2</v>
      </c>
      <c r="V3061" s="107">
        <v>136</v>
      </c>
      <c r="W3061" s="131">
        <v>6.3551401869158794E-2</v>
      </c>
      <c r="X3061" s="126">
        <v>44</v>
      </c>
      <c r="Y3061" s="108">
        <v>6.7901234567901203E-2</v>
      </c>
      <c r="Z3061" s="107">
        <v>137</v>
      </c>
      <c r="AA3061" s="131">
        <v>6.4018691588784996E-2</v>
      </c>
    </row>
    <row r="3062" spans="1:27" x14ac:dyDescent="0.25">
      <c r="A3062" s="115" t="s">
        <v>646</v>
      </c>
      <c r="B3062" s="200" t="s">
        <v>92</v>
      </c>
      <c r="C3062" s="101" t="s">
        <v>93</v>
      </c>
      <c r="D3062" s="102" t="s">
        <v>5</v>
      </c>
      <c r="E3062" s="121" t="s">
        <v>535</v>
      </c>
      <c r="F3062" s="125">
        <v>2433</v>
      </c>
      <c r="G3062" s="103">
        <v>2414</v>
      </c>
      <c r="H3062" s="104">
        <v>0.99219071105630896</v>
      </c>
      <c r="I3062" s="103">
        <v>19</v>
      </c>
      <c r="J3062" s="130">
        <v>7.8092889436909103E-3</v>
      </c>
      <c r="K3062" s="125">
        <v>664</v>
      </c>
      <c r="L3062" s="125">
        <v>3</v>
      </c>
      <c r="M3062" s="104">
        <v>4.5180722891566202E-3</v>
      </c>
      <c r="N3062" s="103">
        <v>12</v>
      </c>
      <c r="O3062" s="130">
        <v>4.9321824907521501E-3</v>
      </c>
      <c r="P3062" s="125">
        <v>3</v>
      </c>
      <c r="Q3062" s="104">
        <v>4.5180722891566202E-3</v>
      </c>
      <c r="R3062" s="103">
        <v>7</v>
      </c>
      <c r="S3062" s="130">
        <v>2.8771064529387498E-3</v>
      </c>
      <c r="T3062" s="125">
        <v>52</v>
      </c>
      <c r="U3062" s="104">
        <v>7.8313253012048098E-2</v>
      </c>
      <c r="V3062" s="103">
        <v>200</v>
      </c>
      <c r="W3062" s="130">
        <v>8.2203041512535893E-2</v>
      </c>
      <c r="X3062" s="125">
        <v>55</v>
      </c>
      <c r="Y3062" s="104">
        <v>8.2831325301204795E-2</v>
      </c>
      <c r="Z3062" s="103">
        <v>206</v>
      </c>
      <c r="AA3062" s="130">
        <v>8.4669132757912005E-2</v>
      </c>
    </row>
    <row r="3063" spans="1:27" x14ac:dyDescent="0.25">
      <c r="A3063" s="116" t="s">
        <v>646</v>
      </c>
      <c r="B3063" s="201" t="s">
        <v>94</v>
      </c>
      <c r="C3063" s="105" t="s">
        <v>95</v>
      </c>
      <c r="D3063" s="106" t="s">
        <v>5</v>
      </c>
      <c r="E3063" s="122" t="s">
        <v>535</v>
      </c>
      <c r="F3063" s="126">
        <v>1871</v>
      </c>
      <c r="G3063" s="107">
        <v>1860</v>
      </c>
      <c r="H3063" s="108">
        <v>0.99412079102084405</v>
      </c>
      <c r="I3063" s="107">
        <v>11</v>
      </c>
      <c r="J3063" s="131">
        <v>5.8792089791555296E-3</v>
      </c>
      <c r="K3063" s="126">
        <v>506</v>
      </c>
      <c r="L3063" s="126">
        <v>7</v>
      </c>
      <c r="M3063" s="108">
        <v>1.3833992094861599E-2</v>
      </c>
      <c r="N3063" s="107">
        <v>23</v>
      </c>
      <c r="O3063" s="131">
        <v>1.2292891501870599E-2</v>
      </c>
      <c r="P3063" s="126">
        <v>6</v>
      </c>
      <c r="Q3063" s="108">
        <v>1.18577075098814E-2</v>
      </c>
      <c r="R3063" s="107">
        <v>16</v>
      </c>
      <c r="S3063" s="131">
        <v>8.5515766969535001E-3</v>
      </c>
      <c r="T3063" s="126">
        <v>41</v>
      </c>
      <c r="U3063" s="108">
        <v>8.10276679841897E-2</v>
      </c>
      <c r="V3063" s="107">
        <v>126</v>
      </c>
      <c r="W3063" s="131">
        <v>6.7343666488508799E-2</v>
      </c>
      <c r="X3063" s="126">
        <v>43</v>
      </c>
      <c r="Y3063" s="108">
        <v>8.4980237154150096E-2</v>
      </c>
      <c r="Z3063" s="107">
        <v>128</v>
      </c>
      <c r="AA3063" s="131">
        <v>6.8412613575628001E-2</v>
      </c>
    </row>
    <row r="3064" spans="1:27" x14ac:dyDescent="0.25">
      <c r="A3064" s="115" t="s">
        <v>646</v>
      </c>
      <c r="B3064" s="200" t="s">
        <v>65</v>
      </c>
      <c r="C3064" s="101" t="s">
        <v>66</v>
      </c>
      <c r="D3064" s="102" t="s">
        <v>3</v>
      </c>
      <c r="E3064" s="121" t="s">
        <v>533</v>
      </c>
      <c r="F3064" s="125">
        <v>5250</v>
      </c>
      <c r="G3064" s="103">
        <v>5210</v>
      </c>
      <c r="H3064" s="104">
        <v>0.99238095238095203</v>
      </c>
      <c r="I3064" s="103">
        <v>40</v>
      </c>
      <c r="J3064" s="130">
        <v>7.6190476190476104E-3</v>
      </c>
      <c r="K3064" s="125">
        <v>1346</v>
      </c>
      <c r="L3064" s="125">
        <v>29</v>
      </c>
      <c r="M3064" s="104">
        <v>2.1545319465081699E-2</v>
      </c>
      <c r="N3064" s="103">
        <v>78</v>
      </c>
      <c r="O3064" s="130">
        <v>1.48571428571428E-2</v>
      </c>
      <c r="P3064" s="125">
        <v>11</v>
      </c>
      <c r="Q3064" s="104">
        <v>8.1723625557206508E-3</v>
      </c>
      <c r="R3064" s="103">
        <v>31</v>
      </c>
      <c r="S3064" s="130">
        <v>5.9047619047618996E-3</v>
      </c>
      <c r="T3064" s="125">
        <v>86</v>
      </c>
      <c r="U3064" s="104">
        <v>6.3893016344725106E-2</v>
      </c>
      <c r="V3064" s="103">
        <v>306</v>
      </c>
      <c r="W3064" s="130">
        <v>5.8285714285714198E-2</v>
      </c>
      <c r="X3064" s="125">
        <v>92</v>
      </c>
      <c r="Y3064" s="104">
        <v>6.8350668647845406E-2</v>
      </c>
      <c r="Z3064" s="103">
        <v>330</v>
      </c>
      <c r="AA3064" s="130">
        <v>6.2857142857142806E-2</v>
      </c>
    </row>
    <row r="3065" spans="1:27" x14ac:dyDescent="0.25">
      <c r="A3065" s="116" t="s">
        <v>646</v>
      </c>
      <c r="B3065" s="201" t="s">
        <v>96</v>
      </c>
      <c r="C3065" s="105" t="s">
        <v>97</v>
      </c>
      <c r="D3065" s="106" t="s">
        <v>5</v>
      </c>
      <c r="E3065" s="122" t="s">
        <v>535</v>
      </c>
      <c r="F3065" s="126">
        <v>3346</v>
      </c>
      <c r="G3065" s="107">
        <v>3315</v>
      </c>
      <c r="H3065" s="108">
        <v>0.99073520621637701</v>
      </c>
      <c r="I3065" s="107">
        <v>31</v>
      </c>
      <c r="J3065" s="131">
        <v>9.2647937836222299E-3</v>
      </c>
      <c r="K3065" s="126">
        <v>889</v>
      </c>
      <c r="L3065" s="126">
        <v>11</v>
      </c>
      <c r="M3065" s="108">
        <v>1.23734533183352E-2</v>
      </c>
      <c r="N3065" s="107">
        <v>41</v>
      </c>
      <c r="O3065" s="131">
        <v>1.22534369396294E-2</v>
      </c>
      <c r="P3065" s="126">
        <v>3</v>
      </c>
      <c r="Q3065" s="108">
        <v>3.37457817772778E-3</v>
      </c>
      <c r="R3065" s="107">
        <v>8</v>
      </c>
      <c r="S3065" s="131">
        <v>2.3909145248057302E-3</v>
      </c>
      <c r="T3065" s="126">
        <v>80</v>
      </c>
      <c r="U3065" s="108">
        <v>8.9988751406074194E-2</v>
      </c>
      <c r="V3065" s="107">
        <v>316</v>
      </c>
      <c r="W3065" s="131">
        <v>9.4441123729826604E-2</v>
      </c>
      <c r="X3065" s="126">
        <v>82</v>
      </c>
      <c r="Y3065" s="108">
        <v>9.2238470191225996E-2</v>
      </c>
      <c r="Z3065" s="107">
        <v>323</v>
      </c>
      <c r="AA3065" s="131">
        <v>9.6533173939031602E-2</v>
      </c>
    </row>
    <row r="3066" spans="1:27" x14ac:dyDescent="0.25">
      <c r="A3066" s="115" t="s">
        <v>646</v>
      </c>
      <c r="B3066" s="200" t="s">
        <v>67</v>
      </c>
      <c r="C3066" s="101" t="s">
        <v>68</v>
      </c>
      <c r="D3066" s="102" t="s">
        <v>3</v>
      </c>
      <c r="E3066" s="121" t="s">
        <v>533</v>
      </c>
      <c r="F3066" s="125">
        <v>4836</v>
      </c>
      <c r="G3066" s="103">
        <v>4805</v>
      </c>
      <c r="H3066" s="104">
        <v>0.99358974358974295</v>
      </c>
      <c r="I3066" s="103">
        <v>31</v>
      </c>
      <c r="J3066" s="130">
        <v>6.41025641025641E-3</v>
      </c>
      <c r="K3066" s="125">
        <v>1276</v>
      </c>
      <c r="L3066" s="125">
        <v>13</v>
      </c>
      <c r="M3066" s="104">
        <v>1.0188087774294601E-2</v>
      </c>
      <c r="N3066" s="103">
        <v>43</v>
      </c>
      <c r="O3066" s="130">
        <v>8.8916459884201791E-3</v>
      </c>
      <c r="P3066" s="125">
        <v>5</v>
      </c>
      <c r="Q3066" s="104">
        <v>3.9184952978056397E-3</v>
      </c>
      <c r="R3066" s="103">
        <v>15</v>
      </c>
      <c r="S3066" s="130">
        <v>3.1017369727047101E-3</v>
      </c>
      <c r="T3066" s="125">
        <v>90</v>
      </c>
      <c r="U3066" s="104">
        <v>7.0532915360501505E-2</v>
      </c>
      <c r="V3066" s="103">
        <v>307</v>
      </c>
      <c r="W3066" s="130">
        <v>6.3482216708023106E-2</v>
      </c>
      <c r="X3066" s="125">
        <v>93</v>
      </c>
      <c r="Y3066" s="104">
        <v>7.2884012539184903E-2</v>
      </c>
      <c r="Z3066" s="103">
        <v>316</v>
      </c>
      <c r="AA3066" s="130">
        <v>6.5343258891645897E-2</v>
      </c>
    </row>
    <row r="3067" spans="1:27" x14ac:dyDescent="0.25">
      <c r="A3067" s="116" t="s">
        <v>646</v>
      </c>
      <c r="B3067" s="201" t="s">
        <v>69</v>
      </c>
      <c r="C3067" s="105" t="s">
        <v>70</v>
      </c>
      <c r="D3067" s="106" t="s">
        <v>3</v>
      </c>
      <c r="E3067" s="122" t="s">
        <v>533</v>
      </c>
      <c r="F3067" s="126">
        <v>3645</v>
      </c>
      <c r="G3067" s="107">
        <v>3627</v>
      </c>
      <c r="H3067" s="108">
        <v>0.99506172839506102</v>
      </c>
      <c r="I3067" s="107">
        <v>18</v>
      </c>
      <c r="J3067" s="131">
        <v>4.9382716049382698E-3</v>
      </c>
      <c r="K3067" s="126">
        <v>799</v>
      </c>
      <c r="L3067" s="126">
        <v>13</v>
      </c>
      <c r="M3067" s="108">
        <v>1.6270337922403001E-2</v>
      </c>
      <c r="N3067" s="107">
        <v>30</v>
      </c>
      <c r="O3067" s="131">
        <v>8.2304526748971096E-3</v>
      </c>
      <c r="P3067" s="126">
        <v>3</v>
      </c>
      <c r="Q3067" s="108">
        <v>3.7546933667083802E-3</v>
      </c>
      <c r="R3067" s="107">
        <v>8</v>
      </c>
      <c r="S3067" s="131">
        <v>2.1947873799725601E-3</v>
      </c>
      <c r="T3067" s="126">
        <v>50</v>
      </c>
      <c r="U3067" s="108">
        <v>6.2578222778472997E-2</v>
      </c>
      <c r="V3067" s="107">
        <v>224</v>
      </c>
      <c r="W3067" s="131">
        <v>6.1454046639231798E-2</v>
      </c>
      <c r="X3067" s="126">
        <v>52</v>
      </c>
      <c r="Y3067" s="108">
        <v>6.5081351689612002E-2</v>
      </c>
      <c r="Z3067" s="107">
        <v>229</v>
      </c>
      <c r="AA3067" s="131">
        <v>6.2825788751714601E-2</v>
      </c>
    </row>
    <row r="3068" spans="1:27" ht="24" x14ac:dyDescent="0.25">
      <c r="A3068" s="115" t="s">
        <v>646</v>
      </c>
      <c r="B3068" s="200" t="s">
        <v>32</v>
      </c>
      <c r="C3068" s="101" t="s">
        <v>33</v>
      </c>
      <c r="D3068" s="102" t="s">
        <v>1</v>
      </c>
      <c r="E3068" s="121" t="s">
        <v>534</v>
      </c>
      <c r="F3068" s="125">
        <v>1597</v>
      </c>
      <c r="G3068" s="103">
        <v>1594</v>
      </c>
      <c r="H3068" s="104">
        <v>0.99812147777082005</v>
      </c>
      <c r="I3068" s="103">
        <v>3</v>
      </c>
      <c r="J3068" s="130">
        <v>1.87852222917971E-3</v>
      </c>
      <c r="K3068" s="125">
        <v>407</v>
      </c>
      <c r="L3068" s="125">
        <v>4</v>
      </c>
      <c r="M3068" s="104">
        <v>9.8280098280098208E-3</v>
      </c>
      <c r="N3068" s="103">
        <v>8</v>
      </c>
      <c r="O3068" s="130">
        <v>5.0093926111458896E-3</v>
      </c>
      <c r="P3068" s="125">
        <v>3</v>
      </c>
      <c r="Q3068" s="104">
        <v>7.3710073710073704E-3</v>
      </c>
      <c r="R3068" s="103">
        <v>5</v>
      </c>
      <c r="S3068" s="130">
        <v>3.13087038196618E-3</v>
      </c>
      <c r="T3068" s="125">
        <v>28</v>
      </c>
      <c r="U3068" s="104">
        <v>6.8796068796068699E-2</v>
      </c>
      <c r="V3068" s="103">
        <v>119</v>
      </c>
      <c r="W3068" s="130">
        <v>7.45147150907952E-2</v>
      </c>
      <c r="X3068" s="125">
        <v>29</v>
      </c>
      <c r="Y3068" s="104">
        <v>7.1253071253071204E-2</v>
      </c>
      <c r="Z3068" s="103">
        <v>120</v>
      </c>
      <c r="AA3068" s="130">
        <v>7.5140889167188404E-2</v>
      </c>
    </row>
    <row r="3069" spans="1:27" ht="24" x14ac:dyDescent="0.25">
      <c r="A3069" s="116" t="s">
        <v>646</v>
      </c>
      <c r="B3069" s="201" t="s">
        <v>437</v>
      </c>
      <c r="C3069" s="105" t="s">
        <v>34</v>
      </c>
      <c r="D3069" s="106" t="s">
        <v>1</v>
      </c>
      <c r="E3069" s="122" t="s">
        <v>534</v>
      </c>
      <c r="F3069" s="126">
        <v>2248</v>
      </c>
      <c r="G3069" s="107">
        <v>2235</v>
      </c>
      <c r="H3069" s="108">
        <v>0.99421708185053304</v>
      </c>
      <c r="I3069" s="107">
        <v>13</v>
      </c>
      <c r="J3069" s="131">
        <v>5.78291814946619E-3</v>
      </c>
      <c r="K3069" s="126">
        <v>725</v>
      </c>
      <c r="L3069" s="126">
        <v>12</v>
      </c>
      <c r="M3069" s="108">
        <v>1.6551724137931E-2</v>
      </c>
      <c r="N3069" s="107">
        <v>36</v>
      </c>
      <c r="O3069" s="131">
        <v>1.6014234875444799E-2</v>
      </c>
      <c r="P3069" s="126">
        <v>7</v>
      </c>
      <c r="Q3069" s="108">
        <v>9.6551724137931005E-3</v>
      </c>
      <c r="R3069" s="107">
        <v>17</v>
      </c>
      <c r="S3069" s="131">
        <v>7.56227758007117E-3</v>
      </c>
      <c r="T3069" s="126">
        <v>57</v>
      </c>
      <c r="U3069" s="108">
        <v>7.8620689655172396E-2</v>
      </c>
      <c r="V3069" s="107">
        <v>179</v>
      </c>
      <c r="W3069" s="131">
        <v>7.9626334519572906E-2</v>
      </c>
      <c r="X3069" s="126">
        <v>59</v>
      </c>
      <c r="Y3069" s="108">
        <v>8.1379310344827496E-2</v>
      </c>
      <c r="Z3069" s="107">
        <v>184</v>
      </c>
      <c r="AA3069" s="131">
        <v>8.1850533807829098E-2</v>
      </c>
    </row>
    <row r="3070" spans="1:27" ht="24" x14ac:dyDescent="0.25">
      <c r="A3070" s="115" t="s">
        <v>646</v>
      </c>
      <c r="B3070" s="200" t="s">
        <v>35</v>
      </c>
      <c r="C3070" s="101" t="s">
        <v>36</v>
      </c>
      <c r="D3070" s="102" t="s">
        <v>1</v>
      </c>
      <c r="E3070" s="121" t="s">
        <v>534</v>
      </c>
      <c r="F3070" s="125">
        <v>2592</v>
      </c>
      <c r="G3070" s="103">
        <v>2473</v>
      </c>
      <c r="H3070" s="104">
        <v>0.95408950617283905</v>
      </c>
      <c r="I3070" s="103">
        <v>119</v>
      </c>
      <c r="J3070" s="130">
        <v>4.5910493827160399E-2</v>
      </c>
      <c r="K3070" s="125">
        <v>770</v>
      </c>
      <c r="L3070" s="125">
        <v>5</v>
      </c>
      <c r="M3070" s="104">
        <v>6.4935064935064896E-3</v>
      </c>
      <c r="N3070" s="103">
        <v>9</v>
      </c>
      <c r="O3070" s="130">
        <v>3.4722222222222199E-3</v>
      </c>
      <c r="P3070" s="125">
        <v>2</v>
      </c>
      <c r="Q3070" s="104">
        <v>2.59740259740259E-3</v>
      </c>
      <c r="R3070" s="103">
        <v>4</v>
      </c>
      <c r="S3070" s="130">
        <v>1.5432098765432E-3</v>
      </c>
      <c r="T3070" s="125">
        <v>55</v>
      </c>
      <c r="U3070" s="104">
        <v>7.1428571428571397E-2</v>
      </c>
      <c r="V3070" s="103">
        <v>208</v>
      </c>
      <c r="W3070" s="130">
        <v>8.0246913580246895E-2</v>
      </c>
      <c r="X3070" s="125">
        <v>57</v>
      </c>
      <c r="Y3070" s="104">
        <v>7.4025974025973995E-2</v>
      </c>
      <c r="Z3070" s="103">
        <v>212</v>
      </c>
      <c r="AA3070" s="130">
        <v>8.1790123456790098E-2</v>
      </c>
    </row>
    <row r="3071" spans="1:27" x14ac:dyDescent="0.25">
      <c r="A3071" s="116" t="s">
        <v>646</v>
      </c>
      <c r="B3071" s="201" t="s">
        <v>84</v>
      </c>
      <c r="C3071" s="105" t="s">
        <v>85</v>
      </c>
      <c r="D3071" s="106" t="s">
        <v>4</v>
      </c>
      <c r="E3071" s="122" t="s">
        <v>532</v>
      </c>
      <c r="F3071" s="126">
        <v>1264</v>
      </c>
      <c r="G3071" s="107">
        <v>1262</v>
      </c>
      <c r="H3071" s="108">
        <v>0.998417721518987</v>
      </c>
      <c r="I3071" s="107">
        <v>2</v>
      </c>
      <c r="J3071" s="131">
        <v>1.58227848101265E-3</v>
      </c>
      <c r="K3071" s="126">
        <v>383</v>
      </c>
      <c r="L3071" s="126">
        <v>4</v>
      </c>
      <c r="M3071" s="108">
        <v>1.0443864229764999E-2</v>
      </c>
      <c r="N3071" s="107">
        <v>13</v>
      </c>
      <c r="O3071" s="131">
        <v>1.02848101265822E-2</v>
      </c>
      <c r="P3071" s="126">
        <v>4</v>
      </c>
      <c r="Q3071" s="108">
        <v>1.0443864229764999E-2</v>
      </c>
      <c r="R3071" s="107">
        <v>12</v>
      </c>
      <c r="S3071" s="131">
        <v>9.4936708860759392E-3</v>
      </c>
      <c r="T3071" s="126">
        <v>27</v>
      </c>
      <c r="U3071" s="108">
        <v>7.0496083550913802E-2</v>
      </c>
      <c r="V3071" s="107">
        <v>72</v>
      </c>
      <c r="W3071" s="131">
        <v>5.6962025316455597E-2</v>
      </c>
      <c r="X3071" s="126">
        <v>31</v>
      </c>
      <c r="Y3071" s="108">
        <v>8.0939947780678798E-2</v>
      </c>
      <c r="Z3071" s="107">
        <v>84</v>
      </c>
      <c r="AA3071" s="131">
        <v>6.6455696202531597E-2</v>
      </c>
    </row>
    <row r="3072" spans="1:27" x14ac:dyDescent="0.25">
      <c r="A3072" s="115" t="s">
        <v>646</v>
      </c>
      <c r="B3072" s="200" t="s">
        <v>71</v>
      </c>
      <c r="C3072" s="101" t="s">
        <v>72</v>
      </c>
      <c r="D3072" s="102" t="s">
        <v>3</v>
      </c>
      <c r="E3072" s="121" t="s">
        <v>533</v>
      </c>
      <c r="F3072" s="125">
        <v>4197</v>
      </c>
      <c r="G3072" s="103">
        <v>4129</v>
      </c>
      <c r="H3072" s="104">
        <v>0.98379795091732103</v>
      </c>
      <c r="I3072" s="103">
        <v>68</v>
      </c>
      <c r="J3072" s="130">
        <v>1.62020490826781E-2</v>
      </c>
      <c r="K3072" s="125">
        <v>1332</v>
      </c>
      <c r="L3072" s="125">
        <v>12</v>
      </c>
      <c r="M3072" s="104">
        <v>9.0090090090090003E-3</v>
      </c>
      <c r="N3072" s="103">
        <v>34</v>
      </c>
      <c r="O3072" s="130">
        <v>8.10102454133905E-3</v>
      </c>
      <c r="P3072" s="125">
        <v>6</v>
      </c>
      <c r="Q3072" s="104">
        <v>4.5045045045045001E-3</v>
      </c>
      <c r="R3072" s="103">
        <v>13</v>
      </c>
      <c r="S3072" s="130">
        <v>3.09745055992375E-3</v>
      </c>
      <c r="T3072" s="125">
        <v>95</v>
      </c>
      <c r="U3072" s="104">
        <v>7.1321321321321296E-2</v>
      </c>
      <c r="V3072" s="103">
        <v>272</v>
      </c>
      <c r="W3072" s="130">
        <v>6.48081963307124E-2</v>
      </c>
      <c r="X3072" s="125">
        <v>99</v>
      </c>
      <c r="Y3072" s="104">
        <v>7.4324324324324301E-2</v>
      </c>
      <c r="Z3072" s="103">
        <v>281</v>
      </c>
      <c r="AA3072" s="130">
        <v>6.6952585179890306E-2</v>
      </c>
    </row>
    <row r="3073" spans="1:27" x14ac:dyDescent="0.25">
      <c r="A3073" s="116" t="s">
        <v>646</v>
      </c>
      <c r="B3073" s="201" t="s">
        <v>86</v>
      </c>
      <c r="C3073" s="105" t="s">
        <v>87</v>
      </c>
      <c r="D3073" s="106" t="s">
        <v>4</v>
      </c>
      <c r="E3073" s="122" t="s">
        <v>532</v>
      </c>
      <c r="F3073" s="126">
        <v>2799</v>
      </c>
      <c r="G3073" s="107">
        <v>2743</v>
      </c>
      <c r="H3073" s="108">
        <v>0.979992854590925</v>
      </c>
      <c r="I3073" s="107">
        <v>56</v>
      </c>
      <c r="J3073" s="131">
        <v>2.0007145409074601E-2</v>
      </c>
      <c r="K3073" s="126">
        <v>745</v>
      </c>
      <c r="L3073" s="126">
        <v>7</v>
      </c>
      <c r="M3073" s="108">
        <v>9.3959731543624102E-3</v>
      </c>
      <c r="N3073" s="107">
        <v>21</v>
      </c>
      <c r="O3073" s="131">
        <v>7.5026795284030001E-3</v>
      </c>
      <c r="P3073" s="126">
        <v>1</v>
      </c>
      <c r="Q3073" s="108">
        <v>1.3422818791946299E-3</v>
      </c>
      <c r="R3073" s="107">
        <v>4</v>
      </c>
      <c r="S3073" s="131">
        <v>1.4290818149339001E-3</v>
      </c>
      <c r="T3073" s="126">
        <v>55</v>
      </c>
      <c r="U3073" s="108">
        <v>7.3825503355704605E-2</v>
      </c>
      <c r="V3073" s="107">
        <v>208</v>
      </c>
      <c r="W3073" s="131">
        <v>7.4312254376562997E-2</v>
      </c>
      <c r="X3073" s="126">
        <v>55</v>
      </c>
      <c r="Y3073" s="108">
        <v>7.3825503355704605E-2</v>
      </c>
      <c r="Z3073" s="107">
        <v>208</v>
      </c>
      <c r="AA3073" s="131">
        <v>7.4312254376562997E-2</v>
      </c>
    </row>
    <row r="3074" spans="1:27" ht="24" x14ac:dyDescent="0.25">
      <c r="A3074" s="115" t="s">
        <v>646</v>
      </c>
      <c r="B3074" s="200" t="s">
        <v>137</v>
      </c>
      <c r="C3074" s="101" t="s">
        <v>138</v>
      </c>
      <c r="D3074" s="102" t="s">
        <v>9</v>
      </c>
      <c r="E3074" s="121" t="s">
        <v>538</v>
      </c>
      <c r="F3074" s="125">
        <v>2280</v>
      </c>
      <c r="G3074" s="103">
        <v>2257</v>
      </c>
      <c r="H3074" s="104">
        <v>0.98991228070175397</v>
      </c>
      <c r="I3074" s="103">
        <v>23</v>
      </c>
      <c r="J3074" s="130">
        <v>1.00877192982456E-2</v>
      </c>
      <c r="K3074" s="125">
        <v>600</v>
      </c>
      <c r="L3074" s="125">
        <v>11</v>
      </c>
      <c r="M3074" s="104">
        <v>1.8333333333333299E-2</v>
      </c>
      <c r="N3074" s="103">
        <v>28</v>
      </c>
      <c r="O3074" s="130">
        <v>1.2280701754385901E-2</v>
      </c>
      <c r="P3074" s="125">
        <v>4</v>
      </c>
      <c r="Q3074" s="104">
        <v>6.6666666666666602E-3</v>
      </c>
      <c r="R3074" s="103">
        <v>7</v>
      </c>
      <c r="S3074" s="130">
        <v>3.0701754385964899E-3</v>
      </c>
      <c r="T3074" s="125">
        <v>42</v>
      </c>
      <c r="U3074" s="104">
        <v>7.0000000000000007E-2</v>
      </c>
      <c r="V3074" s="103">
        <v>160</v>
      </c>
      <c r="W3074" s="130">
        <v>7.0175438596491196E-2</v>
      </c>
      <c r="X3074" s="125">
        <v>45</v>
      </c>
      <c r="Y3074" s="104">
        <v>7.4999999999999997E-2</v>
      </c>
      <c r="Z3074" s="103">
        <v>164</v>
      </c>
      <c r="AA3074" s="130">
        <v>7.1929824561403496E-2</v>
      </c>
    </row>
    <row r="3075" spans="1:27" ht="24" x14ac:dyDescent="0.25">
      <c r="A3075" s="116" t="s">
        <v>646</v>
      </c>
      <c r="B3075" s="201" t="s">
        <v>127</v>
      </c>
      <c r="C3075" s="105" t="s">
        <v>128</v>
      </c>
      <c r="D3075" s="106" t="s">
        <v>8</v>
      </c>
      <c r="E3075" s="122" t="s">
        <v>539</v>
      </c>
      <c r="F3075" s="126">
        <v>3018</v>
      </c>
      <c r="G3075" s="107">
        <v>2979</v>
      </c>
      <c r="H3075" s="108">
        <v>0.98707753479125204</v>
      </c>
      <c r="I3075" s="107">
        <v>39</v>
      </c>
      <c r="J3075" s="131">
        <v>1.2922465208747499E-2</v>
      </c>
      <c r="K3075" s="126">
        <v>664</v>
      </c>
      <c r="L3075" s="126">
        <v>14</v>
      </c>
      <c r="M3075" s="108">
        <v>2.1084337349397499E-2</v>
      </c>
      <c r="N3075" s="107">
        <v>44</v>
      </c>
      <c r="O3075" s="131">
        <v>1.4579191517561201E-2</v>
      </c>
      <c r="P3075" s="126">
        <v>1</v>
      </c>
      <c r="Q3075" s="108">
        <v>1.5060240963855401E-3</v>
      </c>
      <c r="R3075" s="107">
        <v>3</v>
      </c>
      <c r="S3075" s="131">
        <v>9.9403578528827006E-4</v>
      </c>
      <c r="T3075" s="126">
        <v>47</v>
      </c>
      <c r="U3075" s="108">
        <v>7.0783132530120405E-2</v>
      </c>
      <c r="V3075" s="107">
        <v>222</v>
      </c>
      <c r="W3075" s="131">
        <v>7.3558648111332003E-2</v>
      </c>
      <c r="X3075" s="126">
        <v>48</v>
      </c>
      <c r="Y3075" s="108">
        <v>7.2289156626505993E-2</v>
      </c>
      <c r="Z3075" s="107">
        <v>225</v>
      </c>
      <c r="AA3075" s="131">
        <v>7.4552683896620203E-2</v>
      </c>
    </row>
    <row r="3076" spans="1:27" ht="24" x14ac:dyDescent="0.25">
      <c r="A3076" s="115" t="s">
        <v>646</v>
      </c>
      <c r="B3076" s="200" t="s">
        <v>129</v>
      </c>
      <c r="C3076" s="101" t="s">
        <v>130</v>
      </c>
      <c r="D3076" s="102" t="s">
        <v>8</v>
      </c>
      <c r="E3076" s="121" t="s">
        <v>539</v>
      </c>
      <c r="F3076" s="125">
        <v>1355</v>
      </c>
      <c r="G3076" s="103">
        <v>1341</v>
      </c>
      <c r="H3076" s="104">
        <v>0.98966789667896604</v>
      </c>
      <c r="I3076" s="103">
        <v>14</v>
      </c>
      <c r="J3076" s="130">
        <v>1.03321033210332E-2</v>
      </c>
      <c r="K3076" s="125">
        <v>386</v>
      </c>
      <c r="L3076" s="125">
        <v>7</v>
      </c>
      <c r="M3076" s="104">
        <v>1.81347150259067E-2</v>
      </c>
      <c r="N3076" s="103">
        <v>15</v>
      </c>
      <c r="O3076" s="130">
        <v>1.1070110701107E-2</v>
      </c>
      <c r="P3076" s="125">
        <v>5</v>
      </c>
      <c r="Q3076" s="104">
        <v>1.29533678756476E-2</v>
      </c>
      <c r="R3076" s="103">
        <v>20</v>
      </c>
      <c r="S3076" s="130">
        <v>1.4760147601476E-2</v>
      </c>
      <c r="T3076" s="125">
        <v>30</v>
      </c>
      <c r="U3076" s="104">
        <v>7.7720207253885995E-2</v>
      </c>
      <c r="V3076" s="103">
        <v>96</v>
      </c>
      <c r="W3076" s="130">
        <v>7.0848708487084799E-2</v>
      </c>
      <c r="X3076" s="125">
        <v>32</v>
      </c>
      <c r="Y3076" s="104">
        <v>8.2901554404144998E-2</v>
      </c>
      <c r="Z3076" s="103">
        <v>104</v>
      </c>
      <c r="AA3076" s="130">
        <v>7.6752767527675195E-2</v>
      </c>
    </row>
    <row r="3077" spans="1:27" x14ac:dyDescent="0.25">
      <c r="A3077" s="116" t="s">
        <v>646</v>
      </c>
      <c r="B3077" s="201" t="s">
        <v>139</v>
      </c>
      <c r="C3077" s="105" t="s">
        <v>140</v>
      </c>
      <c r="D3077" s="106" t="s">
        <v>9</v>
      </c>
      <c r="E3077" s="122" t="s">
        <v>538</v>
      </c>
      <c r="F3077" s="126">
        <v>5806</v>
      </c>
      <c r="G3077" s="107">
        <v>5746</v>
      </c>
      <c r="H3077" s="108">
        <v>0.989665862900447</v>
      </c>
      <c r="I3077" s="107">
        <v>60</v>
      </c>
      <c r="J3077" s="131">
        <v>1.0334137099552099E-2</v>
      </c>
      <c r="K3077" s="126">
        <v>1336</v>
      </c>
      <c r="L3077" s="126">
        <v>25</v>
      </c>
      <c r="M3077" s="108">
        <v>1.87125748502994E-2</v>
      </c>
      <c r="N3077" s="107">
        <v>64</v>
      </c>
      <c r="O3077" s="131">
        <v>1.10230795728556E-2</v>
      </c>
      <c r="P3077" s="126">
        <v>7</v>
      </c>
      <c r="Q3077" s="108">
        <v>5.2395209580838303E-3</v>
      </c>
      <c r="R3077" s="107">
        <v>17</v>
      </c>
      <c r="S3077" s="131">
        <v>2.9280055115397802E-3</v>
      </c>
      <c r="T3077" s="126">
        <v>86</v>
      </c>
      <c r="U3077" s="108">
        <v>6.4371257485029906E-2</v>
      </c>
      <c r="V3077" s="107">
        <v>318</v>
      </c>
      <c r="W3077" s="131">
        <v>5.4770926627626497E-2</v>
      </c>
      <c r="X3077" s="126">
        <v>92</v>
      </c>
      <c r="Y3077" s="108">
        <v>6.8862275449101701E-2</v>
      </c>
      <c r="Z3077" s="107">
        <v>334</v>
      </c>
      <c r="AA3077" s="131">
        <v>5.7526696520840498E-2</v>
      </c>
    </row>
    <row r="3078" spans="1:27" x14ac:dyDescent="0.25">
      <c r="A3078" s="115" t="s">
        <v>646</v>
      </c>
      <c r="B3078" s="200" t="s">
        <v>141</v>
      </c>
      <c r="C3078" s="101" t="s">
        <v>142</v>
      </c>
      <c r="D3078" s="102" t="s">
        <v>9</v>
      </c>
      <c r="E3078" s="121" t="s">
        <v>538</v>
      </c>
      <c r="F3078" s="125">
        <v>3515</v>
      </c>
      <c r="G3078" s="103">
        <v>3474</v>
      </c>
      <c r="H3078" s="104">
        <v>0.98833570412517702</v>
      </c>
      <c r="I3078" s="103">
        <v>41</v>
      </c>
      <c r="J3078" s="130">
        <v>1.16642958748221E-2</v>
      </c>
      <c r="K3078" s="125">
        <v>845</v>
      </c>
      <c r="L3078" s="125">
        <v>10</v>
      </c>
      <c r="M3078" s="104">
        <v>1.18343195266272E-2</v>
      </c>
      <c r="N3078" s="103">
        <v>30</v>
      </c>
      <c r="O3078" s="130">
        <v>8.5348506401137902E-3</v>
      </c>
      <c r="P3078" s="125">
        <v>3</v>
      </c>
      <c r="Q3078" s="104">
        <v>3.5502958579881599E-3</v>
      </c>
      <c r="R3078" s="103">
        <v>6</v>
      </c>
      <c r="S3078" s="130">
        <v>1.7069701280227501E-3</v>
      </c>
      <c r="T3078" s="125">
        <v>59</v>
      </c>
      <c r="U3078" s="104">
        <v>6.9822485207100493E-2</v>
      </c>
      <c r="V3078" s="103">
        <v>214</v>
      </c>
      <c r="W3078" s="130">
        <v>6.0881934566144998E-2</v>
      </c>
      <c r="X3078" s="125">
        <v>61</v>
      </c>
      <c r="Y3078" s="104">
        <v>7.2189349112425999E-2</v>
      </c>
      <c r="Z3078" s="103">
        <v>218</v>
      </c>
      <c r="AA3078" s="130">
        <v>6.20199146514935E-2</v>
      </c>
    </row>
    <row r="3079" spans="1:27" x14ac:dyDescent="0.25">
      <c r="A3079" s="116" t="s">
        <v>646</v>
      </c>
      <c r="B3079" s="201" t="s">
        <v>145</v>
      </c>
      <c r="C3079" s="105" t="s">
        <v>146</v>
      </c>
      <c r="D3079" s="106" t="s">
        <v>9</v>
      </c>
      <c r="E3079" s="122" t="s">
        <v>538</v>
      </c>
      <c r="F3079" s="126">
        <v>2176</v>
      </c>
      <c r="G3079" s="107">
        <v>2163</v>
      </c>
      <c r="H3079" s="108">
        <v>0.99402573529411697</v>
      </c>
      <c r="I3079" s="107">
        <v>13</v>
      </c>
      <c r="J3079" s="131">
        <v>5.9742647058823499E-3</v>
      </c>
      <c r="K3079" s="126">
        <v>484</v>
      </c>
      <c r="L3079" s="126">
        <v>17</v>
      </c>
      <c r="M3079" s="108">
        <v>3.5123966942148699E-2</v>
      </c>
      <c r="N3079" s="107">
        <v>37</v>
      </c>
      <c r="O3079" s="131">
        <v>1.7003676470588199E-2</v>
      </c>
      <c r="P3079" s="126">
        <v>8</v>
      </c>
      <c r="Q3079" s="108">
        <v>1.6528925619834701E-2</v>
      </c>
      <c r="R3079" s="107">
        <v>23</v>
      </c>
      <c r="S3079" s="131">
        <v>1.05698529411764E-2</v>
      </c>
      <c r="T3079" s="126">
        <v>39</v>
      </c>
      <c r="U3079" s="108">
        <v>8.0578512396694196E-2</v>
      </c>
      <c r="V3079" s="107">
        <v>158</v>
      </c>
      <c r="W3079" s="131">
        <v>7.2610294117646995E-2</v>
      </c>
      <c r="X3079" s="126">
        <v>46</v>
      </c>
      <c r="Y3079" s="108">
        <v>9.5041322314049506E-2</v>
      </c>
      <c r="Z3079" s="107">
        <v>178</v>
      </c>
      <c r="AA3079" s="131">
        <v>8.1801470588235198E-2</v>
      </c>
    </row>
    <row r="3080" spans="1:27" ht="24" x14ac:dyDescent="0.25">
      <c r="A3080" s="115" t="s">
        <v>646</v>
      </c>
      <c r="B3080" s="200" t="s">
        <v>131</v>
      </c>
      <c r="C3080" s="101" t="s">
        <v>132</v>
      </c>
      <c r="D3080" s="102" t="s">
        <v>8</v>
      </c>
      <c r="E3080" s="121" t="s">
        <v>539</v>
      </c>
      <c r="F3080" s="125">
        <v>2896</v>
      </c>
      <c r="G3080" s="103">
        <v>2867</v>
      </c>
      <c r="H3080" s="104">
        <v>0.98998618784530301</v>
      </c>
      <c r="I3080" s="103">
        <v>29</v>
      </c>
      <c r="J3080" s="130">
        <v>1.00138121546961E-2</v>
      </c>
      <c r="K3080" s="125">
        <v>879</v>
      </c>
      <c r="L3080" s="125">
        <v>10</v>
      </c>
      <c r="M3080" s="104">
        <v>1.1376564277588101E-2</v>
      </c>
      <c r="N3080" s="103">
        <v>24</v>
      </c>
      <c r="O3080" s="130">
        <v>8.2872928176795507E-3</v>
      </c>
      <c r="P3080" s="125">
        <v>4</v>
      </c>
      <c r="Q3080" s="104">
        <v>4.5506257110352602E-3</v>
      </c>
      <c r="R3080" s="103">
        <v>16</v>
      </c>
      <c r="S3080" s="130">
        <v>5.5248618784530298E-3</v>
      </c>
      <c r="T3080" s="125">
        <v>64</v>
      </c>
      <c r="U3080" s="104">
        <v>7.2810011376564204E-2</v>
      </c>
      <c r="V3080" s="103">
        <v>191</v>
      </c>
      <c r="W3080" s="130">
        <v>6.5953038674033099E-2</v>
      </c>
      <c r="X3080" s="125">
        <v>67</v>
      </c>
      <c r="Y3080" s="104">
        <v>7.6222980659840706E-2</v>
      </c>
      <c r="Z3080" s="103">
        <v>203</v>
      </c>
      <c r="AA3080" s="130">
        <v>7.0096685082872895E-2</v>
      </c>
    </row>
    <row r="3081" spans="1:27" ht="24" x14ac:dyDescent="0.25">
      <c r="A3081" s="116" t="s">
        <v>646</v>
      </c>
      <c r="B3081" s="201" t="s">
        <v>112</v>
      </c>
      <c r="C3081" s="105" t="s">
        <v>113</v>
      </c>
      <c r="D3081" s="106" t="s">
        <v>7</v>
      </c>
      <c r="E3081" s="122" t="s">
        <v>540</v>
      </c>
      <c r="F3081" s="126">
        <v>3449</v>
      </c>
      <c r="G3081" s="107">
        <v>3345</v>
      </c>
      <c r="H3081" s="108">
        <v>0.96984633227022299</v>
      </c>
      <c r="I3081" s="107">
        <v>104</v>
      </c>
      <c r="J3081" s="131">
        <v>3.0153667729776699E-2</v>
      </c>
      <c r="K3081" s="126">
        <v>1005</v>
      </c>
      <c r="L3081" s="126">
        <v>14</v>
      </c>
      <c r="M3081" s="108">
        <v>1.39303482587064E-2</v>
      </c>
      <c r="N3081" s="107">
        <v>32</v>
      </c>
      <c r="O3081" s="131">
        <v>9.2780516091620704E-3</v>
      </c>
      <c r="P3081" s="126">
        <v>6</v>
      </c>
      <c r="Q3081" s="108">
        <v>5.9701492537313399E-3</v>
      </c>
      <c r="R3081" s="107">
        <v>16</v>
      </c>
      <c r="S3081" s="131">
        <v>4.63902580458103E-3</v>
      </c>
      <c r="T3081" s="126">
        <v>61</v>
      </c>
      <c r="U3081" s="108">
        <v>6.0696517412935302E-2</v>
      </c>
      <c r="V3081" s="107">
        <v>204</v>
      </c>
      <c r="W3081" s="131">
        <v>5.9147579008408203E-2</v>
      </c>
      <c r="X3081" s="126">
        <v>65</v>
      </c>
      <c r="Y3081" s="108">
        <v>6.4676616915422799E-2</v>
      </c>
      <c r="Z3081" s="107">
        <v>214</v>
      </c>
      <c r="AA3081" s="131">
        <v>6.20469701362713E-2</v>
      </c>
    </row>
    <row r="3082" spans="1:27" x14ac:dyDescent="0.25">
      <c r="A3082" s="115" t="s">
        <v>646</v>
      </c>
      <c r="B3082" s="200" t="s">
        <v>147</v>
      </c>
      <c r="C3082" s="101" t="s">
        <v>148</v>
      </c>
      <c r="D3082" s="102" t="s">
        <v>9</v>
      </c>
      <c r="E3082" s="121" t="s">
        <v>538</v>
      </c>
      <c r="F3082" s="125">
        <v>3861</v>
      </c>
      <c r="G3082" s="103">
        <v>3831</v>
      </c>
      <c r="H3082" s="104">
        <v>0.99222999222999197</v>
      </c>
      <c r="I3082" s="103">
        <v>30</v>
      </c>
      <c r="J3082" s="130">
        <v>7.77000777000777E-3</v>
      </c>
      <c r="K3082" s="125">
        <v>872</v>
      </c>
      <c r="L3082" s="125">
        <v>10</v>
      </c>
      <c r="M3082" s="104">
        <v>1.14678899082568E-2</v>
      </c>
      <c r="N3082" s="103">
        <v>27</v>
      </c>
      <c r="O3082" s="130">
        <v>6.9930069930069904E-3</v>
      </c>
      <c r="P3082" s="125">
        <v>4</v>
      </c>
      <c r="Q3082" s="104">
        <v>4.5871559633027499E-3</v>
      </c>
      <c r="R3082" s="103">
        <v>15</v>
      </c>
      <c r="S3082" s="130">
        <v>3.8850038850038798E-3</v>
      </c>
      <c r="T3082" s="125">
        <v>80</v>
      </c>
      <c r="U3082" s="104">
        <v>9.1743119266054995E-2</v>
      </c>
      <c r="V3082" s="103">
        <v>398</v>
      </c>
      <c r="W3082" s="130">
        <v>0.103082103082103</v>
      </c>
      <c r="X3082" s="125">
        <v>84</v>
      </c>
      <c r="Y3082" s="104">
        <v>9.6330275229357706E-2</v>
      </c>
      <c r="Z3082" s="103">
        <v>413</v>
      </c>
      <c r="AA3082" s="130">
        <v>0.106967106967106</v>
      </c>
    </row>
    <row r="3083" spans="1:27" ht="24" x14ac:dyDescent="0.25">
      <c r="A3083" s="116" t="s">
        <v>646</v>
      </c>
      <c r="B3083" s="201" t="s">
        <v>114</v>
      </c>
      <c r="C3083" s="105" t="s">
        <v>115</v>
      </c>
      <c r="D3083" s="106" t="s">
        <v>7</v>
      </c>
      <c r="E3083" s="122" t="s">
        <v>540</v>
      </c>
      <c r="F3083" s="126">
        <v>1258</v>
      </c>
      <c r="G3083" s="107">
        <v>1246</v>
      </c>
      <c r="H3083" s="108">
        <v>0.99046104928457801</v>
      </c>
      <c r="I3083" s="107">
        <v>12</v>
      </c>
      <c r="J3083" s="131">
        <v>9.5389507154212995E-3</v>
      </c>
      <c r="K3083" s="126">
        <v>383</v>
      </c>
      <c r="L3083" s="126">
        <v>9</v>
      </c>
      <c r="M3083" s="108">
        <v>2.3498694516971199E-2</v>
      </c>
      <c r="N3083" s="107">
        <v>29</v>
      </c>
      <c r="O3083" s="131">
        <v>2.30524642289348E-2</v>
      </c>
      <c r="P3083" s="126">
        <v>2</v>
      </c>
      <c r="Q3083" s="108">
        <v>5.2219321148824997E-3</v>
      </c>
      <c r="R3083" s="107">
        <v>7</v>
      </c>
      <c r="S3083" s="131">
        <v>5.5643879173290899E-3</v>
      </c>
      <c r="T3083" s="126">
        <v>33</v>
      </c>
      <c r="U3083" s="108">
        <v>8.6161879895561302E-2</v>
      </c>
      <c r="V3083" s="107">
        <v>107</v>
      </c>
      <c r="W3083" s="131">
        <v>8.5055643879173207E-2</v>
      </c>
      <c r="X3083" s="126">
        <v>35</v>
      </c>
      <c r="Y3083" s="108">
        <v>9.1383812010443793E-2</v>
      </c>
      <c r="Z3083" s="107">
        <v>114</v>
      </c>
      <c r="AA3083" s="131">
        <v>9.0620031796502298E-2</v>
      </c>
    </row>
    <row r="3084" spans="1:27" ht="24" x14ac:dyDescent="0.25">
      <c r="A3084" s="115" t="s">
        <v>646</v>
      </c>
      <c r="B3084" s="200" t="s">
        <v>439</v>
      </c>
      <c r="C3084" s="101" t="s">
        <v>116</v>
      </c>
      <c r="D3084" s="102" t="s">
        <v>7</v>
      </c>
      <c r="E3084" s="121" t="s">
        <v>540</v>
      </c>
      <c r="F3084" s="125">
        <v>1353</v>
      </c>
      <c r="G3084" s="103">
        <v>1336</v>
      </c>
      <c r="H3084" s="104">
        <v>0.98743532889874297</v>
      </c>
      <c r="I3084" s="103">
        <v>17</v>
      </c>
      <c r="J3084" s="130">
        <v>1.25646711012564E-2</v>
      </c>
      <c r="K3084" s="125">
        <v>441</v>
      </c>
      <c r="L3084" s="125">
        <v>3</v>
      </c>
      <c r="M3084" s="104">
        <v>6.8027210884353704E-3</v>
      </c>
      <c r="N3084" s="103">
        <v>9</v>
      </c>
      <c r="O3084" s="130">
        <v>6.6518847006651798E-3</v>
      </c>
      <c r="P3084" s="125">
        <v>1</v>
      </c>
      <c r="Q3084" s="104">
        <v>2.26757369614512E-3</v>
      </c>
      <c r="R3084" s="103">
        <v>1</v>
      </c>
      <c r="S3084" s="130">
        <v>7.3909830007390896E-4</v>
      </c>
      <c r="T3084" s="125">
        <v>26</v>
      </c>
      <c r="U3084" s="104">
        <v>5.8956916099773202E-2</v>
      </c>
      <c r="V3084" s="103">
        <v>91</v>
      </c>
      <c r="W3084" s="130">
        <v>6.72579453067257E-2</v>
      </c>
      <c r="X3084" s="125">
        <v>27</v>
      </c>
      <c r="Y3084" s="104">
        <v>6.1224489795918297E-2</v>
      </c>
      <c r="Z3084" s="103">
        <v>92</v>
      </c>
      <c r="AA3084" s="130">
        <v>6.7997043606799701E-2</v>
      </c>
    </row>
    <row r="3085" spans="1:27" ht="24" x14ac:dyDescent="0.25">
      <c r="A3085" s="116" t="s">
        <v>646</v>
      </c>
      <c r="B3085" s="201" t="s">
        <v>117</v>
      </c>
      <c r="C3085" s="105" t="s">
        <v>118</v>
      </c>
      <c r="D3085" s="106" t="s">
        <v>7</v>
      </c>
      <c r="E3085" s="122" t="s">
        <v>540</v>
      </c>
      <c r="F3085" s="126">
        <v>4894</v>
      </c>
      <c r="G3085" s="107">
        <v>4862</v>
      </c>
      <c r="H3085" s="108">
        <v>0.99346138128320305</v>
      </c>
      <c r="I3085" s="107">
        <v>32</v>
      </c>
      <c r="J3085" s="131">
        <v>6.5386187167960699E-3</v>
      </c>
      <c r="K3085" s="126">
        <v>1159</v>
      </c>
      <c r="L3085" s="126">
        <v>18</v>
      </c>
      <c r="M3085" s="108">
        <v>1.5530629853321799E-2</v>
      </c>
      <c r="N3085" s="107">
        <v>49</v>
      </c>
      <c r="O3085" s="131">
        <v>1.00122599100939E-2</v>
      </c>
      <c r="P3085" s="126">
        <v>4</v>
      </c>
      <c r="Q3085" s="108">
        <v>3.45125107851596E-3</v>
      </c>
      <c r="R3085" s="107">
        <v>10</v>
      </c>
      <c r="S3085" s="131">
        <v>2.0433183489987701E-3</v>
      </c>
      <c r="T3085" s="126">
        <v>102</v>
      </c>
      <c r="U3085" s="108">
        <v>8.8006902502156995E-2</v>
      </c>
      <c r="V3085" s="107">
        <v>504</v>
      </c>
      <c r="W3085" s="131">
        <v>0.10298324478953801</v>
      </c>
      <c r="X3085" s="126">
        <v>105</v>
      </c>
      <c r="Y3085" s="108">
        <v>9.0595340811044006E-2</v>
      </c>
      <c r="Z3085" s="107">
        <v>512</v>
      </c>
      <c r="AA3085" s="131">
        <v>0.10461789946873699</v>
      </c>
    </row>
    <row r="3086" spans="1:27" ht="24" x14ac:dyDescent="0.25">
      <c r="A3086" s="115" t="s">
        <v>646</v>
      </c>
      <c r="B3086" s="200" t="s">
        <v>119</v>
      </c>
      <c r="C3086" s="101" t="s">
        <v>120</v>
      </c>
      <c r="D3086" s="102" t="s">
        <v>7</v>
      </c>
      <c r="E3086" s="121" t="s">
        <v>540</v>
      </c>
      <c r="F3086" s="125">
        <v>2980</v>
      </c>
      <c r="G3086" s="103">
        <v>2942</v>
      </c>
      <c r="H3086" s="104">
        <v>0.98724832214765101</v>
      </c>
      <c r="I3086" s="103">
        <v>38</v>
      </c>
      <c r="J3086" s="130">
        <v>1.2751677852348899E-2</v>
      </c>
      <c r="K3086" s="125">
        <v>764</v>
      </c>
      <c r="L3086" s="125">
        <v>10</v>
      </c>
      <c r="M3086" s="104">
        <v>1.3089005235602E-2</v>
      </c>
      <c r="N3086" s="103">
        <v>24</v>
      </c>
      <c r="O3086" s="130">
        <v>8.0536912751677792E-3</v>
      </c>
      <c r="P3086" s="125">
        <v>3</v>
      </c>
      <c r="Q3086" s="104">
        <v>3.9267015706806203E-3</v>
      </c>
      <c r="R3086" s="103">
        <v>9</v>
      </c>
      <c r="S3086" s="130">
        <v>3.0201342281879098E-3</v>
      </c>
      <c r="T3086" s="125">
        <v>70</v>
      </c>
      <c r="U3086" s="104">
        <v>9.1623036649214604E-2</v>
      </c>
      <c r="V3086" s="103">
        <v>335</v>
      </c>
      <c r="W3086" s="130">
        <v>0.11241610738255001</v>
      </c>
      <c r="X3086" s="125">
        <v>72</v>
      </c>
      <c r="Y3086" s="104">
        <v>9.4240837696334998E-2</v>
      </c>
      <c r="Z3086" s="103">
        <v>339</v>
      </c>
      <c r="AA3086" s="130">
        <v>0.113758389261744</v>
      </c>
    </row>
    <row r="3087" spans="1:27" x14ac:dyDescent="0.25">
      <c r="A3087" s="116" t="s">
        <v>646</v>
      </c>
      <c r="B3087" s="201" t="s">
        <v>153</v>
      </c>
      <c r="C3087" s="105" t="s">
        <v>154</v>
      </c>
      <c r="D3087" s="106" t="s">
        <v>9</v>
      </c>
      <c r="E3087" s="122" t="s">
        <v>538</v>
      </c>
      <c r="F3087" s="126">
        <v>3142</v>
      </c>
      <c r="G3087" s="107">
        <v>3097</v>
      </c>
      <c r="H3087" s="108">
        <v>0.98567791215786105</v>
      </c>
      <c r="I3087" s="107">
        <v>45</v>
      </c>
      <c r="J3087" s="131">
        <v>1.43220878421387E-2</v>
      </c>
      <c r="K3087" s="126">
        <v>723</v>
      </c>
      <c r="L3087" s="126">
        <v>16</v>
      </c>
      <c r="M3087" s="108">
        <v>2.2130013831258601E-2</v>
      </c>
      <c r="N3087" s="107">
        <v>36</v>
      </c>
      <c r="O3087" s="131">
        <v>1.1457670273711E-2</v>
      </c>
      <c r="P3087" s="126">
        <v>9</v>
      </c>
      <c r="Q3087" s="108">
        <v>1.24481327800829E-2</v>
      </c>
      <c r="R3087" s="107">
        <v>34</v>
      </c>
      <c r="S3087" s="131">
        <v>1.08211330362826E-2</v>
      </c>
      <c r="T3087" s="126">
        <v>68</v>
      </c>
      <c r="U3087" s="108">
        <v>9.4052558782849197E-2</v>
      </c>
      <c r="V3087" s="107">
        <v>281</v>
      </c>
      <c r="W3087" s="131">
        <v>8.9433481858688699E-2</v>
      </c>
      <c r="X3087" s="126">
        <v>72</v>
      </c>
      <c r="Y3087" s="108">
        <v>9.9585062240663894E-2</v>
      </c>
      <c r="Z3087" s="107">
        <v>293</v>
      </c>
      <c r="AA3087" s="131">
        <v>9.3252705283259005E-2</v>
      </c>
    </row>
    <row r="3088" spans="1:27" ht="24" x14ac:dyDescent="0.25">
      <c r="A3088" s="115" t="s">
        <v>646</v>
      </c>
      <c r="B3088" s="200" t="s">
        <v>121</v>
      </c>
      <c r="C3088" s="101" t="s">
        <v>122</v>
      </c>
      <c r="D3088" s="102" t="s">
        <v>7</v>
      </c>
      <c r="E3088" s="121" t="s">
        <v>540</v>
      </c>
      <c r="F3088" s="125">
        <v>2374</v>
      </c>
      <c r="G3088" s="103">
        <v>2281</v>
      </c>
      <c r="H3088" s="104">
        <v>0.96082561078348705</v>
      </c>
      <c r="I3088" s="103">
        <v>93</v>
      </c>
      <c r="J3088" s="130">
        <v>3.9174389216512201E-2</v>
      </c>
      <c r="K3088" s="125">
        <v>635</v>
      </c>
      <c r="L3088" s="125">
        <v>9</v>
      </c>
      <c r="M3088" s="104">
        <v>1.4173228346456601E-2</v>
      </c>
      <c r="N3088" s="103">
        <v>24</v>
      </c>
      <c r="O3088" s="130">
        <v>1.01095197978096E-2</v>
      </c>
      <c r="P3088" s="125">
        <v>4</v>
      </c>
      <c r="Q3088" s="104">
        <v>6.2992125984251898E-3</v>
      </c>
      <c r="R3088" s="103">
        <v>11</v>
      </c>
      <c r="S3088" s="130">
        <v>4.6335299073293999E-3</v>
      </c>
      <c r="T3088" s="125">
        <v>56</v>
      </c>
      <c r="U3088" s="104">
        <v>8.8188976377952699E-2</v>
      </c>
      <c r="V3088" s="103">
        <v>178</v>
      </c>
      <c r="W3088" s="130">
        <v>7.4978938500421199E-2</v>
      </c>
      <c r="X3088" s="125">
        <v>58</v>
      </c>
      <c r="Y3088" s="104">
        <v>9.1338582677165298E-2</v>
      </c>
      <c r="Z3088" s="103">
        <v>184</v>
      </c>
      <c r="AA3088" s="130">
        <v>7.7506318449873601E-2</v>
      </c>
    </row>
    <row r="3089" spans="1:27" ht="24" x14ac:dyDescent="0.25">
      <c r="A3089" s="116" t="s">
        <v>646</v>
      </c>
      <c r="B3089" s="201" t="s">
        <v>133</v>
      </c>
      <c r="C3089" s="105" t="s">
        <v>134</v>
      </c>
      <c r="D3089" s="106" t="s">
        <v>8</v>
      </c>
      <c r="E3089" s="122" t="s">
        <v>539</v>
      </c>
      <c r="F3089" s="126">
        <v>2846</v>
      </c>
      <c r="G3089" s="107">
        <v>2808</v>
      </c>
      <c r="H3089" s="108">
        <v>0.98664792691496805</v>
      </c>
      <c r="I3089" s="107">
        <v>38</v>
      </c>
      <c r="J3089" s="131">
        <v>1.3352073085031601E-2</v>
      </c>
      <c r="K3089" s="126">
        <v>866</v>
      </c>
      <c r="L3089" s="126">
        <v>18</v>
      </c>
      <c r="M3089" s="108">
        <v>2.0785219399538101E-2</v>
      </c>
      <c r="N3089" s="107">
        <v>54</v>
      </c>
      <c r="O3089" s="131">
        <v>1.89739985945186E-2</v>
      </c>
      <c r="P3089" s="126">
        <v>8</v>
      </c>
      <c r="Q3089" s="108">
        <v>9.2378752886835992E-3</v>
      </c>
      <c r="R3089" s="107">
        <v>19</v>
      </c>
      <c r="S3089" s="131">
        <v>6.6760365425158098E-3</v>
      </c>
      <c r="T3089" s="126">
        <v>80</v>
      </c>
      <c r="U3089" s="108">
        <v>9.2378752886836002E-2</v>
      </c>
      <c r="V3089" s="107">
        <v>266</v>
      </c>
      <c r="W3089" s="131">
        <v>9.3464511595221303E-2</v>
      </c>
      <c r="X3089" s="126">
        <v>85</v>
      </c>
      <c r="Y3089" s="108">
        <v>9.81524249422632E-2</v>
      </c>
      <c r="Z3089" s="107">
        <v>280</v>
      </c>
      <c r="AA3089" s="131">
        <v>9.8383696416022404E-2</v>
      </c>
    </row>
    <row r="3090" spans="1:27" ht="24" x14ac:dyDescent="0.25">
      <c r="A3090" s="115" t="s">
        <v>646</v>
      </c>
      <c r="B3090" s="200" t="s">
        <v>123</v>
      </c>
      <c r="C3090" s="101" t="s">
        <v>124</v>
      </c>
      <c r="D3090" s="102" t="s">
        <v>7</v>
      </c>
      <c r="E3090" s="121" t="s">
        <v>540</v>
      </c>
      <c r="F3090" s="125">
        <v>1630</v>
      </c>
      <c r="G3090" s="103">
        <v>1620</v>
      </c>
      <c r="H3090" s="104">
        <v>0.993865030674846</v>
      </c>
      <c r="I3090" s="103">
        <v>10</v>
      </c>
      <c r="J3090" s="130">
        <v>6.13496932515337E-3</v>
      </c>
      <c r="K3090" s="125">
        <v>416</v>
      </c>
      <c r="L3090" s="125">
        <v>7</v>
      </c>
      <c r="M3090" s="104">
        <v>1.6826923076923E-2</v>
      </c>
      <c r="N3090" s="103">
        <v>19</v>
      </c>
      <c r="O3090" s="130">
        <v>1.1656441717791399E-2</v>
      </c>
      <c r="P3090" s="125">
        <v>1</v>
      </c>
      <c r="Q3090" s="104">
        <v>2.4038461538461501E-3</v>
      </c>
      <c r="R3090" s="103">
        <v>4</v>
      </c>
      <c r="S3090" s="130">
        <v>2.4539877300613399E-3</v>
      </c>
      <c r="T3090" s="125">
        <v>30</v>
      </c>
      <c r="U3090" s="104">
        <v>7.2115384615384595E-2</v>
      </c>
      <c r="V3090" s="103">
        <v>127</v>
      </c>
      <c r="W3090" s="130">
        <v>7.7914110429447805E-2</v>
      </c>
      <c r="X3090" s="125">
        <v>30</v>
      </c>
      <c r="Y3090" s="104">
        <v>7.2115384615384595E-2</v>
      </c>
      <c r="Z3090" s="103">
        <v>127</v>
      </c>
      <c r="AA3090" s="130">
        <v>7.7914110429447805E-2</v>
      </c>
    </row>
    <row r="3091" spans="1:27" ht="24" x14ac:dyDescent="0.25">
      <c r="A3091" s="116" t="s">
        <v>646</v>
      </c>
      <c r="B3091" s="201" t="s">
        <v>135</v>
      </c>
      <c r="C3091" s="105" t="s">
        <v>136</v>
      </c>
      <c r="D3091" s="106" t="s">
        <v>8</v>
      </c>
      <c r="E3091" s="122" t="s">
        <v>539</v>
      </c>
      <c r="F3091" s="126">
        <v>5411</v>
      </c>
      <c r="G3091" s="107">
        <v>5329</v>
      </c>
      <c r="H3091" s="108">
        <v>0.98484568471631795</v>
      </c>
      <c r="I3091" s="107">
        <v>82</v>
      </c>
      <c r="J3091" s="131">
        <v>1.51543152836813E-2</v>
      </c>
      <c r="K3091" s="126">
        <v>1342</v>
      </c>
      <c r="L3091" s="126">
        <v>29</v>
      </c>
      <c r="M3091" s="108">
        <v>2.1609538002980599E-2</v>
      </c>
      <c r="N3091" s="107">
        <v>81</v>
      </c>
      <c r="O3091" s="131">
        <v>1.4969506560709601E-2</v>
      </c>
      <c r="P3091" s="126">
        <v>12</v>
      </c>
      <c r="Q3091" s="108">
        <v>8.9418777943368107E-3</v>
      </c>
      <c r="R3091" s="107">
        <v>39</v>
      </c>
      <c r="S3091" s="131">
        <v>7.2075401958972404E-3</v>
      </c>
      <c r="T3091" s="126">
        <v>98</v>
      </c>
      <c r="U3091" s="108">
        <v>7.3025335320417203E-2</v>
      </c>
      <c r="V3091" s="107">
        <v>318</v>
      </c>
      <c r="W3091" s="131">
        <v>5.8769173905008298E-2</v>
      </c>
      <c r="X3091" s="126">
        <v>107</v>
      </c>
      <c r="Y3091" s="108">
        <v>7.9731743666169794E-2</v>
      </c>
      <c r="Z3091" s="107">
        <v>350</v>
      </c>
      <c r="AA3091" s="131">
        <v>6.4683053040103397E-2</v>
      </c>
    </row>
    <row r="3092" spans="1:27" ht="24" x14ac:dyDescent="0.25">
      <c r="A3092" s="115" t="s">
        <v>646</v>
      </c>
      <c r="B3092" s="200" t="s">
        <v>125</v>
      </c>
      <c r="C3092" s="101" t="s">
        <v>126</v>
      </c>
      <c r="D3092" s="102" t="s">
        <v>7</v>
      </c>
      <c r="E3092" s="121" t="s">
        <v>540</v>
      </c>
      <c r="F3092" s="125">
        <v>2839</v>
      </c>
      <c r="G3092" s="103">
        <v>2812</v>
      </c>
      <c r="H3092" s="104">
        <v>0.99048960901725902</v>
      </c>
      <c r="I3092" s="103">
        <v>27</v>
      </c>
      <c r="J3092" s="130">
        <v>9.5103909827404E-3</v>
      </c>
      <c r="K3092" s="125">
        <v>911</v>
      </c>
      <c r="L3092" s="125">
        <v>13</v>
      </c>
      <c r="M3092" s="104">
        <v>1.42700329308452E-2</v>
      </c>
      <c r="N3092" s="103">
        <v>32</v>
      </c>
      <c r="O3092" s="130">
        <v>1.1271574498062599E-2</v>
      </c>
      <c r="P3092" s="125">
        <v>7</v>
      </c>
      <c r="Q3092" s="104">
        <v>7.6838638858397297E-3</v>
      </c>
      <c r="R3092" s="103">
        <v>19</v>
      </c>
      <c r="S3092" s="130">
        <v>6.6924973582247202E-3</v>
      </c>
      <c r="T3092" s="125">
        <v>55</v>
      </c>
      <c r="U3092" s="104">
        <v>6.0373216245883599E-2</v>
      </c>
      <c r="V3092" s="103">
        <v>163</v>
      </c>
      <c r="W3092" s="130">
        <v>5.7414582599506797E-2</v>
      </c>
      <c r="X3092" s="125">
        <v>59</v>
      </c>
      <c r="Y3092" s="104">
        <v>6.4763995609220595E-2</v>
      </c>
      <c r="Z3092" s="103">
        <v>176</v>
      </c>
      <c r="AA3092" s="130">
        <v>6.19936597393448E-2</v>
      </c>
    </row>
    <row r="3093" spans="1:27" x14ac:dyDescent="0.25">
      <c r="A3093" s="116" t="s">
        <v>646</v>
      </c>
      <c r="B3093" s="201" t="s">
        <v>155</v>
      </c>
      <c r="C3093" s="105" t="s">
        <v>156</v>
      </c>
      <c r="D3093" s="106" t="s">
        <v>9</v>
      </c>
      <c r="E3093" s="122" t="s">
        <v>538</v>
      </c>
      <c r="F3093" s="126">
        <v>4381</v>
      </c>
      <c r="G3093" s="107">
        <v>4290</v>
      </c>
      <c r="H3093" s="108">
        <v>0.979228486646884</v>
      </c>
      <c r="I3093" s="107">
        <v>91</v>
      </c>
      <c r="J3093" s="131">
        <v>2.0771513353115698E-2</v>
      </c>
      <c r="K3093" s="126">
        <v>1340</v>
      </c>
      <c r="L3093" s="126">
        <v>26</v>
      </c>
      <c r="M3093" s="108">
        <v>1.9402985074626799E-2</v>
      </c>
      <c r="N3093" s="107">
        <v>64</v>
      </c>
      <c r="O3093" s="131">
        <v>1.4608536863729701E-2</v>
      </c>
      <c r="P3093" s="126">
        <v>7</v>
      </c>
      <c r="Q3093" s="108">
        <v>5.2238805970149203E-3</v>
      </c>
      <c r="R3093" s="107">
        <v>17</v>
      </c>
      <c r="S3093" s="131">
        <v>3.88039260442821E-3</v>
      </c>
      <c r="T3093" s="126">
        <v>96</v>
      </c>
      <c r="U3093" s="108">
        <v>7.1641791044776096E-2</v>
      </c>
      <c r="V3093" s="107">
        <v>338</v>
      </c>
      <c r="W3093" s="131">
        <v>7.71513353115727E-2</v>
      </c>
      <c r="X3093" s="126">
        <v>101</v>
      </c>
      <c r="Y3093" s="108">
        <v>7.5373134328358196E-2</v>
      </c>
      <c r="Z3093" s="107">
        <v>352</v>
      </c>
      <c r="AA3093" s="131">
        <v>8.0346952750513498E-2</v>
      </c>
    </row>
    <row r="3094" spans="1:27" ht="24" x14ac:dyDescent="0.25">
      <c r="A3094" s="115" t="s">
        <v>646</v>
      </c>
      <c r="B3094" s="200" t="s">
        <v>247</v>
      </c>
      <c r="C3094" s="101" t="s">
        <v>248</v>
      </c>
      <c r="D3094" s="102" t="s">
        <v>16</v>
      </c>
      <c r="E3094" s="121" t="s">
        <v>541</v>
      </c>
      <c r="F3094" s="125">
        <v>3859</v>
      </c>
      <c r="G3094" s="103">
        <v>3760</v>
      </c>
      <c r="H3094" s="104">
        <v>0.97434568541072797</v>
      </c>
      <c r="I3094" s="103">
        <v>99</v>
      </c>
      <c r="J3094" s="130">
        <v>2.5654314589271799E-2</v>
      </c>
      <c r="K3094" s="125">
        <v>975</v>
      </c>
      <c r="L3094" s="125">
        <v>14</v>
      </c>
      <c r="M3094" s="104">
        <v>1.43589743589743E-2</v>
      </c>
      <c r="N3094" s="103">
        <v>36</v>
      </c>
      <c r="O3094" s="130">
        <v>9.3288416688261204E-3</v>
      </c>
      <c r="P3094" s="125">
        <v>5</v>
      </c>
      <c r="Q3094" s="104">
        <v>5.1282051282051204E-3</v>
      </c>
      <c r="R3094" s="103">
        <v>12</v>
      </c>
      <c r="S3094" s="130">
        <v>3.1096138896086999E-3</v>
      </c>
      <c r="T3094" s="125">
        <v>76</v>
      </c>
      <c r="U3094" s="104">
        <v>7.7948717948717897E-2</v>
      </c>
      <c r="V3094" s="103">
        <v>248</v>
      </c>
      <c r="W3094" s="130">
        <v>6.4265353718579901E-2</v>
      </c>
      <c r="X3094" s="125">
        <v>78</v>
      </c>
      <c r="Y3094" s="104">
        <v>0.08</v>
      </c>
      <c r="Z3094" s="103">
        <v>255</v>
      </c>
      <c r="AA3094" s="130">
        <v>6.6079295154184994E-2</v>
      </c>
    </row>
    <row r="3095" spans="1:27" ht="24" x14ac:dyDescent="0.25">
      <c r="A3095" s="116" t="s">
        <v>646</v>
      </c>
      <c r="B3095" s="201" t="s">
        <v>233</v>
      </c>
      <c r="C3095" s="105" t="s">
        <v>234</v>
      </c>
      <c r="D3095" s="106" t="s">
        <v>15</v>
      </c>
      <c r="E3095" s="122" t="s">
        <v>542</v>
      </c>
      <c r="F3095" s="126">
        <v>926</v>
      </c>
      <c r="G3095" s="107">
        <v>908</v>
      </c>
      <c r="H3095" s="108">
        <v>0.98056155507559295</v>
      </c>
      <c r="I3095" s="107">
        <v>18</v>
      </c>
      <c r="J3095" s="131">
        <v>1.9438444924405999E-2</v>
      </c>
      <c r="K3095" s="126">
        <v>270</v>
      </c>
      <c r="L3095" s="126">
        <v>2</v>
      </c>
      <c r="M3095" s="108">
        <v>7.4074074074073999E-3</v>
      </c>
      <c r="N3095" s="107">
        <v>7</v>
      </c>
      <c r="O3095" s="131">
        <v>7.5593952483801203E-3</v>
      </c>
      <c r="P3095" s="126">
        <v>2</v>
      </c>
      <c r="Q3095" s="108">
        <v>7.4074074074073999E-3</v>
      </c>
      <c r="R3095" s="107">
        <v>8</v>
      </c>
      <c r="S3095" s="131">
        <v>8.6393088552915703E-3</v>
      </c>
      <c r="T3095" s="126">
        <v>24</v>
      </c>
      <c r="U3095" s="108">
        <v>8.8888888888888795E-2</v>
      </c>
      <c r="V3095" s="107">
        <v>80</v>
      </c>
      <c r="W3095" s="131">
        <v>8.6393088552915706E-2</v>
      </c>
      <c r="X3095" s="126">
        <v>25</v>
      </c>
      <c r="Y3095" s="108">
        <v>9.2592592592592504E-2</v>
      </c>
      <c r="Z3095" s="107">
        <v>83</v>
      </c>
      <c r="AA3095" s="131">
        <v>8.9632829373650094E-2</v>
      </c>
    </row>
    <row r="3096" spans="1:27" ht="24" x14ac:dyDescent="0.25">
      <c r="A3096" s="115" t="s">
        <v>646</v>
      </c>
      <c r="B3096" s="200" t="s">
        <v>249</v>
      </c>
      <c r="C3096" s="101" t="s">
        <v>250</v>
      </c>
      <c r="D3096" s="102" t="s">
        <v>16</v>
      </c>
      <c r="E3096" s="121" t="s">
        <v>541</v>
      </c>
      <c r="F3096" s="125">
        <v>2953</v>
      </c>
      <c r="G3096" s="103">
        <v>2878</v>
      </c>
      <c r="H3096" s="104">
        <v>0.97460209955976895</v>
      </c>
      <c r="I3096" s="103">
        <v>75</v>
      </c>
      <c r="J3096" s="130">
        <v>2.5397900440230201E-2</v>
      </c>
      <c r="K3096" s="125">
        <v>910</v>
      </c>
      <c r="L3096" s="125">
        <v>10</v>
      </c>
      <c r="M3096" s="104">
        <v>1.09890109890109E-2</v>
      </c>
      <c r="N3096" s="103">
        <v>29</v>
      </c>
      <c r="O3096" s="130">
        <v>9.8205215035556993E-3</v>
      </c>
      <c r="P3096" s="125">
        <v>7</v>
      </c>
      <c r="Q3096" s="104">
        <v>7.6923076923076901E-3</v>
      </c>
      <c r="R3096" s="103">
        <v>14</v>
      </c>
      <c r="S3096" s="130">
        <v>4.7409414155096504E-3</v>
      </c>
      <c r="T3096" s="125">
        <v>67</v>
      </c>
      <c r="U3096" s="104">
        <v>7.3626373626373601E-2</v>
      </c>
      <c r="V3096" s="103">
        <v>232</v>
      </c>
      <c r="W3096" s="130">
        <v>7.8564172028445595E-2</v>
      </c>
      <c r="X3096" s="125">
        <v>69</v>
      </c>
      <c r="Y3096" s="104">
        <v>7.5824175824175805E-2</v>
      </c>
      <c r="Z3096" s="103">
        <v>237</v>
      </c>
      <c r="AA3096" s="130">
        <v>8.02573653911276E-2</v>
      </c>
    </row>
    <row r="3097" spans="1:27" ht="24" x14ac:dyDescent="0.25">
      <c r="A3097" s="116" t="s">
        <v>646</v>
      </c>
      <c r="B3097" s="201" t="s">
        <v>251</v>
      </c>
      <c r="C3097" s="105" t="s">
        <v>252</v>
      </c>
      <c r="D3097" s="106" t="s">
        <v>16</v>
      </c>
      <c r="E3097" s="122" t="s">
        <v>541</v>
      </c>
      <c r="F3097" s="126">
        <v>4202</v>
      </c>
      <c r="G3097" s="107">
        <v>4118</v>
      </c>
      <c r="H3097" s="108">
        <v>0.98000951927653401</v>
      </c>
      <c r="I3097" s="107">
        <v>84</v>
      </c>
      <c r="J3097" s="131">
        <v>1.9990480723465001E-2</v>
      </c>
      <c r="K3097" s="126">
        <v>1275</v>
      </c>
      <c r="L3097" s="126">
        <v>26</v>
      </c>
      <c r="M3097" s="108">
        <v>2.0392156862744999E-2</v>
      </c>
      <c r="N3097" s="107">
        <v>72</v>
      </c>
      <c r="O3097" s="131">
        <v>1.713469776297E-2</v>
      </c>
      <c r="P3097" s="126">
        <v>7</v>
      </c>
      <c r="Q3097" s="108">
        <v>5.49019607843137E-3</v>
      </c>
      <c r="R3097" s="107">
        <v>16</v>
      </c>
      <c r="S3097" s="131">
        <v>3.8077106139933299E-3</v>
      </c>
      <c r="T3097" s="126">
        <v>91</v>
      </c>
      <c r="U3097" s="108">
        <v>7.1372549019607795E-2</v>
      </c>
      <c r="V3097" s="107">
        <v>287</v>
      </c>
      <c r="W3097" s="131">
        <v>6.8300809138505406E-2</v>
      </c>
      <c r="X3097" s="126">
        <v>98</v>
      </c>
      <c r="Y3097" s="108">
        <v>7.6862745098039198E-2</v>
      </c>
      <c r="Z3097" s="107">
        <v>301</v>
      </c>
      <c r="AA3097" s="131">
        <v>7.1632555925749603E-2</v>
      </c>
    </row>
    <row r="3098" spans="1:27" ht="24" x14ac:dyDescent="0.25">
      <c r="A3098" s="115" t="s">
        <v>646</v>
      </c>
      <c r="B3098" s="200" t="s">
        <v>253</v>
      </c>
      <c r="C3098" s="101" t="s">
        <v>254</v>
      </c>
      <c r="D3098" s="102" t="s">
        <v>16</v>
      </c>
      <c r="E3098" s="121" t="s">
        <v>541</v>
      </c>
      <c r="F3098" s="125">
        <v>3210</v>
      </c>
      <c r="G3098" s="103">
        <v>3149</v>
      </c>
      <c r="H3098" s="104">
        <v>0.98099688473520197</v>
      </c>
      <c r="I3098" s="103">
        <v>61</v>
      </c>
      <c r="J3098" s="130">
        <v>1.9003115264797501E-2</v>
      </c>
      <c r="K3098" s="125">
        <v>749</v>
      </c>
      <c r="L3098" s="125">
        <v>10</v>
      </c>
      <c r="M3098" s="104">
        <v>1.3351134846461899E-2</v>
      </c>
      <c r="N3098" s="103">
        <v>23</v>
      </c>
      <c r="O3098" s="130">
        <v>7.1651090342679099E-3</v>
      </c>
      <c r="P3098" s="125">
        <v>5</v>
      </c>
      <c r="Q3098" s="104">
        <v>6.6755674232309697E-3</v>
      </c>
      <c r="R3098" s="103">
        <v>15</v>
      </c>
      <c r="S3098" s="130">
        <v>4.6728971962616802E-3</v>
      </c>
      <c r="T3098" s="125">
        <v>52</v>
      </c>
      <c r="U3098" s="104">
        <v>6.9425901201602094E-2</v>
      </c>
      <c r="V3098" s="103">
        <v>231</v>
      </c>
      <c r="W3098" s="130">
        <v>7.1962616822429895E-2</v>
      </c>
      <c r="X3098" s="125">
        <v>55</v>
      </c>
      <c r="Y3098" s="104">
        <v>7.3431241655540699E-2</v>
      </c>
      <c r="Z3098" s="103">
        <v>241</v>
      </c>
      <c r="AA3098" s="130">
        <v>7.50778816199376E-2</v>
      </c>
    </row>
    <row r="3099" spans="1:27" ht="24" x14ac:dyDescent="0.25">
      <c r="A3099" s="116" t="s">
        <v>646</v>
      </c>
      <c r="B3099" s="201" t="s">
        <v>440</v>
      </c>
      <c r="C3099" s="105" t="s">
        <v>189</v>
      </c>
      <c r="D3099" s="106" t="s">
        <v>12</v>
      </c>
      <c r="E3099" s="122" t="s">
        <v>543</v>
      </c>
      <c r="F3099" s="126">
        <v>3041</v>
      </c>
      <c r="G3099" s="107">
        <v>2929</v>
      </c>
      <c r="H3099" s="108">
        <v>0.96317000986517498</v>
      </c>
      <c r="I3099" s="107">
        <v>112</v>
      </c>
      <c r="J3099" s="131">
        <v>3.6829990134823999E-2</v>
      </c>
      <c r="K3099" s="126">
        <v>856</v>
      </c>
      <c r="L3099" s="126">
        <v>7</v>
      </c>
      <c r="M3099" s="108">
        <v>8.1775700934579396E-3</v>
      </c>
      <c r="N3099" s="107">
        <v>23</v>
      </c>
      <c r="O3099" s="131">
        <v>7.5633015455442197E-3</v>
      </c>
      <c r="P3099" s="126">
        <v>1</v>
      </c>
      <c r="Q3099" s="108">
        <v>1.16822429906542E-3</v>
      </c>
      <c r="R3099" s="107">
        <v>3</v>
      </c>
      <c r="S3099" s="131">
        <v>9.8651759289707292E-4</v>
      </c>
      <c r="T3099" s="126">
        <v>63</v>
      </c>
      <c r="U3099" s="108">
        <v>7.3598130841121406E-2</v>
      </c>
      <c r="V3099" s="107">
        <v>212</v>
      </c>
      <c r="W3099" s="131">
        <v>6.9713909898059798E-2</v>
      </c>
      <c r="X3099" s="126">
        <v>64</v>
      </c>
      <c r="Y3099" s="108">
        <v>7.4766355140186896E-2</v>
      </c>
      <c r="Z3099" s="107">
        <v>215</v>
      </c>
      <c r="AA3099" s="131">
        <v>7.0700427490956896E-2</v>
      </c>
    </row>
    <row r="3100" spans="1:27" ht="24" x14ac:dyDescent="0.25">
      <c r="A3100" s="115" t="s">
        <v>646</v>
      </c>
      <c r="B3100" s="200" t="s">
        <v>235</v>
      </c>
      <c r="C3100" s="101" t="s">
        <v>236</v>
      </c>
      <c r="D3100" s="102" t="s">
        <v>15</v>
      </c>
      <c r="E3100" s="121" t="s">
        <v>542</v>
      </c>
      <c r="F3100" s="125">
        <v>1995</v>
      </c>
      <c r="G3100" s="103">
        <v>1972</v>
      </c>
      <c r="H3100" s="104">
        <v>0.98847117794486195</v>
      </c>
      <c r="I3100" s="103">
        <v>23</v>
      </c>
      <c r="J3100" s="130">
        <v>1.15288220551378E-2</v>
      </c>
      <c r="K3100" s="125">
        <v>653</v>
      </c>
      <c r="L3100" s="125">
        <v>10</v>
      </c>
      <c r="M3100" s="104">
        <v>1.53139356814701E-2</v>
      </c>
      <c r="N3100" s="103">
        <v>26</v>
      </c>
      <c r="O3100" s="130">
        <v>1.3032581453634E-2</v>
      </c>
      <c r="P3100" s="125">
        <v>4</v>
      </c>
      <c r="Q3100" s="104">
        <v>6.1255742725880502E-3</v>
      </c>
      <c r="R3100" s="103">
        <v>8</v>
      </c>
      <c r="S3100" s="130">
        <v>4.0100250626566398E-3</v>
      </c>
      <c r="T3100" s="125">
        <v>65</v>
      </c>
      <c r="U3100" s="104">
        <v>9.9540581929555796E-2</v>
      </c>
      <c r="V3100" s="103">
        <v>176</v>
      </c>
      <c r="W3100" s="130">
        <v>8.8220551378446102E-2</v>
      </c>
      <c r="X3100" s="125">
        <v>67</v>
      </c>
      <c r="Y3100" s="104">
        <v>0.10260336906584901</v>
      </c>
      <c r="Z3100" s="103">
        <v>179</v>
      </c>
      <c r="AA3100" s="130">
        <v>8.9724310776942304E-2</v>
      </c>
    </row>
    <row r="3101" spans="1:27" ht="24" x14ac:dyDescent="0.25">
      <c r="A3101" s="116" t="s">
        <v>646</v>
      </c>
      <c r="B3101" s="201" t="s">
        <v>237</v>
      </c>
      <c r="C3101" s="105" t="s">
        <v>238</v>
      </c>
      <c r="D3101" s="106" t="s">
        <v>15</v>
      </c>
      <c r="E3101" s="122" t="s">
        <v>542</v>
      </c>
      <c r="F3101" s="126">
        <v>9033</v>
      </c>
      <c r="G3101" s="107">
        <v>8927</v>
      </c>
      <c r="H3101" s="108">
        <v>0.98826524964020801</v>
      </c>
      <c r="I3101" s="107">
        <v>106</v>
      </c>
      <c r="J3101" s="131">
        <v>1.1734750359791799E-2</v>
      </c>
      <c r="K3101" s="126">
        <v>2418</v>
      </c>
      <c r="L3101" s="126">
        <v>27</v>
      </c>
      <c r="M3101" s="108">
        <v>1.1166253101736899E-2</v>
      </c>
      <c r="N3101" s="107">
        <v>64</v>
      </c>
      <c r="O3101" s="131">
        <v>7.0851322927045204E-3</v>
      </c>
      <c r="P3101" s="126">
        <v>15</v>
      </c>
      <c r="Q3101" s="108">
        <v>6.2034739454094202E-3</v>
      </c>
      <c r="R3101" s="107">
        <v>44</v>
      </c>
      <c r="S3101" s="131">
        <v>4.8710284512343601E-3</v>
      </c>
      <c r="T3101" s="126">
        <v>168</v>
      </c>
      <c r="U3101" s="108">
        <v>6.9478908188585597E-2</v>
      </c>
      <c r="V3101" s="107">
        <v>570</v>
      </c>
      <c r="W3101" s="131">
        <v>6.31019594818997E-2</v>
      </c>
      <c r="X3101" s="126">
        <v>176</v>
      </c>
      <c r="Y3101" s="108">
        <v>7.2787427626137297E-2</v>
      </c>
      <c r="Z3101" s="107">
        <v>594</v>
      </c>
      <c r="AA3101" s="131">
        <v>6.5758884091663805E-2</v>
      </c>
    </row>
    <row r="3102" spans="1:27" ht="24" x14ac:dyDescent="0.25">
      <c r="A3102" s="115" t="s">
        <v>646</v>
      </c>
      <c r="B3102" s="200" t="s">
        <v>190</v>
      </c>
      <c r="C3102" s="101" t="s">
        <v>191</v>
      </c>
      <c r="D3102" s="102" t="s">
        <v>12</v>
      </c>
      <c r="E3102" s="121" t="s">
        <v>543</v>
      </c>
      <c r="F3102" s="125">
        <v>1668</v>
      </c>
      <c r="G3102" s="103">
        <v>1628</v>
      </c>
      <c r="H3102" s="104">
        <v>0.97601918465227799</v>
      </c>
      <c r="I3102" s="103">
        <v>40</v>
      </c>
      <c r="J3102" s="130">
        <v>2.3980815347721798E-2</v>
      </c>
      <c r="K3102" s="125">
        <v>532</v>
      </c>
      <c r="L3102" s="125">
        <v>4</v>
      </c>
      <c r="M3102" s="104">
        <v>7.5187969924812E-3</v>
      </c>
      <c r="N3102" s="103">
        <v>10</v>
      </c>
      <c r="O3102" s="130">
        <v>5.9952038369304496E-3</v>
      </c>
      <c r="P3102" s="125">
        <v>6</v>
      </c>
      <c r="Q3102" s="104">
        <v>1.12781954887218E-2</v>
      </c>
      <c r="R3102" s="103">
        <v>18</v>
      </c>
      <c r="S3102" s="130">
        <v>1.07913669064748E-2</v>
      </c>
      <c r="T3102" s="125">
        <v>42</v>
      </c>
      <c r="U3102" s="104">
        <v>7.8947368421052599E-2</v>
      </c>
      <c r="V3102" s="103">
        <v>137</v>
      </c>
      <c r="W3102" s="130">
        <v>8.2134292565947203E-2</v>
      </c>
      <c r="X3102" s="125">
        <v>46</v>
      </c>
      <c r="Y3102" s="104">
        <v>8.6466165413533802E-2</v>
      </c>
      <c r="Z3102" s="103">
        <v>148</v>
      </c>
      <c r="AA3102" s="130">
        <v>8.8729016786570705E-2</v>
      </c>
    </row>
    <row r="3103" spans="1:27" ht="24" x14ac:dyDescent="0.25">
      <c r="A3103" s="116" t="s">
        <v>646</v>
      </c>
      <c r="B3103" s="201" t="s">
        <v>194</v>
      </c>
      <c r="C3103" s="105" t="s">
        <v>195</v>
      </c>
      <c r="D3103" s="106" t="s">
        <v>12</v>
      </c>
      <c r="E3103" s="122" t="s">
        <v>543</v>
      </c>
      <c r="F3103" s="126">
        <v>3605</v>
      </c>
      <c r="G3103" s="107">
        <v>3528</v>
      </c>
      <c r="H3103" s="108">
        <v>0.97864077669902905</v>
      </c>
      <c r="I3103" s="107">
        <v>77</v>
      </c>
      <c r="J3103" s="131">
        <v>2.13592233009708E-2</v>
      </c>
      <c r="K3103" s="126">
        <v>1091</v>
      </c>
      <c r="L3103" s="126">
        <v>19</v>
      </c>
      <c r="M3103" s="108">
        <v>1.74152153987167E-2</v>
      </c>
      <c r="N3103" s="107">
        <v>46</v>
      </c>
      <c r="O3103" s="131">
        <v>1.2760055478501999E-2</v>
      </c>
      <c r="P3103" s="126">
        <v>4</v>
      </c>
      <c r="Q3103" s="108">
        <v>3.6663611365719499E-3</v>
      </c>
      <c r="R3103" s="107">
        <v>9</v>
      </c>
      <c r="S3103" s="131">
        <v>2.4965325936199701E-3</v>
      </c>
      <c r="T3103" s="126">
        <v>78</v>
      </c>
      <c r="U3103" s="108">
        <v>7.1494042163152999E-2</v>
      </c>
      <c r="V3103" s="107">
        <v>303</v>
      </c>
      <c r="W3103" s="131">
        <v>8.4049930651872301E-2</v>
      </c>
      <c r="X3103" s="126">
        <v>81</v>
      </c>
      <c r="Y3103" s="108">
        <v>7.4243813015582E-2</v>
      </c>
      <c r="Z3103" s="107">
        <v>311</v>
      </c>
      <c r="AA3103" s="131">
        <v>8.6269070735090103E-2</v>
      </c>
    </row>
    <row r="3104" spans="1:27" ht="24" x14ac:dyDescent="0.25">
      <c r="A3104" s="115" t="s">
        <v>646</v>
      </c>
      <c r="B3104" s="200" t="s">
        <v>196</v>
      </c>
      <c r="C3104" s="101" t="s">
        <v>197</v>
      </c>
      <c r="D3104" s="102" t="s">
        <v>12</v>
      </c>
      <c r="E3104" s="121" t="s">
        <v>543</v>
      </c>
      <c r="F3104" s="125">
        <v>1314</v>
      </c>
      <c r="G3104" s="103">
        <v>1273</v>
      </c>
      <c r="H3104" s="104">
        <v>0.96879756468797495</v>
      </c>
      <c r="I3104" s="103">
        <v>41</v>
      </c>
      <c r="J3104" s="130">
        <v>3.1202435312024299E-2</v>
      </c>
      <c r="K3104" s="125">
        <v>455</v>
      </c>
      <c r="L3104" s="125">
        <v>7</v>
      </c>
      <c r="M3104" s="104">
        <v>1.53846153846153E-2</v>
      </c>
      <c r="N3104" s="103">
        <v>14</v>
      </c>
      <c r="O3104" s="130">
        <v>1.06544901065449E-2</v>
      </c>
      <c r="P3104" s="125">
        <v>2</v>
      </c>
      <c r="Q3104" s="104">
        <v>4.3956043956043904E-3</v>
      </c>
      <c r="R3104" s="103">
        <v>5</v>
      </c>
      <c r="S3104" s="130">
        <v>3.8051750380517502E-3</v>
      </c>
      <c r="T3104" s="125">
        <v>35</v>
      </c>
      <c r="U3104" s="104">
        <v>7.69230769230769E-2</v>
      </c>
      <c r="V3104" s="103">
        <v>90</v>
      </c>
      <c r="W3104" s="130">
        <v>6.8493150684931503E-2</v>
      </c>
      <c r="X3104" s="125">
        <v>36</v>
      </c>
      <c r="Y3104" s="104">
        <v>7.9120879120879103E-2</v>
      </c>
      <c r="Z3104" s="103">
        <v>92</v>
      </c>
      <c r="AA3104" s="130">
        <v>7.0015220700152203E-2</v>
      </c>
    </row>
    <row r="3105" spans="1:27" ht="24" x14ac:dyDescent="0.25">
      <c r="A3105" s="116" t="s">
        <v>646</v>
      </c>
      <c r="B3105" s="201" t="s">
        <v>198</v>
      </c>
      <c r="C3105" s="105" t="s">
        <v>199</v>
      </c>
      <c r="D3105" s="106" t="s">
        <v>12</v>
      </c>
      <c r="E3105" s="122" t="s">
        <v>543</v>
      </c>
      <c r="F3105" s="126">
        <v>949</v>
      </c>
      <c r="G3105" s="107">
        <v>911</v>
      </c>
      <c r="H3105" s="108">
        <v>0.95995785036880898</v>
      </c>
      <c r="I3105" s="107">
        <v>38</v>
      </c>
      <c r="J3105" s="131">
        <v>4.0042149631190703E-2</v>
      </c>
      <c r="K3105" s="126">
        <v>320</v>
      </c>
      <c r="L3105" s="126">
        <v>3</v>
      </c>
      <c r="M3105" s="108">
        <v>9.3749999999999997E-3</v>
      </c>
      <c r="N3105" s="107">
        <v>8</v>
      </c>
      <c r="O3105" s="131">
        <v>8.4299262381454104E-3</v>
      </c>
      <c r="P3105" s="126">
        <v>1</v>
      </c>
      <c r="Q3105" s="108">
        <v>3.1250000000000002E-3</v>
      </c>
      <c r="R3105" s="107">
        <v>4</v>
      </c>
      <c r="S3105" s="131">
        <v>4.2149631190727E-3</v>
      </c>
      <c r="T3105" s="126">
        <v>29</v>
      </c>
      <c r="U3105" s="108">
        <v>9.0624999999999997E-2</v>
      </c>
      <c r="V3105" s="107">
        <v>73</v>
      </c>
      <c r="W3105" s="131">
        <v>7.69230769230769E-2</v>
      </c>
      <c r="X3105" s="126">
        <v>29</v>
      </c>
      <c r="Y3105" s="108">
        <v>9.0624999999999997E-2</v>
      </c>
      <c r="Z3105" s="107">
        <v>73</v>
      </c>
      <c r="AA3105" s="131">
        <v>7.69230769230769E-2</v>
      </c>
    </row>
    <row r="3106" spans="1:27" ht="24" x14ac:dyDescent="0.25">
      <c r="A3106" s="115" t="s">
        <v>646</v>
      </c>
      <c r="B3106" s="200" t="s">
        <v>200</v>
      </c>
      <c r="C3106" s="101" t="s">
        <v>201</v>
      </c>
      <c r="D3106" s="102" t="s">
        <v>12</v>
      </c>
      <c r="E3106" s="121" t="s">
        <v>543</v>
      </c>
      <c r="F3106" s="125">
        <v>861</v>
      </c>
      <c r="G3106" s="103">
        <v>831</v>
      </c>
      <c r="H3106" s="104">
        <v>0.96515679442508695</v>
      </c>
      <c r="I3106" s="103">
        <v>30</v>
      </c>
      <c r="J3106" s="130">
        <v>3.48432055749128E-2</v>
      </c>
      <c r="K3106" s="125">
        <v>286</v>
      </c>
      <c r="L3106" s="125">
        <v>8</v>
      </c>
      <c r="M3106" s="104">
        <v>2.7972027972027899E-2</v>
      </c>
      <c r="N3106" s="103">
        <v>24</v>
      </c>
      <c r="O3106" s="130">
        <v>2.78745644599303E-2</v>
      </c>
      <c r="P3106" s="125">
        <v>1</v>
      </c>
      <c r="Q3106" s="104">
        <v>3.49650349650349E-3</v>
      </c>
      <c r="R3106" s="103">
        <v>1</v>
      </c>
      <c r="S3106" s="130">
        <v>1.16144018583042E-3</v>
      </c>
      <c r="T3106" s="125">
        <v>20</v>
      </c>
      <c r="U3106" s="104">
        <v>6.9930069930069894E-2</v>
      </c>
      <c r="V3106" s="103">
        <v>61</v>
      </c>
      <c r="W3106" s="130">
        <v>7.0847851335656201E-2</v>
      </c>
      <c r="X3106" s="125">
        <v>21</v>
      </c>
      <c r="Y3106" s="104">
        <v>7.3426573426573397E-2</v>
      </c>
      <c r="Z3106" s="103">
        <v>62</v>
      </c>
      <c r="AA3106" s="130">
        <v>7.2009291521486593E-2</v>
      </c>
    </row>
    <row r="3107" spans="1:27" ht="24" x14ac:dyDescent="0.25">
      <c r="A3107" s="116" t="s">
        <v>646</v>
      </c>
      <c r="B3107" s="201" t="s">
        <v>255</v>
      </c>
      <c r="C3107" s="105" t="s">
        <v>256</v>
      </c>
      <c r="D3107" s="106" t="s">
        <v>16</v>
      </c>
      <c r="E3107" s="122" t="s">
        <v>541</v>
      </c>
      <c r="F3107" s="126">
        <v>1534</v>
      </c>
      <c r="G3107" s="107">
        <v>1504</v>
      </c>
      <c r="H3107" s="108">
        <v>0.98044328552803095</v>
      </c>
      <c r="I3107" s="107">
        <v>30</v>
      </c>
      <c r="J3107" s="131">
        <v>1.95567144719687E-2</v>
      </c>
      <c r="K3107" s="126">
        <v>438</v>
      </c>
      <c r="L3107" s="126">
        <v>7</v>
      </c>
      <c r="M3107" s="108">
        <v>1.5981735159817299E-2</v>
      </c>
      <c r="N3107" s="107">
        <v>15</v>
      </c>
      <c r="O3107" s="131">
        <v>9.7783572359843498E-3</v>
      </c>
      <c r="P3107" s="126">
        <v>4</v>
      </c>
      <c r="Q3107" s="108">
        <v>9.1324200913242004E-3</v>
      </c>
      <c r="R3107" s="107">
        <v>13</v>
      </c>
      <c r="S3107" s="131">
        <v>8.4745762711864406E-3</v>
      </c>
      <c r="T3107" s="126">
        <v>39</v>
      </c>
      <c r="U3107" s="108">
        <v>8.9041095890410898E-2</v>
      </c>
      <c r="V3107" s="107">
        <v>126</v>
      </c>
      <c r="W3107" s="131">
        <v>8.2138200782268495E-2</v>
      </c>
      <c r="X3107" s="126">
        <v>41</v>
      </c>
      <c r="Y3107" s="108">
        <v>9.3607305936072999E-2</v>
      </c>
      <c r="Z3107" s="107">
        <v>133</v>
      </c>
      <c r="AA3107" s="131">
        <v>8.6701434159061203E-2</v>
      </c>
    </row>
    <row r="3108" spans="1:27" ht="24" x14ac:dyDescent="0.25">
      <c r="A3108" s="115" t="s">
        <v>646</v>
      </c>
      <c r="B3108" s="200" t="s">
        <v>257</v>
      </c>
      <c r="C3108" s="101" t="s">
        <v>258</v>
      </c>
      <c r="D3108" s="102" t="s">
        <v>16</v>
      </c>
      <c r="E3108" s="121" t="s">
        <v>541</v>
      </c>
      <c r="F3108" s="125">
        <v>4054</v>
      </c>
      <c r="G3108" s="103">
        <v>3973</v>
      </c>
      <c r="H3108" s="104">
        <v>0.98001973359644701</v>
      </c>
      <c r="I3108" s="103">
        <v>81</v>
      </c>
      <c r="J3108" s="130">
        <v>1.9980266403552001E-2</v>
      </c>
      <c r="K3108" s="125">
        <v>1200</v>
      </c>
      <c r="L3108" s="125">
        <v>17</v>
      </c>
      <c r="M3108" s="104">
        <v>1.41666666666666E-2</v>
      </c>
      <c r="N3108" s="103">
        <v>52</v>
      </c>
      <c r="O3108" s="130">
        <v>1.2826837691169201E-2</v>
      </c>
      <c r="P3108" s="125">
        <v>7</v>
      </c>
      <c r="Q3108" s="104">
        <v>5.8333333333333301E-3</v>
      </c>
      <c r="R3108" s="103">
        <v>24</v>
      </c>
      <c r="S3108" s="130">
        <v>5.9200789343857897E-3</v>
      </c>
      <c r="T3108" s="125">
        <v>86</v>
      </c>
      <c r="U3108" s="104">
        <v>7.1666666666666601E-2</v>
      </c>
      <c r="V3108" s="103">
        <v>277</v>
      </c>
      <c r="W3108" s="130">
        <v>6.8327577701035994E-2</v>
      </c>
      <c r="X3108" s="125">
        <v>91</v>
      </c>
      <c r="Y3108" s="104">
        <v>7.5833333333333294E-2</v>
      </c>
      <c r="Z3108" s="103">
        <v>297</v>
      </c>
      <c r="AA3108" s="130">
        <v>7.3260976813024098E-2</v>
      </c>
    </row>
    <row r="3109" spans="1:27" ht="24" x14ac:dyDescent="0.25">
      <c r="A3109" s="116" t="s">
        <v>646</v>
      </c>
      <c r="B3109" s="201" t="s">
        <v>261</v>
      </c>
      <c r="C3109" s="105" t="s">
        <v>262</v>
      </c>
      <c r="D3109" s="106" t="s">
        <v>17</v>
      </c>
      <c r="E3109" s="122" t="s">
        <v>545</v>
      </c>
      <c r="F3109" s="126">
        <v>1374</v>
      </c>
      <c r="G3109" s="107">
        <v>1370</v>
      </c>
      <c r="H3109" s="108">
        <v>0.99708879184861698</v>
      </c>
      <c r="I3109" s="107">
        <v>4</v>
      </c>
      <c r="J3109" s="131">
        <v>2.9112081513828201E-3</v>
      </c>
      <c r="K3109" s="126">
        <v>466</v>
      </c>
      <c r="L3109" s="126">
        <v>5</v>
      </c>
      <c r="M3109" s="108">
        <v>1.07296137339055E-2</v>
      </c>
      <c r="N3109" s="107">
        <v>13</v>
      </c>
      <c r="O3109" s="131">
        <v>9.4614264919941696E-3</v>
      </c>
      <c r="P3109" s="126">
        <v>3</v>
      </c>
      <c r="Q3109" s="108">
        <v>6.4377682403433398E-3</v>
      </c>
      <c r="R3109" s="107">
        <v>6</v>
      </c>
      <c r="S3109" s="131">
        <v>4.3668122270742304E-3</v>
      </c>
      <c r="T3109" s="126">
        <v>39</v>
      </c>
      <c r="U3109" s="108">
        <v>8.3690987124463503E-2</v>
      </c>
      <c r="V3109" s="107">
        <v>123</v>
      </c>
      <c r="W3109" s="131">
        <v>8.9519650655021807E-2</v>
      </c>
      <c r="X3109" s="126">
        <v>41</v>
      </c>
      <c r="Y3109" s="108">
        <v>8.7982832618025697E-2</v>
      </c>
      <c r="Z3109" s="107">
        <v>127</v>
      </c>
      <c r="AA3109" s="131">
        <v>9.2430858806404601E-2</v>
      </c>
    </row>
    <row r="3110" spans="1:27" ht="24" x14ac:dyDescent="0.25">
      <c r="A3110" s="115" t="s">
        <v>646</v>
      </c>
      <c r="B3110" s="200" t="s">
        <v>157</v>
      </c>
      <c r="C3110" s="101" t="s">
        <v>158</v>
      </c>
      <c r="D3110" s="102" t="s">
        <v>10</v>
      </c>
      <c r="E3110" s="121" t="s">
        <v>546</v>
      </c>
      <c r="F3110" s="125">
        <v>5148</v>
      </c>
      <c r="G3110" s="103">
        <v>5101</v>
      </c>
      <c r="H3110" s="104">
        <v>0.99087024087024</v>
      </c>
      <c r="I3110" s="103">
        <v>47</v>
      </c>
      <c r="J3110" s="130">
        <v>9.1297591297591196E-3</v>
      </c>
      <c r="K3110" s="125">
        <v>1556</v>
      </c>
      <c r="L3110" s="125">
        <v>50</v>
      </c>
      <c r="M3110" s="104">
        <v>3.2133676092544902E-2</v>
      </c>
      <c r="N3110" s="103">
        <v>142</v>
      </c>
      <c r="O3110" s="130">
        <v>2.7583527583527501E-2</v>
      </c>
      <c r="P3110" s="125">
        <v>7</v>
      </c>
      <c r="Q3110" s="104">
        <v>4.4987146529562897E-3</v>
      </c>
      <c r="R3110" s="103">
        <v>17</v>
      </c>
      <c r="S3110" s="130">
        <v>3.3022533022532999E-3</v>
      </c>
      <c r="T3110" s="125">
        <v>94</v>
      </c>
      <c r="U3110" s="104">
        <v>6.04113110539845E-2</v>
      </c>
      <c r="V3110" s="103">
        <v>293</v>
      </c>
      <c r="W3110" s="130">
        <v>5.6915306915306899E-2</v>
      </c>
      <c r="X3110" s="125">
        <v>98</v>
      </c>
      <c r="Y3110" s="104">
        <v>6.2982005141388103E-2</v>
      </c>
      <c r="Z3110" s="103">
        <v>305</v>
      </c>
      <c r="AA3110" s="130">
        <v>5.9246309246309199E-2</v>
      </c>
    </row>
    <row r="3111" spans="1:27" ht="24" x14ac:dyDescent="0.25">
      <c r="A3111" s="116" t="s">
        <v>646</v>
      </c>
      <c r="B3111" s="201" t="s">
        <v>173</v>
      </c>
      <c r="C3111" s="105" t="s">
        <v>174</v>
      </c>
      <c r="D3111" s="106" t="s">
        <v>11</v>
      </c>
      <c r="E3111" s="122" t="s">
        <v>544</v>
      </c>
      <c r="F3111" s="126">
        <v>3633</v>
      </c>
      <c r="G3111" s="107">
        <v>3611</v>
      </c>
      <c r="H3111" s="108">
        <v>0.993944398568676</v>
      </c>
      <c r="I3111" s="107">
        <v>22</v>
      </c>
      <c r="J3111" s="131">
        <v>6.0556014313239703E-3</v>
      </c>
      <c r="K3111" s="126">
        <v>1187</v>
      </c>
      <c r="L3111" s="126">
        <v>14</v>
      </c>
      <c r="M3111" s="108">
        <v>1.17944397641112E-2</v>
      </c>
      <c r="N3111" s="107">
        <v>32</v>
      </c>
      <c r="O3111" s="131">
        <v>8.8081475364712308E-3</v>
      </c>
      <c r="P3111" s="126">
        <v>5</v>
      </c>
      <c r="Q3111" s="108">
        <v>4.2122999157539996E-3</v>
      </c>
      <c r="R3111" s="107">
        <v>21</v>
      </c>
      <c r="S3111" s="131">
        <v>5.7803468208092396E-3</v>
      </c>
      <c r="T3111" s="126">
        <v>74</v>
      </c>
      <c r="U3111" s="108">
        <v>6.2342038753159197E-2</v>
      </c>
      <c r="V3111" s="107">
        <v>250</v>
      </c>
      <c r="W3111" s="131">
        <v>6.8813652628681499E-2</v>
      </c>
      <c r="X3111" s="126">
        <v>75</v>
      </c>
      <c r="Y3111" s="108">
        <v>6.3184498736310005E-2</v>
      </c>
      <c r="Z3111" s="107">
        <v>254</v>
      </c>
      <c r="AA3111" s="131">
        <v>6.9914671070740397E-2</v>
      </c>
    </row>
    <row r="3112" spans="1:27" ht="24" x14ac:dyDescent="0.25">
      <c r="A3112" s="115" t="s">
        <v>646</v>
      </c>
      <c r="B3112" s="200" t="s">
        <v>263</v>
      </c>
      <c r="C3112" s="101" t="s">
        <v>264</v>
      </c>
      <c r="D3112" s="102" t="s">
        <v>17</v>
      </c>
      <c r="E3112" s="121" t="s">
        <v>545</v>
      </c>
      <c r="F3112" s="125">
        <v>1266</v>
      </c>
      <c r="G3112" s="103">
        <v>1254</v>
      </c>
      <c r="H3112" s="104">
        <v>0.99052132701421802</v>
      </c>
      <c r="I3112" s="103">
        <v>12</v>
      </c>
      <c r="J3112" s="130">
        <v>9.4786729857819895E-3</v>
      </c>
      <c r="K3112" s="125">
        <v>374</v>
      </c>
      <c r="L3112" s="125">
        <v>8</v>
      </c>
      <c r="M3112" s="104">
        <v>2.1390374331550801E-2</v>
      </c>
      <c r="N3112" s="103">
        <v>21</v>
      </c>
      <c r="O3112" s="130">
        <v>1.6587677725118401E-2</v>
      </c>
      <c r="P3112" s="125">
        <v>1</v>
      </c>
      <c r="Q3112" s="104">
        <v>2.6737967914438501E-3</v>
      </c>
      <c r="R3112" s="103">
        <v>2</v>
      </c>
      <c r="S3112" s="130">
        <v>1.5797788309636601E-3</v>
      </c>
      <c r="T3112" s="125">
        <v>32</v>
      </c>
      <c r="U3112" s="104">
        <v>8.5561497326203204E-2</v>
      </c>
      <c r="V3112" s="103">
        <v>100</v>
      </c>
      <c r="W3112" s="130">
        <v>7.89889415481832E-2</v>
      </c>
      <c r="X3112" s="125">
        <v>33</v>
      </c>
      <c r="Y3112" s="104">
        <v>8.8235294117646995E-2</v>
      </c>
      <c r="Z3112" s="103">
        <v>102</v>
      </c>
      <c r="AA3112" s="130">
        <v>8.0568720379146905E-2</v>
      </c>
    </row>
    <row r="3113" spans="1:27" ht="24" x14ac:dyDescent="0.25">
      <c r="A3113" s="116" t="s">
        <v>646</v>
      </c>
      <c r="B3113" s="201" t="s">
        <v>159</v>
      </c>
      <c r="C3113" s="105" t="s">
        <v>160</v>
      </c>
      <c r="D3113" s="106" t="s">
        <v>10</v>
      </c>
      <c r="E3113" s="122" t="s">
        <v>546</v>
      </c>
      <c r="F3113" s="126">
        <v>2489</v>
      </c>
      <c r="G3113" s="107">
        <v>2409</v>
      </c>
      <c r="H3113" s="108">
        <v>0.96785857774206496</v>
      </c>
      <c r="I3113" s="107">
        <v>80</v>
      </c>
      <c r="J3113" s="131">
        <v>3.2141422257934898E-2</v>
      </c>
      <c r="K3113" s="126">
        <v>645</v>
      </c>
      <c r="L3113" s="126">
        <v>8</v>
      </c>
      <c r="M3113" s="108">
        <v>1.2403100775193699E-2</v>
      </c>
      <c r="N3113" s="107">
        <v>24</v>
      </c>
      <c r="O3113" s="131">
        <v>9.6424266773804702E-3</v>
      </c>
      <c r="P3113" s="126">
        <v>6</v>
      </c>
      <c r="Q3113" s="108">
        <v>9.30232558139534E-3</v>
      </c>
      <c r="R3113" s="107">
        <v>21</v>
      </c>
      <c r="S3113" s="131">
        <v>8.4371233427079102E-3</v>
      </c>
      <c r="T3113" s="126">
        <v>46</v>
      </c>
      <c r="U3113" s="108">
        <v>7.1317829457364298E-2</v>
      </c>
      <c r="V3113" s="107">
        <v>172</v>
      </c>
      <c r="W3113" s="131">
        <v>6.9104057854560003E-2</v>
      </c>
      <c r="X3113" s="126">
        <v>51</v>
      </c>
      <c r="Y3113" s="108">
        <v>7.9069767441860395E-2</v>
      </c>
      <c r="Z3113" s="107">
        <v>191</v>
      </c>
      <c r="AA3113" s="131">
        <v>7.6737645640819599E-2</v>
      </c>
    </row>
    <row r="3114" spans="1:27" ht="24" x14ac:dyDescent="0.25">
      <c r="A3114" s="115" t="s">
        <v>646</v>
      </c>
      <c r="B3114" s="200" t="s">
        <v>265</v>
      </c>
      <c r="C3114" s="101" t="s">
        <v>266</v>
      </c>
      <c r="D3114" s="102" t="s">
        <v>17</v>
      </c>
      <c r="E3114" s="121" t="s">
        <v>545</v>
      </c>
      <c r="F3114" s="125">
        <v>2312</v>
      </c>
      <c r="G3114" s="103">
        <v>2302</v>
      </c>
      <c r="H3114" s="104">
        <v>0.99567474048442905</v>
      </c>
      <c r="I3114" s="103">
        <v>10</v>
      </c>
      <c r="J3114" s="130">
        <v>4.3252595155709303E-3</v>
      </c>
      <c r="K3114" s="125">
        <v>743</v>
      </c>
      <c r="L3114" s="125">
        <v>7</v>
      </c>
      <c r="M3114" s="104">
        <v>9.4212651413189703E-3</v>
      </c>
      <c r="N3114" s="103">
        <v>21</v>
      </c>
      <c r="O3114" s="130">
        <v>9.0830449826989606E-3</v>
      </c>
      <c r="P3114" s="125">
        <v>3</v>
      </c>
      <c r="Q3114" s="104">
        <v>4.0376850605652699E-3</v>
      </c>
      <c r="R3114" s="103">
        <v>5</v>
      </c>
      <c r="S3114" s="130">
        <v>2.1626297577854599E-3</v>
      </c>
      <c r="T3114" s="125">
        <v>49</v>
      </c>
      <c r="U3114" s="104">
        <v>6.5948855989232794E-2</v>
      </c>
      <c r="V3114" s="103">
        <v>136</v>
      </c>
      <c r="W3114" s="130">
        <v>5.8823529411764698E-2</v>
      </c>
      <c r="X3114" s="125">
        <v>51</v>
      </c>
      <c r="Y3114" s="104">
        <v>6.8640646029609606E-2</v>
      </c>
      <c r="Z3114" s="103">
        <v>140</v>
      </c>
      <c r="AA3114" s="130">
        <v>6.0553633217993001E-2</v>
      </c>
    </row>
    <row r="3115" spans="1:27" ht="24" x14ac:dyDescent="0.25">
      <c r="A3115" s="116" t="s">
        <v>646</v>
      </c>
      <c r="B3115" s="201" t="s">
        <v>161</v>
      </c>
      <c r="C3115" s="105" t="s">
        <v>162</v>
      </c>
      <c r="D3115" s="106" t="s">
        <v>10</v>
      </c>
      <c r="E3115" s="122" t="s">
        <v>546</v>
      </c>
      <c r="F3115" s="126">
        <v>2516</v>
      </c>
      <c r="G3115" s="107">
        <v>2435</v>
      </c>
      <c r="H3115" s="108">
        <v>0.967806041335453</v>
      </c>
      <c r="I3115" s="107">
        <v>81</v>
      </c>
      <c r="J3115" s="131">
        <v>3.2193958664546801E-2</v>
      </c>
      <c r="K3115" s="126">
        <v>747</v>
      </c>
      <c r="L3115" s="126">
        <v>13</v>
      </c>
      <c r="M3115" s="108">
        <v>1.7402945113788398E-2</v>
      </c>
      <c r="N3115" s="107">
        <v>35</v>
      </c>
      <c r="O3115" s="131">
        <v>1.39109697933227E-2</v>
      </c>
      <c r="P3115" s="126">
        <v>4</v>
      </c>
      <c r="Q3115" s="108">
        <v>5.3547523427041402E-3</v>
      </c>
      <c r="R3115" s="107">
        <v>15</v>
      </c>
      <c r="S3115" s="131">
        <v>5.96184419713831E-3</v>
      </c>
      <c r="T3115" s="126">
        <v>47</v>
      </c>
      <c r="U3115" s="108">
        <v>6.2918340026773698E-2</v>
      </c>
      <c r="V3115" s="107">
        <v>141</v>
      </c>
      <c r="W3115" s="131">
        <v>5.6041335453100097E-2</v>
      </c>
      <c r="X3115" s="126">
        <v>50</v>
      </c>
      <c r="Y3115" s="108">
        <v>6.6934404283801804E-2</v>
      </c>
      <c r="Z3115" s="107">
        <v>152</v>
      </c>
      <c r="AA3115" s="131">
        <v>6.0413354531001502E-2</v>
      </c>
    </row>
    <row r="3116" spans="1:27" ht="24" x14ac:dyDescent="0.25">
      <c r="A3116" s="115" t="s">
        <v>646</v>
      </c>
      <c r="B3116" s="200" t="s">
        <v>163</v>
      </c>
      <c r="C3116" s="101" t="s">
        <v>164</v>
      </c>
      <c r="D3116" s="102" t="s">
        <v>10</v>
      </c>
      <c r="E3116" s="121" t="s">
        <v>546</v>
      </c>
      <c r="F3116" s="125">
        <v>1563</v>
      </c>
      <c r="G3116" s="103">
        <v>1533</v>
      </c>
      <c r="H3116" s="104">
        <v>0.98080614203454797</v>
      </c>
      <c r="I3116" s="103">
        <v>30</v>
      </c>
      <c r="J3116" s="130">
        <v>1.9193857965450999E-2</v>
      </c>
      <c r="K3116" s="125">
        <v>532</v>
      </c>
      <c r="L3116" s="125">
        <v>4</v>
      </c>
      <c r="M3116" s="104">
        <v>7.5187969924812E-3</v>
      </c>
      <c r="N3116" s="103">
        <v>11</v>
      </c>
      <c r="O3116" s="130">
        <v>7.0377479206653803E-3</v>
      </c>
      <c r="P3116" s="125">
        <v>1</v>
      </c>
      <c r="Q3116" s="104">
        <v>1.8796992481203E-3</v>
      </c>
      <c r="R3116" s="103">
        <v>3</v>
      </c>
      <c r="S3116" s="130">
        <v>1.9193857965451001E-3</v>
      </c>
      <c r="T3116" s="125">
        <v>42</v>
      </c>
      <c r="U3116" s="104">
        <v>7.8947368421052599E-2</v>
      </c>
      <c r="V3116" s="103">
        <v>104</v>
      </c>
      <c r="W3116" s="130">
        <v>6.6538707613563605E-2</v>
      </c>
      <c r="X3116" s="125">
        <v>43</v>
      </c>
      <c r="Y3116" s="104">
        <v>8.08270676691729E-2</v>
      </c>
      <c r="Z3116" s="103">
        <v>107</v>
      </c>
      <c r="AA3116" s="130">
        <v>6.8458093410108695E-2</v>
      </c>
    </row>
    <row r="3117" spans="1:27" ht="24" x14ac:dyDescent="0.25">
      <c r="A3117" s="116" t="s">
        <v>646</v>
      </c>
      <c r="B3117" s="201" t="s">
        <v>175</v>
      </c>
      <c r="C3117" s="105" t="s">
        <v>176</v>
      </c>
      <c r="D3117" s="106" t="s">
        <v>11</v>
      </c>
      <c r="E3117" s="122" t="s">
        <v>544</v>
      </c>
      <c r="F3117" s="126">
        <v>6462</v>
      </c>
      <c r="G3117" s="107">
        <v>6301</v>
      </c>
      <c r="H3117" s="108">
        <v>0.97508511296812095</v>
      </c>
      <c r="I3117" s="107">
        <v>161</v>
      </c>
      <c r="J3117" s="131">
        <v>2.4914887031878601E-2</v>
      </c>
      <c r="K3117" s="126">
        <v>1979</v>
      </c>
      <c r="L3117" s="126">
        <v>30</v>
      </c>
      <c r="M3117" s="108">
        <v>1.51591712986356E-2</v>
      </c>
      <c r="N3117" s="107">
        <v>79</v>
      </c>
      <c r="O3117" s="131">
        <v>1.22253172392448E-2</v>
      </c>
      <c r="P3117" s="126">
        <v>9</v>
      </c>
      <c r="Q3117" s="108">
        <v>4.5477513895907E-3</v>
      </c>
      <c r="R3117" s="107">
        <v>20</v>
      </c>
      <c r="S3117" s="131">
        <v>3.0950170225936199E-3</v>
      </c>
      <c r="T3117" s="126">
        <v>150</v>
      </c>
      <c r="U3117" s="108">
        <v>7.5795856493178299E-2</v>
      </c>
      <c r="V3117" s="107">
        <v>504</v>
      </c>
      <c r="W3117" s="131">
        <v>7.7994428969359306E-2</v>
      </c>
      <c r="X3117" s="126">
        <v>156</v>
      </c>
      <c r="Y3117" s="108">
        <v>7.8827690752905494E-2</v>
      </c>
      <c r="Z3117" s="107">
        <v>518</v>
      </c>
      <c r="AA3117" s="131">
        <v>8.0160940885174795E-2</v>
      </c>
    </row>
    <row r="3118" spans="1:27" ht="24" x14ac:dyDescent="0.25">
      <c r="A3118" s="115" t="s">
        <v>646</v>
      </c>
      <c r="B3118" s="200" t="s">
        <v>267</v>
      </c>
      <c r="C3118" s="101" t="s">
        <v>268</v>
      </c>
      <c r="D3118" s="102" t="s">
        <v>17</v>
      </c>
      <c r="E3118" s="121" t="s">
        <v>545</v>
      </c>
      <c r="F3118" s="125">
        <v>3079</v>
      </c>
      <c r="G3118" s="103">
        <v>3053</v>
      </c>
      <c r="H3118" s="104">
        <v>0.99155569990256498</v>
      </c>
      <c r="I3118" s="103">
        <v>26</v>
      </c>
      <c r="J3118" s="130">
        <v>8.4443000974342292E-3</v>
      </c>
      <c r="K3118" s="125">
        <v>978</v>
      </c>
      <c r="L3118" s="125">
        <v>21</v>
      </c>
      <c r="M3118" s="104">
        <v>2.14723926380368E-2</v>
      </c>
      <c r="N3118" s="103">
        <v>54</v>
      </c>
      <c r="O3118" s="130">
        <v>1.7538161740824901E-2</v>
      </c>
      <c r="P3118" s="125">
        <v>7</v>
      </c>
      <c r="Q3118" s="104">
        <v>7.1574642126789297E-3</v>
      </c>
      <c r="R3118" s="103">
        <v>15</v>
      </c>
      <c r="S3118" s="130">
        <v>4.8717115946735898E-3</v>
      </c>
      <c r="T3118" s="125">
        <v>59</v>
      </c>
      <c r="U3118" s="104">
        <v>6.03271983640081E-2</v>
      </c>
      <c r="V3118" s="103">
        <v>174</v>
      </c>
      <c r="W3118" s="130">
        <v>5.65118544982137E-2</v>
      </c>
      <c r="X3118" s="125">
        <v>63</v>
      </c>
      <c r="Y3118" s="104">
        <v>6.4417177914110405E-2</v>
      </c>
      <c r="Z3118" s="103">
        <v>182</v>
      </c>
      <c r="AA3118" s="130">
        <v>5.9110100682039597E-2</v>
      </c>
    </row>
    <row r="3119" spans="1:27" ht="24" x14ac:dyDescent="0.25">
      <c r="A3119" s="116" t="s">
        <v>646</v>
      </c>
      <c r="B3119" s="201" t="s">
        <v>269</v>
      </c>
      <c r="C3119" s="105" t="s">
        <v>270</v>
      </c>
      <c r="D3119" s="106" t="s">
        <v>17</v>
      </c>
      <c r="E3119" s="122" t="s">
        <v>545</v>
      </c>
      <c r="F3119" s="126">
        <v>2730</v>
      </c>
      <c r="G3119" s="107">
        <v>2701</v>
      </c>
      <c r="H3119" s="108">
        <v>0.98937728937728897</v>
      </c>
      <c r="I3119" s="107">
        <v>29</v>
      </c>
      <c r="J3119" s="131">
        <v>1.0622710622710601E-2</v>
      </c>
      <c r="K3119" s="126">
        <v>741</v>
      </c>
      <c r="L3119" s="126">
        <v>8</v>
      </c>
      <c r="M3119" s="108">
        <v>1.0796221322537099E-2</v>
      </c>
      <c r="N3119" s="107">
        <v>18</v>
      </c>
      <c r="O3119" s="131">
        <v>6.5934065934065899E-3</v>
      </c>
      <c r="P3119" s="126">
        <v>5</v>
      </c>
      <c r="Q3119" s="108">
        <v>6.7476383265856902E-3</v>
      </c>
      <c r="R3119" s="107">
        <v>16</v>
      </c>
      <c r="S3119" s="131">
        <v>5.8608058608058599E-3</v>
      </c>
      <c r="T3119" s="126">
        <v>54</v>
      </c>
      <c r="U3119" s="108">
        <v>7.28744939271255E-2</v>
      </c>
      <c r="V3119" s="107">
        <v>159</v>
      </c>
      <c r="W3119" s="131">
        <v>5.8241758241758201E-2</v>
      </c>
      <c r="X3119" s="126">
        <v>58</v>
      </c>
      <c r="Y3119" s="108">
        <v>7.8272604588393996E-2</v>
      </c>
      <c r="Z3119" s="107">
        <v>175</v>
      </c>
      <c r="AA3119" s="131">
        <v>6.4102564102564097E-2</v>
      </c>
    </row>
    <row r="3120" spans="1:27" ht="24" x14ac:dyDescent="0.25">
      <c r="A3120" s="115" t="s">
        <v>646</v>
      </c>
      <c r="B3120" s="200" t="s">
        <v>165</v>
      </c>
      <c r="C3120" s="101" t="s">
        <v>166</v>
      </c>
      <c r="D3120" s="102" t="s">
        <v>10</v>
      </c>
      <c r="E3120" s="121" t="s">
        <v>546</v>
      </c>
      <c r="F3120" s="125">
        <v>2971</v>
      </c>
      <c r="G3120" s="103">
        <v>2878</v>
      </c>
      <c r="H3120" s="104">
        <v>0.96869740828004003</v>
      </c>
      <c r="I3120" s="103">
        <v>93</v>
      </c>
      <c r="J3120" s="130">
        <v>3.1302591719959597E-2</v>
      </c>
      <c r="K3120" s="125">
        <v>830</v>
      </c>
      <c r="L3120" s="125">
        <v>12</v>
      </c>
      <c r="M3120" s="104">
        <v>1.44578313253012E-2</v>
      </c>
      <c r="N3120" s="103">
        <v>32</v>
      </c>
      <c r="O3120" s="130">
        <v>1.0770784247728E-2</v>
      </c>
      <c r="P3120" s="125">
        <v>6</v>
      </c>
      <c r="Q3120" s="104">
        <v>7.2289156626506E-3</v>
      </c>
      <c r="R3120" s="103">
        <v>17</v>
      </c>
      <c r="S3120" s="130">
        <v>5.7219791316055202E-3</v>
      </c>
      <c r="T3120" s="125">
        <v>39</v>
      </c>
      <c r="U3120" s="104">
        <v>4.6987951807228902E-2</v>
      </c>
      <c r="V3120" s="103">
        <v>106</v>
      </c>
      <c r="W3120" s="130">
        <v>3.5678222820599098E-2</v>
      </c>
      <c r="X3120" s="125">
        <v>43</v>
      </c>
      <c r="Y3120" s="104">
        <v>5.1807228915662598E-2</v>
      </c>
      <c r="Z3120" s="103">
        <v>119</v>
      </c>
      <c r="AA3120" s="130">
        <v>4.00538539212386E-2</v>
      </c>
    </row>
    <row r="3121" spans="1:27" ht="24" x14ac:dyDescent="0.25">
      <c r="A3121" s="116" t="s">
        <v>646</v>
      </c>
      <c r="B3121" s="201" t="s">
        <v>167</v>
      </c>
      <c r="C3121" s="105" t="s">
        <v>168</v>
      </c>
      <c r="D3121" s="106" t="s">
        <v>10</v>
      </c>
      <c r="E3121" s="122" t="s">
        <v>546</v>
      </c>
      <c r="F3121" s="126">
        <v>4492</v>
      </c>
      <c r="G3121" s="107">
        <v>4438</v>
      </c>
      <c r="H3121" s="108">
        <v>0.98797862867319597</v>
      </c>
      <c r="I3121" s="107">
        <v>54</v>
      </c>
      <c r="J3121" s="131">
        <v>1.20213713268032E-2</v>
      </c>
      <c r="K3121" s="126">
        <v>1058</v>
      </c>
      <c r="L3121" s="126">
        <v>13</v>
      </c>
      <c r="M3121" s="108">
        <v>1.22873345935727E-2</v>
      </c>
      <c r="N3121" s="107">
        <v>31</v>
      </c>
      <c r="O3121" s="131">
        <v>6.9011576135351704E-3</v>
      </c>
      <c r="P3121" s="126">
        <v>5</v>
      </c>
      <c r="Q3121" s="108">
        <v>4.7258979206049097E-3</v>
      </c>
      <c r="R3121" s="107">
        <v>15</v>
      </c>
      <c r="S3121" s="131">
        <v>3.3392698130008899E-3</v>
      </c>
      <c r="T3121" s="126">
        <v>79</v>
      </c>
      <c r="U3121" s="108">
        <v>7.4669187145557606E-2</v>
      </c>
      <c r="V3121" s="107">
        <v>340</v>
      </c>
      <c r="W3121" s="131">
        <v>7.5690115761353496E-2</v>
      </c>
      <c r="X3121" s="126">
        <v>82</v>
      </c>
      <c r="Y3121" s="108">
        <v>7.7504725897920596E-2</v>
      </c>
      <c r="Z3121" s="107">
        <v>350</v>
      </c>
      <c r="AA3121" s="131">
        <v>7.7916295636687394E-2</v>
      </c>
    </row>
    <row r="3122" spans="1:27" ht="24" x14ac:dyDescent="0.25">
      <c r="A3122" s="115" t="s">
        <v>646</v>
      </c>
      <c r="B3122" s="200" t="s">
        <v>271</v>
      </c>
      <c r="C3122" s="101" t="s">
        <v>272</v>
      </c>
      <c r="D3122" s="102" t="s">
        <v>17</v>
      </c>
      <c r="E3122" s="121" t="s">
        <v>545</v>
      </c>
      <c r="F3122" s="125">
        <v>1509</v>
      </c>
      <c r="G3122" s="103">
        <v>1498</v>
      </c>
      <c r="H3122" s="104">
        <v>0.99271040424121904</v>
      </c>
      <c r="I3122" s="103">
        <v>11</v>
      </c>
      <c r="J3122" s="130">
        <v>7.2895957587806402E-3</v>
      </c>
      <c r="K3122" s="125">
        <v>494</v>
      </c>
      <c r="L3122" s="125">
        <v>8</v>
      </c>
      <c r="M3122" s="104">
        <v>1.6194331983805599E-2</v>
      </c>
      <c r="N3122" s="103">
        <v>23</v>
      </c>
      <c r="O3122" s="130">
        <v>1.5241882041086801E-2</v>
      </c>
      <c r="P3122" s="125">
        <v>3</v>
      </c>
      <c r="Q3122" s="104">
        <v>6.0728744939271204E-3</v>
      </c>
      <c r="R3122" s="103">
        <v>10</v>
      </c>
      <c r="S3122" s="130">
        <v>6.6269052352551303E-3</v>
      </c>
      <c r="T3122" s="125">
        <v>42</v>
      </c>
      <c r="U3122" s="104">
        <v>8.5020242914979699E-2</v>
      </c>
      <c r="V3122" s="103">
        <v>136</v>
      </c>
      <c r="W3122" s="130">
        <v>9.0125911199469805E-2</v>
      </c>
      <c r="X3122" s="125">
        <v>44</v>
      </c>
      <c r="Y3122" s="104">
        <v>8.9068825910931099E-2</v>
      </c>
      <c r="Z3122" s="103">
        <v>143</v>
      </c>
      <c r="AA3122" s="130">
        <v>9.4764744864148404E-2</v>
      </c>
    </row>
    <row r="3123" spans="1:27" ht="24" x14ac:dyDescent="0.25">
      <c r="A3123" s="116" t="s">
        <v>646</v>
      </c>
      <c r="B3123" s="201" t="s">
        <v>273</v>
      </c>
      <c r="C3123" s="105" t="s">
        <v>274</v>
      </c>
      <c r="D3123" s="106" t="s">
        <v>17</v>
      </c>
      <c r="E3123" s="122" t="s">
        <v>545</v>
      </c>
      <c r="F3123" s="126">
        <v>3425</v>
      </c>
      <c r="G3123" s="107">
        <v>3393</v>
      </c>
      <c r="H3123" s="108">
        <v>0.99065693430656898</v>
      </c>
      <c r="I3123" s="107">
        <v>32</v>
      </c>
      <c r="J3123" s="131">
        <v>9.3430656934306508E-3</v>
      </c>
      <c r="K3123" s="126">
        <v>1036</v>
      </c>
      <c r="L3123" s="126">
        <v>18</v>
      </c>
      <c r="M3123" s="108">
        <v>1.7374517374517302E-2</v>
      </c>
      <c r="N3123" s="107">
        <v>52</v>
      </c>
      <c r="O3123" s="131">
        <v>1.51824817518248E-2</v>
      </c>
      <c r="P3123" s="126">
        <v>3</v>
      </c>
      <c r="Q3123" s="108">
        <v>2.89575289575289E-3</v>
      </c>
      <c r="R3123" s="107">
        <v>10</v>
      </c>
      <c r="S3123" s="131">
        <v>2.9197080291970801E-3</v>
      </c>
      <c r="T3123" s="126">
        <v>75</v>
      </c>
      <c r="U3123" s="108">
        <v>7.2393822393822305E-2</v>
      </c>
      <c r="V3123" s="107">
        <v>231</v>
      </c>
      <c r="W3123" s="131">
        <v>6.7445255474452501E-2</v>
      </c>
      <c r="X3123" s="126">
        <v>78</v>
      </c>
      <c r="Y3123" s="108">
        <v>7.5289575289575195E-2</v>
      </c>
      <c r="Z3123" s="107">
        <v>241</v>
      </c>
      <c r="AA3123" s="131">
        <v>7.0364963503649597E-2</v>
      </c>
    </row>
    <row r="3124" spans="1:27" ht="24" x14ac:dyDescent="0.25">
      <c r="A3124" s="115" t="s">
        <v>646</v>
      </c>
      <c r="B3124" s="200" t="s">
        <v>275</v>
      </c>
      <c r="C3124" s="101" t="s">
        <v>276</v>
      </c>
      <c r="D3124" s="102" t="s">
        <v>17</v>
      </c>
      <c r="E3124" s="121" t="s">
        <v>545</v>
      </c>
      <c r="F3124" s="125">
        <v>1828</v>
      </c>
      <c r="G3124" s="103">
        <v>1811</v>
      </c>
      <c r="H3124" s="104">
        <v>0.99070021881838</v>
      </c>
      <c r="I3124" s="103">
        <v>17</v>
      </c>
      <c r="J3124" s="130">
        <v>9.2997811816192492E-3</v>
      </c>
      <c r="K3124" s="125">
        <v>606</v>
      </c>
      <c r="L3124" s="125">
        <v>10</v>
      </c>
      <c r="M3124" s="104">
        <v>1.65016501650165E-2</v>
      </c>
      <c r="N3124" s="103">
        <v>20</v>
      </c>
      <c r="O3124" s="130">
        <v>1.09409190371991E-2</v>
      </c>
      <c r="P3124" s="125">
        <v>5</v>
      </c>
      <c r="Q3124" s="104">
        <v>8.2508250825082501E-3</v>
      </c>
      <c r="R3124" s="103">
        <v>8</v>
      </c>
      <c r="S3124" s="130">
        <v>4.3763676148796402E-3</v>
      </c>
      <c r="T3124" s="125">
        <v>44</v>
      </c>
      <c r="U3124" s="104">
        <v>7.2607260726072598E-2</v>
      </c>
      <c r="V3124" s="103">
        <v>138</v>
      </c>
      <c r="W3124" s="130">
        <v>7.5492341356673903E-2</v>
      </c>
      <c r="X3124" s="125">
        <v>47</v>
      </c>
      <c r="Y3124" s="104">
        <v>7.7557755775577497E-2</v>
      </c>
      <c r="Z3124" s="103">
        <v>144</v>
      </c>
      <c r="AA3124" s="130">
        <v>7.8774617067833605E-2</v>
      </c>
    </row>
    <row r="3125" spans="1:27" ht="24" x14ac:dyDescent="0.25">
      <c r="A3125" s="116" t="s">
        <v>646</v>
      </c>
      <c r="B3125" s="201" t="s">
        <v>179</v>
      </c>
      <c r="C3125" s="105" t="s">
        <v>180</v>
      </c>
      <c r="D3125" s="106" t="s">
        <v>11</v>
      </c>
      <c r="E3125" s="122" t="s">
        <v>544</v>
      </c>
      <c r="F3125" s="126">
        <v>4186</v>
      </c>
      <c r="G3125" s="107">
        <v>4153</v>
      </c>
      <c r="H3125" s="108">
        <v>0.99211657907310002</v>
      </c>
      <c r="I3125" s="107">
        <v>33</v>
      </c>
      <c r="J3125" s="131">
        <v>7.8834209268991793E-3</v>
      </c>
      <c r="K3125" s="126">
        <v>1279</v>
      </c>
      <c r="L3125" s="126">
        <v>13</v>
      </c>
      <c r="M3125" s="108">
        <v>1.01641907740422E-2</v>
      </c>
      <c r="N3125" s="107">
        <v>35</v>
      </c>
      <c r="O3125" s="131">
        <v>8.3612040133779209E-3</v>
      </c>
      <c r="P3125" s="126">
        <v>8</v>
      </c>
      <c r="Q3125" s="108">
        <v>6.2548866301798201E-3</v>
      </c>
      <c r="R3125" s="107">
        <v>15</v>
      </c>
      <c r="S3125" s="131">
        <v>3.58337314859053E-3</v>
      </c>
      <c r="T3125" s="126">
        <v>97</v>
      </c>
      <c r="U3125" s="108">
        <v>7.5840500390930404E-2</v>
      </c>
      <c r="V3125" s="107">
        <v>323</v>
      </c>
      <c r="W3125" s="131">
        <v>7.7161968466316205E-2</v>
      </c>
      <c r="X3125" s="126">
        <v>101</v>
      </c>
      <c r="Y3125" s="108">
        <v>7.8967943706020297E-2</v>
      </c>
      <c r="Z3125" s="107">
        <v>330</v>
      </c>
      <c r="AA3125" s="131">
        <v>7.8834209268991803E-2</v>
      </c>
    </row>
    <row r="3126" spans="1:27" ht="24" x14ac:dyDescent="0.25">
      <c r="A3126" s="115" t="s">
        <v>646</v>
      </c>
      <c r="B3126" s="200" t="s">
        <v>181</v>
      </c>
      <c r="C3126" s="101" t="s">
        <v>182</v>
      </c>
      <c r="D3126" s="102" t="s">
        <v>11</v>
      </c>
      <c r="E3126" s="121" t="s">
        <v>544</v>
      </c>
      <c r="F3126" s="125">
        <v>5093</v>
      </c>
      <c r="G3126" s="103">
        <v>5073</v>
      </c>
      <c r="H3126" s="104">
        <v>0.996073041429412</v>
      </c>
      <c r="I3126" s="103">
        <v>20</v>
      </c>
      <c r="J3126" s="130">
        <v>3.9269585705870797E-3</v>
      </c>
      <c r="K3126" s="125">
        <v>1168</v>
      </c>
      <c r="L3126" s="125">
        <v>17</v>
      </c>
      <c r="M3126" s="104">
        <v>1.4554794520547899E-2</v>
      </c>
      <c r="N3126" s="103">
        <v>41</v>
      </c>
      <c r="O3126" s="130">
        <v>8.0502650697035095E-3</v>
      </c>
      <c r="P3126" s="125">
        <v>9</v>
      </c>
      <c r="Q3126" s="104">
        <v>7.7054794520547898E-3</v>
      </c>
      <c r="R3126" s="103">
        <v>30</v>
      </c>
      <c r="S3126" s="130">
        <v>5.89043785588062E-3</v>
      </c>
      <c r="T3126" s="125">
        <v>76</v>
      </c>
      <c r="U3126" s="104">
        <v>6.50684931506849E-2</v>
      </c>
      <c r="V3126" s="103">
        <v>314</v>
      </c>
      <c r="W3126" s="130">
        <v>6.1653249558217098E-2</v>
      </c>
      <c r="X3126" s="125">
        <v>81</v>
      </c>
      <c r="Y3126" s="104">
        <v>6.9349315068493095E-2</v>
      </c>
      <c r="Z3126" s="103">
        <v>331</v>
      </c>
      <c r="AA3126" s="130">
        <v>6.4991164343216098E-2</v>
      </c>
    </row>
    <row r="3127" spans="1:27" ht="24" x14ac:dyDescent="0.25">
      <c r="A3127" s="116" t="s">
        <v>646</v>
      </c>
      <c r="B3127" s="201" t="s">
        <v>169</v>
      </c>
      <c r="C3127" s="105" t="s">
        <v>170</v>
      </c>
      <c r="D3127" s="106" t="s">
        <v>10</v>
      </c>
      <c r="E3127" s="122" t="s">
        <v>546</v>
      </c>
      <c r="F3127" s="126">
        <v>1309</v>
      </c>
      <c r="G3127" s="107">
        <v>1295</v>
      </c>
      <c r="H3127" s="108">
        <v>0.989304812834224</v>
      </c>
      <c r="I3127" s="107">
        <v>14</v>
      </c>
      <c r="J3127" s="131">
        <v>1.06951871657754E-2</v>
      </c>
      <c r="K3127" s="126">
        <v>451</v>
      </c>
      <c r="L3127" s="126">
        <v>7</v>
      </c>
      <c r="M3127" s="108">
        <v>1.55210643015521E-2</v>
      </c>
      <c r="N3127" s="107">
        <v>19</v>
      </c>
      <c r="O3127" s="131">
        <v>1.4514896867838E-2</v>
      </c>
      <c r="P3127" s="126">
        <v>4</v>
      </c>
      <c r="Q3127" s="108">
        <v>8.8691796008869093E-3</v>
      </c>
      <c r="R3127" s="107">
        <v>12</v>
      </c>
      <c r="S3127" s="131">
        <v>9.1673032849503393E-3</v>
      </c>
      <c r="T3127" s="126">
        <v>36</v>
      </c>
      <c r="U3127" s="108">
        <v>7.9822616407982203E-2</v>
      </c>
      <c r="V3127" s="107">
        <v>124</v>
      </c>
      <c r="W3127" s="131">
        <v>9.4728800611153505E-2</v>
      </c>
      <c r="X3127" s="126">
        <v>40</v>
      </c>
      <c r="Y3127" s="108">
        <v>8.8691796008869103E-2</v>
      </c>
      <c r="Z3127" s="107">
        <v>136</v>
      </c>
      <c r="AA3127" s="131">
        <v>0.103896103896103</v>
      </c>
    </row>
    <row r="3128" spans="1:27" ht="24" x14ac:dyDescent="0.25">
      <c r="A3128" s="115" t="s">
        <v>646</v>
      </c>
      <c r="B3128" s="200" t="s">
        <v>239</v>
      </c>
      <c r="C3128" s="101" t="s">
        <v>240</v>
      </c>
      <c r="D3128" s="102" t="s">
        <v>15</v>
      </c>
      <c r="E3128" s="121" t="s">
        <v>542</v>
      </c>
      <c r="F3128" s="125">
        <v>4735</v>
      </c>
      <c r="G3128" s="103">
        <v>4702</v>
      </c>
      <c r="H3128" s="104">
        <v>0.99303062302006295</v>
      </c>
      <c r="I3128" s="103">
        <v>33</v>
      </c>
      <c r="J3128" s="130">
        <v>6.9693769799366399E-3</v>
      </c>
      <c r="K3128" s="125">
        <v>1472</v>
      </c>
      <c r="L3128" s="125">
        <v>25</v>
      </c>
      <c r="M3128" s="104">
        <v>1.6983695652173902E-2</v>
      </c>
      <c r="N3128" s="103">
        <v>78</v>
      </c>
      <c r="O3128" s="130">
        <v>1.6473072861668402E-2</v>
      </c>
      <c r="P3128" s="125">
        <v>10</v>
      </c>
      <c r="Q3128" s="104">
        <v>6.7934782608695598E-3</v>
      </c>
      <c r="R3128" s="103">
        <v>28</v>
      </c>
      <c r="S3128" s="130">
        <v>5.9134107708553301E-3</v>
      </c>
      <c r="T3128" s="125">
        <v>124</v>
      </c>
      <c r="U3128" s="104">
        <v>8.4239130434782594E-2</v>
      </c>
      <c r="V3128" s="103">
        <v>379</v>
      </c>
      <c r="W3128" s="130">
        <v>8.0042238648363198E-2</v>
      </c>
      <c r="X3128" s="125">
        <v>130</v>
      </c>
      <c r="Y3128" s="104">
        <v>8.8315217391304296E-2</v>
      </c>
      <c r="Z3128" s="103">
        <v>398</v>
      </c>
      <c r="AA3128" s="130">
        <v>8.4054910242872205E-2</v>
      </c>
    </row>
    <row r="3129" spans="1:27" ht="24" x14ac:dyDescent="0.25">
      <c r="A3129" s="116" t="s">
        <v>646</v>
      </c>
      <c r="B3129" s="201" t="s">
        <v>204</v>
      </c>
      <c r="C3129" s="105" t="s">
        <v>205</v>
      </c>
      <c r="D3129" s="106" t="s">
        <v>13</v>
      </c>
      <c r="E3129" s="122" t="s">
        <v>547</v>
      </c>
      <c r="F3129" s="126">
        <v>8889</v>
      </c>
      <c r="G3129" s="107">
        <v>8674</v>
      </c>
      <c r="H3129" s="108">
        <v>0.97581280233997003</v>
      </c>
      <c r="I3129" s="107">
        <v>215</v>
      </c>
      <c r="J3129" s="131">
        <v>2.4187197660029199E-2</v>
      </c>
      <c r="K3129" s="126">
        <v>2430</v>
      </c>
      <c r="L3129" s="126">
        <v>33</v>
      </c>
      <c r="M3129" s="108">
        <v>1.35802469135802E-2</v>
      </c>
      <c r="N3129" s="107">
        <v>89</v>
      </c>
      <c r="O3129" s="131">
        <v>1.0012374845314399E-2</v>
      </c>
      <c r="P3129" s="126">
        <v>18</v>
      </c>
      <c r="Q3129" s="108">
        <v>7.4074074074073999E-3</v>
      </c>
      <c r="R3129" s="107">
        <v>50</v>
      </c>
      <c r="S3129" s="131">
        <v>5.6249296883788902E-3</v>
      </c>
      <c r="T3129" s="126">
        <v>215</v>
      </c>
      <c r="U3129" s="108">
        <v>8.8477366255144005E-2</v>
      </c>
      <c r="V3129" s="107">
        <v>717</v>
      </c>
      <c r="W3129" s="131">
        <v>8.0661491731353299E-2</v>
      </c>
      <c r="X3129" s="126">
        <v>228</v>
      </c>
      <c r="Y3129" s="108">
        <v>9.3827160493827097E-2</v>
      </c>
      <c r="Z3129" s="107">
        <v>754</v>
      </c>
      <c r="AA3129" s="131">
        <v>8.4823939700753706E-2</v>
      </c>
    </row>
    <row r="3130" spans="1:27" ht="24" x14ac:dyDescent="0.25">
      <c r="A3130" s="115" t="s">
        <v>646</v>
      </c>
      <c r="B3130" s="200" t="s">
        <v>241</v>
      </c>
      <c r="C3130" s="101" t="s">
        <v>242</v>
      </c>
      <c r="D3130" s="102" t="s">
        <v>15</v>
      </c>
      <c r="E3130" s="121" t="s">
        <v>542</v>
      </c>
      <c r="F3130" s="125">
        <v>7225</v>
      </c>
      <c r="G3130" s="103">
        <v>7173</v>
      </c>
      <c r="H3130" s="104">
        <v>0.99280276816608903</v>
      </c>
      <c r="I3130" s="103">
        <v>52</v>
      </c>
      <c r="J3130" s="130">
        <v>7.1972318339100297E-3</v>
      </c>
      <c r="K3130" s="125">
        <v>1841</v>
      </c>
      <c r="L3130" s="125">
        <v>29</v>
      </c>
      <c r="M3130" s="104">
        <v>1.57523085279739E-2</v>
      </c>
      <c r="N3130" s="103">
        <v>75</v>
      </c>
      <c r="O3130" s="130">
        <v>1.03806228373702E-2</v>
      </c>
      <c r="P3130" s="125">
        <v>12</v>
      </c>
      <c r="Q3130" s="104">
        <v>6.5181966322650697E-3</v>
      </c>
      <c r="R3130" s="103">
        <v>47</v>
      </c>
      <c r="S3130" s="130">
        <v>6.50519031141868E-3</v>
      </c>
      <c r="T3130" s="125">
        <v>185</v>
      </c>
      <c r="U3130" s="104">
        <v>0.100488864747419</v>
      </c>
      <c r="V3130" s="103">
        <v>588</v>
      </c>
      <c r="W3130" s="130">
        <v>8.1384083044982597E-2</v>
      </c>
      <c r="X3130" s="125">
        <v>193</v>
      </c>
      <c r="Y3130" s="104">
        <v>0.104834329168929</v>
      </c>
      <c r="Z3130" s="103">
        <v>619</v>
      </c>
      <c r="AA3130" s="130">
        <v>8.5674740484428996E-2</v>
      </c>
    </row>
    <row r="3131" spans="1:27" ht="24" x14ac:dyDescent="0.25">
      <c r="A3131" s="116" t="s">
        <v>646</v>
      </c>
      <c r="B3131" s="201" t="s">
        <v>206</v>
      </c>
      <c r="C3131" s="105" t="s">
        <v>207</v>
      </c>
      <c r="D3131" s="106" t="s">
        <v>13</v>
      </c>
      <c r="E3131" s="122" t="s">
        <v>547</v>
      </c>
      <c r="F3131" s="126">
        <v>4382</v>
      </c>
      <c r="G3131" s="107">
        <v>4341</v>
      </c>
      <c r="H3131" s="108">
        <v>0.99064354176175196</v>
      </c>
      <c r="I3131" s="107">
        <v>41</v>
      </c>
      <c r="J3131" s="131">
        <v>9.3564582382473695E-3</v>
      </c>
      <c r="K3131" s="126">
        <v>1319</v>
      </c>
      <c r="L3131" s="126">
        <v>11</v>
      </c>
      <c r="M3131" s="108">
        <v>8.3396512509476793E-3</v>
      </c>
      <c r="N3131" s="107">
        <v>25</v>
      </c>
      <c r="O3131" s="131">
        <v>5.7051574623459599E-3</v>
      </c>
      <c r="P3131" s="126">
        <v>10</v>
      </c>
      <c r="Q3131" s="108">
        <v>7.5815011372251696E-3</v>
      </c>
      <c r="R3131" s="107">
        <v>27</v>
      </c>
      <c r="S3131" s="131">
        <v>6.1615700593336299E-3</v>
      </c>
      <c r="T3131" s="126">
        <v>104</v>
      </c>
      <c r="U3131" s="108">
        <v>7.88476118271417E-2</v>
      </c>
      <c r="V3131" s="107">
        <v>350</v>
      </c>
      <c r="W3131" s="131">
        <v>7.9872204472843406E-2</v>
      </c>
      <c r="X3131" s="126">
        <v>110</v>
      </c>
      <c r="Y3131" s="108">
        <v>8.33965125094768E-2</v>
      </c>
      <c r="Z3131" s="107">
        <v>366</v>
      </c>
      <c r="AA3131" s="131">
        <v>8.35235052487448E-2</v>
      </c>
    </row>
    <row r="3132" spans="1:27" ht="24" x14ac:dyDescent="0.25">
      <c r="A3132" s="115" t="s">
        <v>646</v>
      </c>
      <c r="B3132" s="200" t="s">
        <v>208</v>
      </c>
      <c r="C3132" s="101" t="s">
        <v>209</v>
      </c>
      <c r="D3132" s="102" t="s">
        <v>13</v>
      </c>
      <c r="E3132" s="121" t="s">
        <v>547</v>
      </c>
      <c r="F3132" s="125">
        <v>3470</v>
      </c>
      <c r="G3132" s="103">
        <v>3458</v>
      </c>
      <c r="H3132" s="104">
        <v>0.99654178674351501</v>
      </c>
      <c r="I3132" s="103">
        <v>12</v>
      </c>
      <c r="J3132" s="130">
        <v>3.4582132564841398E-3</v>
      </c>
      <c r="K3132" s="125">
        <v>1025</v>
      </c>
      <c r="L3132" s="125">
        <v>7</v>
      </c>
      <c r="M3132" s="104">
        <v>6.8292682926829199E-3</v>
      </c>
      <c r="N3132" s="103">
        <v>19</v>
      </c>
      <c r="O3132" s="130">
        <v>5.4755043227665704E-3</v>
      </c>
      <c r="P3132" s="125">
        <v>5</v>
      </c>
      <c r="Q3132" s="104">
        <v>4.8780487804877997E-3</v>
      </c>
      <c r="R3132" s="103">
        <v>12</v>
      </c>
      <c r="S3132" s="130">
        <v>3.4582132564841398E-3</v>
      </c>
      <c r="T3132" s="125">
        <v>95</v>
      </c>
      <c r="U3132" s="104">
        <v>9.2682926829268195E-2</v>
      </c>
      <c r="V3132" s="103">
        <v>355</v>
      </c>
      <c r="W3132" s="130">
        <v>0.10230547550432199</v>
      </c>
      <c r="X3132" s="125">
        <v>98</v>
      </c>
      <c r="Y3132" s="104">
        <v>9.5609756097560894E-2</v>
      </c>
      <c r="Z3132" s="103">
        <v>364</v>
      </c>
      <c r="AA3132" s="130">
        <v>0.104899135446685</v>
      </c>
    </row>
    <row r="3133" spans="1:27" ht="24" x14ac:dyDescent="0.25">
      <c r="A3133" s="116" t="s">
        <v>646</v>
      </c>
      <c r="B3133" s="201" t="s">
        <v>243</v>
      </c>
      <c r="C3133" s="105" t="s">
        <v>244</v>
      </c>
      <c r="D3133" s="106" t="s">
        <v>15</v>
      </c>
      <c r="E3133" s="122" t="s">
        <v>542</v>
      </c>
      <c r="F3133" s="126">
        <v>6338</v>
      </c>
      <c r="G3133" s="107">
        <v>6309</v>
      </c>
      <c r="H3133" s="108">
        <v>0.99542442410855103</v>
      </c>
      <c r="I3133" s="107">
        <v>29</v>
      </c>
      <c r="J3133" s="131">
        <v>4.5755758914483996E-3</v>
      </c>
      <c r="K3133" s="126">
        <v>1665</v>
      </c>
      <c r="L3133" s="126">
        <v>32</v>
      </c>
      <c r="M3133" s="108">
        <v>1.9219219219219201E-2</v>
      </c>
      <c r="N3133" s="107">
        <v>80</v>
      </c>
      <c r="O3133" s="131">
        <v>1.2622278321236901E-2</v>
      </c>
      <c r="P3133" s="126">
        <v>16</v>
      </c>
      <c r="Q3133" s="108">
        <v>9.6096096096096005E-3</v>
      </c>
      <c r="R3133" s="107">
        <v>40</v>
      </c>
      <c r="S3133" s="131">
        <v>6.3111391606184902E-3</v>
      </c>
      <c r="T3133" s="126">
        <v>121</v>
      </c>
      <c r="U3133" s="108">
        <v>7.2672672672672606E-2</v>
      </c>
      <c r="V3133" s="107">
        <v>397</v>
      </c>
      <c r="W3133" s="131">
        <v>6.2638056169138506E-2</v>
      </c>
      <c r="X3133" s="126">
        <v>131</v>
      </c>
      <c r="Y3133" s="108">
        <v>7.8678678678678601E-2</v>
      </c>
      <c r="Z3133" s="107">
        <v>421</v>
      </c>
      <c r="AA3133" s="131">
        <v>6.6424739665509602E-2</v>
      </c>
    </row>
    <row r="3134" spans="1:27" ht="24" x14ac:dyDescent="0.25">
      <c r="A3134" s="115" t="s">
        <v>646</v>
      </c>
      <c r="B3134" s="200" t="s">
        <v>245</v>
      </c>
      <c r="C3134" s="101" t="s">
        <v>246</v>
      </c>
      <c r="D3134" s="102" t="s">
        <v>15</v>
      </c>
      <c r="E3134" s="121" t="s">
        <v>542</v>
      </c>
      <c r="F3134" s="125">
        <v>1948</v>
      </c>
      <c r="G3134" s="103">
        <v>1932</v>
      </c>
      <c r="H3134" s="104">
        <v>0.99178644763860302</v>
      </c>
      <c r="I3134" s="103">
        <v>16</v>
      </c>
      <c r="J3134" s="130">
        <v>8.2135523613963007E-3</v>
      </c>
      <c r="K3134" s="125">
        <v>715</v>
      </c>
      <c r="L3134" s="125">
        <v>19</v>
      </c>
      <c r="M3134" s="104">
        <v>2.6573426573426501E-2</v>
      </c>
      <c r="N3134" s="103">
        <v>51</v>
      </c>
      <c r="O3134" s="130">
        <v>2.6180698151950701E-2</v>
      </c>
      <c r="P3134" s="125">
        <v>10</v>
      </c>
      <c r="Q3134" s="104">
        <v>1.3986013986013899E-2</v>
      </c>
      <c r="R3134" s="103">
        <v>23</v>
      </c>
      <c r="S3134" s="130">
        <v>1.18069815195071E-2</v>
      </c>
      <c r="T3134" s="125">
        <v>66</v>
      </c>
      <c r="U3134" s="104">
        <v>9.2307692307692299E-2</v>
      </c>
      <c r="V3134" s="103">
        <v>178</v>
      </c>
      <c r="W3134" s="130">
        <v>9.1375770020533806E-2</v>
      </c>
      <c r="X3134" s="125">
        <v>74</v>
      </c>
      <c r="Y3134" s="104">
        <v>0.103496503496503</v>
      </c>
      <c r="Z3134" s="103">
        <v>198</v>
      </c>
      <c r="AA3134" s="130">
        <v>0.101642710472279</v>
      </c>
    </row>
    <row r="3135" spans="1:27" x14ac:dyDescent="0.25">
      <c r="A3135" s="116" t="s">
        <v>646</v>
      </c>
      <c r="B3135" s="201" t="s">
        <v>220</v>
      </c>
      <c r="C3135" s="105" t="s">
        <v>221</v>
      </c>
      <c r="D3135" s="106" t="s">
        <v>14</v>
      </c>
      <c r="E3135" s="122" t="s">
        <v>548</v>
      </c>
      <c r="F3135" s="126">
        <v>3857</v>
      </c>
      <c r="G3135" s="107">
        <v>3792</v>
      </c>
      <c r="H3135" s="108">
        <v>0.98314752398236904</v>
      </c>
      <c r="I3135" s="107">
        <v>65</v>
      </c>
      <c r="J3135" s="131">
        <v>1.6852476017630201E-2</v>
      </c>
      <c r="K3135" s="126">
        <v>1129</v>
      </c>
      <c r="L3135" s="126">
        <v>13</v>
      </c>
      <c r="M3135" s="108">
        <v>1.15146147032772E-2</v>
      </c>
      <c r="N3135" s="107">
        <v>33</v>
      </c>
      <c r="O3135" s="131">
        <v>8.55587243971998E-3</v>
      </c>
      <c r="P3135" s="126">
        <v>4</v>
      </c>
      <c r="Q3135" s="108">
        <v>3.5429583702391398E-3</v>
      </c>
      <c r="R3135" s="107">
        <v>8</v>
      </c>
      <c r="S3135" s="131">
        <v>2.07415089447757E-3</v>
      </c>
      <c r="T3135" s="126">
        <v>94</v>
      </c>
      <c r="U3135" s="108">
        <v>8.3259521700619996E-2</v>
      </c>
      <c r="V3135" s="107">
        <v>303</v>
      </c>
      <c r="W3135" s="131">
        <v>7.8558465128338001E-2</v>
      </c>
      <c r="X3135" s="126">
        <v>98</v>
      </c>
      <c r="Y3135" s="108">
        <v>8.6802480070859098E-2</v>
      </c>
      <c r="Z3135" s="107">
        <v>311</v>
      </c>
      <c r="AA3135" s="131">
        <v>8.0632616022815601E-2</v>
      </c>
    </row>
    <row r="3136" spans="1:27" x14ac:dyDescent="0.25">
      <c r="A3136" s="115" t="s">
        <v>646</v>
      </c>
      <c r="B3136" s="200" t="s">
        <v>222</v>
      </c>
      <c r="C3136" s="101" t="s">
        <v>223</v>
      </c>
      <c r="D3136" s="102" t="s">
        <v>14</v>
      </c>
      <c r="E3136" s="121" t="s">
        <v>548</v>
      </c>
      <c r="F3136" s="125">
        <v>4861</v>
      </c>
      <c r="G3136" s="103">
        <v>4776</v>
      </c>
      <c r="H3136" s="104">
        <v>0.98251388603167999</v>
      </c>
      <c r="I3136" s="103">
        <v>85</v>
      </c>
      <c r="J3136" s="130">
        <v>1.74861139683192E-2</v>
      </c>
      <c r="K3136" s="125">
        <v>1393</v>
      </c>
      <c r="L3136" s="125">
        <v>18</v>
      </c>
      <c r="M3136" s="104">
        <v>1.2921751615218901E-2</v>
      </c>
      <c r="N3136" s="103">
        <v>47</v>
      </c>
      <c r="O3136" s="130">
        <v>9.6687924295412401E-3</v>
      </c>
      <c r="P3136" s="125">
        <v>7</v>
      </c>
      <c r="Q3136" s="104">
        <v>5.0251256281407001E-3</v>
      </c>
      <c r="R3136" s="103">
        <v>23</v>
      </c>
      <c r="S3136" s="130">
        <v>4.7315367208393298E-3</v>
      </c>
      <c r="T3136" s="125">
        <v>102</v>
      </c>
      <c r="U3136" s="104">
        <v>7.3223259152907297E-2</v>
      </c>
      <c r="V3136" s="103">
        <v>338</v>
      </c>
      <c r="W3136" s="130">
        <v>6.9533017897551896E-2</v>
      </c>
      <c r="X3136" s="125">
        <v>106</v>
      </c>
      <c r="Y3136" s="104">
        <v>7.6094759511844898E-2</v>
      </c>
      <c r="Z3136" s="103">
        <v>351</v>
      </c>
      <c r="AA3136" s="130">
        <v>7.2207364739765398E-2</v>
      </c>
    </row>
    <row r="3137" spans="1:27" x14ac:dyDescent="0.25">
      <c r="A3137" s="116" t="s">
        <v>646</v>
      </c>
      <c r="B3137" s="201" t="s">
        <v>210</v>
      </c>
      <c r="C3137" s="105" t="s">
        <v>211</v>
      </c>
      <c r="D3137" s="106" t="s">
        <v>13</v>
      </c>
      <c r="E3137" s="122" t="s">
        <v>547</v>
      </c>
      <c r="F3137" s="126">
        <v>2781</v>
      </c>
      <c r="G3137" s="107">
        <v>2742</v>
      </c>
      <c r="H3137" s="108">
        <v>0.98597626752966505</v>
      </c>
      <c r="I3137" s="107">
        <v>39</v>
      </c>
      <c r="J3137" s="131">
        <v>1.40237324703344E-2</v>
      </c>
      <c r="K3137" s="126">
        <v>713</v>
      </c>
      <c r="L3137" s="126">
        <v>12</v>
      </c>
      <c r="M3137" s="108">
        <v>1.6830294530154201E-2</v>
      </c>
      <c r="N3137" s="107">
        <v>27</v>
      </c>
      <c r="O3137" s="131">
        <v>9.7087378640776604E-3</v>
      </c>
      <c r="P3137" s="126">
        <v>12</v>
      </c>
      <c r="Q3137" s="108">
        <v>1.6830294530154201E-2</v>
      </c>
      <c r="R3137" s="107">
        <v>33</v>
      </c>
      <c r="S3137" s="131">
        <v>1.1866235167206E-2</v>
      </c>
      <c r="T3137" s="126">
        <v>43</v>
      </c>
      <c r="U3137" s="108">
        <v>6.0308555399719403E-2</v>
      </c>
      <c r="V3137" s="107">
        <v>202</v>
      </c>
      <c r="W3137" s="131">
        <v>7.2635742538655096E-2</v>
      </c>
      <c r="X3137" s="126">
        <v>48</v>
      </c>
      <c r="Y3137" s="108">
        <v>6.7321178120617095E-2</v>
      </c>
      <c r="Z3137" s="107">
        <v>219</v>
      </c>
      <c r="AA3137" s="131">
        <v>7.8748651564185507E-2</v>
      </c>
    </row>
    <row r="3138" spans="1:27" x14ac:dyDescent="0.25">
      <c r="A3138" s="115" t="s">
        <v>646</v>
      </c>
      <c r="B3138" s="200" t="s">
        <v>212</v>
      </c>
      <c r="C3138" s="101" t="s">
        <v>213</v>
      </c>
      <c r="D3138" s="102" t="s">
        <v>13</v>
      </c>
      <c r="E3138" s="121" t="s">
        <v>547</v>
      </c>
      <c r="F3138" s="125">
        <v>3273</v>
      </c>
      <c r="G3138" s="103">
        <v>3267</v>
      </c>
      <c r="H3138" s="104">
        <v>0.99816681943171404</v>
      </c>
      <c r="I3138" s="103">
        <v>6</v>
      </c>
      <c r="J3138" s="130">
        <v>1.8331805682859699E-3</v>
      </c>
      <c r="K3138" s="125">
        <v>876</v>
      </c>
      <c r="L3138" s="125">
        <v>16</v>
      </c>
      <c r="M3138" s="104">
        <v>1.8264840182648401E-2</v>
      </c>
      <c r="N3138" s="103">
        <v>36</v>
      </c>
      <c r="O3138" s="130">
        <v>1.0999083409715799E-2</v>
      </c>
      <c r="P3138" s="125">
        <v>4</v>
      </c>
      <c r="Q3138" s="104">
        <v>4.5662100456621002E-3</v>
      </c>
      <c r="R3138" s="103">
        <v>14</v>
      </c>
      <c r="S3138" s="130">
        <v>4.2774213260006102E-3</v>
      </c>
      <c r="T3138" s="125">
        <v>79</v>
      </c>
      <c r="U3138" s="104">
        <v>9.0182648401826396E-2</v>
      </c>
      <c r="V3138" s="103">
        <v>269</v>
      </c>
      <c r="W3138" s="130">
        <v>8.2187595478154504E-2</v>
      </c>
      <c r="X3138" s="125">
        <v>81</v>
      </c>
      <c r="Y3138" s="104">
        <v>9.2465753424657501E-2</v>
      </c>
      <c r="Z3138" s="103">
        <v>278</v>
      </c>
      <c r="AA3138" s="130">
        <v>8.4937366330583505E-2</v>
      </c>
    </row>
    <row r="3139" spans="1:27" x14ac:dyDescent="0.25">
      <c r="A3139" s="116" t="s">
        <v>646</v>
      </c>
      <c r="B3139" s="201" t="s">
        <v>214</v>
      </c>
      <c r="C3139" s="105" t="s">
        <v>215</v>
      </c>
      <c r="D3139" s="106" t="s">
        <v>13</v>
      </c>
      <c r="E3139" s="122" t="s">
        <v>547</v>
      </c>
      <c r="F3139" s="126">
        <v>2840</v>
      </c>
      <c r="G3139" s="107">
        <v>2817</v>
      </c>
      <c r="H3139" s="108">
        <v>0.99190140845070396</v>
      </c>
      <c r="I3139" s="107">
        <v>23</v>
      </c>
      <c r="J3139" s="131">
        <v>8.0985915492957708E-3</v>
      </c>
      <c r="K3139" s="126">
        <v>798</v>
      </c>
      <c r="L3139" s="126">
        <v>12</v>
      </c>
      <c r="M3139" s="108">
        <v>1.50375939849624E-2</v>
      </c>
      <c r="N3139" s="107">
        <v>36</v>
      </c>
      <c r="O3139" s="131">
        <v>1.26760563380281E-2</v>
      </c>
      <c r="P3139" s="126">
        <v>8</v>
      </c>
      <c r="Q3139" s="108">
        <v>1.00250626566416E-2</v>
      </c>
      <c r="R3139" s="107">
        <v>19</v>
      </c>
      <c r="S3139" s="131">
        <v>6.6901408450704197E-3</v>
      </c>
      <c r="T3139" s="126">
        <v>67</v>
      </c>
      <c r="U3139" s="108">
        <v>8.3959899749373401E-2</v>
      </c>
      <c r="V3139" s="107">
        <v>196</v>
      </c>
      <c r="W3139" s="131">
        <v>6.9014084507042203E-2</v>
      </c>
      <c r="X3139" s="126">
        <v>73</v>
      </c>
      <c r="Y3139" s="108">
        <v>9.1478696741854604E-2</v>
      </c>
      <c r="Z3139" s="107">
        <v>210</v>
      </c>
      <c r="AA3139" s="131">
        <v>7.3943661971830901E-2</v>
      </c>
    </row>
    <row r="3140" spans="1:27" x14ac:dyDescent="0.25">
      <c r="A3140" s="115" t="s">
        <v>646</v>
      </c>
      <c r="B3140" s="200" t="s">
        <v>224</v>
      </c>
      <c r="C3140" s="101" t="s">
        <v>225</v>
      </c>
      <c r="D3140" s="102" t="s">
        <v>14</v>
      </c>
      <c r="E3140" s="121" t="s">
        <v>548</v>
      </c>
      <c r="F3140" s="125">
        <v>1691</v>
      </c>
      <c r="G3140" s="103">
        <v>1669</v>
      </c>
      <c r="H3140" s="104">
        <v>0.98698994677705398</v>
      </c>
      <c r="I3140" s="103">
        <v>22</v>
      </c>
      <c r="J3140" s="130">
        <v>1.3010053222945E-2</v>
      </c>
      <c r="K3140" s="125">
        <v>520</v>
      </c>
      <c r="L3140" s="125">
        <v>5</v>
      </c>
      <c r="M3140" s="104">
        <v>9.6153846153846107E-3</v>
      </c>
      <c r="N3140" s="103">
        <v>13</v>
      </c>
      <c r="O3140" s="130">
        <v>7.6877587226493096E-3</v>
      </c>
      <c r="P3140" s="125">
        <v>4</v>
      </c>
      <c r="Q3140" s="104">
        <v>7.6923076923076901E-3</v>
      </c>
      <c r="R3140" s="103">
        <v>13</v>
      </c>
      <c r="S3140" s="130">
        <v>7.6877587226493096E-3</v>
      </c>
      <c r="T3140" s="125">
        <v>48</v>
      </c>
      <c r="U3140" s="104">
        <v>9.2307692307692299E-2</v>
      </c>
      <c r="V3140" s="103">
        <v>146</v>
      </c>
      <c r="W3140" s="130">
        <v>8.6339444115907701E-2</v>
      </c>
      <c r="X3140" s="125">
        <v>50</v>
      </c>
      <c r="Y3140" s="104">
        <v>9.6153846153846104E-2</v>
      </c>
      <c r="Z3140" s="103">
        <v>152</v>
      </c>
      <c r="AA3140" s="130">
        <v>8.98876404494382E-2</v>
      </c>
    </row>
    <row r="3141" spans="1:27" x14ac:dyDescent="0.25">
      <c r="A3141" s="116" t="s">
        <v>646</v>
      </c>
      <c r="B3141" s="201" t="s">
        <v>226</v>
      </c>
      <c r="C3141" s="105" t="s">
        <v>227</v>
      </c>
      <c r="D3141" s="106" t="s">
        <v>14</v>
      </c>
      <c r="E3141" s="122" t="s">
        <v>548</v>
      </c>
      <c r="F3141" s="126">
        <v>2690</v>
      </c>
      <c r="G3141" s="107">
        <v>2659</v>
      </c>
      <c r="H3141" s="108">
        <v>0.98847583643122605</v>
      </c>
      <c r="I3141" s="107">
        <v>31</v>
      </c>
      <c r="J3141" s="131">
        <v>1.1524163568773199E-2</v>
      </c>
      <c r="K3141" s="126">
        <v>815</v>
      </c>
      <c r="L3141" s="126">
        <v>17</v>
      </c>
      <c r="M3141" s="108">
        <v>2.0858895705521401E-2</v>
      </c>
      <c r="N3141" s="107">
        <v>42</v>
      </c>
      <c r="O3141" s="131">
        <v>1.56133828996282E-2</v>
      </c>
      <c r="P3141" s="126">
        <v>6</v>
      </c>
      <c r="Q3141" s="108">
        <v>7.3619631901840404E-3</v>
      </c>
      <c r="R3141" s="107">
        <v>21</v>
      </c>
      <c r="S3141" s="131">
        <v>7.8066914498141201E-3</v>
      </c>
      <c r="T3141" s="126">
        <v>56</v>
      </c>
      <c r="U3141" s="108">
        <v>6.87116564417177E-2</v>
      </c>
      <c r="V3141" s="107">
        <v>144</v>
      </c>
      <c r="W3141" s="131">
        <v>5.3531598513011099E-2</v>
      </c>
      <c r="X3141" s="126">
        <v>61</v>
      </c>
      <c r="Y3141" s="108">
        <v>7.4846625766871094E-2</v>
      </c>
      <c r="Z3141" s="107">
        <v>160</v>
      </c>
      <c r="AA3141" s="131">
        <v>5.9479553903345701E-2</v>
      </c>
    </row>
    <row r="3142" spans="1:27" x14ac:dyDescent="0.25">
      <c r="A3142" s="115" t="s">
        <v>646</v>
      </c>
      <c r="B3142" s="200" t="s">
        <v>216</v>
      </c>
      <c r="C3142" s="101" t="s">
        <v>217</v>
      </c>
      <c r="D3142" s="102" t="s">
        <v>13</v>
      </c>
      <c r="E3142" s="121" t="s">
        <v>547</v>
      </c>
      <c r="F3142" s="125">
        <v>1933</v>
      </c>
      <c r="G3142" s="103">
        <v>1906</v>
      </c>
      <c r="H3142" s="104">
        <v>0.98603207449560204</v>
      </c>
      <c r="I3142" s="103">
        <v>27</v>
      </c>
      <c r="J3142" s="130">
        <v>1.3967925504397301E-2</v>
      </c>
      <c r="K3142" s="125">
        <v>515</v>
      </c>
      <c r="L3142" s="125">
        <v>9</v>
      </c>
      <c r="M3142" s="104">
        <v>1.7475728155339799E-2</v>
      </c>
      <c r="N3142" s="103">
        <v>28</v>
      </c>
      <c r="O3142" s="130">
        <v>1.44852560786342E-2</v>
      </c>
      <c r="P3142" s="125">
        <v>3</v>
      </c>
      <c r="Q3142" s="104">
        <v>5.8252427184466004E-3</v>
      </c>
      <c r="R3142" s="103">
        <v>10</v>
      </c>
      <c r="S3142" s="130">
        <v>5.1733057423693704E-3</v>
      </c>
      <c r="T3142" s="125">
        <v>50</v>
      </c>
      <c r="U3142" s="104">
        <v>9.70873786407766E-2</v>
      </c>
      <c r="V3142" s="103">
        <v>163</v>
      </c>
      <c r="W3142" s="130">
        <v>8.4324883600620695E-2</v>
      </c>
      <c r="X3142" s="125">
        <v>51</v>
      </c>
      <c r="Y3142" s="104">
        <v>9.9029126213592195E-2</v>
      </c>
      <c r="Z3142" s="103">
        <v>167</v>
      </c>
      <c r="AA3142" s="130">
        <v>8.6394205897568493E-2</v>
      </c>
    </row>
    <row r="3143" spans="1:27" x14ac:dyDescent="0.25">
      <c r="A3143" s="116" t="s">
        <v>646</v>
      </c>
      <c r="B3143" s="201" t="s">
        <v>218</v>
      </c>
      <c r="C3143" s="105" t="s">
        <v>219</v>
      </c>
      <c r="D3143" s="106" t="s">
        <v>13</v>
      </c>
      <c r="E3143" s="122" t="s">
        <v>547</v>
      </c>
      <c r="F3143" s="126">
        <v>2451</v>
      </c>
      <c r="G3143" s="107">
        <v>2432</v>
      </c>
      <c r="H3143" s="108">
        <v>0.99224806201550297</v>
      </c>
      <c r="I3143" s="107">
        <v>19</v>
      </c>
      <c r="J3143" s="131">
        <v>7.7519379844961196E-3</v>
      </c>
      <c r="K3143" s="126">
        <v>698</v>
      </c>
      <c r="L3143" s="126">
        <v>14</v>
      </c>
      <c r="M3143" s="108">
        <v>2.0057306590257801E-2</v>
      </c>
      <c r="N3143" s="107">
        <v>42</v>
      </c>
      <c r="O3143" s="131">
        <v>1.71358629130966E-2</v>
      </c>
      <c r="P3143" s="126">
        <v>6</v>
      </c>
      <c r="Q3143" s="108">
        <v>8.5959885386819399E-3</v>
      </c>
      <c r="R3143" s="107">
        <v>20</v>
      </c>
      <c r="S3143" s="131">
        <v>8.1599347205222293E-3</v>
      </c>
      <c r="T3143" s="126">
        <v>48</v>
      </c>
      <c r="U3143" s="108">
        <v>6.8767908309455505E-2</v>
      </c>
      <c r="V3143" s="107">
        <v>172</v>
      </c>
      <c r="W3143" s="131">
        <v>7.0175438596491196E-2</v>
      </c>
      <c r="X3143" s="126">
        <v>53</v>
      </c>
      <c r="Y3143" s="108">
        <v>7.5931232091690504E-2</v>
      </c>
      <c r="Z3143" s="107">
        <v>188</v>
      </c>
      <c r="AA3143" s="131">
        <v>7.6703386372908994E-2</v>
      </c>
    </row>
    <row r="3144" spans="1:27" x14ac:dyDescent="0.25">
      <c r="A3144" s="115" t="s">
        <v>646</v>
      </c>
      <c r="B3144" s="200" t="s">
        <v>277</v>
      </c>
      <c r="C3144" s="101" t="s">
        <v>278</v>
      </c>
      <c r="D3144" s="102" t="s">
        <v>18</v>
      </c>
      <c r="E3144" s="121" t="s">
        <v>549</v>
      </c>
      <c r="F3144" s="125">
        <v>2845</v>
      </c>
      <c r="G3144" s="103">
        <v>2833</v>
      </c>
      <c r="H3144" s="104">
        <v>0.99578207381370798</v>
      </c>
      <c r="I3144" s="103">
        <v>12</v>
      </c>
      <c r="J3144" s="130">
        <v>4.2179261862917298E-3</v>
      </c>
      <c r="K3144" s="125">
        <v>556</v>
      </c>
      <c r="L3144" s="125">
        <v>18</v>
      </c>
      <c r="M3144" s="104">
        <v>3.2374100719424398E-2</v>
      </c>
      <c r="N3144" s="103">
        <v>42</v>
      </c>
      <c r="O3144" s="130">
        <v>1.4762741652021001E-2</v>
      </c>
      <c r="P3144" s="125">
        <v>5</v>
      </c>
      <c r="Q3144" s="104">
        <v>8.9928057553956796E-3</v>
      </c>
      <c r="R3144" s="103">
        <v>13</v>
      </c>
      <c r="S3144" s="130">
        <v>4.5694200351493802E-3</v>
      </c>
      <c r="T3144" s="125">
        <v>62</v>
      </c>
      <c r="U3144" s="104">
        <v>0.111510791366906</v>
      </c>
      <c r="V3144" s="103">
        <v>282</v>
      </c>
      <c r="W3144" s="130">
        <v>9.9121265377855802E-2</v>
      </c>
      <c r="X3144" s="125">
        <v>63</v>
      </c>
      <c r="Y3144" s="104">
        <v>0.113309352517985</v>
      </c>
      <c r="Z3144" s="103">
        <v>286</v>
      </c>
      <c r="AA3144" s="130">
        <v>0.10052724077328599</v>
      </c>
    </row>
    <row r="3145" spans="1:27" x14ac:dyDescent="0.25">
      <c r="A3145" s="116" t="s">
        <v>646</v>
      </c>
      <c r="B3145" s="201" t="s">
        <v>279</v>
      </c>
      <c r="C3145" s="105" t="s">
        <v>280</v>
      </c>
      <c r="D3145" s="106" t="s">
        <v>18</v>
      </c>
      <c r="E3145" s="122" t="s">
        <v>549</v>
      </c>
      <c r="F3145" s="126">
        <v>3920</v>
      </c>
      <c r="G3145" s="107">
        <v>3892</v>
      </c>
      <c r="H3145" s="108">
        <v>0.99285714285714199</v>
      </c>
      <c r="I3145" s="107">
        <v>28</v>
      </c>
      <c r="J3145" s="131">
        <v>7.14285714285714E-3</v>
      </c>
      <c r="K3145" s="126">
        <v>1063</v>
      </c>
      <c r="L3145" s="126">
        <v>19</v>
      </c>
      <c r="M3145" s="108">
        <v>1.7873941674506101E-2</v>
      </c>
      <c r="N3145" s="107">
        <v>39</v>
      </c>
      <c r="O3145" s="131">
        <v>9.9489795918367308E-3</v>
      </c>
      <c r="P3145" s="126">
        <v>7</v>
      </c>
      <c r="Q3145" s="108">
        <v>6.5851364063969804E-3</v>
      </c>
      <c r="R3145" s="107">
        <v>16</v>
      </c>
      <c r="S3145" s="131">
        <v>4.0816326530612197E-3</v>
      </c>
      <c r="T3145" s="126">
        <v>85</v>
      </c>
      <c r="U3145" s="108">
        <v>7.9962370649106301E-2</v>
      </c>
      <c r="V3145" s="107">
        <v>341</v>
      </c>
      <c r="W3145" s="131">
        <v>8.6989795918367294E-2</v>
      </c>
      <c r="X3145" s="126">
        <v>89</v>
      </c>
      <c r="Y3145" s="108">
        <v>8.3725305738476002E-2</v>
      </c>
      <c r="Z3145" s="107">
        <v>350</v>
      </c>
      <c r="AA3145" s="131">
        <v>8.9285714285714204E-2</v>
      </c>
    </row>
    <row r="3146" spans="1:27" x14ac:dyDescent="0.25">
      <c r="A3146" s="115" t="s">
        <v>646</v>
      </c>
      <c r="B3146" s="200" t="s">
        <v>316</v>
      </c>
      <c r="C3146" s="101" t="s">
        <v>317</v>
      </c>
      <c r="D3146" s="102" t="s">
        <v>20</v>
      </c>
      <c r="E3146" s="121" t="s">
        <v>550</v>
      </c>
      <c r="F3146" s="125">
        <v>2537</v>
      </c>
      <c r="G3146" s="103">
        <v>2507</v>
      </c>
      <c r="H3146" s="104">
        <v>0.98817500985415796</v>
      </c>
      <c r="I3146" s="103">
        <v>30</v>
      </c>
      <c r="J3146" s="130">
        <v>1.1824990145841501E-2</v>
      </c>
      <c r="K3146" s="125">
        <v>596</v>
      </c>
      <c r="L3146" s="125">
        <v>7</v>
      </c>
      <c r="M3146" s="104">
        <v>1.1744966442953E-2</v>
      </c>
      <c r="N3146" s="103">
        <v>25</v>
      </c>
      <c r="O3146" s="130">
        <v>9.8541584548679506E-3</v>
      </c>
      <c r="P3146" s="125">
        <v>5</v>
      </c>
      <c r="Q3146" s="104">
        <v>8.3892617449664395E-3</v>
      </c>
      <c r="R3146" s="103">
        <v>15</v>
      </c>
      <c r="S3146" s="130">
        <v>5.9124950729207704E-3</v>
      </c>
      <c r="T3146" s="125">
        <v>40</v>
      </c>
      <c r="U3146" s="104">
        <v>6.7114093959731502E-2</v>
      </c>
      <c r="V3146" s="103">
        <v>170</v>
      </c>
      <c r="W3146" s="130">
        <v>6.7008277493101995E-2</v>
      </c>
      <c r="X3146" s="125">
        <v>45</v>
      </c>
      <c r="Y3146" s="104">
        <v>7.5503355704697905E-2</v>
      </c>
      <c r="Z3146" s="103">
        <v>185</v>
      </c>
      <c r="AA3146" s="130">
        <v>7.2920772566022807E-2</v>
      </c>
    </row>
    <row r="3147" spans="1:27" x14ac:dyDescent="0.25">
      <c r="A3147" s="116" t="s">
        <v>646</v>
      </c>
      <c r="B3147" s="201" t="s">
        <v>301</v>
      </c>
      <c r="C3147" s="105" t="s">
        <v>302</v>
      </c>
      <c r="D3147" s="106" t="s">
        <v>19</v>
      </c>
      <c r="E3147" s="122" t="s">
        <v>551</v>
      </c>
      <c r="F3147" s="126">
        <v>4356</v>
      </c>
      <c r="G3147" s="107">
        <v>4319</v>
      </c>
      <c r="H3147" s="108">
        <v>0.99150596877869601</v>
      </c>
      <c r="I3147" s="107">
        <v>37</v>
      </c>
      <c r="J3147" s="131">
        <v>8.4940312213039396E-3</v>
      </c>
      <c r="K3147" s="126">
        <v>985</v>
      </c>
      <c r="L3147" s="126">
        <v>20</v>
      </c>
      <c r="M3147" s="108">
        <v>2.03045685279187E-2</v>
      </c>
      <c r="N3147" s="107">
        <v>47</v>
      </c>
      <c r="O3147" s="131">
        <v>1.07897153351698E-2</v>
      </c>
      <c r="P3147" s="126">
        <v>8</v>
      </c>
      <c r="Q3147" s="108">
        <v>8.1218274111675096E-3</v>
      </c>
      <c r="R3147" s="107">
        <v>20</v>
      </c>
      <c r="S3147" s="131">
        <v>4.5913682277318596E-3</v>
      </c>
      <c r="T3147" s="126">
        <v>71</v>
      </c>
      <c r="U3147" s="108">
        <v>7.2081218274111597E-2</v>
      </c>
      <c r="V3147" s="107">
        <v>278</v>
      </c>
      <c r="W3147" s="131">
        <v>6.3820018365472894E-2</v>
      </c>
      <c r="X3147" s="126">
        <v>77</v>
      </c>
      <c r="Y3147" s="108">
        <v>7.8172588832487303E-2</v>
      </c>
      <c r="Z3147" s="107">
        <v>289</v>
      </c>
      <c r="AA3147" s="131">
        <v>6.6345270890725394E-2</v>
      </c>
    </row>
    <row r="3148" spans="1:27" x14ac:dyDescent="0.25">
      <c r="A3148" s="115" t="s">
        <v>646</v>
      </c>
      <c r="B3148" s="200" t="s">
        <v>318</v>
      </c>
      <c r="C3148" s="101" t="s">
        <v>319</v>
      </c>
      <c r="D3148" s="102" t="s">
        <v>20</v>
      </c>
      <c r="E3148" s="121" t="s">
        <v>550</v>
      </c>
      <c r="F3148" s="125">
        <v>2400</v>
      </c>
      <c r="G3148" s="103">
        <v>2374</v>
      </c>
      <c r="H3148" s="104">
        <v>0.98916666666666597</v>
      </c>
      <c r="I3148" s="103">
        <v>26</v>
      </c>
      <c r="J3148" s="130">
        <v>1.0833333333333301E-2</v>
      </c>
      <c r="K3148" s="125">
        <v>864</v>
      </c>
      <c r="L3148" s="125">
        <v>18</v>
      </c>
      <c r="M3148" s="104">
        <v>2.0833333333333301E-2</v>
      </c>
      <c r="N3148" s="103">
        <v>37</v>
      </c>
      <c r="O3148" s="130">
        <v>1.5416666666666599E-2</v>
      </c>
      <c r="P3148" s="125">
        <v>3</v>
      </c>
      <c r="Q3148" s="104">
        <v>3.4722222222222199E-3</v>
      </c>
      <c r="R3148" s="103">
        <v>8</v>
      </c>
      <c r="S3148" s="130">
        <v>3.3333333333333301E-3</v>
      </c>
      <c r="T3148" s="125">
        <v>53</v>
      </c>
      <c r="U3148" s="104">
        <v>6.1342592592592497E-2</v>
      </c>
      <c r="V3148" s="103">
        <v>127</v>
      </c>
      <c r="W3148" s="130">
        <v>5.2916666666666598E-2</v>
      </c>
      <c r="X3148" s="125">
        <v>53</v>
      </c>
      <c r="Y3148" s="104">
        <v>6.1342592592592497E-2</v>
      </c>
      <c r="Z3148" s="103">
        <v>127</v>
      </c>
      <c r="AA3148" s="130">
        <v>5.2916666666666598E-2</v>
      </c>
    </row>
    <row r="3149" spans="1:27" x14ac:dyDescent="0.25">
      <c r="A3149" s="116" t="s">
        <v>646</v>
      </c>
      <c r="B3149" s="201" t="s">
        <v>281</v>
      </c>
      <c r="C3149" s="105" t="s">
        <v>282</v>
      </c>
      <c r="D3149" s="106" t="s">
        <v>18</v>
      </c>
      <c r="E3149" s="122" t="s">
        <v>549</v>
      </c>
      <c r="F3149" s="126">
        <v>1891</v>
      </c>
      <c r="G3149" s="107">
        <v>1859</v>
      </c>
      <c r="H3149" s="108">
        <v>0.98307773664727605</v>
      </c>
      <c r="I3149" s="107">
        <v>32</v>
      </c>
      <c r="J3149" s="131">
        <v>1.6922263352723399E-2</v>
      </c>
      <c r="K3149" s="126">
        <v>584</v>
      </c>
      <c r="L3149" s="126">
        <v>10</v>
      </c>
      <c r="M3149" s="108">
        <v>1.7123287671232799E-2</v>
      </c>
      <c r="N3149" s="107">
        <v>27</v>
      </c>
      <c r="O3149" s="131">
        <v>1.42781597038603E-2</v>
      </c>
      <c r="P3149" s="126">
        <v>2</v>
      </c>
      <c r="Q3149" s="108">
        <v>3.4246575342465699E-3</v>
      </c>
      <c r="R3149" s="107">
        <v>5</v>
      </c>
      <c r="S3149" s="131">
        <v>2.6441036488630298E-3</v>
      </c>
      <c r="T3149" s="126">
        <v>43</v>
      </c>
      <c r="U3149" s="108">
        <v>7.3630136986301303E-2</v>
      </c>
      <c r="V3149" s="107">
        <v>122</v>
      </c>
      <c r="W3149" s="131">
        <v>6.4516129032257993E-2</v>
      </c>
      <c r="X3149" s="126">
        <v>45</v>
      </c>
      <c r="Y3149" s="108">
        <v>7.7054794520547906E-2</v>
      </c>
      <c r="Z3149" s="107">
        <v>127</v>
      </c>
      <c r="AA3149" s="131">
        <v>6.7160232681120993E-2</v>
      </c>
    </row>
    <row r="3150" spans="1:27" x14ac:dyDescent="0.25">
      <c r="A3150" s="115" t="s">
        <v>646</v>
      </c>
      <c r="B3150" s="200" t="s">
        <v>283</v>
      </c>
      <c r="C3150" s="101" t="s">
        <v>284</v>
      </c>
      <c r="D3150" s="102" t="s">
        <v>18</v>
      </c>
      <c r="E3150" s="121" t="s">
        <v>549</v>
      </c>
      <c r="F3150" s="125">
        <v>1930</v>
      </c>
      <c r="G3150" s="103">
        <v>1918</v>
      </c>
      <c r="H3150" s="104">
        <v>0.99378238341968905</v>
      </c>
      <c r="I3150" s="103">
        <v>12</v>
      </c>
      <c r="J3150" s="130">
        <v>6.2176165803108797E-3</v>
      </c>
      <c r="K3150" s="125">
        <v>627</v>
      </c>
      <c r="L3150" s="125">
        <v>12</v>
      </c>
      <c r="M3150" s="104">
        <v>1.9138755980861202E-2</v>
      </c>
      <c r="N3150" s="103">
        <v>27</v>
      </c>
      <c r="O3150" s="130">
        <v>1.3989637305699401E-2</v>
      </c>
      <c r="P3150" s="125">
        <v>2</v>
      </c>
      <c r="Q3150" s="104">
        <v>3.1897926634768701E-3</v>
      </c>
      <c r="R3150" s="103">
        <v>2</v>
      </c>
      <c r="S3150" s="130">
        <v>1.03626943005181E-3</v>
      </c>
      <c r="T3150" s="125">
        <v>43</v>
      </c>
      <c r="U3150" s="104">
        <v>6.85805422647527E-2</v>
      </c>
      <c r="V3150" s="103">
        <v>99</v>
      </c>
      <c r="W3150" s="130">
        <v>5.1295336787564698E-2</v>
      </c>
      <c r="X3150" s="125">
        <v>44</v>
      </c>
      <c r="Y3150" s="104">
        <v>7.0175438596491196E-2</v>
      </c>
      <c r="Z3150" s="103">
        <v>100</v>
      </c>
      <c r="AA3150" s="130">
        <v>5.1813471502590601E-2</v>
      </c>
    </row>
    <row r="3151" spans="1:27" x14ac:dyDescent="0.25">
      <c r="A3151" s="116" t="s">
        <v>646</v>
      </c>
      <c r="B3151" s="201" t="s">
        <v>320</v>
      </c>
      <c r="C3151" s="105" t="s">
        <v>321</v>
      </c>
      <c r="D3151" s="106" t="s">
        <v>20</v>
      </c>
      <c r="E3151" s="122" t="s">
        <v>550</v>
      </c>
      <c r="F3151" s="126">
        <v>4521</v>
      </c>
      <c r="G3151" s="107">
        <v>4449</v>
      </c>
      <c r="H3151" s="108">
        <v>0.98407431984074301</v>
      </c>
      <c r="I3151" s="107">
        <v>72</v>
      </c>
      <c r="J3151" s="131">
        <v>1.59256801592568E-2</v>
      </c>
      <c r="K3151" s="126">
        <v>1178</v>
      </c>
      <c r="L3151" s="126">
        <v>19</v>
      </c>
      <c r="M3151" s="108">
        <v>1.6129032258064498E-2</v>
      </c>
      <c r="N3151" s="107">
        <v>50</v>
      </c>
      <c r="O3151" s="131">
        <v>1.1059500110595E-2</v>
      </c>
      <c r="P3151" s="126">
        <v>3</v>
      </c>
      <c r="Q3151" s="108">
        <v>2.5466893039049199E-3</v>
      </c>
      <c r="R3151" s="107">
        <v>10</v>
      </c>
      <c r="S3151" s="131">
        <v>2.2119000221189999E-3</v>
      </c>
      <c r="T3151" s="126">
        <v>81</v>
      </c>
      <c r="U3151" s="108">
        <v>6.8760611205432906E-2</v>
      </c>
      <c r="V3151" s="107">
        <v>202</v>
      </c>
      <c r="W3151" s="131">
        <v>4.4680380446803801E-2</v>
      </c>
      <c r="X3151" s="126">
        <v>84</v>
      </c>
      <c r="Y3151" s="108">
        <v>7.1307300509337798E-2</v>
      </c>
      <c r="Z3151" s="107">
        <v>210</v>
      </c>
      <c r="AA3151" s="131">
        <v>4.6449900464498997E-2</v>
      </c>
    </row>
    <row r="3152" spans="1:27" x14ac:dyDescent="0.25">
      <c r="A3152" s="115" t="s">
        <v>646</v>
      </c>
      <c r="B3152" s="200" t="s">
        <v>303</v>
      </c>
      <c r="C3152" s="101" t="s">
        <v>304</v>
      </c>
      <c r="D3152" s="102" t="s">
        <v>19</v>
      </c>
      <c r="E3152" s="121" t="s">
        <v>551</v>
      </c>
      <c r="F3152" s="125">
        <v>4964</v>
      </c>
      <c r="G3152" s="103">
        <v>4914</v>
      </c>
      <c r="H3152" s="104">
        <v>0.98992747784045099</v>
      </c>
      <c r="I3152" s="103">
        <v>50</v>
      </c>
      <c r="J3152" s="130">
        <v>1.0072522159548699E-2</v>
      </c>
      <c r="K3152" s="125">
        <v>1074</v>
      </c>
      <c r="L3152" s="125">
        <v>24</v>
      </c>
      <c r="M3152" s="104">
        <v>2.2346368715083699E-2</v>
      </c>
      <c r="N3152" s="103">
        <v>52</v>
      </c>
      <c r="O3152" s="130">
        <v>1.04754230459307E-2</v>
      </c>
      <c r="P3152" s="125">
        <v>12</v>
      </c>
      <c r="Q3152" s="104">
        <v>1.1173184357541799E-2</v>
      </c>
      <c r="R3152" s="103">
        <v>35</v>
      </c>
      <c r="S3152" s="130">
        <v>7.0507655116841201E-3</v>
      </c>
      <c r="T3152" s="125">
        <v>73</v>
      </c>
      <c r="U3152" s="104">
        <v>6.7970204841713205E-2</v>
      </c>
      <c r="V3152" s="103">
        <v>339</v>
      </c>
      <c r="W3152" s="130">
        <v>6.8291700241740499E-2</v>
      </c>
      <c r="X3152" s="125">
        <v>76</v>
      </c>
      <c r="Y3152" s="104">
        <v>7.0763500931098594E-2</v>
      </c>
      <c r="Z3152" s="103">
        <v>350</v>
      </c>
      <c r="AA3152" s="130">
        <v>7.0507655116841206E-2</v>
      </c>
    </row>
    <row r="3153" spans="1:27" x14ac:dyDescent="0.25">
      <c r="A3153" s="116" t="s">
        <v>646</v>
      </c>
      <c r="B3153" s="201" t="s">
        <v>285</v>
      </c>
      <c r="C3153" s="105" t="s">
        <v>286</v>
      </c>
      <c r="D3153" s="106" t="s">
        <v>18</v>
      </c>
      <c r="E3153" s="122" t="s">
        <v>549</v>
      </c>
      <c r="F3153" s="126">
        <v>3712</v>
      </c>
      <c r="G3153" s="107">
        <v>3679</v>
      </c>
      <c r="H3153" s="108">
        <v>0.99110991379310298</v>
      </c>
      <c r="I3153" s="107">
        <v>33</v>
      </c>
      <c r="J3153" s="131">
        <v>8.8900862068965504E-3</v>
      </c>
      <c r="K3153" s="126">
        <v>866</v>
      </c>
      <c r="L3153" s="126">
        <v>12</v>
      </c>
      <c r="M3153" s="108">
        <v>1.38568129330254E-2</v>
      </c>
      <c r="N3153" s="107">
        <v>37</v>
      </c>
      <c r="O3153" s="131">
        <v>9.9676724137931008E-3</v>
      </c>
      <c r="P3153" s="126">
        <v>3</v>
      </c>
      <c r="Q3153" s="108">
        <v>3.4642032332563499E-3</v>
      </c>
      <c r="R3153" s="107">
        <v>7</v>
      </c>
      <c r="S3153" s="131">
        <v>1.88577586206896E-3</v>
      </c>
      <c r="T3153" s="126">
        <v>69</v>
      </c>
      <c r="U3153" s="108">
        <v>7.9676674364896005E-2</v>
      </c>
      <c r="V3153" s="107">
        <v>234</v>
      </c>
      <c r="W3153" s="131">
        <v>6.3038793103448204E-2</v>
      </c>
      <c r="X3153" s="126">
        <v>71</v>
      </c>
      <c r="Y3153" s="108">
        <v>8.1986143187066901E-2</v>
      </c>
      <c r="Z3153" s="107">
        <v>239</v>
      </c>
      <c r="AA3153" s="131">
        <v>6.4385775862068895E-2</v>
      </c>
    </row>
    <row r="3154" spans="1:27" x14ac:dyDescent="0.25">
      <c r="A3154" s="115" t="s">
        <v>646</v>
      </c>
      <c r="B3154" s="200" t="s">
        <v>305</v>
      </c>
      <c r="C3154" s="101" t="s">
        <v>306</v>
      </c>
      <c r="D3154" s="102" t="s">
        <v>19</v>
      </c>
      <c r="E3154" s="121" t="s">
        <v>551</v>
      </c>
      <c r="F3154" s="125">
        <v>3564</v>
      </c>
      <c r="G3154" s="103">
        <v>3531</v>
      </c>
      <c r="H3154" s="104">
        <v>0.99074074074074003</v>
      </c>
      <c r="I3154" s="103">
        <v>33</v>
      </c>
      <c r="J3154" s="130">
        <v>9.2592592592592501E-3</v>
      </c>
      <c r="K3154" s="125">
        <v>764</v>
      </c>
      <c r="L3154" s="125">
        <v>12</v>
      </c>
      <c r="M3154" s="104">
        <v>1.5706806282722498E-2</v>
      </c>
      <c r="N3154" s="103">
        <v>29</v>
      </c>
      <c r="O3154" s="130">
        <v>8.1369248035914696E-3</v>
      </c>
      <c r="P3154" s="125">
        <v>8</v>
      </c>
      <c r="Q3154" s="104">
        <v>1.04712041884816E-2</v>
      </c>
      <c r="R3154" s="103">
        <v>22</v>
      </c>
      <c r="S3154" s="130">
        <v>6.1728395061728296E-3</v>
      </c>
      <c r="T3154" s="125">
        <v>79</v>
      </c>
      <c r="U3154" s="104">
        <v>0.103403141361256</v>
      </c>
      <c r="V3154" s="103">
        <v>341</v>
      </c>
      <c r="W3154" s="130">
        <v>9.5679012345678993E-2</v>
      </c>
      <c r="X3154" s="125">
        <v>83</v>
      </c>
      <c r="Y3154" s="104">
        <v>0.108638743455497</v>
      </c>
      <c r="Z3154" s="103">
        <v>353</v>
      </c>
      <c r="AA3154" s="130">
        <v>9.9046015712682303E-2</v>
      </c>
    </row>
    <row r="3155" spans="1:27" x14ac:dyDescent="0.25">
      <c r="A3155" s="116" t="s">
        <v>646</v>
      </c>
      <c r="B3155" s="201" t="s">
        <v>322</v>
      </c>
      <c r="C3155" s="105" t="s">
        <v>323</v>
      </c>
      <c r="D3155" s="106" t="s">
        <v>20</v>
      </c>
      <c r="E3155" s="122" t="s">
        <v>550</v>
      </c>
      <c r="F3155" s="126">
        <v>2923</v>
      </c>
      <c r="G3155" s="107">
        <v>2899</v>
      </c>
      <c r="H3155" s="108">
        <v>0.99178925761204195</v>
      </c>
      <c r="I3155" s="107">
        <v>24</v>
      </c>
      <c r="J3155" s="131">
        <v>8.2107423879575706E-3</v>
      </c>
      <c r="K3155" s="126">
        <v>715</v>
      </c>
      <c r="L3155" s="126">
        <v>15</v>
      </c>
      <c r="M3155" s="108">
        <v>2.09790209790209E-2</v>
      </c>
      <c r="N3155" s="107">
        <v>41</v>
      </c>
      <c r="O3155" s="131">
        <v>1.40266849127608E-2</v>
      </c>
      <c r="P3155" s="126">
        <v>9</v>
      </c>
      <c r="Q3155" s="108">
        <v>1.25874125874125E-2</v>
      </c>
      <c r="R3155" s="107">
        <v>24</v>
      </c>
      <c r="S3155" s="131">
        <v>8.2107423879575706E-3</v>
      </c>
      <c r="T3155" s="126">
        <v>51</v>
      </c>
      <c r="U3155" s="108">
        <v>7.1328671328671295E-2</v>
      </c>
      <c r="V3155" s="107">
        <v>205</v>
      </c>
      <c r="W3155" s="131">
        <v>7.0133424563804295E-2</v>
      </c>
      <c r="X3155" s="126">
        <v>60</v>
      </c>
      <c r="Y3155" s="108">
        <v>8.3916083916083906E-2</v>
      </c>
      <c r="Z3155" s="107">
        <v>229</v>
      </c>
      <c r="AA3155" s="131">
        <v>7.8344166951761801E-2</v>
      </c>
    </row>
    <row r="3156" spans="1:27" ht="24" x14ac:dyDescent="0.25">
      <c r="A3156" s="115" t="s">
        <v>646</v>
      </c>
      <c r="B3156" s="200" t="s">
        <v>307</v>
      </c>
      <c r="C3156" s="101" t="s">
        <v>308</v>
      </c>
      <c r="D3156" s="102" t="s">
        <v>19</v>
      </c>
      <c r="E3156" s="121" t="s">
        <v>551</v>
      </c>
      <c r="F3156" s="125">
        <v>2585</v>
      </c>
      <c r="G3156" s="103">
        <v>2573</v>
      </c>
      <c r="H3156" s="104">
        <v>0.99535783365570496</v>
      </c>
      <c r="I3156" s="103">
        <v>12</v>
      </c>
      <c r="J3156" s="130">
        <v>4.6421663442940001E-3</v>
      </c>
      <c r="K3156" s="125">
        <v>550</v>
      </c>
      <c r="L3156" s="125">
        <v>7</v>
      </c>
      <c r="M3156" s="104">
        <v>1.27272727272727E-2</v>
      </c>
      <c r="N3156" s="103">
        <v>12</v>
      </c>
      <c r="O3156" s="130">
        <v>4.6421663442940001E-3</v>
      </c>
      <c r="P3156" s="125">
        <v>1</v>
      </c>
      <c r="Q3156" s="104">
        <v>1.8181818181818099E-3</v>
      </c>
      <c r="R3156" s="103">
        <v>1</v>
      </c>
      <c r="S3156" s="130">
        <v>3.86847195357833E-4</v>
      </c>
      <c r="T3156" s="125">
        <v>49</v>
      </c>
      <c r="U3156" s="104">
        <v>8.9090909090908998E-2</v>
      </c>
      <c r="V3156" s="103">
        <v>201</v>
      </c>
      <c r="W3156" s="130">
        <v>7.7756286266924504E-2</v>
      </c>
      <c r="X3156" s="125">
        <v>49</v>
      </c>
      <c r="Y3156" s="104">
        <v>8.9090909090908998E-2</v>
      </c>
      <c r="Z3156" s="103">
        <v>201</v>
      </c>
      <c r="AA3156" s="130">
        <v>7.7756286266924504E-2</v>
      </c>
    </row>
    <row r="3157" spans="1:27" x14ac:dyDescent="0.25">
      <c r="A3157" s="116" t="s">
        <v>646</v>
      </c>
      <c r="B3157" s="201" t="s">
        <v>287</v>
      </c>
      <c r="C3157" s="105" t="s">
        <v>288</v>
      </c>
      <c r="D3157" s="106" t="s">
        <v>18</v>
      </c>
      <c r="E3157" s="122" t="s">
        <v>549</v>
      </c>
      <c r="F3157" s="126">
        <v>3463</v>
      </c>
      <c r="G3157" s="107">
        <v>3436</v>
      </c>
      <c r="H3157" s="108">
        <v>0.99220329194340096</v>
      </c>
      <c r="I3157" s="107">
        <v>27</v>
      </c>
      <c r="J3157" s="131">
        <v>7.7967080565983201E-3</v>
      </c>
      <c r="K3157" s="126">
        <v>748</v>
      </c>
      <c r="L3157" s="126">
        <v>10</v>
      </c>
      <c r="M3157" s="108">
        <v>1.3368983957219201E-2</v>
      </c>
      <c r="N3157" s="107">
        <v>24</v>
      </c>
      <c r="O3157" s="131">
        <v>6.9304071614207296E-3</v>
      </c>
      <c r="P3157" s="126">
        <v>4</v>
      </c>
      <c r="Q3157" s="108">
        <v>5.3475935828877002E-3</v>
      </c>
      <c r="R3157" s="107">
        <v>8</v>
      </c>
      <c r="S3157" s="131">
        <v>2.3101357204735702E-3</v>
      </c>
      <c r="T3157" s="126">
        <v>36</v>
      </c>
      <c r="U3157" s="108">
        <v>4.8128342245989303E-2</v>
      </c>
      <c r="V3157" s="107">
        <v>126</v>
      </c>
      <c r="W3157" s="131">
        <v>3.6384637597458802E-2</v>
      </c>
      <c r="X3157" s="126">
        <v>38</v>
      </c>
      <c r="Y3157" s="108">
        <v>5.0802139037433101E-2</v>
      </c>
      <c r="Z3157" s="107">
        <v>132</v>
      </c>
      <c r="AA3157" s="131">
        <v>3.8117239387814E-2</v>
      </c>
    </row>
    <row r="3158" spans="1:27" x14ac:dyDescent="0.25">
      <c r="A3158" s="115" t="s">
        <v>646</v>
      </c>
      <c r="B3158" s="200" t="s">
        <v>441</v>
      </c>
      <c r="C3158" s="101" t="s">
        <v>309</v>
      </c>
      <c r="D3158" s="102" t="s">
        <v>19</v>
      </c>
      <c r="E3158" s="121" t="s">
        <v>551</v>
      </c>
      <c r="F3158" s="125">
        <v>2340</v>
      </c>
      <c r="G3158" s="103">
        <v>2312</v>
      </c>
      <c r="H3158" s="104">
        <v>0.98803418803418797</v>
      </c>
      <c r="I3158" s="103">
        <v>28</v>
      </c>
      <c r="J3158" s="130">
        <v>1.1965811965811901E-2</v>
      </c>
      <c r="K3158" s="125">
        <v>639</v>
      </c>
      <c r="L3158" s="125">
        <v>12</v>
      </c>
      <c r="M3158" s="104">
        <v>1.8779342723004602E-2</v>
      </c>
      <c r="N3158" s="103">
        <v>31</v>
      </c>
      <c r="O3158" s="130">
        <v>1.3247863247863201E-2</v>
      </c>
      <c r="P3158" s="125">
        <v>5</v>
      </c>
      <c r="Q3158" s="104">
        <v>7.8247261345852793E-3</v>
      </c>
      <c r="R3158" s="103">
        <v>13</v>
      </c>
      <c r="S3158" s="130">
        <v>5.5555555555555497E-3</v>
      </c>
      <c r="T3158" s="125">
        <v>47</v>
      </c>
      <c r="U3158" s="104">
        <v>7.3552425665101701E-2</v>
      </c>
      <c r="V3158" s="103">
        <v>129</v>
      </c>
      <c r="W3158" s="130">
        <v>5.5128205128205099E-2</v>
      </c>
      <c r="X3158" s="125">
        <v>50</v>
      </c>
      <c r="Y3158" s="104">
        <v>7.8247261345852803E-2</v>
      </c>
      <c r="Z3158" s="103">
        <v>139</v>
      </c>
      <c r="AA3158" s="130">
        <v>5.9401709401709399E-2</v>
      </c>
    </row>
    <row r="3159" spans="1:27" x14ac:dyDescent="0.25">
      <c r="A3159" s="116" t="s">
        <v>646</v>
      </c>
      <c r="B3159" s="201" t="s">
        <v>289</v>
      </c>
      <c r="C3159" s="105" t="s">
        <v>290</v>
      </c>
      <c r="D3159" s="106" t="s">
        <v>18</v>
      </c>
      <c r="E3159" s="122" t="s">
        <v>549</v>
      </c>
      <c r="F3159" s="126">
        <v>2466</v>
      </c>
      <c r="G3159" s="107">
        <v>2441</v>
      </c>
      <c r="H3159" s="108">
        <v>0.98986212489862102</v>
      </c>
      <c r="I3159" s="107">
        <v>25</v>
      </c>
      <c r="J3159" s="131">
        <v>1.01378751013787E-2</v>
      </c>
      <c r="K3159" s="126">
        <v>726</v>
      </c>
      <c r="L3159" s="126">
        <v>16</v>
      </c>
      <c r="M3159" s="108">
        <v>2.20385674931129E-2</v>
      </c>
      <c r="N3159" s="107">
        <v>47</v>
      </c>
      <c r="O3159" s="131">
        <v>1.9059205190592E-2</v>
      </c>
      <c r="P3159" s="126">
        <v>12</v>
      </c>
      <c r="Q3159" s="108">
        <v>1.6528925619834701E-2</v>
      </c>
      <c r="R3159" s="107">
        <v>33</v>
      </c>
      <c r="S3159" s="131">
        <v>1.33819951338199E-2</v>
      </c>
      <c r="T3159" s="126">
        <v>56</v>
      </c>
      <c r="U3159" s="108">
        <v>7.7134986225895305E-2</v>
      </c>
      <c r="V3159" s="107">
        <v>172</v>
      </c>
      <c r="W3159" s="131">
        <v>6.9748580697485796E-2</v>
      </c>
      <c r="X3159" s="126">
        <v>62</v>
      </c>
      <c r="Y3159" s="108">
        <v>8.5399449035812605E-2</v>
      </c>
      <c r="Z3159" s="107">
        <v>188</v>
      </c>
      <c r="AA3159" s="131">
        <v>7.6236820762368193E-2</v>
      </c>
    </row>
    <row r="3160" spans="1:27" x14ac:dyDescent="0.25">
      <c r="A3160" s="115" t="s">
        <v>646</v>
      </c>
      <c r="B3160" s="200" t="s">
        <v>310</v>
      </c>
      <c r="C3160" s="101" t="s">
        <v>311</v>
      </c>
      <c r="D3160" s="102" t="s">
        <v>19</v>
      </c>
      <c r="E3160" s="121" t="s">
        <v>551</v>
      </c>
      <c r="F3160" s="125">
        <v>3664</v>
      </c>
      <c r="G3160" s="103">
        <v>3639</v>
      </c>
      <c r="H3160" s="104">
        <v>0.993176855895196</v>
      </c>
      <c r="I3160" s="103">
        <v>25</v>
      </c>
      <c r="J3160" s="130">
        <v>6.8231441048034903E-3</v>
      </c>
      <c r="K3160" s="125">
        <v>837</v>
      </c>
      <c r="L3160" s="125">
        <v>14</v>
      </c>
      <c r="M3160" s="104">
        <v>1.6726403823177999E-2</v>
      </c>
      <c r="N3160" s="103">
        <v>29</v>
      </c>
      <c r="O3160" s="130">
        <v>7.91484716157205E-3</v>
      </c>
      <c r="P3160" s="125">
        <v>6</v>
      </c>
      <c r="Q3160" s="104">
        <v>7.1684587813620002E-3</v>
      </c>
      <c r="R3160" s="103">
        <v>20</v>
      </c>
      <c r="S3160" s="130">
        <v>5.4585152838427901E-3</v>
      </c>
      <c r="T3160" s="125">
        <v>56</v>
      </c>
      <c r="U3160" s="104">
        <v>6.6905615292711995E-2</v>
      </c>
      <c r="V3160" s="103">
        <v>218</v>
      </c>
      <c r="W3160" s="130">
        <v>5.94978165938864E-2</v>
      </c>
      <c r="X3160" s="125">
        <v>60</v>
      </c>
      <c r="Y3160" s="104">
        <v>7.1684587813619999E-2</v>
      </c>
      <c r="Z3160" s="103">
        <v>233</v>
      </c>
      <c r="AA3160" s="130">
        <v>6.3591703056768506E-2</v>
      </c>
    </row>
    <row r="3161" spans="1:27" x14ac:dyDescent="0.25">
      <c r="A3161" s="116" t="s">
        <v>646</v>
      </c>
      <c r="B3161" s="201" t="s">
        <v>291</v>
      </c>
      <c r="C3161" s="105" t="s">
        <v>292</v>
      </c>
      <c r="D3161" s="106" t="s">
        <v>18</v>
      </c>
      <c r="E3161" s="122" t="s">
        <v>549</v>
      </c>
      <c r="F3161" s="126">
        <v>1880</v>
      </c>
      <c r="G3161" s="107">
        <v>1871</v>
      </c>
      <c r="H3161" s="108">
        <v>0.99521276595744601</v>
      </c>
      <c r="I3161" s="107">
        <v>9</v>
      </c>
      <c r="J3161" s="131">
        <v>4.7872340425531897E-3</v>
      </c>
      <c r="K3161" s="126">
        <v>645</v>
      </c>
      <c r="L3161" s="126">
        <v>15</v>
      </c>
      <c r="M3161" s="108">
        <v>2.3255813953488299E-2</v>
      </c>
      <c r="N3161" s="107">
        <v>33</v>
      </c>
      <c r="O3161" s="131">
        <v>1.75531914893617E-2</v>
      </c>
      <c r="P3161" s="126">
        <v>4</v>
      </c>
      <c r="Q3161" s="108">
        <v>6.2015503875968896E-3</v>
      </c>
      <c r="R3161" s="107">
        <v>13</v>
      </c>
      <c r="S3161" s="131">
        <v>6.9148936170212701E-3</v>
      </c>
      <c r="T3161" s="126">
        <v>45</v>
      </c>
      <c r="U3161" s="108">
        <v>6.9767441860465101E-2</v>
      </c>
      <c r="V3161" s="107">
        <v>115</v>
      </c>
      <c r="W3161" s="131">
        <v>6.1170212765957403E-2</v>
      </c>
      <c r="X3161" s="126">
        <v>49</v>
      </c>
      <c r="Y3161" s="108">
        <v>7.5968992248062001E-2</v>
      </c>
      <c r="Z3161" s="107">
        <v>128</v>
      </c>
      <c r="AA3161" s="131">
        <v>6.8085106382978697E-2</v>
      </c>
    </row>
    <row r="3162" spans="1:27" x14ac:dyDescent="0.25">
      <c r="A3162" s="115" t="s">
        <v>646</v>
      </c>
      <c r="B3162" s="200" t="s">
        <v>324</v>
      </c>
      <c r="C3162" s="101" t="s">
        <v>325</v>
      </c>
      <c r="D3162" s="102" t="s">
        <v>20</v>
      </c>
      <c r="E3162" s="121" t="s">
        <v>550</v>
      </c>
      <c r="F3162" s="125">
        <v>2061</v>
      </c>
      <c r="G3162" s="103">
        <v>2045</v>
      </c>
      <c r="H3162" s="104">
        <v>0.99223677826297896</v>
      </c>
      <c r="I3162" s="103">
        <v>16</v>
      </c>
      <c r="J3162" s="130">
        <v>7.76322173702086E-3</v>
      </c>
      <c r="K3162" s="125">
        <v>514</v>
      </c>
      <c r="L3162" s="125">
        <v>8</v>
      </c>
      <c r="M3162" s="104">
        <v>1.55642023346303E-2</v>
      </c>
      <c r="N3162" s="103">
        <v>13</v>
      </c>
      <c r="O3162" s="130">
        <v>6.3076176613294501E-3</v>
      </c>
      <c r="P3162" s="125">
        <v>9</v>
      </c>
      <c r="Q3162" s="104">
        <v>1.7509727626459099E-2</v>
      </c>
      <c r="R3162" s="103">
        <v>27</v>
      </c>
      <c r="S3162" s="130">
        <v>1.31004366812227E-2</v>
      </c>
      <c r="T3162" s="125">
        <v>41</v>
      </c>
      <c r="U3162" s="104">
        <v>7.9766536964980497E-2</v>
      </c>
      <c r="V3162" s="103">
        <v>174</v>
      </c>
      <c r="W3162" s="130">
        <v>8.4425036390101793E-2</v>
      </c>
      <c r="X3162" s="125">
        <v>48</v>
      </c>
      <c r="Y3162" s="104">
        <v>9.3385214007782102E-2</v>
      </c>
      <c r="Z3162" s="103">
        <v>193</v>
      </c>
      <c r="AA3162" s="130">
        <v>9.3643862202814093E-2</v>
      </c>
    </row>
    <row r="3163" spans="1:27" x14ac:dyDescent="0.25">
      <c r="A3163" s="116" t="s">
        <v>646</v>
      </c>
      <c r="B3163" s="201" t="s">
        <v>326</v>
      </c>
      <c r="C3163" s="105" t="s">
        <v>327</v>
      </c>
      <c r="D3163" s="106" t="s">
        <v>20</v>
      </c>
      <c r="E3163" s="122" t="s">
        <v>550</v>
      </c>
      <c r="F3163" s="126">
        <v>4528</v>
      </c>
      <c r="G3163" s="107">
        <v>4505</v>
      </c>
      <c r="H3163" s="108">
        <v>0.99492049469964605</v>
      </c>
      <c r="I3163" s="107">
        <v>23</v>
      </c>
      <c r="J3163" s="131">
        <v>5.0795053003533496E-3</v>
      </c>
      <c r="K3163" s="126">
        <v>849</v>
      </c>
      <c r="L3163" s="126">
        <v>18</v>
      </c>
      <c r="M3163" s="108">
        <v>2.1201413427561801E-2</v>
      </c>
      <c r="N3163" s="107">
        <v>42</v>
      </c>
      <c r="O3163" s="131">
        <v>9.2756183745583004E-3</v>
      </c>
      <c r="P3163" s="126">
        <v>6</v>
      </c>
      <c r="Q3163" s="108">
        <v>7.0671378091872704E-3</v>
      </c>
      <c r="R3163" s="107">
        <v>10</v>
      </c>
      <c r="S3163" s="131">
        <v>2.20848056537102E-3</v>
      </c>
      <c r="T3163" s="126">
        <v>67</v>
      </c>
      <c r="U3163" s="108">
        <v>7.8916372202591206E-2</v>
      </c>
      <c r="V3163" s="107">
        <v>289</v>
      </c>
      <c r="W3163" s="131">
        <v>6.3825088339222597E-2</v>
      </c>
      <c r="X3163" s="126">
        <v>70</v>
      </c>
      <c r="Y3163" s="108">
        <v>8.2449941107184899E-2</v>
      </c>
      <c r="Z3163" s="107">
        <v>294</v>
      </c>
      <c r="AA3163" s="131">
        <v>6.4929328621908103E-2</v>
      </c>
    </row>
    <row r="3164" spans="1:27" x14ac:dyDescent="0.25">
      <c r="A3164" s="115" t="s">
        <v>646</v>
      </c>
      <c r="B3164" s="200" t="s">
        <v>328</v>
      </c>
      <c r="C3164" s="101" t="s">
        <v>329</v>
      </c>
      <c r="D3164" s="102" t="s">
        <v>20</v>
      </c>
      <c r="E3164" s="121" t="s">
        <v>550</v>
      </c>
      <c r="F3164" s="125">
        <v>2267</v>
      </c>
      <c r="G3164" s="103">
        <v>2248</v>
      </c>
      <c r="H3164" s="104">
        <v>0.99161887957653205</v>
      </c>
      <c r="I3164" s="103">
        <v>19</v>
      </c>
      <c r="J3164" s="130">
        <v>8.38112042346713E-3</v>
      </c>
      <c r="K3164" s="125">
        <v>786</v>
      </c>
      <c r="L3164" s="125">
        <v>9</v>
      </c>
      <c r="M3164" s="104">
        <v>1.1450381679389301E-2</v>
      </c>
      <c r="N3164" s="103">
        <v>21</v>
      </c>
      <c r="O3164" s="130">
        <v>9.2633436259373595E-3</v>
      </c>
      <c r="P3164" s="125">
        <v>9</v>
      </c>
      <c r="Q3164" s="104">
        <v>1.1450381679389301E-2</v>
      </c>
      <c r="R3164" s="103">
        <v>20</v>
      </c>
      <c r="S3164" s="130">
        <v>8.8222320247022396E-3</v>
      </c>
      <c r="T3164" s="125">
        <v>50</v>
      </c>
      <c r="U3164" s="104">
        <v>6.3613231552162794E-2</v>
      </c>
      <c r="V3164" s="103">
        <v>119</v>
      </c>
      <c r="W3164" s="130">
        <v>5.2492280546978298E-2</v>
      </c>
      <c r="X3164" s="125">
        <v>55</v>
      </c>
      <c r="Y3164" s="104">
        <v>6.9974554707379094E-2</v>
      </c>
      <c r="Z3164" s="103">
        <v>131</v>
      </c>
      <c r="AA3164" s="130">
        <v>5.7785619761799703E-2</v>
      </c>
    </row>
    <row r="3165" spans="1:27" x14ac:dyDescent="0.25">
      <c r="A3165" s="116" t="s">
        <v>646</v>
      </c>
      <c r="B3165" s="201" t="s">
        <v>293</v>
      </c>
      <c r="C3165" s="105" t="s">
        <v>294</v>
      </c>
      <c r="D3165" s="106" t="s">
        <v>18</v>
      </c>
      <c r="E3165" s="122" t="s">
        <v>549</v>
      </c>
      <c r="F3165" s="126">
        <v>4293</v>
      </c>
      <c r="G3165" s="107">
        <v>4244</v>
      </c>
      <c r="H3165" s="108">
        <v>0.98858607034707602</v>
      </c>
      <c r="I3165" s="107">
        <v>49</v>
      </c>
      <c r="J3165" s="131">
        <v>1.14139296529233E-2</v>
      </c>
      <c r="K3165" s="126">
        <v>799</v>
      </c>
      <c r="L3165" s="126">
        <v>21</v>
      </c>
      <c r="M3165" s="108">
        <v>2.62828535669586E-2</v>
      </c>
      <c r="N3165" s="107">
        <v>56</v>
      </c>
      <c r="O3165" s="131">
        <v>1.30444910319124E-2</v>
      </c>
      <c r="P3165" s="126">
        <v>6</v>
      </c>
      <c r="Q3165" s="108">
        <v>7.5093867334167699E-3</v>
      </c>
      <c r="R3165" s="107">
        <v>15</v>
      </c>
      <c r="S3165" s="131">
        <v>3.4940600978336802E-3</v>
      </c>
      <c r="T3165" s="126">
        <v>55</v>
      </c>
      <c r="U3165" s="108">
        <v>6.8836045056320405E-2</v>
      </c>
      <c r="V3165" s="107">
        <v>243</v>
      </c>
      <c r="W3165" s="131">
        <v>5.6603773584905599E-2</v>
      </c>
      <c r="X3165" s="126">
        <v>59</v>
      </c>
      <c r="Y3165" s="108">
        <v>7.3842302878598207E-2</v>
      </c>
      <c r="Z3165" s="107">
        <v>256</v>
      </c>
      <c r="AA3165" s="131">
        <v>5.9631959003028097E-2</v>
      </c>
    </row>
    <row r="3166" spans="1:27" x14ac:dyDescent="0.25">
      <c r="A3166" s="115" t="s">
        <v>646</v>
      </c>
      <c r="B3166" s="200" t="s">
        <v>295</v>
      </c>
      <c r="C3166" s="101" t="s">
        <v>296</v>
      </c>
      <c r="D3166" s="102" t="s">
        <v>18</v>
      </c>
      <c r="E3166" s="121" t="s">
        <v>549</v>
      </c>
      <c r="F3166" s="125">
        <v>2973</v>
      </c>
      <c r="G3166" s="103">
        <v>2965</v>
      </c>
      <c r="H3166" s="104">
        <v>0.99730911537167799</v>
      </c>
      <c r="I3166" s="103">
        <v>8</v>
      </c>
      <c r="J3166" s="130">
        <v>2.6908846283215599E-3</v>
      </c>
      <c r="K3166" s="125">
        <v>780</v>
      </c>
      <c r="L3166" s="125">
        <v>16</v>
      </c>
      <c r="M3166" s="104">
        <v>2.0512820512820499E-2</v>
      </c>
      <c r="N3166" s="103">
        <v>31</v>
      </c>
      <c r="O3166" s="130">
        <v>1.0427177934746E-2</v>
      </c>
      <c r="P3166" s="125">
        <v>6</v>
      </c>
      <c r="Q3166" s="104">
        <v>7.6923076923076901E-3</v>
      </c>
      <c r="R3166" s="103">
        <v>13</v>
      </c>
      <c r="S3166" s="130">
        <v>4.3726875210225299E-3</v>
      </c>
      <c r="T3166" s="125">
        <v>71</v>
      </c>
      <c r="U3166" s="104">
        <v>9.1025641025640994E-2</v>
      </c>
      <c r="V3166" s="103">
        <v>316</v>
      </c>
      <c r="W3166" s="130">
        <v>0.10628994281870099</v>
      </c>
      <c r="X3166" s="125">
        <v>77</v>
      </c>
      <c r="Y3166" s="104">
        <v>9.87179487179487E-2</v>
      </c>
      <c r="Z3166" s="103">
        <v>329</v>
      </c>
      <c r="AA3166" s="130">
        <v>0.110662630339724</v>
      </c>
    </row>
    <row r="3167" spans="1:27" x14ac:dyDescent="0.25">
      <c r="A3167" s="116" t="s">
        <v>646</v>
      </c>
      <c r="B3167" s="201" t="s">
        <v>330</v>
      </c>
      <c r="C3167" s="105" t="s">
        <v>331</v>
      </c>
      <c r="D3167" s="106" t="s">
        <v>20</v>
      </c>
      <c r="E3167" s="122" t="s">
        <v>550</v>
      </c>
      <c r="F3167" s="126">
        <v>1897</v>
      </c>
      <c r="G3167" s="107">
        <v>1884</v>
      </c>
      <c r="H3167" s="108">
        <v>0.99314707432788596</v>
      </c>
      <c r="I3167" s="107">
        <v>13</v>
      </c>
      <c r="J3167" s="131">
        <v>6.8529256721138604E-3</v>
      </c>
      <c r="K3167" s="126">
        <v>447</v>
      </c>
      <c r="L3167" s="126">
        <v>10</v>
      </c>
      <c r="M3167" s="108">
        <v>2.2371364653243801E-2</v>
      </c>
      <c r="N3167" s="107">
        <v>24</v>
      </c>
      <c r="O3167" s="131">
        <v>1.2651555086979399E-2</v>
      </c>
      <c r="P3167" s="126">
        <v>2</v>
      </c>
      <c r="Q3167" s="108">
        <v>4.4742729306487599E-3</v>
      </c>
      <c r="R3167" s="107">
        <v>3</v>
      </c>
      <c r="S3167" s="131">
        <v>1.5814443858724299E-3</v>
      </c>
      <c r="T3167" s="126">
        <v>37</v>
      </c>
      <c r="U3167" s="108">
        <v>8.2774049217002196E-2</v>
      </c>
      <c r="V3167" s="107">
        <v>100</v>
      </c>
      <c r="W3167" s="131">
        <v>5.2714812862414299E-2</v>
      </c>
      <c r="X3167" s="126">
        <v>39</v>
      </c>
      <c r="Y3167" s="108">
        <v>8.7248322147651006E-2</v>
      </c>
      <c r="Z3167" s="107">
        <v>103</v>
      </c>
      <c r="AA3167" s="131">
        <v>5.4296257248286697E-2</v>
      </c>
    </row>
    <row r="3168" spans="1:27" x14ac:dyDescent="0.25">
      <c r="A3168" s="115" t="s">
        <v>646</v>
      </c>
      <c r="B3168" s="200" t="s">
        <v>332</v>
      </c>
      <c r="C3168" s="101" t="s">
        <v>333</v>
      </c>
      <c r="D3168" s="102" t="s">
        <v>20</v>
      </c>
      <c r="E3168" s="121" t="s">
        <v>550</v>
      </c>
      <c r="F3168" s="125">
        <v>3218</v>
      </c>
      <c r="G3168" s="103">
        <v>3192</v>
      </c>
      <c r="H3168" s="104">
        <v>0.99192044748290797</v>
      </c>
      <c r="I3168" s="103">
        <v>26</v>
      </c>
      <c r="J3168" s="130">
        <v>8.0795525170913596E-3</v>
      </c>
      <c r="K3168" s="125">
        <v>622</v>
      </c>
      <c r="L3168" s="125">
        <v>5</v>
      </c>
      <c r="M3168" s="104">
        <v>8.0385852090032097E-3</v>
      </c>
      <c r="N3168" s="103">
        <v>8</v>
      </c>
      <c r="O3168" s="130">
        <v>2.4860161591050301E-3</v>
      </c>
      <c r="P3168" s="125">
        <v>5</v>
      </c>
      <c r="Q3168" s="104">
        <v>8.0385852090032097E-3</v>
      </c>
      <c r="R3168" s="103">
        <v>12</v>
      </c>
      <c r="S3168" s="130">
        <v>3.7290242386575499E-3</v>
      </c>
      <c r="T3168" s="125">
        <v>41</v>
      </c>
      <c r="U3168" s="104">
        <v>6.5916398713826305E-2</v>
      </c>
      <c r="V3168" s="103">
        <v>112</v>
      </c>
      <c r="W3168" s="130">
        <v>3.4804226227470397E-2</v>
      </c>
      <c r="X3168" s="125">
        <v>44</v>
      </c>
      <c r="Y3168" s="104">
        <v>7.07395498392282E-2</v>
      </c>
      <c r="Z3168" s="103">
        <v>121</v>
      </c>
      <c r="AA3168" s="130">
        <v>3.7600994406463598E-2</v>
      </c>
    </row>
    <row r="3169" spans="1:27" x14ac:dyDescent="0.25">
      <c r="A3169" s="116" t="s">
        <v>646</v>
      </c>
      <c r="B3169" s="201" t="s">
        <v>334</v>
      </c>
      <c r="C3169" s="105" t="s">
        <v>335</v>
      </c>
      <c r="D3169" s="106" t="s">
        <v>20</v>
      </c>
      <c r="E3169" s="122" t="s">
        <v>550</v>
      </c>
      <c r="F3169" s="126">
        <v>2079</v>
      </c>
      <c r="G3169" s="107">
        <v>2061</v>
      </c>
      <c r="H3169" s="108">
        <v>0.99134199134199097</v>
      </c>
      <c r="I3169" s="107">
        <v>18</v>
      </c>
      <c r="J3169" s="131">
        <v>8.6580086580086493E-3</v>
      </c>
      <c r="K3169" s="126">
        <v>470</v>
      </c>
      <c r="L3169" s="126">
        <v>9</v>
      </c>
      <c r="M3169" s="108">
        <v>1.91489361702127E-2</v>
      </c>
      <c r="N3169" s="107">
        <v>32</v>
      </c>
      <c r="O3169" s="131">
        <v>1.5392015392015301E-2</v>
      </c>
      <c r="P3169" s="126">
        <v>1</v>
      </c>
      <c r="Q3169" s="108">
        <v>2.1276595744680799E-3</v>
      </c>
      <c r="R3169" s="107">
        <v>4</v>
      </c>
      <c r="S3169" s="131">
        <v>1.92400192400192E-3</v>
      </c>
      <c r="T3169" s="126">
        <v>28</v>
      </c>
      <c r="U3169" s="108">
        <v>5.9574468085106302E-2</v>
      </c>
      <c r="V3169" s="107">
        <v>106</v>
      </c>
      <c r="W3169" s="131">
        <v>5.0986050986050899E-2</v>
      </c>
      <c r="X3169" s="126">
        <v>29</v>
      </c>
      <c r="Y3169" s="108">
        <v>6.1702127659574398E-2</v>
      </c>
      <c r="Z3169" s="107">
        <v>110</v>
      </c>
      <c r="AA3169" s="131">
        <v>5.29100529100529E-2</v>
      </c>
    </row>
    <row r="3170" spans="1:27" x14ac:dyDescent="0.25">
      <c r="A3170" s="115" t="s">
        <v>646</v>
      </c>
      <c r="B3170" s="200" t="s">
        <v>336</v>
      </c>
      <c r="C3170" s="101" t="s">
        <v>337</v>
      </c>
      <c r="D3170" s="102" t="s">
        <v>20</v>
      </c>
      <c r="E3170" s="121" t="s">
        <v>550</v>
      </c>
      <c r="F3170" s="125">
        <v>2748</v>
      </c>
      <c r="G3170" s="103">
        <v>2720</v>
      </c>
      <c r="H3170" s="104">
        <v>0.98981077147015994</v>
      </c>
      <c r="I3170" s="103">
        <v>28</v>
      </c>
      <c r="J3170" s="130">
        <v>1.01892285298398E-2</v>
      </c>
      <c r="K3170" s="125">
        <v>584</v>
      </c>
      <c r="L3170" s="125">
        <v>12</v>
      </c>
      <c r="M3170" s="104">
        <v>2.0547945205479399E-2</v>
      </c>
      <c r="N3170" s="103">
        <v>36</v>
      </c>
      <c r="O3170" s="130">
        <v>1.31004366812227E-2</v>
      </c>
      <c r="P3170" s="125">
        <v>6</v>
      </c>
      <c r="Q3170" s="104">
        <v>1.0273972602739699E-2</v>
      </c>
      <c r="R3170" s="103">
        <v>21</v>
      </c>
      <c r="S3170" s="130">
        <v>7.6419213973799097E-3</v>
      </c>
      <c r="T3170" s="125">
        <v>64</v>
      </c>
      <c r="U3170" s="104">
        <v>0.10958904109589</v>
      </c>
      <c r="V3170" s="103">
        <v>278</v>
      </c>
      <c r="W3170" s="130">
        <v>0.101164483260553</v>
      </c>
      <c r="X3170" s="125">
        <v>68</v>
      </c>
      <c r="Y3170" s="104">
        <v>0.116438356164383</v>
      </c>
      <c r="Z3170" s="103">
        <v>291</v>
      </c>
      <c r="AA3170" s="130">
        <v>0.10589519650654999</v>
      </c>
    </row>
    <row r="3171" spans="1:27" x14ac:dyDescent="0.25">
      <c r="A3171" s="116" t="s">
        <v>646</v>
      </c>
      <c r="B3171" s="201" t="s">
        <v>297</v>
      </c>
      <c r="C3171" s="105" t="s">
        <v>298</v>
      </c>
      <c r="D3171" s="106" t="s">
        <v>18</v>
      </c>
      <c r="E3171" s="122" t="s">
        <v>549</v>
      </c>
      <c r="F3171" s="126">
        <v>4290</v>
      </c>
      <c r="G3171" s="107">
        <v>4264</v>
      </c>
      <c r="H3171" s="108">
        <v>0.99393939393939301</v>
      </c>
      <c r="I3171" s="107">
        <v>26</v>
      </c>
      <c r="J3171" s="131">
        <v>6.0606060606060597E-3</v>
      </c>
      <c r="K3171" s="126">
        <v>707</v>
      </c>
      <c r="L3171" s="126">
        <v>23</v>
      </c>
      <c r="M3171" s="108">
        <v>3.2531824611032503E-2</v>
      </c>
      <c r="N3171" s="107">
        <v>61</v>
      </c>
      <c r="O3171" s="131">
        <v>1.42191142191142E-2</v>
      </c>
      <c r="P3171" s="126">
        <v>8</v>
      </c>
      <c r="Q3171" s="108">
        <v>1.13154172560113E-2</v>
      </c>
      <c r="R3171" s="107">
        <v>22</v>
      </c>
      <c r="S3171" s="131">
        <v>5.1282051282051204E-3</v>
      </c>
      <c r="T3171" s="126">
        <v>40</v>
      </c>
      <c r="U3171" s="108">
        <v>5.6577086280056497E-2</v>
      </c>
      <c r="V3171" s="107">
        <v>161</v>
      </c>
      <c r="W3171" s="131">
        <v>3.7529137529137502E-2</v>
      </c>
      <c r="X3171" s="126">
        <v>44</v>
      </c>
      <c r="Y3171" s="108">
        <v>6.2234794908062198E-2</v>
      </c>
      <c r="Z3171" s="107">
        <v>173</v>
      </c>
      <c r="AA3171" s="131">
        <v>4.0326340326340297E-2</v>
      </c>
    </row>
    <row r="3172" spans="1:27" x14ac:dyDescent="0.25">
      <c r="A3172" s="115" t="s">
        <v>646</v>
      </c>
      <c r="B3172" s="200" t="s">
        <v>299</v>
      </c>
      <c r="C3172" s="101" t="s">
        <v>300</v>
      </c>
      <c r="D3172" s="102" t="s">
        <v>18</v>
      </c>
      <c r="E3172" s="121" t="s">
        <v>549</v>
      </c>
      <c r="F3172" s="125">
        <v>2840</v>
      </c>
      <c r="G3172" s="103">
        <v>2813</v>
      </c>
      <c r="H3172" s="104">
        <v>0.99049295774647805</v>
      </c>
      <c r="I3172" s="103">
        <v>27</v>
      </c>
      <c r="J3172" s="130">
        <v>9.5070422535211193E-3</v>
      </c>
      <c r="K3172" s="125">
        <v>801</v>
      </c>
      <c r="L3172" s="125">
        <v>10</v>
      </c>
      <c r="M3172" s="104">
        <v>1.2484394506866401E-2</v>
      </c>
      <c r="N3172" s="103">
        <v>21</v>
      </c>
      <c r="O3172" s="130">
        <v>7.3943661971830896E-3</v>
      </c>
      <c r="P3172" s="125">
        <v>8</v>
      </c>
      <c r="Q3172" s="104">
        <v>9.9875156054931302E-3</v>
      </c>
      <c r="R3172" s="103">
        <v>25</v>
      </c>
      <c r="S3172" s="130">
        <v>8.8028169014084494E-3</v>
      </c>
      <c r="T3172" s="125">
        <v>63</v>
      </c>
      <c r="U3172" s="104">
        <v>7.8651685393258397E-2</v>
      </c>
      <c r="V3172" s="103">
        <v>186</v>
      </c>
      <c r="W3172" s="130">
        <v>6.54929577464788E-2</v>
      </c>
      <c r="X3172" s="125">
        <v>67</v>
      </c>
      <c r="Y3172" s="104">
        <v>8.3645443196004907E-2</v>
      </c>
      <c r="Z3172" s="103">
        <v>200</v>
      </c>
      <c r="AA3172" s="130">
        <v>7.0422535211267595E-2</v>
      </c>
    </row>
    <row r="3173" spans="1:27" x14ac:dyDescent="0.25">
      <c r="A3173" s="116" t="s">
        <v>646</v>
      </c>
      <c r="B3173" s="201" t="s">
        <v>338</v>
      </c>
      <c r="C3173" s="105" t="s">
        <v>339</v>
      </c>
      <c r="D3173" s="106" t="s">
        <v>20</v>
      </c>
      <c r="E3173" s="122" t="s">
        <v>550</v>
      </c>
      <c r="F3173" s="126">
        <v>4599</v>
      </c>
      <c r="G3173" s="107">
        <v>4587</v>
      </c>
      <c r="H3173" s="108">
        <v>0.99739073711676396</v>
      </c>
      <c r="I3173" s="107">
        <v>12</v>
      </c>
      <c r="J3173" s="131">
        <v>2.6092628832354802E-3</v>
      </c>
      <c r="K3173" s="126">
        <v>774</v>
      </c>
      <c r="L3173" s="126">
        <v>13</v>
      </c>
      <c r="M3173" s="108">
        <v>1.6795865633074902E-2</v>
      </c>
      <c r="N3173" s="107">
        <v>36</v>
      </c>
      <c r="O3173" s="131">
        <v>7.8277886497064506E-3</v>
      </c>
      <c r="P3173" s="126">
        <v>3</v>
      </c>
      <c r="Q3173" s="108">
        <v>3.8759689922480598E-3</v>
      </c>
      <c r="R3173" s="107">
        <v>3</v>
      </c>
      <c r="S3173" s="131">
        <v>6.5231572080887102E-4</v>
      </c>
      <c r="T3173" s="126">
        <v>44</v>
      </c>
      <c r="U3173" s="108">
        <v>5.6847545219638203E-2</v>
      </c>
      <c r="V3173" s="107">
        <v>207</v>
      </c>
      <c r="W3173" s="131">
        <v>4.5009784735812103E-2</v>
      </c>
      <c r="X3173" s="126">
        <v>46</v>
      </c>
      <c r="Y3173" s="108">
        <v>5.9431524547803601E-2</v>
      </c>
      <c r="Z3173" s="107">
        <v>209</v>
      </c>
      <c r="AA3173" s="131">
        <v>4.5444661883018003E-2</v>
      </c>
    </row>
    <row r="3174" spans="1:27" ht="24" x14ac:dyDescent="0.25">
      <c r="A3174" s="115" t="s">
        <v>646</v>
      </c>
      <c r="B3174" s="200" t="s">
        <v>312</v>
      </c>
      <c r="C3174" s="101" t="s">
        <v>313</v>
      </c>
      <c r="D3174" s="102" t="s">
        <v>19</v>
      </c>
      <c r="E3174" s="121" t="s">
        <v>551</v>
      </c>
      <c r="F3174" s="125">
        <v>2040</v>
      </c>
      <c r="G3174" s="103">
        <v>2022</v>
      </c>
      <c r="H3174" s="104">
        <v>0.99117647058823499</v>
      </c>
      <c r="I3174" s="103">
        <v>18</v>
      </c>
      <c r="J3174" s="130">
        <v>8.8235294117647006E-3</v>
      </c>
      <c r="K3174" s="125">
        <v>549</v>
      </c>
      <c r="L3174" s="125">
        <v>10</v>
      </c>
      <c r="M3174" s="104">
        <v>1.82149362477231E-2</v>
      </c>
      <c r="N3174" s="103">
        <v>18</v>
      </c>
      <c r="O3174" s="130">
        <v>8.8235294117647006E-3</v>
      </c>
      <c r="P3174" s="125">
        <v>1</v>
      </c>
      <c r="Q3174" s="104">
        <v>1.82149362477231E-3</v>
      </c>
      <c r="R3174" s="103">
        <v>3</v>
      </c>
      <c r="S3174" s="130">
        <v>1.47058823529411E-3</v>
      </c>
      <c r="T3174" s="125">
        <v>41</v>
      </c>
      <c r="U3174" s="104">
        <v>7.4681238615664794E-2</v>
      </c>
      <c r="V3174" s="103">
        <v>103</v>
      </c>
      <c r="W3174" s="130">
        <v>5.0490196078431297E-2</v>
      </c>
      <c r="X3174" s="125">
        <v>42</v>
      </c>
      <c r="Y3174" s="104">
        <v>7.6502732240437105E-2</v>
      </c>
      <c r="Z3174" s="103">
        <v>106</v>
      </c>
      <c r="AA3174" s="130">
        <v>5.1960784313725403E-2</v>
      </c>
    </row>
    <row r="3175" spans="1:27" ht="24" x14ac:dyDescent="0.25">
      <c r="A3175" s="116" t="s">
        <v>646</v>
      </c>
      <c r="B3175" s="201" t="s">
        <v>314</v>
      </c>
      <c r="C3175" s="105" t="s">
        <v>315</v>
      </c>
      <c r="D3175" s="106" t="s">
        <v>19</v>
      </c>
      <c r="E3175" s="122" t="s">
        <v>551</v>
      </c>
      <c r="F3175" s="126">
        <v>1574</v>
      </c>
      <c r="G3175" s="107">
        <v>1560</v>
      </c>
      <c r="H3175" s="108">
        <v>0.99110546378653097</v>
      </c>
      <c r="I3175" s="107">
        <v>14</v>
      </c>
      <c r="J3175" s="131">
        <v>8.8945362134688604E-3</v>
      </c>
      <c r="K3175" s="126">
        <v>429</v>
      </c>
      <c r="L3175" s="126">
        <v>2</v>
      </c>
      <c r="M3175" s="108">
        <v>4.6620046620046603E-3</v>
      </c>
      <c r="N3175" s="107">
        <v>5</v>
      </c>
      <c r="O3175" s="131">
        <v>3.17662007623888E-3</v>
      </c>
      <c r="P3175" s="126">
        <v>1</v>
      </c>
      <c r="Q3175" s="108">
        <v>2.3310023310023301E-3</v>
      </c>
      <c r="R3175" s="107">
        <v>1</v>
      </c>
      <c r="S3175" s="131">
        <v>6.3532401524777596E-4</v>
      </c>
      <c r="T3175" s="126">
        <v>41</v>
      </c>
      <c r="U3175" s="108">
        <v>9.5571095571095499E-2</v>
      </c>
      <c r="V3175" s="107">
        <v>144</v>
      </c>
      <c r="W3175" s="131">
        <v>9.1486658195679693E-2</v>
      </c>
      <c r="X3175" s="126">
        <v>42</v>
      </c>
      <c r="Y3175" s="108">
        <v>9.7902097902097904E-2</v>
      </c>
      <c r="Z3175" s="107">
        <v>145</v>
      </c>
      <c r="AA3175" s="131">
        <v>9.2121982210927503E-2</v>
      </c>
    </row>
    <row r="3176" spans="1:27" x14ac:dyDescent="0.25">
      <c r="A3176" s="115" t="s">
        <v>646</v>
      </c>
      <c r="B3176" s="200" t="s">
        <v>361</v>
      </c>
      <c r="C3176" s="101" t="s">
        <v>362</v>
      </c>
      <c r="D3176" s="102" t="s">
        <v>24</v>
      </c>
      <c r="E3176" s="121" t="s">
        <v>552</v>
      </c>
      <c r="F3176" s="125">
        <v>1123</v>
      </c>
      <c r="G3176" s="103">
        <v>1088</v>
      </c>
      <c r="H3176" s="104">
        <v>0.96883348174532502</v>
      </c>
      <c r="I3176" s="103">
        <v>35</v>
      </c>
      <c r="J3176" s="130">
        <v>3.11665182546749E-2</v>
      </c>
      <c r="K3176" s="125">
        <v>375</v>
      </c>
      <c r="L3176" s="125">
        <v>10</v>
      </c>
      <c r="M3176" s="104">
        <v>2.6666666666666599E-2</v>
      </c>
      <c r="N3176" s="103">
        <v>21</v>
      </c>
      <c r="O3176" s="130">
        <v>1.8699910952804901E-2</v>
      </c>
      <c r="P3176" s="125">
        <v>7</v>
      </c>
      <c r="Q3176" s="104">
        <v>1.8666666666666599E-2</v>
      </c>
      <c r="R3176" s="103">
        <v>20</v>
      </c>
      <c r="S3176" s="130">
        <v>1.7809439002671401E-2</v>
      </c>
      <c r="T3176" s="125">
        <v>38</v>
      </c>
      <c r="U3176" s="104">
        <v>0.101333333333333</v>
      </c>
      <c r="V3176" s="103">
        <v>100</v>
      </c>
      <c r="W3176" s="130">
        <v>8.9047195013357006E-2</v>
      </c>
      <c r="X3176" s="125">
        <v>42</v>
      </c>
      <c r="Y3176" s="104">
        <v>0.112</v>
      </c>
      <c r="Z3176" s="103">
        <v>114</v>
      </c>
      <c r="AA3176" s="130">
        <v>0.101513802315227</v>
      </c>
    </row>
    <row r="3177" spans="1:27" x14ac:dyDescent="0.25">
      <c r="A3177" s="116" t="s">
        <v>646</v>
      </c>
      <c r="B3177" s="201" t="s">
        <v>375</v>
      </c>
      <c r="C3177" s="105" t="s">
        <v>376</v>
      </c>
      <c r="D3177" s="106" t="s">
        <v>25</v>
      </c>
      <c r="E3177" s="122" t="s">
        <v>553</v>
      </c>
      <c r="F3177" s="126">
        <v>4031</v>
      </c>
      <c r="G3177" s="107">
        <v>4007</v>
      </c>
      <c r="H3177" s="108">
        <v>0.99404614239642697</v>
      </c>
      <c r="I3177" s="107">
        <v>24</v>
      </c>
      <c r="J3177" s="131">
        <v>5.9538576035723101E-3</v>
      </c>
      <c r="K3177" s="126">
        <v>893</v>
      </c>
      <c r="L3177" s="126">
        <v>8</v>
      </c>
      <c r="M3177" s="108">
        <v>8.9585666293393006E-3</v>
      </c>
      <c r="N3177" s="107">
        <v>17</v>
      </c>
      <c r="O3177" s="131">
        <v>4.21731580253038E-3</v>
      </c>
      <c r="P3177" s="126">
        <v>3</v>
      </c>
      <c r="Q3177" s="108">
        <v>3.3594624860022299E-3</v>
      </c>
      <c r="R3177" s="107">
        <v>7</v>
      </c>
      <c r="S3177" s="131">
        <v>1.7365418010419199E-3</v>
      </c>
      <c r="T3177" s="126">
        <v>63</v>
      </c>
      <c r="U3177" s="108">
        <v>7.0548712206046998E-2</v>
      </c>
      <c r="V3177" s="107">
        <v>210</v>
      </c>
      <c r="W3177" s="131">
        <v>5.2096254031257699E-2</v>
      </c>
      <c r="X3177" s="126">
        <v>64</v>
      </c>
      <c r="Y3177" s="108">
        <v>7.1668533034714405E-2</v>
      </c>
      <c r="Z3177" s="107">
        <v>212</v>
      </c>
      <c r="AA3177" s="131">
        <v>5.2592408831555401E-2</v>
      </c>
    </row>
    <row r="3178" spans="1:27" ht="24" x14ac:dyDescent="0.25">
      <c r="A3178" s="115" t="s">
        <v>646</v>
      </c>
      <c r="B3178" s="200" t="s">
        <v>442</v>
      </c>
      <c r="C3178" s="101" t="s">
        <v>363</v>
      </c>
      <c r="D3178" s="102" t="s">
        <v>24</v>
      </c>
      <c r="E3178" s="121" t="s">
        <v>552</v>
      </c>
      <c r="F3178" s="125">
        <v>2124</v>
      </c>
      <c r="G3178" s="103">
        <v>2056</v>
      </c>
      <c r="H3178" s="104">
        <v>0.967984934086629</v>
      </c>
      <c r="I3178" s="103">
        <v>68</v>
      </c>
      <c r="J3178" s="130">
        <v>3.2015065913370902E-2</v>
      </c>
      <c r="K3178" s="125">
        <v>674</v>
      </c>
      <c r="L3178" s="125">
        <v>7</v>
      </c>
      <c r="M3178" s="104">
        <v>1.0385756676557801E-2</v>
      </c>
      <c r="N3178" s="103">
        <v>16</v>
      </c>
      <c r="O3178" s="130">
        <v>7.5329566854990503E-3</v>
      </c>
      <c r="P3178" s="125">
        <v>3</v>
      </c>
      <c r="Q3178" s="104">
        <v>4.4510385756676499E-3</v>
      </c>
      <c r="R3178" s="103">
        <v>10</v>
      </c>
      <c r="S3178" s="130">
        <v>4.7080979284369103E-3</v>
      </c>
      <c r="T3178" s="125">
        <v>69</v>
      </c>
      <c r="U3178" s="104">
        <v>0.102373887240356</v>
      </c>
      <c r="V3178" s="103">
        <v>200</v>
      </c>
      <c r="W3178" s="130">
        <v>9.4161958568738199E-2</v>
      </c>
      <c r="X3178" s="125">
        <v>71</v>
      </c>
      <c r="Y3178" s="104">
        <v>0.10534124629080099</v>
      </c>
      <c r="Z3178" s="103">
        <v>206</v>
      </c>
      <c r="AA3178" s="130">
        <v>9.6986817325800306E-2</v>
      </c>
    </row>
    <row r="3179" spans="1:27" ht="24" x14ac:dyDescent="0.25">
      <c r="A3179" s="116" t="s">
        <v>646</v>
      </c>
      <c r="B3179" s="201" t="s">
        <v>377</v>
      </c>
      <c r="C3179" s="105" t="s">
        <v>378</v>
      </c>
      <c r="D3179" s="106" t="s">
        <v>25</v>
      </c>
      <c r="E3179" s="122" t="s">
        <v>553</v>
      </c>
      <c r="F3179" s="126">
        <v>2060</v>
      </c>
      <c r="G3179" s="107">
        <v>2043</v>
      </c>
      <c r="H3179" s="108">
        <v>0.99174757281553305</v>
      </c>
      <c r="I3179" s="107">
        <v>17</v>
      </c>
      <c r="J3179" s="131">
        <v>8.2524271844660099E-3</v>
      </c>
      <c r="K3179" s="126">
        <v>652</v>
      </c>
      <c r="L3179" s="126">
        <v>9</v>
      </c>
      <c r="M3179" s="108">
        <v>1.3803680981595E-2</v>
      </c>
      <c r="N3179" s="107">
        <v>34</v>
      </c>
      <c r="O3179" s="131">
        <v>1.6504854368931999E-2</v>
      </c>
      <c r="P3179" s="126">
        <v>6</v>
      </c>
      <c r="Q3179" s="108">
        <v>9.2024539877300603E-3</v>
      </c>
      <c r="R3179" s="107">
        <v>13</v>
      </c>
      <c r="S3179" s="131">
        <v>6.3106796116504799E-3</v>
      </c>
      <c r="T3179" s="126">
        <v>58</v>
      </c>
      <c r="U3179" s="108">
        <v>8.8957055214723899E-2</v>
      </c>
      <c r="V3179" s="107">
        <v>205</v>
      </c>
      <c r="W3179" s="131">
        <v>9.95145631067961E-2</v>
      </c>
      <c r="X3179" s="126">
        <v>62</v>
      </c>
      <c r="Y3179" s="108">
        <v>9.5092024539877307E-2</v>
      </c>
      <c r="Z3179" s="107">
        <v>213</v>
      </c>
      <c r="AA3179" s="131">
        <v>0.103398058252427</v>
      </c>
    </row>
    <row r="3180" spans="1:27" x14ac:dyDescent="0.25">
      <c r="A3180" s="115" t="s">
        <v>646</v>
      </c>
      <c r="B3180" s="200" t="s">
        <v>379</v>
      </c>
      <c r="C3180" s="101" t="s">
        <v>380</v>
      </c>
      <c r="D3180" s="102" t="s">
        <v>25</v>
      </c>
      <c r="E3180" s="121" t="s">
        <v>553</v>
      </c>
      <c r="F3180" s="125">
        <v>5909</v>
      </c>
      <c r="G3180" s="103">
        <v>5844</v>
      </c>
      <c r="H3180" s="104">
        <v>0.98899983076662701</v>
      </c>
      <c r="I3180" s="103">
        <v>65</v>
      </c>
      <c r="J3180" s="130">
        <v>1.1000169233372801E-2</v>
      </c>
      <c r="K3180" s="125">
        <v>1678</v>
      </c>
      <c r="L3180" s="125">
        <v>22</v>
      </c>
      <c r="M3180" s="104">
        <v>1.31108462455303E-2</v>
      </c>
      <c r="N3180" s="103">
        <v>67</v>
      </c>
      <c r="O3180" s="130">
        <v>1.1338635979015001E-2</v>
      </c>
      <c r="P3180" s="125">
        <v>10</v>
      </c>
      <c r="Q3180" s="104">
        <v>5.9594755661501698E-3</v>
      </c>
      <c r="R3180" s="103">
        <v>30</v>
      </c>
      <c r="S3180" s="130">
        <v>5.0770011846336003E-3</v>
      </c>
      <c r="T3180" s="125">
        <v>114</v>
      </c>
      <c r="U3180" s="104">
        <v>6.7938021454111999E-2</v>
      </c>
      <c r="V3180" s="103">
        <v>366</v>
      </c>
      <c r="W3180" s="130">
        <v>6.1939414452529998E-2</v>
      </c>
      <c r="X3180" s="125">
        <v>121</v>
      </c>
      <c r="Y3180" s="104">
        <v>7.2109654350417093E-2</v>
      </c>
      <c r="Z3180" s="103">
        <v>390</v>
      </c>
      <c r="AA3180" s="130">
        <v>6.6001015400236895E-2</v>
      </c>
    </row>
    <row r="3181" spans="1:27" x14ac:dyDescent="0.25">
      <c r="A3181" s="116" t="s">
        <v>646</v>
      </c>
      <c r="B3181" s="201" t="s">
        <v>381</v>
      </c>
      <c r="C3181" s="105" t="s">
        <v>382</v>
      </c>
      <c r="D3181" s="106" t="s">
        <v>25</v>
      </c>
      <c r="E3181" s="122" t="s">
        <v>553</v>
      </c>
      <c r="F3181" s="126">
        <v>1295</v>
      </c>
      <c r="G3181" s="107">
        <v>1280</v>
      </c>
      <c r="H3181" s="108">
        <v>0.988416988416988</v>
      </c>
      <c r="I3181" s="107">
        <v>15</v>
      </c>
      <c r="J3181" s="131">
        <v>1.1583011583011499E-2</v>
      </c>
      <c r="K3181" s="126">
        <v>420</v>
      </c>
      <c r="L3181" s="126">
        <v>11</v>
      </c>
      <c r="M3181" s="108">
        <v>2.6190476190476101E-2</v>
      </c>
      <c r="N3181" s="107">
        <v>27</v>
      </c>
      <c r="O3181" s="131">
        <v>2.0849420849420802E-2</v>
      </c>
      <c r="P3181" s="126">
        <v>2</v>
      </c>
      <c r="Q3181" s="108">
        <v>4.7619047619047597E-3</v>
      </c>
      <c r="R3181" s="107">
        <v>3</v>
      </c>
      <c r="S3181" s="131">
        <v>2.31660231660231E-3</v>
      </c>
      <c r="T3181" s="126">
        <v>39</v>
      </c>
      <c r="U3181" s="108">
        <v>9.2857142857142805E-2</v>
      </c>
      <c r="V3181" s="107">
        <v>118</v>
      </c>
      <c r="W3181" s="131">
        <v>9.1119691119691107E-2</v>
      </c>
      <c r="X3181" s="126">
        <v>41</v>
      </c>
      <c r="Y3181" s="108">
        <v>9.7619047619047605E-2</v>
      </c>
      <c r="Z3181" s="107">
        <v>121</v>
      </c>
      <c r="AA3181" s="131">
        <v>9.3436293436293394E-2</v>
      </c>
    </row>
    <row r="3182" spans="1:27" ht="24" x14ac:dyDescent="0.25">
      <c r="A3182" s="115" t="s">
        <v>646</v>
      </c>
      <c r="B3182" s="200" t="s">
        <v>364</v>
      </c>
      <c r="C3182" s="101" t="s">
        <v>365</v>
      </c>
      <c r="D3182" s="102" t="s">
        <v>24</v>
      </c>
      <c r="E3182" s="121" t="s">
        <v>552</v>
      </c>
      <c r="F3182" s="125">
        <v>2830</v>
      </c>
      <c r="G3182" s="103">
        <v>2769</v>
      </c>
      <c r="H3182" s="104">
        <v>0.978445229681978</v>
      </c>
      <c r="I3182" s="103">
        <v>61</v>
      </c>
      <c r="J3182" s="130">
        <v>2.1554770318021201E-2</v>
      </c>
      <c r="K3182" s="125">
        <v>696</v>
      </c>
      <c r="L3182" s="125">
        <v>13</v>
      </c>
      <c r="M3182" s="104">
        <v>1.86781609195402E-2</v>
      </c>
      <c r="N3182" s="103">
        <v>27</v>
      </c>
      <c r="O3182" s="130">
        <v>9.5406360424028207E-3</v>
      </c>
      <c r="P3182" s="125">
        <v>5</v>
      </c>
      <c r="Q3182" s="104">
        <v>7.1839080459770097E-3</v>
      </c>
      <c r="R3182" s="103">
        <v>16</v>
      </c>
      <c r="S3182" s="130">
        <v>5.6537102473498196E-3</v>
      </c>
      <c r="T3182" s="125">
        <v>50</v>
      </c>
      <c r="U3182" s="104">
        <v>7.1839080459770097E-2</v>
      </c>
      <c r="V3182" s="103">
        <v>114</v>
      </c>
      <c r="W3182" s="130">
        <v>4.0282685512367397E-2</v>
      </c>
      <c r="X3182" s="125">
        <v>52</v>
      </c>
      <c r="Y3182" s="104">
        <v>7.4712643678160898E-2</v>
      </c>
      <c r="Z3182" s="103">
        <v>120</v>
      </c>
      <c r="AA3182" s="130">
        <v>4.2402826855123602E-2</v>
      </c>
    </row>
    <row r="3183" spans="1:27" x14ac:dyDescent="0.25">
      <c r="A3183" s="116" t="s">
        <v>646</v>
      </c>
      <c r="B3183" s="201" t="s">
        <v>383</v>
      </c>
      <c r="C3183" s="105" t="s">
        <v>384</v>
      </c>
      <c r="D3183" s="106" t="s">
        <v>25</v>
      </c>
      <c r="E3183" s="122" t="s">
        <v>553</v>
      </c>
      <c r="F3183" s="126">
        <v>2136</v>
      </c>
      <c r="G3183" s="107">
        <v>2117</v>
      </c>
      <c r="H3183" s="108">
        <v>0.99110486891385696</v>
      </c>
      <c r="I3183" s="107">
        <v>19</v>
      </c>
      <c r="J3183" s="131">
        <v>8.8951310861423195E-3</v>
      </c>
      <c r="K3183" s="126">
        <v>682</v>
      </c>
      <c r="L3183" s="126">
        <v>16</v>
      </c>
      <c r="M3183" s="108">
        <v>2.3460410557184699E-2</v>
      </c>
      <c r="N3183" s="107">
        <v>41</v>
      </c>
      <c r="O3183" s="131">
        <v>1.9194756554307101E-2</v>
      </c>
      <c r="P3183" s="126">
        <v>7</v>
      </c>
      <c r="Q3183" s="108">
        <v>1.02639296187683E-2</v>
      </c>
      <c r="R3183" s="107">
        <v>15</v>
      </c>
      <c r="S3183" s="131">
        <v>7.0224719101123498E-3</v>
      </c>
      <c r="T3183" s="126">
        <v>56</v>
      </c>
      <c r="U3183" s="108">
        <v>8.2111436950146596E-2</v>
      </c>
      <c r="V3183" s="107">
        <v>210</v>
      </c>
      <c r="W3183" s="131">
        <v>9.8314606741572996E-2</v>
      </c>
      <c r="X3183" s="126">
        <v>62</v>
      </c>
      <c r="Y3183" s="108">
        <v>9.0909090909090898E-2</v>
      </c>
      <c r="Z3183" s="107">
        <v>222</v>
      </c>
      <c r="AA3183" s="131">
        <v>0.103932584269662</v>
      </c>
    </row>
    <row r="3184" spans="1:27" ht="24" x14ac:dyDescent="0.25">
      <c r="A3184" s="115" t="s">
        <v>646</v>
      </c>
      <c r="B3184" s="200" t="s">
        <v>385</v>
      </c>
      <c r="C3184" s="101" t="s">
        <v>386</v>
      </c>
      <c r="D3184" s="102" t="s">
        <v>25</v>
      </c>
      <c r="E3184" s="121" t="s">
        <v>553</v>
      </c>
      <c r="F3184" s="125">
        <v>1784</v>
      </c>
      <c r="G3184" s="103">
        <v>1764</v>
      </c>
      <c r="H3184" s="104">
        <v>0.98878923766816096</v>
      </c>
      <c r="I3184" s="103">
        <v>20</v>
      </c>
      <c r="J3184" s="130">
        <v>1.12107623318385E-2</v>
      </c>
      <c r="K3184" s="125">
        <v>578</v>
      </c>
      <c r="L3184" s="125">
        <v>10</v>
      </c>
      <c r="M3184" s="104">
        <v>1.73010380622837E-2</v>
      </c>
      <c r="N3184" s="103">
        <v>28</v>
      </c>
      <c r="O3184" s="130">
        <v>1.5695067264573901E-2</v>
      </c>
      <c r="P3184" s="125">
        <v>5</v>
      </c>
      <c r="Q3184" s="104">
        <v>8.6505190311418605E-3</v>
      </c>
      <c r="R3184" s="103">
        <v>11</v>
      </c>
      <c r="S3184" s="130">
        <v>6.1659192825112103E-3</v>
      </c>
      <c r="T3184" s="125">
        <v>46</v>
      </c>
      <c r="U3184" s="104">
        <v>7.9584775086505105E-2</v>
      </c>
      <c r="V3184" s="103">
        <v>127</v>
      </c>
      <c r="W3184" s="130">
        <v>7.1188340807174802E-2</v>
      </c>
      <c r="X3184" s="125">
        <v>50</v>
      </c>
      <c r="Y3184" s="104">
        <v>8.6505190311418595E-2</v>
      </c>
      <c r="Z3184" s="103">
        <v>135</v>
      </c>
      <c r="AA3184" s="130">
        <v>7.5672645739910296E-2</v>
      </c>
    </row>
    <row r="3185" spans="1:27" x14ac:dyDescent="0.25">
      <c r="A3185" s="116" t="s">
        <v>646</v>
      </c>
      <c r="B3185" s="201" t="s">
        <v>387</v>
      </c>
      <c r="C3185" s="105" t="s">
        <v>388</v>
      </c>
      <c r="D3185" s="106" t="s">
        <v>25</v>
      </c>
      <c r="E3185" s="122" t="s">
        <v>553</v>
      </c>
      <c r="F3185" s="126">
        <v>3064</v>
      </c>
      <c r="G3185" s="107">
        <v>3024</v>
      </c>
      <c r="H3185" s="108">
        <v>0.986945169712793</v>
      </c>
      <c r="I3185" s="107">
        <v>40</v>
      </c>
      <c r="J3185" s="131">
        <v>1.30548302872062E-2</v>
      </c>
      <c r="K3185" s="126">
        <v>870</v>
      </c>
      <c r="L3185" s="126">
        <v>10</v>
      </c>
      <c r="M3185" s="108">
        <v>1.1494252873563199E-2</v>
      </c>
      <c r="N3185" s="107">
        <v>29</v>
      </c>
      <c r="O3185" s="131">
        <v>9.4647519582245401E-3</v>
      </c>
      <c r="P3185" s="126">
        <v>3</v>
      </c>
      <c r="Q3185" s="108">
        <v>3.4482758620689598E-3</v>
      </c>
      <c r="R3185" s="107">
        <v>7</v>
      </c>
      <c r="S3185" s="131">
        <v>2.2845953002610898E-3</v>
      </c>
      <c r="T3185" s="126">
        <v>72</v>
      </c>
      <c r="U3185" s="108">
        <v>8.2758620689655102E-2</v>
      </c>
      <c r="V3185" s="107">
        <v>246</v>
      </c>
      <c r="W3185" s="131">
        <v>8.0287206266318495E-2</v>
      </c>
      <c r="X3185" s="126">
        <v>73</v>
      </c>
      <c r="Y3185" s="108">
        <v>8.3908045977011403E-2</v>
      </c>
      <c r="Z3185" s="107">
        <v>250</v>
      </c>
      <c r="AA3185" s="131">
        <v>8.15926892950391E-2</v>
      </c>
    </row>
    <row r="3186" spans="1:27" x14ac:dyDescent="0.25">
      <c r="A3186" s="115" t="s">
        <v>646</v>
      </c>
      <c r="B3186" s="200" t="s">
        <v>366</v>
      </c>
      <c r="C3186" s="101" t="s">
        <v>367</v>
      </c>
      <c r="D3186" s="102" t="s">
        <v>24</v>
      </c>
      <c r="E3186" s="121" t="s">
        <v>552</v>
      </c>
      <c r="F3186" s="125">
        <v>3841</v>
      </c>
      <c r="G3186" s="103">
        <v>3703</v>
      </c>
      <c r="H3186" s="104">
        <v>0.96407185628742498</v>
      </c>
      <c r="I3186" s="103">
        <v>138</v>
      </c>
      <c r="J3186" s="130">
        <v>3.59281437125748E-2</v>
      </c>
      <c r="K3186" s="125">
        <v>1064</v>
      </c>
      <c r="L3186" s="125">
        <v>24</v>
      </c>
      <c r="M3186" s="104">
        <v>2.2556390977443601E-2</v>
      </c>
      <c r="N3186" s="103">
        <v>62</v>
      </c>
      <c r="O3186" s="130">
        <v>1.6141629783910399E-2</v>
      </c>
      <c r="P3186" s="125">
        <v>6</v>
      </c>
      <c r="Q3186" s="104">
        <v>5.6390977443609002E-3</v>
      </c>
      <c r="R3186" s="103">
        <v>17</v>
      </c>
      <c r="S3186" s="130">
        <v>4.4259307472012399E-3</v>
      </c>
      <c r="T3186" s="125">
        <v>77</v>
      </c>
      <c r="U3186" s="104">
        <v>7.2368421052631499E-2</v>
      </c>
      <c r="V3186" s="103">
        <v>201</v>
      </c>
      <c r="W3186" s="130">
        <v>5.2330122363967703E-2</v>
      </c>
      <c r="X3186" s="125">
        <v>82</v>
      </c>
      <c r="Y3186" s="104">
        <v>7.7067669172932299E-2</v>
      </c>
      <c r="Z3186" s="103">
        <v>216</v>
      </c>
      <c r="AA3186" s="130">
        <v>5.6235355376204103E-2</v>
      </c>
    </row>
    <row r="3187" spans="1:27" ht="24" x14ac:dyDescent="0.25">
      <c r="A3187" s="116" t="s">
        <v>646</v>
      </c>
      <c r="B3187" s="201" t="s">
        <v>389</v>
      </c>
      <c r="C3187" s="105" t="s">
        <v>390</v>
      </c>
      <c r="D3187" s="106" t="s">
        <v>25</v>
      </c>
      <c r="E3187" s="122" t="s">
        <v>553</v>
      </c>
      <c r="F3187" s="126">
        <v>1780</v>
      </c>
      <c r="G3187" s="107">
        <v>1765</v>
      </c>
      <c r="H3187" s="108">
        <v>0.99157303370786498</v>
      </c>
      <c r="I3187" s="107">
        <v>15</v>
      </c>
      <c r="J3187" s="131">
        <v>8.4269662921348295E-3</v>
      </c>
      <c r="K3187" s="126">
        <v>662</v>
      </c>
      <c r="L3187" s="126">
        <v>9</v>
      </c>
      <c r="M3187" s="108">
        <v>1.35951661631419E-2</v>
      </c>
      <c r="N3187" s="107">
        <v>23</v>
      </c>
      <c r="O3187" s="131">
        <v>1.2921348314606699E-2</v>
      </c>
      <c r="P3187" s="126">
        <v>4</v>
      </c>
      <c r="Q3187" s="108">
        <v>6.0422960725075503E-3</v>
      </c>
      <c r="R3187" s="107">
        <v>9</v>
      </c>
      <c r="S3187" s="131">
        <v>5.0561797752808899E-3</v>
      </c>
      <c r="T3187" s="126">
        <v>68</v>
      </c>
      <c r="U3187" s="108">
        <v>0.102719033232628</v>
      </c>
      <c r="V3187" s="107">
        <v>186</v>
      </c>
      <c r="W3187" s="131">
        <v>0.10449438202247099</v>
      </c>
      <c r="X3187" s="126">
        <v>70</v>
      </c>
      <c r="Y3187" s="108">
        <v>0.105740181268882</v>
      </c>
      <c r="Z3187" s="107">
        <v>191</v>
      </c>
      <c r="AA3187" s="131">
        <v>0.107303370786516</v>
      </c>
    </row>
    <row r="3188" spans="1:27" x14ac:dyDescent="0.25">
      <c r="A3188" s="115" t="s">
        <v>646</v>
      </c>
      <c r="B3188" s="200" t="s">
        <v>391</v>
      </c>
      <c r="C3188" s="101" t="s">
        <v>392</v>
      </c>
      <c r="D3188" s="102" t="s">
        <v>25</v>
      </c>
      <c r="E3188" s="121" t="s">
        <v>553</v>
      </c>
      <c r="F3188" s="125">
        <v>2406</v>
      </c>
      <c r="G3188" s="103">
        <v>2383</v>
      </c>
      <c r="H3188" s="104">
        <v>0.99044056525353197</v>
      </c>
      <c r="I3188" s="103">
        <v>23</v>
      </c>
      <c r="J3188" s="130">
        <v>9.5594347464671593E-3</v>
      </c>
      <c r="K3188" s="125">
        <v>867</v>
      </c>
      <c r="L3188" s="125">
        <v>18</v>
      </c>
      <c r="M3188" s="104">
        <v>2.07612456747404E-2</v>
      </c>
      <c r="N3188" s="103">
        <v>36</v>
      </c>
      <c r="O3188" s="130">
        <v>1.49625935162094E-2</v>
      </c>
      <c r="P3188" s="125">
        <v>7</v>
      </c>
      <c r="Q3188" s="104">
        <v>8.0738177623990697E-3</v>
      </c>
      <c r="R3188" s="103">
        <v>15</v>
      </c>
      <c r="S3188" s="130">
        <v>6.2344139650872803E-3</v>
      </c>
      <c r="T3188" s="125">
        <v>46</v>
      </c>
      <c r="U3188" s="104">
        <v>5.30565167243367E-2</v>
      </c>
      <c r="V3188" s="103">
        <v>132</v>
      </c>
      <c r="W3188" s="130">
        <v>5.4862842892768E-2</v>
      </c>
      <c r="X3188" s="125">
        <v>50</v>
      </c>
      <c r="Y3188" s="104">
        <v>5.7670126874279103E-2</v>
      </c>
      <c r="Z3188" s="103">
        <v>141</v>
      </c>
      <c r="AA3188" s="130">
        <v>5.86034912718204E-2</v>
      </c>
    </row>
    <row r="3189" spans="1:27" x14ac:dyDescent="0.25">
      <c r="A3189" s="116" t="s">
        <v>646</v>
      </c>
      <c r="B3189" s="201" t="s">
        <v>368</v>
      </c>
      <c r="C3189" s="105" t="s">
        <v>369</v>
      </c>
      <c r="D3189" s="106" t="s">
        <v>24</v>
      </c>
      <c r="E3189" s="122" t="s">
        <v>552</v>
      </c>
      <c r="F3189" s="126">
        <v>2448</v>
      </c>
      <c r="G3189" s="107">
        <v>2401</v>
      </c>
      <c r="H3189" s="108">
        <v>0.98080065359477098</v>
      </c>
      <c r="I3189" s="107">
        <v>47</v>
      </c>
      <c r="J3189" s="131">
        <v>1.91993464052287E-2</v>
      </c>
      <c r="K3189" s="126">
        <v>819</v>
      </c>
      <c r="L3189" s="126">
        <v>21</v>
      </c>
      <c r="M3189" s="108">
        <v>2.5641025641025599E-2</v>
      </c>
      <c r="N3189" s="107">
        <v>51</v>
      </c>
      <c r="O3189" s="131">
        <v>2.0833333333333301E-2</v>
      </c>
      <c r="P3189" s="126">
        <v>4</v>
      </c>
      <c r="Q3189" s="108">
        <v>4.8840048840048797E-3</v>
      </c>
      <c r="R3189" s="107">
        <v>9</v>
      </c>
      <c r="S3189" s="131">
        <v>3.6764705882352902E-3</v>
      </c>
      <c r="T3189" s="126">
        <v>89</v>
      </c>
      <c r="U3189" s="108">
        <v>0.10866910866910801</v>
      </c>
      <c r="V3189" s="107">
        <v>245</v>
      </c>
      <c r="W3189" s="131">
        <v>0.100081699346405</v>
      </c>
      <c r="X3189" s="126">
        <v>91</v>
      </c>
      <c r="Y3189" s="108">
        <v>0.11111111111111099</v>
      </c>
      <c r="Z3189" s="107">
        <v>252</v>
      </c>
      <c r="AA3189" s="131">
        <v>0.10294117647058799</v>
      </c>
    </row>
    <row r="3190" spans="1:27" x14ac:dyDescent="0.25">
      <c r="A3190" s="115" t="s">
        <v>646</v>
      </c>
      <c r="B3190" s="200" t="s">
        <v>393</v>
      </c>
      <c r="C3190" s="101" t="s">
        <v>394</v>
      </c>
      <c r="D3190" s="102" t="s">
        <v>25</v>
      </c>
      <c r="E3190" s="121" t="s">
        <v>553</v>
      </c>
      <c r="F3190" s="125">
        <v>739</v>
      </c>
      <c r="G3190" s="103">
        <v>738</v>
      </c>
      <c r="H3190" s="104">
        <v>0.99864682002706295</v>
      </c>
      <c r="I3190" s="103">
        <v>1</v>
      </c>
      <c r="J3190" s="130">
        <v>1.3531799729364E-3</v>
      </c>
      <c r="K3190" s="125">
        <v>248</v>
      </c>
      <c r="L3190" s="125">
        <v>3</v>
      </c>
      <c r="M3190" s="104">
        <v>1.20967741935483E-2</v>
      </c>
      <c r="N3190" s="103">
        <v>11</v>
      </c>
      <c r="O3190" s="130">
        <v>1.48849797023004E-2</v>
      </c>
      <c r="P3190" s="125">
        <v>2</v>
      </c>
      <c r="Q3190" s="104">
        <v>8.0645161290322492E-3</v>
      </c>
      <c r="R3190" s="103">
        <v>4</v>
      </c>
      <c r="S3190" s="130">
        <v>5.4127198917456E-3</v>
      </c>
      <c r="T3190" s="125">
        <v>21</v>
      </c>
      <c r="U3190" s="104">
        <v>8.4677419354838704E-2</v>
      </c>
      <c r="V3190" s="103">
        <v>69</v>
      </c>
      <c r="W3190" s="130">
        <v>9.3369418132611598E-2</v>
      </c>
      <c r="X3190" s="125">
        <v>22</v>
      </c>
      <c r="Y3190" s="104">
        <v>8.8709677419354802E-2</v>
      </c>
      <c r="Z3190" s="103">
        <v>70</v>
      </c>
      <c r="AA3190" s="130">
        <v>9.4722598105548006E-2</v>
      </c>
    </row>
    <row r="3191" spans="1:27" x14ac:dyDescent="0.25">
      <c r="A3191" s="116" t="s">
        <v>646</v>
      </c>
      <c r="B3191" s="201" t="s">
        <v>370</v>
      </c>
      <c r="C3191" s="105" t="s">
        <v>371</v>
      </c>
      <c r="D3191" s="106" t="s">
        <v>24</v>
      </c>
      <c r="E3191" s="122" t="s">
        <v>552</v>
      </c>
      <c r="F3191" s="126">
        <v>1587</v>
      </c>
      <c r="G3191" s="107">
        <v>1579</v>
      </c>
      <c r="H3191" s="108">
        <v>0.99495904221802101</v>
      </c>
      <c r="I3191" s="107">
        <v>8</v>
      </c>
      <c r="J3191" s="131">
        <v>5.04095778197857E-3</v>
      </c>
      <c r="K3191" s="126">
        <v>453</v>
      </c>
      <c r="L3191" s="126">
        <v>17</v>
      </c>
      <c r="M3191" s="108">
        <v>3.7527593818984503E-2</v>
      </c>
      <c r="N3191" s="107">
        <v>37</v>
      </c>
      <c r="O3191" s="131">
        <v>2.3314429741650902E-2</v>
      </c>
      <c r="P3191" s="126">
        <v>8</v>
      </c>
      <c r="Q3191" s="108">
        <v>1.7660044150110299E-2</v>
      </c>
      <c r="R3191" s="107">
        <v>17</v>
      </c>
      <c r="S3191" s="131">
        <v>1.07120352867044E-2</v>
      </c>
      <c r="T3191" s="126">
        <v>27</v>
      </c>
      <c r="U3191" s="108">
        <v>5.9602649006622502E-2</v>
      </c>
      <c r="V3191" s="107">
        <v>132</v>
      </c>
      <c r="W3191" s="131">
        <v>8.3175803402646506E-2</v>
      </c>
      <c r="X3191" s="126">
        <v>28</v>
      </c>
      <c r="Y3191" s="108">
        <v>6.1810154525386303E-2</v>
      </c>
      <c r="Z3191" s="107">
        <v>135</v>
      </c>
      <c r="AA3191" s="131">
        <v>8.5066162570888407E-2</v>
      </c>
    </row>
    <row r="3192" spans="1:27" x14ac:dyDescent="0.25">
      <c r="A3192" s="115" t="s">
        <v>646</v>
      </c>
      <c r="B3192" s="200" t="s">
        <v>445</v>
      </c>
      <c r="C3192" s="101" t="s">
        <v>372</v>
      </c>
      <c r="D3192" s="102" t="s">
        <v>24</v>
      </c>
      <c r="E3192" s="121" t="s">
        <v>552</v>
      </c>
      <c r="F3192" s="125">
        <v>1954</v>
      </c>
      <c r="G3192" s="103">
        <v>1926</v>
      </c>
      <c r="H3192" s="104">
        <v>0.98567041965199498</v>
      </c>
      <c r="I3192" s="103">
        <v>28</v>
      </c>
      <c r="J3192" s="130">
        <v>1.4329580348004E-2</v>
      </c>
      <c r="K3192" s="125">
        <v>609</v>
      </c>
      <c r="L3192" s="125">
        <v>7</v>
      </c>
      <c r="M3192" s="104">
        <v>1.1494252873563199E-2</v>
      </c>
      <c r="N3192" s="103">
        <v>22</v>
      </c>
      <c r="O3192" s="130">
        <v>1.1258955987717501E-2</v>
      </c>
      <c r="P3192" s="125">
        <v>3</v>
      </c>
      <c r="Q3192" s="104">
        <v>4.9261083743842296E-3</v>
      </c>
      <c r="R3192" s="103">
        <v>7</v>
      </c>
      <c r="S3192" s="130">
        <v>3.58239508700102E-3</v>
      </c>
      <c r="T3192" s="125">
        <v>41</v>
      </c>
      <c r="U3192" s="104">
        <v>6.7323481116584497E-2</v>
      </c>
      <c r="V3192" s="103">
        <v>127</v>
      </c>
      <c r="W3192" s="130">
        <v>6.49948822927328E-2</v>
      </c>
      <c r="X3192" s="125">
        <v>44</v>
      </c>
      <c r="Y3192" s="104">
        <v>7.2249589490968796E-2</v>
      </c>
      <c r="Z3192" s="103">
        <v>134</v>
      </c>
      <c r="AA3192" s="130">
        <v>6.8577277379733806E-2</v>
      </c>
    </row>
    <row r="3193" spans="1:27" x14ac:dyDescent="0.25">
      <c r="A3193" s="116" t="s">
        <v>646</v>
      </c>
      <c r="B3193" s="201" t="s">
        <v>419</v>
      </c>
      <c r="C3193" s="105" t="s">
        <v>420</v>
      </c>
      <c r="D3193" s="106" t="s">
        <v>27</v>
      </c>
      <c r="E3193" s="122" t="s">
        <v>555</v>
      </c>
      <c r="F3193" s="126">
        <v>2419</v>
      </c>
      <c r="G3193" s="107">
        <v>2411</v>
      </c>
      <c r="H3193" s="108">
        <v>0.99669284828441496</v>
      </c>
      <c r="I3193" s="107">
        <v>8</v>
      </c>
      <c r="J3193" s="131">
        <v>3.3071517155849502E-3</v>
      </c>
      <c r="K3193" s="126">
        <v>618</v>
      </c>
      <c r="L3193" s="126">
        <v>14</v>
      </c>
      <c r="M3193" s="108">
        <v>2.2653721682847801E-2</v>
      </c>
      <c r="N3193" s="107">
        <v>33</v>
      </c>
      <c r="O3193" s="131">
        <v>1.36420008267879E-2</v>
      </c>
      <c r="P3193" s="126">
        <v>7</v>
      </c>
      <c r="Q3193" s="108">
        <v>1.13268608414239E-2</v>
      </c>
      <c r="R3193" s="107">
        <v>17</v>
      </c>
      <c r="S3193" s="131">
        <v>7.0276973956180204E-3</v>
      </c>
      <c r="T3193" s="126">
        <v>63</v>
      </c>
      <c r="U3193" s="108">
        <v>0.101941747572815</v>
      </c>
      <c r="V3193" s="107">
        <v>249</v>
      </c>
      <c r="W3193" s="131">
        <v>0.10293509714758101</v>
      </c>
      <c r="X3193" s="126">
        <v>67</v>
      </c>
      <c r="Y3193" s="108">
        <v>0.1084142394822</v>
      </c>
      <c r="Z3193" s="107">
        <v>261</v>
      </c>
      <c r="AA3193" s="131">
        <v>0.107895824720959</v>
      </c>
    </row>
    <row r="3194" spans="1:27" x14ac:dyDescent="0.25">
      <c r="A3194" s="115" t="s">
        <v>646</v>
      </c>
      <c r="B3194" s="200" t="s">
        <v>421</v>
      </c>
      <c r="C3194" s="101" t="s">
        <v>422</v>
      </c>
      <c r="D3194" s="102" t="s">
        <v>27</v>
      </c>
      <c r="E3194" s="121" t="s">
        <v>555</v>
      </c>
      <c r="F3194" s="125">
        <v>1611</v>
      </c>
      <c r="G3194" s="103">
        <v>1599</v>
      </c>
      <c r="H3194" s="104">
        <v>0.99255121042830496</v>
      </c>
      <c r="I3194" s="103">
        <v>12</v>
      </c>
      <c r="J3194" s="130">
        <v>7.44878957169459E-3</v>
      </c>
      <c r="K3194" s="125">
        <v>531</v>
      </c>
      <c r="L3194" s="125">
        <v>8</v>
      </c>
      <c r="M3194" s="104">
        <v>1.5065913370998101E-2</v>
      </c>
      <c r="N3194" s="103">
        <v>21</v>
      </c>
      <c r="O3194" s="130">
        <v>1.3035381750465499E-2</v>
      </c>
      <c r="P3194" s="125">
        <v>12</v>
      </c>
      <c r="Q3194" s="104">
        <v>2.2598870056497099E-2</v>
      </c>
      <c r="R3194" s="103">
        <v>32</v>
      </c>
      <c r="S3194" s="130">
        <v>1.98634388578522E-2</v>
      </c>
      <c r="T3194" s="125">
        <v>38</v>
      </c>
      <c r="U3194" s="104">
        <v>7.1563088512240997E-2</v>
      </c>
      <c r="V3194" s="103">
        <v>123</v>
      </c>
      <c r="W3194" s="130">
        <v>7.6350093109869593E-2</v>
      </c>
      <c r="X3194" s="125">
        <v>47</v>
      </c>
      <c r="Y3194" s="104">
        <v>8.8512241054613902E-2</v>
      </c>
      <c r="Z3194" s="103">
        <v>147</v>
      </c>
      <c r="AA3194" s="130">
        <v>9.1247672253258805E-2</v>
      </c>
    </row>
    <row r="3195" spans="1:27" x14ac:dyDescent="0.25">
      <c r="A3195" s="116" t="s">
        <v>646</v>
      </c>
      <c r="B3195" s="201" t="s">
        <v>423</v>
      </c>
      <c r="C3195" s="105" t="s">
        <v>424</v>
      </c>
      <c r="D3195" s="106" t="s">
        <v>27</v>
      </c>
      <c r="E3195" s="122" t="s">
        <v>555</v>
      </c>
      <c r="F3195" s="126">
        <v>2081</v>
      </c>
      <c r="G3195" s="107">
        <v>2071</v>
      </c>
      <c r="H3195" s="108">
        <v>0.99519461797212805</v>
      </c>
      <c r="I3195" s="107">
        <v>10</v>
      </c>
      <c r="J3195" s="131">
        <v>4.8053820278712101E-3</v>
      </c>
      <c r="K3195" s="126">
        <v>541</v>
      </c>
      <c r="L3195" s="126">
        <v>2</v>
      </c>
      <c r="M3195" s="108">
        <v>3.6968576709796599E-3</v>
      </c>
      <c r="N3195" s="107">
        <v>9</v>
      </c>
      <c r="O3195" s="131">
        <v>4.3248438250840897E-3</v>
      </c>
      <c r="P3195" s="126">
        <v>2</v>
      </c>
      <c r="Q3195" s="108">
        <v>3.6968576709796599E-3</v>
      </c>
      <c r="R3195" s="107">
        <v>7</v>
      </c>
      <c r="S3195" s="131">
        <v>3.3637674195098502E-3</v>
      </c>
      <c r="T3195" s="126">
        <v>41</v>
      </c>
      <c r="U3195" s="108">
        <v>7.5785582255083098E-2</v>
      </c>
      <c r="V3195" s="107">
        <v>176</v>
      </c>
      <c r="W3195" s="131">
        <v>8.4574723690533302E-2</v>
      </c>
      <c r="X3195" s="126">
        <v>42</v>
      </c>
      <c r="Y3195" s="108">
        <v>7.7634011090572996E-2</v>
      </c>
      <c r="Z3195" s="107">
        <v>180</v>
      </c>
      <c r="AA3195" s="131">
        <v>8.6496876501681794E-2</v>
      </c>
    </row>
    <row r="3196" spans="1:27" x14ac:dyDescent="0.25">
      <c r="A3196" s="115" t="s">
        <v>646</v>
      </c>
      <c r="B3196" s="200" t="s">
        <v>407</v>
      </c>
      <c r="C3196" s="101" t="s">
        <v>408</v>
      </c>
      <c r="D3196" s="102" t="s">
        <v>26</v>
      </c>
      <c r="E3196" s="121" t="s">
        <v>554</v>
      </c>
      <c r="F3196" s="125">
        <v>5561</v>
      </c>
      <c r="G3196" s="103">
        <v>5515</v>
      </c>
      <c r="H3196" s="104">
        <v>0.991728106455673</v>
      </c>
      <c r="I3196" s="103">
        <v>46</v>
      </c>
      <c r="J3196" s="130">
        <v>8.2718935443265498E-3</v>
      </c>
      <c r="K3196" s="125">
        <v>1538</v>
      </c>
      <c r="L3196" s="125">
        <v>21</v>
      </c>
      <c r="M3196" s="104">
        <v>1.36540962288686E-2</v>
      </c>
      <c r="N3196" s="103">
        <v>57</v>
      </c>
      <c r="O3196" s="130">
        <v>1.02499550440568E-2</v>
      </c>
      <c r="P3196" s="125">
        <v>6</v>
      </c>
      <c r="Q3196" s="104">
        <v>3.90117035110533E-3</v>
      </c>
      <c r="R3196" s="103">
        <v>14</v>
      </c>
      <c r="S3196" s="130">
        <v>2.5175328178385099E-3</v>
      </c>
      <c r="T3196" s="125">
        <v>136</v>
      </c>
      <c r="U3196" s="104">
        <v>8.8426527958387499E-2</v>
      </c>
      <c r="V3196" s="103">
        <v>467</v>
      </c>
      <c r="W3196" s="130">
        <v>8.3977701852184797E-2</v>
      </c>
      <c r="X3196" s="125">
        <v>138</v>
      </c>
      <c r="Y3196" s="104">
        <v>8.9726918075422601E-2</v>
      </c>
      <c r="Z3196" s="103">
        <v>471</v>
      </c>
      <c r="AA3196" s="130">
        <v>8.4696996942995803E-2</v>
      </c>
    </row>
    <row r="3197" spans="1:27" x14ac:dyDescent="0.25">
      <c r="A3197" s="116" t="s">
        <v>646</v>
      </c>
      <c r="B3197" s="201" t="s">
        <v>425</v>
      </c>
      <c r="C3197" s="105" t="s">
        <v>426</v>
      </c>
      <c r="D3197" s="106" t="s">
        <v>27</v>
      </c>
      <c r="E3197" s="122" t="s">
        <v>555</v>
      </c>
      <c r="F3197" s="126">
        <v>2137</v>
      </c>
      <c r="G3197" s="107">
        <v>2124</v>
      </c>
      <c r="H3197" s="108">
        <v>0.99391670566214296</v>
      </c>
      <c r="I3197" s="107">
        <v>13</v>
      </c>
      <c r="J3197" s="131">
        <v>6.0832943378568002E-3</v>
      </c>
      <c r="K3197" s="126">
        <v>577</v>
      </c>
      <c r="L3197" s="126">
        <v>7</v>
      </c>
      <c r="M3197" s="108">
        <v>1.2131715771230501E-2</v>
      </c>
      <c r="N3197" s="107">
        <v>16</v>
      </c>
      <c r="O3197" s="131">
        <v>7.48713149274684E-3</v>
      </c>
      <c r="P3197" s="126">
        <v>2</v>
      </c>
      <c r="Q3197" s="108">
        <v>3.4662045060658499E-3</v>
      </c>
      <c r="R3197" s="107">
        <v>5</v>
      </c>
      <c r="S3197" s="131">
        <v>2.3397285914833802E-3</v>
      </c>
      <c r="T3197" s="126">
        <v>47</v>
      </c>
      <c r="U3197" s="108">
        <v>8.1455805892547598E-2</v>
      </c>
      <c r="V3197" s="107">
        <v>152</v>
      </c>
      <c r="W3197" s="131">
        <v>7.1127749181094893E-2</v>
      </c>
      <c r="X3197" s="126">
        <v>48</v>
      </c>
      <c r="Y3197" s="108">
        <v>8.3188908145580498E-2</v>
      </c>
      <c r="Z3197" s="107">
        <v>154</v>
      </c>
      <c r="AA3197" s="131">
        <v>7.2063640617688302E-2</v>
      </c>
    </row>
    <row r="3198" spans="1:27" ht="24" x14ac:dyDescent="0.25">
      <c r="A3198" s="115" t="s">
        <v>646</v>
      </c>
      <c r="B3198" s="200" t="s">
        <v>427</v>
      </c>
      <c r="C3198" s="101" t="s">
        <v>428</v>
      </c>
      <c r="D3198" s="102" t="s">
        <v>27</v>
      </c>
      <c r="E3198" s="121" t="s">
        <v>555</v>
      </c>
      <c r="F3198" s="125">
        <v>1971</v>
      </c>
      <c r="G3198" s="103">
        <v>1963</v>
      </c>
      <c r="H3198" s="104">
        <v>0.99594114662607802</v>
      </c>
      <c r="I3198" s="103">
        <v>8</v>
      </c>
      <c r="J3198" s="130">
        <v>4.0588533739218599E-3</v>
      </c>
      <c r="K3198" s="125">
        <v>648</v>
      </c>
      <c r="L3198" s="125">
        <v>9</v>
      </c>
      <c r="M3198" s="104">
        <v>1.38888888888888E-2</v>
      </c>
      <c r="N3198" s="103">
        <v>25</v>
      </c>
      <c r="O3198" s="130">
        <v>1.2683916793505799E-2</v>
      </c>
      <c r="P3198" s="125">
        <v>2</v>
      </c>
      <c r="Q3198" s="104">
        <v>3.08641975308641E-3</v>
      </c>
      <c r="R3198" s="103">
        <v>6</v>
      </c>
      <c r="S3198" s="130">
        <v>3.0441400304414001E-3</v>
      </c>
      <c r="T3198" s="125">
        <v>47</v>
      </c>
      <c r="U3198" s="104">
        <v>7.2530864197530798E-2</v>
      </c>
      <c r="V3198" s="103">
        <v>148</v>
      </c>
      <c r="W3198" s="130">
        <v>7.5088787417554495E-2</v>
      </c>
      <c r="X3198" s="125">
        <v>49</v>
      </c>
      <c r="Y3198" s="104">
        <v>7.5617283950617203E-2</v>
      </c>
      <c r="Z3198" s="103">
        <v>154</v>
      </c>
      <c r="AA3198" s="130">
        <v>7.8132927447995895E-2</v>
      </c>
    </row>
    <row r="3199" spans="1:27" x14ac:dyDescent="0.25">
      <c r="A3199" s="116" t="s">
        <v>646</v>
      </c>
      <c r="B3199" s="201" t="s">
        <v>429</v>
      </c>
      <c r="C3199" s="105" t="s">
        <v>430</v>
      </c>
      <c r="D3199" s="106" t="s">
        <v>27</v>
      </c>
      <c r="E3199" s="122" t="s">
        <v>555</v>
      </c>
      <c r="F3199" s="126">
        <v>2124</v>
      </c>
      <c r="G3199" s="107">
        <v>2108</v>
      </c>
      <c r="H3199" s="108">
        <v>0.99246704331449997</v>
      </c>
      <c r="I3199" s="107">
        <v>16</v>
      </c>
      <c r="J3199" s="131">
        <v>7.5329566854990503E-3</v>
      </c>
      <c r="K3199" s="126">
        <v>697</v>
      </c>
      <c r="L3199" s="126">
        <v>6</v>
      </c>
      <c r="M3199" s="108">
        <v>8.60832137733142E-3</v>
      </c>
      <c r="N3199" s="107">
        <v>15</v>
      </c>
      <c r="O3199" s="131">
        <v>7.0621468926553603E-3</v>
      </c>
      <c r="P3199" s="126">
        <v>4</v>
      </c>
      <c r="Q3199" s="108">
        <v>5.7388809182209403E-3</v>
      </c>
      <c r="R3199" s="107">
        <v>7</v>
      </c>
      <c r="S3199" s="131">
        <v>3.2956685499058299E-3</v>
      </c>
      <c r="T3199" s="126">
        <v>71</v>
      </c>
      <c r="U3199" s="108">
        <v>0.10186513629842101</v>
      </c>
      <c r="V3199" s="107">
        <v>219</v>
      </c>
      <c r="W3199" s="131">
        <v>0.10310734463276799</v>
      </c>
      <c r="X3199" s="126">
        <v>72</v>
      </c>
      <c r="Y3199" s="108">
        <v>0.103299856527977</v>
      </c>
      <c r="Z3199" s="107">
        <v>224</v>
      </c>
      <c r="AA3199" s="131">
        <v>0.105461393596986</v>
      </c>
    </row>
    <row r="3200" spans="1:27" x14ac:dyDescent="0.25">
      <c r="A3200" s="115" t="s">
        <v>646</v>
      </c>
      <c r="B3200" s="200" t="s">
        <v>431</v>
      </c>
      <c r="C3200" s="101" t="s">
        <v>432</v>
      </c>
      <c r="D3200" s="102" t="s">
        <v>27</v>
      </c>
      <c r="E3200" s="121" t="s">
        <v>555</v>
      </c>
      <c r="F3200" s="125">
        <v>4499</v>
      </c>
      <c r="G3200" s="103">
        <v>4475</v>
      </c>
      <c r="H3200" s="104">
        <v>0.99466548121804799</v>
      </c>
      <c r="I3200" s="103">
        <v>24</v>
      </c>
      <c r="J3200" s="130">
        <v>5.3345187819515399E-3</v>
      </c>
      <c r="K3200" s="125">
        <v>1451</v>
      </c>
      <c r="L3200" s="125">
        <v>15</v>
      </c>
      <c r="M3200" s="104">
        <v>1.0337698139214299E-2</v>
      </c>
      <c r="N3200" s="103">
        <v>40</v>
      </c>
      <c r="O3200" s="130">
        <v>8.8908646365859004E-3</v>
      </c>
      <c r="P3200" s="125">
        <v>5</v>
      </c>
      <c r="Q3200" s="104">
        <v>3.44589937973811E-3</v>
      </c>
      <c r="R3200" s="103">
        <v>15</v>
      </c>
      <c r="S3200" s="130">
        <v>3.33407423871971E-3</v>
      </c>
      <c r="T3200" s="125">
        <v>101</v>
      </c>
      <c r="U3200" s="104">
        <v>6.9607167470709802E-2</v>
      </c>
      <c r="V3200" s="103">
        <v>313</v>
      </c>
      <c r="W3200" s="130">
        <v>6.9571015781284704E-2</v>
      </c>
      <c r="X3200" s="125">
        <v>106</v>
      </c>
      <c r="Y3200" s="104">
        <v>7.3053066850447906E-2</v>
      </c>
      <c r="Z3200" s="103">
        <v>328</v>
      </c>
      <c r="AA3200" s="130">
        <v>7.2905090020004407E-2</v>
      </c>
    </row>
    <row r="3201" spans="1:27" ht="24" x14ac:dyDescent="0.25">
      <c r="A3201" s="116" t="s">
        <v>646</v>
      </c>
      <c r="B3201" s="201" t="s">
        <v>444</v>
      </c>
      <c r="C3201" s="105" t="s">
        <v>340</v>
      </c>
      <c r="D3201" s="106" t="s">
        <v>21</v>
      </c>
      <c r="E3201" s="122" t="s">
        <v>556</v>
      </c>
      <c r="F3201" s="126">
        <v>2292</v>
      </c>
      <c r="G3201" s="107">
        <v>2268</v>
      </c>
      <c r="H3201" s="108">
        <v>0.98952879581151798</v>
      </c>
      <c r="I3201" s="107">
        <v>24</v>
      </c>
      <c r="J3201" s="131">
        <v>1.04712041884816E-2</v>
      </c>
      <c r="K3201" s="126">
        <v>531</v>
      </c>
      <c r="L3201" s="126">
        <v>9</v>
      </c>
      <c r="M3201" s="108">
        <v>1.6949152542372801E-2</v>
      </c>
      <c r="N3201" s="107">
        <v>22</v>
      </c>
      <c r="O3201" s="131">
        <v>9.5986038394415309E-3</v>
      </c>
      <c r="P3201" s="126">
        <v>8</v>
      </c>
      <c r="Q3201" s="108">
        <v>1.5065913370998101E-2</v>
      </c>
      <c r="R3201" s="107">
        <v>13</v>
      </c>
      <c r="S3201" s="131">
        <v>5.6719022687609002E-3</v>
      </c>
      <c r="T3201" s="126">
        <v>36</v>
      </c>
      <c r="U3201" s="108">
        <v>6.7796610169491497E-2</v>
      </c>
      <c r="V3201" s="107">
        <v>116</v>
      </c>
      <c r="W3201" s="131">
        <v>5.0610820244328003E-2</v>
      </c>
      <c r="X3201" s="126">
        <v>40</v>
      </c>
      <c r="Y3201" s="108">
        <v>7.5329566854990496E-2</v>
      </c>
      <c r="Z3201" s="107">
        <v>124</v>
      </c>
      <c r="AA3201" s="131">
        <v>5.4101221640488598E-2</v>
      </c>
    </row>
    <row r="3202" spans="1:27" x14ac:dyDescent="0.25">
      <c r="A3202" s="115" t="s">
        <v>646</v>
      </c>
      <c r="B3202" s="200" t="s">
        <v>433</v>
      </c>
      <c r="C3202" s="101" t="s">
        <v>434</v>
      </c>
      <c r="D3202" s="102" t="s">
        <v>27</v>
      </c>
      <c r="E3202" s="121" t="s">
        <v>555</v>
      </c>
      <c r="F3202" s="125">
        <v>7077</v>
      </c>
      <c r="G3202" s="103">
        <v>7006</v>
      </c>
      <c r="H3202" s="104">
        <v>0.98996750035325698</v>
      </c>
      <c r="I3202" s="103">
        <v>71</v>
      </c>
      <c r="J3202" s="130">
        <v>1.0032499646742901E-2</v>
      </c>
      <c r="K3202" s="125">
        <v>2321</v>
      </c>
      <c r="L3202" s="125">
        <v>25</v>
      </c>
      <c r="M3202" s="104">
        <v>1.07712193020249E-2</v>
      </c>
      <c r="N3202" s="103">
        <v>71</v>
      </c>
      <c r="O3202" s="130">
        <v>1.0032499646742901E-2</v>
      </c>
      <c r="P3202" s="125">
        <v>9</v>
      </c>
      <c r="Q3202" s="104">
        <v>3.87763894872899E-3</v>
      </c>
      <c r="R3202" s="103">
        <v>20</v>
      </c>
      <c r="S3202" s="130">
        <v>2.8260562385191402E-3</v>
      </c>
      <c r="T3202" s="125">
        <v>152</v>
      </c>
      <c r="U3202" s="104">
        <v>6.5489013356311895E-2</v>
      </c>
      <c r="V3202" s="103">
        <v>400</v>
      </c>
      <c r="W3202" s="130">
        <v>5.6521124770382902E-2</v>
      </c>
      <c r="X3202" s="125">
        <v>157</v>
      </c>
      <c r="Y3202" s="104">
        <v>6.7643257216716907E-2</v>
      </c>
      <c r="Z3202" s="103">
        <v>413</v>
      </c>
      <c r="AA3202" s="130">
        <v>5.8358061325420298E-2</v>
      </c>
    </row>
    <row r="3203" spans="1:27" ht="24" x14ac:dyDescent="0.25">
      <c r="A3203" s="116" t="s">
        <v>646</v>
      </c>
      <c r="B3203" s="201" t="s">
        <v>341</v>
      </c>
      <c r="C3203" s="105" t="s">
        <v>342</v>
      </c>
      <c r="D3203" s="106" t="s">
        <v>21</v>
      </c>
      <c r="E3203" s="122" t="s">
        <v>556</v>
      </c>
      <c r="F3203" s="126">
        <v>9032</v>
      </c>
      <c r="G3203" s="107">
        <v>8941</v>
      </c>
      <c r="H3203" s="108">
        <v>0.98992471213463196</v>
      </c>
      <c r="I3203" s="107">
        <v>91</v>
      </c>
      <c r="J3203" s="131">
        <v>1.00752878653675E-2</v>
      </c>
      <c r="K3203" s="126">
        <v>2165</v>
      </c>
      <c r="L3203" s="126">
        <v>33</v>
      </c>
      <c r="M3203" s="108">
        <v>1.52424942263279E-2</v>
      </c>
      <c r="N3203" s="107">
        <v>73</v>
      </c>
      <c r="O3203" s="131">
        <v>8.0823737821080592E-3</v>
      </c>
      <c r="P3203" s="126">
        <v>12</v>
      </c>
      <c r="Q3203" s="108">
        <v>5.5427251732101598E-3</v>
      </c>
      <c r="R3203" s="107">
        <v>27</v>
      </c>
      <c r="S3203" s="131">
        <v>2.9893711248892801E-3</v>
      </c>
      <c r="T3203" s="126">
        <v>130</v>
      </c>
      <c r="U3203" s="108">
        <v>6.0046189376443397E-2</v>
      </c>
      <c r="V3203" s="107">
        <v>617</v>
      </c>
      <c r="W3203" s="131">
        <v>6.8312666076173603E-2</v>
      </c>
      <c r="X3203" s="126">
        <v>136</v>
      </c>
      <c r="Y3203" s="108">
        <v>6.2817551963048404E-2</v>
      </c>
      <c r="Z3203" s="107">
        <v>633</v>
      </c>
      <c r="AA3203" s="131">
        <v>7.0084145261293099E-2</v>
      </c>
    </row>
    <row r="3204" spans="1:27" ht="24" x14ac:dyDescent="0.25">
      <c r="A3204" s="115" t="s">
        <v>646</v>
      </c>
      <c r="B3204" s="200" t="s">
        <v>355</v>
      </c>
      <c r="C3204" s="101" t="s">
        <v>356</v>
      </c>
      <c r="D3204" s="102" t="s">
        <v>23</v>
      </c>
      <c r="E3204" s="121" t="s">
        <v>558</v>
      </c>
      <c r="F3204" s="125">
        <v>7464</v>
      </c>
      <c r="G3204" s="103">
        <v>7245</v>
      </c>
      <c r="H3204" s="104">
        <v>0.97065916398713803</v>
      </c>
      <c r="I3204" s="103">
        <v>219</v>
      </c>
      <c r="J3204" s="130">
        <v>2.93408360128617E-2</v>
      </c>
      <c r="K3204" s="125">
        <v>2148</v>
      </c>
      <c r="L3204" s="125">
        <v>34</v>
      </c>
      <c r="M3204" s="104">
        <v>1.5828677839851001E-2</v>
      </c>
      <c r="N3204" s="103">
        <v>99</v>
      </c>
      <c r="O3204" s="130">
        <v>1.32636655948553E-2</v>
      </c>
      <c r="P3204" s="125">
        <v>15</v>
      </c>
      <c r="Q3204" s="104">
        <v>6.9832402234636798E-3</v>
      </c>
      <c r="R3204" s="103">
        <v>38</v>
      </c>
      <c r="S3204" s="130">
        <v>5.0911039657020301E-3</v>
      </c>
      <c r="T3204" s="125">
        <v>157</v>
      </c>
      <c r="U3204" s="104">
        <v>7.3091247672253196E-2</v>
      </c>
      <c r="V3204" s="103">
        <v>503</v>
      </c>
      <c r="W3204" s="130">
        <v>6.7390139335476898E-2</v>
      </c>
      <c r="X3204" s="125">
        <v>164</v>
      </c>
      <c r="Y3204" s="104">
        <v>7.6350093109869593E-2</v>
      </c>
      <c r="Z3204" s="103">
        <v>517</v>
      </c>
      <c r="AA3204" s="130">
        <v>6.9265809217577703E-2</v>
      </c>
    </row>
    <row r="3205" spans="1:27" ht="24" x14ac:dyDescent="0.25">
      <c r="A3205" s="116" t="s">
        <v>646</v>
      </c>
      <c r="B3205" s="201" t="s">
        <v>351</v>
      </c>
      <c r="C3205" s="105" t="s">
        <v>352</v>
      </c>
      <c r="D3205" s="106" t="s">
        <v>22</v>
      </c>
      <c r="E3205" s="122" t="s">
        <v>557</v>
      </c>
      <c r="F3205" s="126">
        <v>4653</v>
      </c>
      <c r="G3205" s="107">
        <v>4600</v>
      </c>
      <c r="H3205" s="108">
        <v>0.98860949924779695</v>
      </c>
      <c r="I3205" s="107">
        <v>53</v>
      </c>
      <c r="J3205" s="131">
        <v>1.13905007522028E-2</v>
      </c>
      <c r="K3205" s="126">
        <v>1585</v>
      </c>
      <c r="L3205" s="126">
        <v>9</v>
      </c>
      <c r="M3205" s="108">
        <v>5.6782334384858002E-3</v>
      </c>
      <c r="N3205" s="107">
        <v>24</v>
      </c>
      <c r="O3205" s="131">
        <v>5.1579626047711102E-3</v>
      </c>
      <c r="P3205" s="126">
        <v>8</v>
      </c>
      <c r="Q3205" s="108">
        <v>5.0473186119873803E-3</v>
      </c>
      <c r="R3205" s="107">
        <v>27</v>
      </c>
      <c r="S3205" s="131">
        <v>5.8027079303674999E-3</v>
      </c>
      <c r="T3205" s="126">
        <v>99</v>
      </c>
      <c r="U3205" s="108">
        <v>6.2460567823343797E-2</v>
      </c>
      <c r="V3205" s="107">
        <v>265</v>
      </c>
      <c r="W3205" s="131">
        <v>5.6952503761014302E-2</v>
      </c>
      <c r="X3205" s="126">
        <v>105</v>
      </c>
      <c r="Y3205" s="108">
        <v>6.6246056782334306E-2</v>
      </c>
      <c r="Z3205" s="107">
        <v>286</v>
      </c>
      <c r="AA3205" s="131">
        <v>6.1465721040189103E-2</v>
      </c>
    </row>
    <row r="3206" spans="1:27" ht="24" x14ac:dyDescent="0.25">
      <c r="A3206" s="115" t="s">
        <v>646</v>
      </c>
      <c r="B3206" s="200" t="s">
        <v>343</v>
      </c>
      <c r="C3206" s="101" t="s">
        <v>344</v>
      </c>
      <c r="D3206" s="102" t="s">
        <v>21</v>
      </c>
      <c r="E3206" s="121" t="s">
        <v>556</v>
      </c>
      <c r="F3206" s="125">
        <v>2864</v>
      </c>
      <c r="G3206" s="103">
        <v>2839</v>
      </c>
      <c r="H3206" s="104">
        <v>0.99127094972066998</v>
      </c>
      <c r="I3206" s="103">
        <v>25</v>
      </c>
      <c r="J3206" s="130">
        <v>8.7290502793295997E-3</v>
      </c>
      <c r="K3206" s="125">
        <v>745</v>
      </c>
      <c r="L3206" s="125">
        <v>19</v>
      </c>
      <c r="M3206" s="104">
        <v>2.5503355704697899E-2</v>
      </c>
      <c r="N3206" s="103">
        <v>47</v>
      </c>
      <c r="O3206" s="130">
        <v>1.6410614525139599E-2</v>
      </c>
      <c r="P3206" s="125">
        <v>8</v>
      </c>
      <c r="Q3206" s="104">
        <v>1.0738255033557E-2</v>
      </c>
      <c r="R3206" s="103">
        <v>21</v>
      </c>
      <c r="S3206" s="130">
        <v>7.3324022346368698E-3</v>
      </c>
      <c r="T3206" s="125">
        <v>64</v>
      </c>
      <c r="U3206" s="104">
        <v>8.5906040268456302E-2</v>
      </c>
      <c r="V3206" s="103">
        <v>199</v>
      </c>
      <c r="W3206" s="130">
        <v>6.9483240223463597E-2</v>
      </c>
      <c r="X3206" s="125">
        <v>70</v>
      </c>
      <c r="Y3206" s="104">
        <v>9.3959731543624095E-2</v>
      </c>
      <c r="Z3206" s="103">
        <v>217</v>
      </c>
      <c r="AA3206" s="130">
        <v>7.5768156424580999E-2</v>
      </c>
    </row>
    <row r="3207" spans="1:27" ht="24" x14ac:dyDescent="0.25">
      <c r="A3207" s="116" t="s">
        <v>646</v>
      </c>
      <c r="B3207" s="201" t="s">
        <v>37</v>
      </c>
      <c r="C3207" s="105" t="s">
        <v>38</v>
      </c>
      <c r="D3207" s="106" t="s">
        <v>1</v>
      </c>
      <c r="E3207" s="122" t="s">
        <v>534</v>
      </c>
      <c r="F3207" s="126">
        <v>5326</v>
      </c>
      <c r="G3207" s="107">
        <v>5311</v>
      </c>
      <c r="H3207" s="108">
        <v>0.99718362748779499</v>
      </c>
      <c r="I3207" s="107">
        <v>15</v>
      </c>
      <c r="J3207" s="131">
        <v>2.81637251220428E-3</v>
      </c>
      <c r="K3207" s="126">
        <v>1567</v>
      </c>
      <c r="L3207" s="126">
        <v>15</v>
      </c>
      <c r="M3207" s="108">
        <v>9.5724313975749792E-3</v>
      </c>
      <c r="N3207" s="107">
        <v>44</v>
      </c>
      <c r="O3207" s="131">
        <v>8.2613593691325503E-3</v>
      </c>
      <c r="P3207" s="126">
        <v>4</v>
      </c>
      <c r="Q3207" s="108">
        <v>2.55264837268666E-3</v>
      </c>
      <c r="R3207" s="107">
        <v>12</v>
      </c>
      <c r="S3207" s="131">
        <v>2.2530980097634199E-3</v>
      </c>
      <c r="T3207" s="126">
        <v>81</v>
      </c>
      <c r="U3207" s="108">
        <v>5.1691129546904899E-2</v>
      </c>
      <c r="V3207" s="107">
        <v>269</v>
      </c>
      <c r="W3207" s="131">
        <v>5.0506947052196702E-2</v>
      </c>
      <c r="X3207" s="126">
        <v>85</v>
      </c>
      <c r="Y3207" s="108">
        <v>5.42437779195915E-2</v>
      </c>
      <c r="Z3207" s="107">
        <v>281</v>
      </c>
      <c r="AA3207" s="131">
        <v>5.2760045061960102E-2</v>
      </c>
    </row>
    <row r="3208" spans="1:27" ht="24" x14ac:dyDescent="0.25">
      <c r="A3208" s="115" t="s">
        <v>646</v>
      </c>
      <c r="B3208" s="200" t="s">
        <v>108</v>
      </c>
      <c r="C3208" s="101" t="s">
        <v>109</v>
      </c>
      <c r="D3208" s="102" t="s">
        <v>6</v>
      </c>
      <c r="E3208" s="121" t="s">
        <v>531</v>
      </c>
      <c r="F3208" s="125">
        <v>10296</v>
      </c>
      <c r="G3208" s="103">
        <v>10249</v>
      </c>
      <c r="H3208" s="104">
        <v>0.99543512043511995</v>
      </c>
      <c r="I3208" s="103">
        <v>47</v>
      </c>
      <c r="J3208" s="130">
        <v>4.5648795648795598E-3</v>
      </c>
      <c r="K3208" s="125">
        <v>1828</v>
      </c>
      <c r="L3208" s="125">
        <v>19</v>
      </c>
      <c r="M3208" s="104">
        <v>1.03938730853391E-2</v>
      </c>
      <c r="N3208" s="103">
        <v>58</v>
      </c>
      <c r="O3208" s="130">
        <v>5.6332556332556304E-3</v>
      </c>
      <c r="P3208" s="125">
        <v>14</v>
      </c>
      <c r="Q3208" s="104">
        <v>7.6586433260393801E-3</v>
      </c>
      <c r="R3208" s="103">
        <v>39</v>
      </c>
      <c r="S3208" s="130">
        <v>3.7878787878787802E-3</v>
      </c>
      <c r="T3208" s="125">
        <v>110</v>
      </c>
      <c r="U3208" s="104">
        <v>6.0175054704595103E-2</v>
      </c>
      <c r="V3208" s="103">
        <v>553</v>
      </c>
      <c r="W3208" s="130">
        <v>5.3710178710178698E-2</v>
      </c>
      <c r="X3208" s="125">
        <v>117</v>
      </c>
      <c r="Y3208" s="104">
        <v>6.4004376367614801E-2</v>
      </c>
      <c r="Z3208" s="103">
        <v>571</v>
      </c>
      <c r="AA3208" s="130">
        <v>5.5458430458430401E-2</v>
      </c>
    </row>
    <row r="3209" spans="1:27" x14ac:dyDescent="0.25">
      <c r="A3209" s="116" t="s">
        <v>646</v>
      </c>
      <c r="B3209" s="201" t="s">
        <v>559</v>
      </c>
      <c r="C3209" s="105" t="s">
        <v>560</v>
      </c>
      <c r="D3209" s="106" t="s">
        <v>3</v>
      </c>
      <c r="E3209" s="122" t="s">
        <v>533</v>
      </c>
      <c r="F3209" s="126">
        <v>9902</v>
      </c>
      <c r="G3209" s="107">
        <v>9789</v>
      </c>
      <c r="H3209" s="108">
        <v>0.98858816400727101</v>
      </c>
      <c r="I3209" s="107">
        <v>113</v>
      </c>
      <c r="J3209" s="131">
        <v>1.14118359927287E-2</v>
      </c>
      <c r="K3209" s="126">
        <v>2369</v>
      </c>
      <c r="L3209" s="126">
        <v>25</v>
      </c>
      <c r="M3209" s="108">
        <v>1.0552975939214801E-2</v>
      </c>
      <c r="N3209" s="107">
        <v>80</v>
      </c>
      <c r="O3209" s="131">
        <v>8.0791759240557409E-3</v>
      </c>
      <c r="P3209" s="126">
        <v>14</v>
      </c>
      <c r="Q3209" s="108">
        <v>5.9096665259603196E-3</v>
      </c>
      <c r="R3209" s="107">
        <v>38</v>
      </c>
      <c r="S3209" s="131">
        <v>3.8376085639264699E-3</v>
      </c>
      <c r="T3209" s="126">
        <v>152</v>
      </c>
      <c r="U3209" s="108">
        <v>6.4162093710426304E-2</v>
      </c>
      <c r="V3209" s="107">
        <v>515</v>
      </c>
      <c r="W3209" s="131">
        <v>5.2009695011108803E-2</v>
      </c>
      <c r="X3209" s="126">
        <v>158</v>
      </c>
      <c r="Y3209" s="108">
        <v>6.6694807935837902E-2</v>
      </c>
      <c r="Z3209" s="107">
        <v>526</v>
      </c>
      <c r="AA3209" s="131">
        <v>5.3120581700666497E-2</v>
      </c>
    </row>
    <row r="3210" spans="1:27" x14ac:dyDescent="0.25">
      <c r="A3210" s="115" t="s">
        <v>646</v>
      </c>
      <c r="B3210" s="200" t="s">
        <v>617</v>
      </c>
      <c r="C3210" s="101" t="s">
        <v>618</v>
      </c>
      <c r="D3210" s="102" t="s">
        <v>26</v>
      </c>
      <c r="E3210" s="121" t="s">
        <v>554</v>
      </c>
      <c r="F3210" s="125">
        <v>4481</v>
      </c>
      <c r="G3210" s="103">
        <v>4439</v>
      </c>
      <c r="H3210" s="104">
        <v>0.99062709216692701</v>
      </c>
      <c r="I3210" s="103">
        <v>42</v>
      </c>
      <c r="J3210" s="130">
        <v>9.3729078330729697E-3</v>
      </c>
      <c r="K3210" s="125">
        <v>1515</v>
      </c>
      <c r="L3210" s="125">
        <v>28</v>
      </c>
      <c r="M3210" s="104">
        <v>1.8481848184818399E-2</v>
      </c>
      <c r="N3210" s="103">
        <v>70</v>
      </c>
      <c r="O3210" s="130">
        <v>1.56215130551216E-2</v>
      </c>
      <c r="P3210" s="125">
        <v>10</v>
      </c>
      <c r="Q3210" s="104">
        <v>6.6006600660065999E-3</v>
      </c>
      <c r="R3210" s="103">
        <v>20</v>
      </c>
      <c r="S3210" s="130">
        <v>4.4632894443204603E-3</v>
      </c>
      <c r="T3210" s="125">
        <v>114</v>
      </c>
      <c r="U3210" s="104">
        <v>7.5247524752475203E-2</v>
      </c>
      <c r="V3210" s="103">
        <v>359</v>
      </c>
      <c r="W3210" s="130">
        <v>8.0116045525552307E-2</v>
      </c>
      <c r="X3210" s="125">
        <v>119</v>
      </c>
      <c r="Y3210" s="104">
        <v>7.8547854785478502E-2</v>
      </c>
      <c r="Z3210" s="103">
        <v>370</v>
      </c>
      <c r="AA3210" s="130">
        <v>8.2570854719928505E-2</v>
      </c>
    </row>
    <row r="3211" spans="1:27" x14ac:dyDescent="0.25">
      <c r="A3211" s="116" t="s">
        <v>646</v>
      </c>
      <c r="B3211" s="201" t="s">
        <v>619</v>
      </c>
      <c r="C3211" s="105" t="s">
        <v>620</v>
      </c>
      <c r="D3211" s="106" t="s">
        <v>26</v>
      </c>
      <c r="E3211" s="122" t="s">
        <v>554</v>
      </c>
      <c r="F3211" s="126">
        <v>4086</v>
      </c>
      <c r="G3211" s="107">
        <v>4021</v>
      </c>
      <c r="H3211" s="108">
        <v>0.98409202153695496</v>
      </c>
      <c r="I3211" s="107">
        <v>65</v>
      </c>
      <c r="J3211" s="131">
        <v>1.5907978463044498E-2</v>
      </c>
      <c r="K3211" s="126">
        <v>1332</v>
      </c>
      <c r="L3211" s="126">
        <v>15</v>
      </c>
      <c r="M3211" s="108">
        <v>1.12612612612612E-2</v>
      </c>
      <c r="N3211" s="107">
        <v>46</v>
      </c>
      <c r="O3211" s="131">
        <v>1.12579539892315E-2</v>
      </c>
      <c r="P3211" s="126">
        <v>12</v>
      </c>
      <c r="Q3211" s="108">
        <v>9.0090090090090003E-3</v>
      </c>
      <c r="R3211" s="107">
        <v>31</v>
      </c>
      <c r="S3211" s="131">
        <v>7.5868820362212401E-3</v>
      </c>
      <c r="T3211" s="126">
        <v>126</v>
      </c>
      <c r="U3211" s="108">
        <v>9.4594594594594503E-2</v>
      </c>
      <c r="V3211" s="107">
        <v>345</v>
      </c>
      <c r="W3211" s="131">
        <v>8.4434654919236393E-2</v>
      </c>
      <c r="X3211" s="126">
        <v>132</v>
      </c>
      <c r="Y3211" s="108">
        <v>9.9099099099099003E-2</v>
      </c>
      <c r="Z3211" s="107">
        <v>361</v>
      </c>
      <c r="AA3211" s="131">
        <v>8.8350465002447295E-2</v>
      </c>
    </row>
    <row r="3212" spans="1:27" ht="24" x14ac:dyDescent="0.25">
      <c r="A3212" s="115" t="s">
        <v>646</v>
      </c>
      <c r="B3212" s="200" t="s">
        <v>621</v>
      </c>
      <c r="C3212" s="101" t="s">
        <v>622</v>
      </c>
      <c r="D3212" s="102" t="s">
        <v>22</v>
      </c>
      <c r="E3212" s="121" t="s">
        <v>557</v>
      </c>
      <c r="F3212" s="125">
        <v>11385</v>
      </c>
      <c r="G3212" s="103">
        <v>11297</v>
      </c>
      <c r="H3212" s="104">
        <v>0.99227053140096599</v>
      </c>
      <c r="I3212" s="103">
        <v>88</v>
      </c>
      <c r="J3212" s="130">
        <v>7.7294685990338102E-3</v>
      </c>
      <c r="K3212" s="125">
        <v>2694</v>
      </c>
      <c r="L3212" s="125">
        <v>30</v>
      </c>
      <c r="M3212" s="104">
        <v>1.11358574610244E-2</v>
      </c>
      <c r="N3212" s="103">
        <v>71</v>
      </c>
      <c r="O3212" s="130">
        <v>6.2362758014931899E-3</v>
      </c>
      <c r="P3212" s="125">
        <v>12</v>
      </c>
      <c r="Q3212" s="104">
        <v>4.4543429844097898E-3</v>
      </c>
      <c r="R3212" s="103">
        <v>21</v>
      </c>
      <c r="S3212" s="130">
        <v>1.8445322793148801E-3</v>
      </c>
      <c r="T3212" s="125">
        <v>201</v>
      </c>
      <c r="U3212" s="104">
        <v>7.4610244988864094E-2</v>
      </c>
      <c r="V3212" s="103">
        <v>779</v>
      </c>
      <c r="W3212" s="130">
        <v>6.8423364075537896E-2</v>
      </c>
      <c r="X3212" s="125">
        <v>209</v>
      </c>
      <c r="Y3212" s="104">
        <v>7.7579806978470597E-2</v>
      </c>
      <c r="Z3212" s="103">
        <v>793</v>
      </c>
      <c r="AA3212" s="130">
        <v>6.9653052261747894E-2</v>
      </c>
    </row>
    <row r="3213" spans="1:27" x14ac:dyDescent="0.25">
      <c r="A3213" s="116" t="s">
        <v>646</v>
      </c>
      <c r="B3213" s="201" t="s">
        <v>623</v>
      </c>
      <c r="C3213" s="105" t="s">
        <v>624</v>
      </c>
      <c r="D3213" s="106" t="s">
        <v>26</v>
      </c>
      <c r="E3213" s="122" t="s">
        <v>554</v>
      </c>
      <c r="F3213" s="126">
        <v>4148</v>
      </c>
      <c r="G3213" s="107">
        <v>4081</v>
      </c>
      <c r="H3213" s="108">
        <v>0.98384763741562098</v>
      </c>
      <c r="I3213" s="107">
        <v>67</v>
      </c>
      <c r="J3213" s="131">
        <v>1.6152362584378001E-2</v>
      </c>
      <c r="K3213" s="126">
        <v>1164</v>
      </c>
      <c r="L3213" s="126">
        <v>16</v>
      </c>
      <c r="M3213" s="108">
        <v>1.37457044673539E-2</v>
      </c>
      <c r="N3213" s="107">
        <v>41</v>
      </c>
      <c r="O3213" s="131">
        <v>9.8842815814850493E-3</v>
      </c>
      <c r="P3213" s="126">
        <v>7</v>
      </c>
      <c r="Q3213" s="108">
        <v>6.0137457044673499E-3</v>
      </c>
      <c r="R3213" s="107">
        <v>13</v>
      </c>
      <c r="S3213" s="131">
        <v>3.1340405014464801E-3</v>
      </c>
      <c r="T3213" s="126">
        <v>101</v>
      </c>
      <c r="U3213" s="108">
        <v>8.6769759450171804E-2</v>
      </c>
      <c r="V3213" s="107">
        <v>313</v>
      </c>
      <c r="W3213" s="131">
        <v>7.5458052073288304E-2</v>
      </c>
      <c r="X3213" s="126">
        <v>105</v>
      </c>
      <c r="Y3213" s="108">
        <v>9.0206185567010294E-2</v>
      </c>
      <c r="Z3213" s="107">
        <v>322</v>
      </c>
      <c r="AA3213" s="131">
        <v>7.7627772420443497E-2</v>
      </c>
    </row>
    <row r="3214" spans="1:27" ht="24" x14ac:dyDescent="0.25">
      <c r="A3214" s="115" t="s">
        <v>646</v>
      </c>
      <c r="B3214" s="200" t="s">
        <v>628</v>
      </c>
      <c r="C3214" s="101" t="s">
        <v>625</v>
      </c>
      <c r="D3214" s="102" t="s">
        <v>11</v>
      </c>
      <c r="E3214" s="121" t="s">
        <v>544</v>
      </c>
      <c r="F3214" s="125">
        <v>13218</v>
      </c>
      <c r="G3214" s="103">
        <v>13051</v>
      </c>
      <c r="H3214" s="104">
        <v>0.98736571342109203</v>
      </c>
      <c r="I3214" s="103">
        <v>167</v>
      </c>
      <c r="J3214" s="130">
        <v>1.26342865789075E-2</v>
      </c>
      <c r="K3214" s="125">
        <v>4565</v>
      </c>
      <c r="L3214" s="125">
        <v>80</v>
      </c>
      <c r="M3214" s="104">
        <v>1.7524644030668099E-2</v>
      </c>
      <c r="N3214" s="103">
        <v>203</v>
      </c>
      <c r="O3214" s="130">
        <v>1.53578453623846E-2</v>
      </c>
      <c r="P3214" s="125">
        <v>34</v>
      </c>
      <c r="Q3214" s="104">
        <v>7.4479737130339497E-3</v>
      </c>
      <c r="R3214" s="103">
        <v>79</v>
      </c>
      <c r="S3214" s="130">
        <v>5.9766984415191397E-3</v>
      </c>
      <c r="T3214" s="125">
        <v>323</v>
      </c>
      <c r="U3214" s="104">
        <v>7.0755750273822499E-2</v>
      </c>
      <c r="V3214" s="103">
        <v>883</v>
      </c>
      <c r="W3214" s="130">
        <v>6.6802844605840503E-2</v>
      </c>
      <c r="X3214" s="125">
        <v>349</v>
      </c>
      <c r="Y3214" s="104">
        <v>7.6451259583789705E-2</v>
      </c>
      <c r="Z3214" s="103">
        <v>941</v>
      </c>
      <c r="AA3214" s="130">
        <v>7.1190800423664602E-2</v>
      </c>
    </row>
    <row r="3215" spans="1:27" x14ac:dyDescent="0.25">
      <c r="A3215" s="116" t="s">
        <v>646</v>
      </c>
      <c r="B3215" s="201" t="s">
        <v>626</v>
      </c>
      <c r="C3215" s="105" t="s">
        <v>627</v>
      </c>
      <c r="D3215" s="106" t="s">
        <v>9</v>
      </c>
      <c r="E3215" s="122" t="s">
        <v>538</v>
      </c>
      <c r="F3215" s="126">
        <v>10010</v>
      </c>
      <c r="G3215" s="107">
        <v>9903</v>
      </c>
      <c r="H3215" s="108">
        <v>0.989310689310689</v>
      </c>
      <c r="I3215" s="107">
        <v>107</v>
      </c>
      <c r="J3215" s="131">
        <v>1.06893106893106E-2</v>
      </c>
      <c r="K3215" s="126">
        <v>2435</v>
      </c>
      <c r="L3215" s="126">
        <v>37</v>
      </c>
      <c r="M3215" s="108">
        <v>1.5195071868583101E-2</v>
      </c>
      <c r="N3215" s="107">
        <v>102</v>
      </c>
      <c r="O3215" s="131">
        <v>1.01898101898101E-2</v>
      </c>
      <c r="P3215" s="126">
        <v>14</v>
      </c>
      <c r="Q3215" s="108">
        <v>5.7494866529774098E-3</v>
      </c>
      <c r="R3215" s="107">
        <v>45</v>
      </c>
      <c r="S3215" s="131">
        <v>4.4955044955044899E-3</v>
      </c>
      <c r="T3215" s="126">
        <v>198</v>
      </c>
      <c r="U3215" s="108">
        <v>8.1314168377823404E-2</v>
      </c>
      <c r="V3215" s="107">
        <v>782</v>
      </c>
      <c r="W3215" s="131">
        <v>7.8121878121878097E-2</v>
      </c>
      <c r="X3215" s="126">
        <v>208</v>
      </c>
      <c r="Y3215" s="108">
        <v>8.5420944558521505E-2</v>
      </c>
      <c r="Z3215" s="107">
        <v>812</v>
      </c>
      <c r="AA3215" s="131">
        <v>8.1118881118881103E-2</v>
      </c>
    </row>
    <row r="3216" spans="1:27" ht="24" x14ac:dyDescent="0.25">
      <c r="A3216" s="115" t="s">
        <v>646</v>
      </c>
      <c r="B3216" s="200" t="s">
        <v>637</v>
      </c>
      <c r="C3216" s="101" t="s">
        <v>638</v>
      </c>
      <c r="D3216" s="102" t="s">
        <v>12</v>
      </c>
      <c r="E3216" s="121" t="s">
        <v>543</v>
      </c>
      <c r="F3216" s="125">
        <v>10565</v>
      </c>
      <c r="G3216" s="103">
        <v>10353</v>
      </c>
      <c r="H3216" s="104">
        <v>0.97993374349266404</v>
      </c>
      <c r="I3216" s="103">
        <v>212</v>
      </c>
      <c r="J3216" s="130">
        <v>2.0066256507335501E-2</v>
      </c>
      <c r="K3216" s="125">
        <v>3151</v>
      </c>
      <c r="L3216" s="125">
        <v>52</v>
      </c>
      <c r="M3216" s="104">
        <v>1.6502697556331301E-2</v>
      </c>
      <c r="N3216" s="103">
        <v>148</v>
      </c>
      <c r="O3216" s="130">
        <v>1.4008518693800201E-2</v>
      </c>
      <c r="P3216" s="125">
        <v>18</v>
      </c>
      <c r="Q3216" s="104">
        <v>5.7124722310377598E-3</v>
      </c>
      <c r="R3216" s="103">
        <v>52</v>
      </c>
      <c r="S3216" s="130">
        <v>4.9219119734973896E-3</v>
      </c>
      <c r="T3216" s="125">
        <v>262</v>
      </c>
      <c r="U3216" s="104">
        <v>8.3148206918438494E-2</v>
      </c>
      <c r="V3216" s="103">
        <v>890</v>
      </c>
      <c r="W3216" s="130">
        <v>8.4240416469474597E-2</v>
      </c>
      <c r="X3216" s="125">
        <v>272</v>
      </c>
      <c r="Y3216" s="104">
        <v>8.6321802602348396E-2</v>
      </c>
      <c r="Z3216" s="103">
        <v>920</v>
      </c>
      <c r="AA3216" s="130">
        <v>8.7079981069569296E-2</v>
      </c>
    </row>
    <row r="3217" spans="1:27" ht="24" x14ac:dyDescent="0.25">
      <c r="A3217" s="116" t="s">
        <v>646</v>
      </c>
      <c r="B3217" s="201" t="s">
        <v>639</v>
      </c>
      <c r="C3217" s="105" t="s">
        <v>640</v>
      </c>
      <c r="D3217" s="106" t="s">
        <v>23</v>
      </c>
      <c r="E3217" s="122" t="s">
        <v>558</v>
      </c>
      <c r="F3217" s="126">
        <v>17772</v>
      </c>
      <c r="G3217" s="107">
        <v>17508</v>
      </c>
      <c r="H3217" s="108">
        <v>0.98514517218095798</v>
      </c>
      <c r="I3217" s="107">
        <v>264</v>
      </c>
      <c r="J3217" s="131">
        <v>1.48548278190411E-2</v>
      </c>
      <c r="K3217" s="126">
        <v>4860</v>
      </c>
      <c r="L3217" s="126">
        <v>42</v>
      </c>
      <c r="M3217" s="108">
        <v>8.6419753086419693E-3</v>
      </c>
      <c r="N3217" s="107">
        <v>121</v>
      </c>
      <c r="O3217" s="131">
        <v>6.8084627503938698E-3</v>
      </c>
      <c r="P3217" s="126">
        <v>27</v>
      </c>
      <c r="Q3217" s="108">
        <v>5.5555555555555497E-3</v>
      </c>
      <c r="R3217" s="107">
        <v>75</v>
      </c>
      <c r="S3217" s="131">
        <v>4.2201215395003301E-3</v>
      </c>
      <c r="T3217" s="126">
        <v>343</v>
      </c>
      <c r="U3217" s="108">
        <v>7.0576131687242694E-2</v>
      </c>
      <c r="V3217" s="107">
        <v>1135</v>
      </c>
      <c r="W3217" s="131">
        <v>6.3864505964438406E-2</v>
      </c>
      <c r="X3217" s="126">
        <v>357</v>
      </c>
      <c r="Y3217" s="108">
        <v>7.3456790123456697E-2</v>
      </c>
      <c r="Z3217" s="107">
        <v>1172</v>
      </c>
      <c r="AA3217" s="131">
        <v>6.5946432590591894E-2</v>
      </c>
    </row>
    <row r="3218" spans="1:27" x14ac:dyDescent="0.25">
      <c r="A3218" s="115" t="s">
        <v>646</v>
      </c>
      <c r="B3218" s="200" t="s">
        <v>98</v>
      </c>
      <c r="C3218" s="101" t="s">
        <v>99</v>
      </c>
      <c r="D3218" s="102" t="s">
        <v>5</v>
      </c>
      <c r="E3218" s="121" t="s">
        <v>535</v>
      </c>
      <c r="F3218" s="125">
        <v>8921</v>
      </c>
      <c r="G3218" s="103">
        <v>8852</v>
      </c>
      <c r="H3218" s="104">
        <v>0.99226544109404702</v>
      </c>
      <c r="I3218" s="103">
        <v>69</v>
      </c>
      <c r="J3218" s="130">
        <v>7.7345589059522402E-3</v>
      </c>
      <c r="K3218" s="125">
        <v>2329</v>
      </c>
      <c r="L3218" s="125">
        <v>19</v>
      </c>
      <c r="M3218" s="104">
        <v>8.1580077286388993E-3</v>
      </c>
      <c r="N3218" s="103">
        <v>50</v>
      </c>
      <c r="O3218" s="130">
        <v>5.6047528304001698E-3</v>
      </c>
      <c r="P3218" s="125">
        <v>19</v>
      </c>
      <c r="Q3218" s="104">
        <v>8.1580077286388993E-3</v>
      </c>
      <c r="R3218" s="103">
        <v>52</v>
      </c>
      <c r="S3218" s="130">
        <v>5.8289429436161801E-3</v>
      </c>
      <c r="T3218" s="125">
        <v>212</v>
      </c>
      <c r="U3218" s="104">
        <v>9.1026191498497194E-2</v>
      </c>
      <c r="V3218" s="103">
        <v>771</v>
      </c>
      <c r="W3218" s="130">
        <v>8.6425288644770698E-2</v>
      </c>
      <c r="X3218" s="125">
        <v>223</v>
      </c>
      <c r="Y3218" s="104">
        <v>9.5749248604551307E-2</v>
      </c>
      <c r="Z3218" s="103">
        <v>794</v>
      </c>
      <c r="AA3218" s="130">
        <v>8.9003474946754799E-2</v>
      </c>
    </row>
    <row r="3219" spans="1:27" ht="24" x14ac:dyDescent="0.25">
      <c r="A3219" s="116" t="s">
        <v>646</v>
      </c>
      <c r="B3219" s="201" t="s">
        <v>110</v>
      </c>
      <c r="C3219" s="105" t="s">
        <v>111</v>
      </c>
      <c r="D3219" s="106" t="s">
        <v>6</v>
      </c>
      <c r="E3219" s="122" t="s">
        <v>531</v>
      </c>
      <c r="F3219" s="126">
        <v>3647</v>
      </c>
      <c r="G3219" s="107">
        <v>3628</v>
      </c>
      <c r="H3219" s="108">
        <v>0.99479023855223403</v>
      </c>
      <c r="I3219" s="107">
        <v>19</v>
      </c>
      <c r="J3219" s="131">
        <v>5.20976144776528E-3</v>
      </c>
      <c r="K3219" s="126">
        <v>742</v>
      </c>
      <c r="L3219" s="126">
        <v>4</v>
      </c>
      <c r="M3219" s="108">
        <v>5.3908355795148199E-3</v>
      </c>
      <c r="N3219" s="107">
        <v>12</v>
      </c>
      <c r="O3219" s="131">
        <v>3.2903756512201801E-3</v>
      </c>
      <c r="P3219" s="126">
        <v>4</v>
      </c>
      <c r="Q3219" s="108">
        <v>5.3908355795148199E-3</v>
      </c>
      <c r="R3219" s="107">
        <v>12</v>
      </c>
      <c r="S3219" s="131">
        <v>3.2903756512201801E-3</v>
      </c>
      <c r="T3219" s="126">
        <v>52</v>
      </c>
      <c r="U3219" s="108">
        <v>7.0080862533692695E-2</v>
      </c>
      <c r="V3219" s="107">
        <v>210</v>
      </c>
      <c r="W3219" s="131">
        <v>5.75815738963531E-2</v>
      </c>
      <c r="X3219" s="126">
        <v>54</v>
      </c>
      <c r="Y3219" s="108">
        <v>7.2776280323450099E-2</v>
      </c>
      <c r="Z3219" s="107">
        <v>217</v>
      </c>
      <c r="AA3219" s="131">
        <v>5.9500959692898203E-2</v>
      </c>
    </row>
    <row r="3220" spans="1:27" ht="24" x14ac:dyDescent="0.25">
      <c r="A3220" s="115" t="s">
        <v>646</v>
      </c>
      <c r="B3220" s="200" t="s">
        <v>259</v>
      </c>
      <c r="C3220" s="101" t="s">
        <v>260</v>
      </c>
      <c r="D3220" s="102" t="s">
        <v>16</v>
      </c>
      <c r="E3220" s="121" t="s">
        <v>541</v>
      </c>
      <c r="F3220" s="125">
        <v>2223</v>
      </c>
      <c r="G3220" s="103">
        <v>2138</v>
      </c>
      <c r="H3220" s="104">
        <v>0.96176338281601403</v>
      </c>
      <c r="I3220" s="103">
        <v>85</v>
      </c>
      <c r="J3220" s="130">
        <v>3.8236617183985598E-2</v>
      </c>
      <c r="K3220" s="125">
        <v>510</v>
      </c>
      <c r="L3220" s="125">
        <v>5</v>
      </c>
      <c r="M3220" s="104">
        <v>9.8039215686274508E-3</v>
      </c>
      <c r="N3220" s="103">
        <v>13</v>
      </c>
      <c r="O3220" s="130">
        <v>5.84795321637426E-3</v>
      </c>
      <c r="P3220" s="125">
        <v>5</v>
      </c>
      <c r="Q3220" s="104">
        <v>9.8039215686274508E-3</v>
      </c>
      <c r="R3220" s="103">
        <v>21</v>
      </c>
      <c r="S3220" s="130">
        <v>9.4466936572199702E-3</v>
      </c>
      <c r="T3220" s="125">
        <v>40</v>
      </c>
      <c r="U3220" s="104">
        <v>7.8431372549019607E-2</v>
      </c>
      <c r="V3220" s="103">
        <v>150</v>
      </c>
      <c r="W3220" s="130">
        <v>6.7476383265856907E-2</v>
      </c>
      <c r="X3220" s="125">
        <v>42</v>
      </c>
      <c r="Y3220" s="104">
        <v>8.2352941176470504E-2</v>
      </c>
      <c r="Z3220" s="103">
        <v>157</v>
      </c>
      <c r="AA3220" s="130">
        <v>7.06252811515969E-2</v>
      </c>
    </row>
    <row r="3221" spans="1:27" ht="24" x14ac:dyDescent="0.25">
      <c r="A3221" s="116" t="s">
        <v>646</v>
      </c>
      <c r="B3221" s="201" t="s">
        <v>443</v>
      </c>
      <c r="C3221" s="105" t="s">
        <v>228</v>
      </c>
      <c r="D3221" s="106" t="s">
        <v>14</v>
      </c>
      <c r="E3221" s="122" t="s">
        <v>548</v>
      </c>
      <c r="F3221" s="126">
        <v>2750</v>
      </c>
      <c r="G3221" s="107">
        <v>2711</v>
      </c>
      <c r="H3221" s="108">
        <v>0.98581818181818104</v>
      </c>
      <c r="I3221" s="107">
        <v>39</v>
      </c>
      <c r="J3221" s="131">
        <v>1.4181818181818099E-2</v>
      </c>
      <c r="K3221" s="126">
        <v>889</v>
      </c>
      <c r="L3221" s="126">
        <v>16</v>
      </c>
      <c r="M3221" s="108">
        <v>1.7997750281214801E-2</v>
      </c>
      <c r="N3221" s="107">
        <v>48</v>
      </c>
      <c r="O3221" s="131">
        <v>1.74545454545454E-2</v>
      </c>
      <c r="P3221" s="126">
        <v>8</v>
      </c>
      <c r="Q3221" s="108">
        <v>8.9988751406074197E-3</v>
      </c>
      <c r="R3221" s="107">
        <v>24</v>
      </c>
      <c r="S3221" s="131">
        <v>8.7272727272727207E-3</v>
      </c>
      <c r="T3221" s="126">
        <v>81</v>
      </c>
      <c r="U3221" s="108">
        <v>9.1113610798650102E-2</v>
      </c>
      <c r="V3221" s="107">
        <v>241</v>
      </c>
      <c r="W3221" s="131">
        <v>8.7636363636363596E-2</v>
      </c>
      <c r="X3221" s="126">
        <v>83</v>
      </c>
      <c r="Y3221" s="108">
        <v>9.3363329583802002E-2</v>
      </c>
      <c r="Z3221" s="107">
        <v>246</v>
      </c>
      <c r="AA3221" s="131">
        <v>8.9454545454545398E-2</v>
      </c>
    </row>
    <row r="3222" spans="1:27" ht="24" x14ac:dyDescent="0.25">
      <c r="A3222" s="115" t="s">
        <v>646</v>
      </c>
      <c r="B3222" s="200" t="s">
        <v>229</v>
      </c>
      <c r="C3222" s="101" t="s">
        <v>230</v>
      </c>
      <c r="D3222" s="102" t="s">
        <v>14</v>
      </c>
      <c r="E3222" s="121" t="s">
        <v>548</v>
      </c>
      <c r="F3222" s="125">
        <v>1612</v>
      </c>
      <c r="G3222" s="103">
        <v>1578</v>
      </c>
      <c r="H3222" s="104">
        <v>0.97890818858560702</v>
      </c>
      <c r="I3222" s="103">
        <v>34</v>
      </c>
      <c r="J3222" s="130">
        <v>2.1091811414391998E-2</v>
      </c>
      <c r="K3222" s="125">
        <v>572</v>
      </c>
      <c r="L3222" s="125">
        <v>10</v>
      </c>
      <c r="M3222" s="104">
        <v>1.7482517482517401E-2</v>
      </c>
      <c r="N3222" s="103">
        <v>19</v>
      </c>
      <c r="O3222" s="130">
        <v>1.17866004962779E-2</v>
      </c>
      <c r="P3222" s="125">
        <v>5</v>
      </c>
      <c r="Q3222" s="104">
        <v>8.7412587412587402E-3</v>
      </c>
      <c r="R3222" s="103">
        <v>18</v>
      </c>
      <c r="S3222" s="130">
        <v>1.1166253101736899E-2</v>
      </c>
      <c r="T3222" s="125">
        <v>46</v>
      </c>
      <c r="U3222" s="104">
        <v>8.0419580419580403E-2</v>
      </c>
      <c r="V3222" s="103">
        <v>139</v>
      </c>
      <c r="W3222" s="130">
        <v>8.6228287841191006E-2</v>
      </c>
      <c r="X3222" s="125">
        <v>50</v>
      </c>
      <c r="Y3222" s="104">
        <v>8.7412587412587395E-2</v>
      </c>
      <c r="Z3222" s="103">
        <v>153</v>
      </c>
      <c r="AA3222" s="130">
        <v>9.4913151364764206E-2</v>
      </c>
    </row>
    <row r="3223" spans="1:27" x14ac:dyDescent="0.25">
      <c r="A3223" s="116" t="s">
        <v>646</v>
      </c>
      <c r="B3223" s="201" t="s">
        <v>231</v>
      </c>
      <c r="C3223" s="105" t="s">
        <v>232</v>
      </c>
      <c r="D3223" s="106" t="s">
        <v>14</v>
      </c>
      <c r="E3223" s="122" t="s">
        <v>548</v>
      </c>
      <c r="F3223" s="126">
        <v>2014</v>
      </c>
      <c r="G3223" s="107">
        <v>1988</v>
      </c>
      <c r="H3223" s="108">
        <v>0.98709036742800305</v>
      </c>
      <c r="I3223" s="107">
        <v>26</v>
      </c>
      <c r="J3223" s="131">
        <v>1.2909632571996E-2</v>
      </c>
      <c r="K3223" s="126">
        <v>685</v>
      </c>
      <c r="L3223" s="126">
        <v>14</v>
      </c>
      <c r="M3223" s="108">
        <v>2.04379562043795E-2</v>
      </c>
      <c r="N3223" s="107">
        <v>34</v>
      </c>
      <c r="O3223" s="131">
        <v>1.6881827209533198E-2</v>
      </c>
      <c r="P3223" s="126">
        <v>5</v>
      </c>
      <c r="Q3223" s="108">
        <v>7.2992700729926996E-3</v>
      </c>
      <c r="R3223" s="107">
        <v>12</v>
      </c>
      <c r="S3223" s="131">
        <v>5.9582919563058497E-3</v>
      </c>
      <c r="T3223" s="126">
        <v>41</v>
      </c>
      <c r="U3223" s="108">
        <v>5.9854014598540103E-2</v>
      </c>
      <c r="V3223" s="107">
        <v>98</v>
      </c>
      <c r="W3223" s="131">
        <v>4.8659384309831098E-2</v>
      </c>
      <c r="X3223" s="126">
        <v>44</v>
      </c>
      <c r="Y3223" s="108">
        <v>6.4233576642335699E-2</v>
      </c>
      <c r="Z3223" s="107">
        <v>108</v>
      </c>
      <c r="AA3223" s="131">
        <v>5.3624627606752698E-2</v>
      </c>
    </row>
    <row r="3224" spans="1:27" x14ac:dyDescent="0.25">
      <c r="A3224" s="115" t="s">
        <v>646</v>
      </c>
      <c r="B3224" s="200" t="s">
        <v>395</v>
      </c>
      <c r="C3224" s="101" t="s">
        <v>396</v>
      </c>
      <c r="D3224" s="102" t="s">
        <v>25</v>
      </c>
      <c r="E3224" s="121" t="s">
        <v>553</v>
      </c>
      <c r="F3224" s="125">
        <v>2347</v>
      </c>
      <c r="G3224" s="103">
        <v>2334</v>
      </c>
      <c r="H3224" s="104">
        <v>0.99446101406050202</v>
      </c>
      <c r="I3224" s="103">
        <v>13</v>
      </c>
      <c r="J3224" s="130">
        <v>5.5389859394972298E-3</v>
      </c>
      <c r="K3224" s="125">
        <v>722</v>
      </c>
      <c r="L3224" s="125">
        <v>6</v>
      </c>
      <c r="M3224" s="104">
        <v>8.3102493074792196E-3</v>
      </c>
      <c r="N3224" s="103">
        <v>18</v>
      </c>
      <c r="O3224" s="130">
        <v>7.6693651469961601E-3</v>
      </c>
      <c r="P3224" s="125"/>
      <c r="Q3224" s="104"/>
      <c r="R3224" s="103"/>
      <c r="S3224" s="130"/>
      <c r="T3224" s="125">
        <v>42</v>
      </c>
      <c r="U3224" s="104">
        <v>5.8171745152354501E-2</v>
      </c>
      <c r="V3224" s="103">
        <v>102</v>
      </c>
      <c r="W3224" s="130">
        <v>4.34597358329782E-2</v>
      </c>
      <c r="X3224" s="125">
        <v>42</v>
      </c>
      <c r="Y3224" s="104">
        <v>5.8171745152354501E-2</v>
      </c>
      <c r="Z3224" s="103">
        <v>102</v>
      </c>
      <c r="AA3224" s="130">
        <v>4.34597358329782E-2</v>
      </c>
    </row>
    <row r="3225" spans="1:27" x14ac:dyDescent="0.25">
      <c r="A3225" s="116" t="s">
        <v>646</v>
      </c>
      <c r="B3225" s="201" t="s">
        <v>373</v>
      </c>
      <c r="C3225" s="105" t="s">
        <v>374</v>
      </c>
      <c r="D3225" s="106" t="s">
        <v>24</v>
      </c>
      <c r="E3225" s="122" t="s">
        <v>552</v>
      </c>
      <c r="F3225" s="126">
        <v>4904</v>
      </c>
      <c r="G3225" s="107">
        <v>4857</v>
      </c>
      <c r="H3225" s="108">
        <v>0.99041598694942901</v>
      </c>
      <c r="I3225" s="107">
        <v>47</v>
      </c>
      <c r="J3225" s="131">
        <v>9.5840130505709595E-3</v>
      </c>
      <c r="K3225" s="126">
        <v>1375</v>
      </c>
      <c r="L3225" s="126">
        <v>7</v>
      </c>
      <c r="M3225" s="108">
        <v>5.0909090909090904E-3</v>
      </c>
      <c r="N3225" s="107">
        <v>21</v>
      </c>
      <c r="O3225" s="131">
        <v>4.2822185970636199E-3</v>
      </c>
      <c r="P3225" s="126">
        <v>10</v>
      </c>
      <c r="Q3225" s="108">
        <v>7.2727272727272701E-3</v>
      </c>
      <c r="R3225" s="107">
        <v>28</v>
      </c>
      <c r="S3225" s="131">
        <v>5.7096247960848204E-3</v>
      </c>
      <c r="T3225" s="126">
        <v>88</v>
      </c>
      <c r="U3225" s="108">
        <v>6.4000000000000001E-2</v>
      </c>
      <c r="V3225" s="107">
        <v>333</v>
      </c>
      <c r="W3225" s="131">
        <v>6.7903752039151694E-2</v>
      </c>
      <c r="X3225" s="126">
        <v>93</v>
      </c>
      <c r="Y3225" s="108">
        <v>6.7636363636363606E-2</v>
      </c>
      <c r="Z3225" s="107">
        <v>354</v>
      </c>
      <c r="AA3225" s="131">
        <v>7.2185970636215305E-2</v>
      </c>
    </row>
    <row r="3226" spans="1:27" ht="24" x14ac:dyDescent="0.25">
      <c r="A3226" s="115" t="s">
        <v>646</v>
      </c>
      <c r="B3226" s="200" t="s">
        <v>397</v>
      </c>
      <c r="C3226" s="101" t="s">
        <v>398</v>
      </c>
      <c r="D3226" s="102" t="s">
        <v>25</v>
      </c>
      <c r="E3226" s="121" t="s">
        <v>553</v>
      </c>
      <c r="F3226" s="125">
        <v>1700</v>
      </c>
      <c r="G3226" s="103">
        <v>1659</v>
      </c>
      <c r="H3226" s="104">
        <v>0.97588235294117598</v>
      </c>
      <c r="I3226" s="103">
        <v>41</v>
      </c>
      <c r="J3226" s="130">
        <v>2.4117647058823501E-2</v>
      </c>
      <c r="K3226" s="125">
        <v>514</v>
      </c>
      <c r="L3226" s="125">
        <v>7</v>
      </c>
      <c r="M3226" s="104">
        <v>1.3618677042801499E-2</v>
      </c>
      <c r="N3226" s="103">
        <v>24</v>
      </c>
      <c r="O3226" s="130">
        <v>1.41176470588235E-2</v>
      </c>
      <c r="P3226" s="125">
        <v>5</v>
      </c>
      <c r="Q3226" s="104">
        <v>9.7276264591439603E-3</v>
      </c>
      <c r="R3226" s="103">
        <v>16</v>
      </c>
      <c r="S3226" s="130">
        <v>9.4117647058823504E-3</v>
      </c>
      <c r="T3226" s="125">
        <v>43</v>
      </c>
      <c r="U3226" s="104">
        <v>8.3657587548638099E-2</v>
      </c>
      <c r="V3226" s="103">
        <v>110</v>
      </c>
      <c r="W3226" s="130">
        <v>6.4705882352941099E-2</v>
      </c>
      <c r="X3226" s="125">
        <v>48</v>
      </c>
      <c r="Y3226" s="104">
        <v>9.3385214007782102E-2</v>
      </c>
      <c r="Z3226" s="103">
        <v>126</v>
      </c>
      <c r="AA3226" s="130">
        <v>7.4117647058823496E-2</v>
      </c>
    </row>
    <row r="3227" spans="1:27" ht="24" x14ac:dyDescent="0.25">
      <c r="A3227" s="116" t="s">
        <v>646</v>
      </c>
      <c r="B3227" s="201" t="s">
        <v>435</v>
      </c>
      <c r="C3227" s="105" t="s">
        <v>436</v>
      </c>
      <c r="D3227" s="106" t="s">
        <v>27</v>
      </c>
      <c r="E3227" s="122" t="s">
        <v>555</v>
      </c>
      <c r="F3227" s="126">
        <v>2015</v>
      </c>
      <c r="G3227" s="107">
        <v>2001</v>
      </c>
      <c r="H3227" s="108">
        <v>0.99305210918114095</v>
      </c>
      <c r="I3227" s="107">
        <v>14</v>
      </c>
      <c r="J3227" s="131">
        <v>6.9478908188585599E-3</v>
      </c>
      <c r="K3227" s="126">
        <v>573</v>
      </c>
      <c r="L3227" s="126">
        <v>12</v>
      </c>
      <c r="M3227" s="108">
        <v>2.09424083769633E-2</v>
      </c>
      <c r="N3227" s="107">
        <v>26</v>
      </c>
      <c r="O3227" s="131">
        <v>1.2903225806451601E-2</v>
      </c>
      <c r="P3227" s="126">
        <v>7</v>
      </c>
      <c r="Q3227" s="108">
        <v>1.22164048865619E-2</v>
      </c>
      <c r="R3227" s="107">
        <v>22</v>
      </c>
      <c r="S3227" s="131">
        <v>1.09181141439205E-2</v>
      </c>
      <c r="T3227" s="126">
        <v>39</v>
      </c>
      <c r="U3227" s="108">
        <v>6.8062827225130795E-2</v>
      </c>
      <c r="V3227" s="107">
        <v>134</v>
      </c>
      <c r="W3227" s="131">
        <v>6.6501240694788993E-2</v>
      </c>
      <c r="X3227" s="126">
        <v>44</v>
      </c>
      <c r="Y3227" s="108">
        <v>7.6788830715532205E-2</v>
      </c>
      <c r="Z3227" s="107">
        <v>151</v>
      </c>
      <c r="AA3227" s="131">
        <v>7.49379652605459E-2</v>
      </c>
    </row>
    <row r="3228" spans="1:27" ht="24" x14ac:dyDescent="0.25">
      <c r="A3228" s="115" t="s">
        <v>646</v>
      </c>
      <c r="B3228" s="200" t="s">
        <v>345</v>
      </c>
      <c r="C3228" s="101" t="s">
        <v>346</v>
      </c>
      <c r="D3228" s="102" t="s">
        <v>21</v>
      </c>
      <c r="E3228" s="121" t="s">
        <v>556</v>
      </c>
      <c r="F3228" s="125">
        <v>4625</v>
      </c>
      <c r="G3228" s="103">
        <v>4582</v>
      </c>
      <c r="H3228" s="104">
        <v>0.990702702702702</v>
      </c>
      <c r="I3228" s="103">
        <v>43</v>
      </c>
      <c r="J3228" s="130">
        <v>9.2972972972972905E-3</v>
      </c>
      <c r="K3228" s="125">
        <v>1452</v>
      </c>
      <c r="L3228" s="125">
        <v>30</v>
      </c>
      <c r="M3228" s="104">
        <v>2.0661157024793299E-2</v>
      </c>
      <c r="N3228" s="103">
        <v>77</v>
      </c>
      <c r="O3228" s="130">
        <v>1.6648648648648599E-2</v>
      </c>
      <c r="P3228" s="125">
        <v>6</v>
      </c>
      <c r="Q3228" s="104">
        <v>4.13223140495867E-3</v>
      </c>
      <c r="R3228" s="103">
        <v>14</v>
      </c>
      <c r="S3228" s="130">
        <v>3.0270270270270198E-3</v>
      </c>
      <c r="T3228" s="125">
        <v>91</v>
      </c>
      <c r="U3228" s="104">
        <v>6.2672176308539898E-2</v>
      </c>
      <c r="V3228" s="103">
        <v>273</v>
      </c>
      <c r="W3228" s="130">
        <v>5.9027027027027001E-2</v>
      </c>
      <c r="X3228" s="125">
        <v>95</v>
      </c>
      <c r="Y3228" s="104">
        <v>6.5426997245179003E-2</v>
      </c>
      <c r="Z3228" s="103">
        <v>281</v>
      </c>
      <c r="AA3228" s="130">
        <v>6.0756756756756701E-2</v>
      </c>
    </row>
    <row r="3229" spans="1:27" ht="24" x14ac:dyDescent="0.25">
      <c r="A3229" s="116" t="s">
        <v>648</v>
      </c>
      <c r="B3229" s="201" t="s">
        <v>39</v>
      </c>
      <c r="C3229" s="105" t="s">
        <v>40</v>
      </c>
      <c r="D3229" s="106" t="s">
        <v>2</v>
      </c>
      <c r="E3229" s="122" t="s">
        <v>530</v>
      </c>
      <c r="F3229" s="126">
        <v>2050</v>
      </c>
      <c r="G3229" s="107">
        <v>2044</v>
      </c>
      <c r="H3229" s="108">
        <v>0.99707317073170698</v>
      </c>
      <c r="I3229" s="107">
        <v>6</v>
      </c>
      <c r="J3229" s="131">
        <v>2.9268292682926799E-3</v>
      </c>
      <c r="K3229" s="126">
        <v>407</v>
      </c>
      <c r="L3229" s="126">
        <v>7</v>
      </c>
      <c r="M3229" s="108">
        <v>1.7199017199017098E-2</v>
      </c>
      <c r="N3229" s="107">
        <v>14</v>
      </c>
      <c r="O3229" s="131">
        <v>6.8292682926829199E-3</v>
      </c>
      <c r="P3229" s="126">
        <v>1</v>
      </c>
      <c r="Q3229" s="108">
        <v>2.45700245700245E-3</v>
      </c>
      <c r="R3229" s="107">
        <v>3</v>
      </c>
      <c r="S3229" s="131">
        <v>1.4634146341463399E-3</v>
      </c>
      <c r="T3229" s="126">
        <v>30</v>
      </c>
      <c r="U3229" s="108">
        <v>7.3710073710073695E-2</v>
      </c>
      <c r="V3229" s="107">
        <v>149</v>
      </c>
      <c r="W3229" s="131">
        <v>7.2682926829268205E-2</v>
      </c>
      <c r="X3229" s="126">
        <v>31</v>
      </c>
      <c r="Y3229" s="108">
        <v>7.6167076167076103E-2</v>
      </c>
      <c r="Z3229" s="107">
        <v>152</v>
      </c>
      <c r="AA3229" s="131">
        <v>7.4146341463414603E-2</v>
      </c>
    </row>
    <row r="3230" spans="1:27" ht="24" x14ac:dyDescent="0.25">
      <c r="A3230" s="115" t="s">
        <v>648</v>
      </c>
      <c r="B3230" s="200" t="s">
        <v>41</v>
      </c>
      <c r="C3230" s="101" t="s">
        <v>42</v>
      </c>
      <c r="D3230" s="102" t="s">
        <v>2</v>
      </c>
      <c r="E3230" s="121" t="s">
        <v>530</v>
      </c>
      <c r="F3230" s="125">
        <v>6492</v>
      </c>
      <c r="G3230" s="103">
        <v>6468</v>
      </c>
      <c r="H3230" s="104">
        <v>0.99630314232901995</v>
      </c>
      <c r="I3230" s="103">
        <v>24</v>
      </c>
      <c r="J3230" s="130">
        <v>3.6968576709796599E-3</v>
      </c>
      <c r="K3230" s="125">
        <v>1295</v>
      </c>
      <c r="L3230" s="125">
        <v>14</v>
      </c>
      <c r="M3230" s="104">
        <v>1.0810810810810799E-2</v>
      </c>
      <c r="N3230" s="103">
        <v>34</v>
      </c>
      <c r="O3230" s="130">
        <v>5.2372150338878603E-3</v>
      </c>
      <c r="P3230" s="125">
        <v>8</v>
      </c>
      <c r="Q3230" s="104">
        <v>6.1776061776061698E-3</v>
      </c>
      <c r="R3230" s="103">
        <v>25</v>
      </c>
      <c r="S3230" s="130">
        <v>3.8508934072704801E-3</v>
      </c>
      <c r="T3230" s="125">
        <v>99</v>
      </c>
      <c r="U3230" s="104">
        <v>7.6447876447876401E-2</v>
      </c>
      <c r="V3230" s="103">
        <v>486</v>
      </c>
      <c r="W3230" s="130">
        <v>7.4861367837338197E-2</v>
      </c>
      <c r="X3230" s="125">
        <v>104</v>
      </c>
      <c r="Y3230" s="104">
        <v>8.0308880308880295E-2</v>
      </c>
      <c r="Z3230" s="103">
        <v>502</v>
      </c>
      <c r="AA3230" s="130">
        <v>7.7325939617991293E-2</v>
      </c>
    </row>
    <row r="3231" spans="1:27" ht="24" x14ac:dyDescent="0.25">
      <c r="A3231" s="116" t="s">
        <v>648</v>
      </c>
      <c r="B3231" s="201" t="s">
        <v>43</v>
      </c>
      <c r="C3231" s="105" t="s">
        <v>44</v>
      </c>
      <c r="D3231" s="106" t="s">
        <v>2</v>
      </c>
      <c r="E3231" s="122" t="s">
        <v>530</v>
      </c>
      <c r="F3231" s="126">
        <v>4094</v>
      </c>
      <c r="G3231" s="107">
        <v>4090</v>
      </c>
      <c r="H3231" s="108">
        <v>0.99902296042989702</v>
      </c>
      <c r="I3231" s="107">
        <v>4</v>
      </c>
      <c r="J3231" s="131">
        <v>9.7703957010258891E-4</v>
      </c>
      <c r="K3231" s="126">
        <v>835</v>
      </c>
      <c r="L3231" s="126">
        <v>16</v>
      </c>
      <c r="M3231" s="108">
        <v>1.91616766467065E-2</v>
      </c>
      <c r="N3231" s="107">
        <v>43</v>
      </c>
      <c r="O3231" s="131">
        <v>1.05031753786028E-2</v>
      </c>
      <c r="P3231" s="126">
        <v>3</v>
      </c>
      <c r="Q3231" s="108">
        <v>3.5928143712574798E-3</v>
      </c>
      <c r="R3231" s="107">
        <v>5</v>
      </c>
      <c r="S3231" s="131">
        <v>1.2212994626282299E-3</v>
      </c>
      <c r="T3231" s="126">
        <v>65</v>
      </c>
      <c r="U3231" s="108">
        <v>7.7844311377245498E-2</v>
      </c>
      <c r="V3231" s="107">
        <v>257</v>
      </c>
      <c r="W3231" s="131">
        <v>6.2774792379091296E-2</v>
      </c>
      <c r="X3231" s="126">
        <v>65</v>
      </c>
      <c r="Y3231" s="108">
        <v>7.7844311377245498E-2</v>
      </c>
      <c r="Z3231" s="107">
        <v>258</v>
      </c>
      <c r="AA3231" s="131">
        <v>6.3019052271616999E-2</v>
      </c>
    </row>
    <row r="3232" spans="1:27" ht="24" x14ac:dyDescent="0.25">
      <c r="A3232" s="115" t="s">
        <v>648</v>
      </c>
      <c r="B3232" s="200" t="s">
        <v>45</v>
      </c>
      <c r="C3232" s="101" t="s">
        <v>46</v>
      </c>
      <c r="D3232" s="102" t="s">
        <v>2</v>
      </c>
      <c r="E3232" s="121" t="s">
        <v>530</v>
      </c>
      <c r="F3232" s="125">
        <v>3623</v>
      </c>
      <c r="G3232" s="103">
        <v>3606</v>
      </c>
      <c r="H3232" s="104">
        <v>0.99530775600331201</v>
      </c>
      <c r="I3232" s="103">
        <v>17</v>
      </c>
      <c r="J3232" s="130">
        <v>4.6922439966878204E-3</v>
      </c>
      <c r="K3232" s="125">
        <v>1023</v>
      </c>
      <c r="L3232" s="125">
        <v>11</v>
      </c>
      <c r="M3232" s="104">
        <v>1.0752688172042999E-2</v>
      </c>
      <c r="N3232" s="103">
        <v>40</v>
      </c>
      <c r="O3232" s="130">
        <v>1.10405741098537E-2</v>
      </c>
      <c r="P3232" s="125">
        <v>4</v>
      </c>
      <c r="Q3232" s="104">
        <v>3.9100684261974498E-3</v>
      </c>
      <c r="R3232" s="103">
        <v>14</v>
      </c>
      <c r="S3232" s="130">
        <v>3.86420093844879E-3</v>
      </c>
      <c r="T3232" s="125">
        <v>77</v>
      </c>
      <c r="U3232" s="104">
        <v>7.5268817204300995E-2</v>
      </c>
      <c r="V3232" s="103">
        <v>254</v>
      </c>
      <c r="W3232" s="130">
        <v>7.0107645597571003E-2</v>
      </c>
      <c r="X3232" s="125">
        <v>79</v>
      </c>
      <c r="Y3232" s="104">
        <v>7.7223851417399805E-2</v>
      </c>
      <c r="Z3232" s="103">
        <v>261</v>
      </c>
      <c r="AA3232" s="130">
        <v>7.2039746066795404E-2</v>
      </c>
    </row>
    <row r="3233" spans="1:27" ht="24" x14ac:dyDescent="0.25">
      <c r="A3233" s="116" t="s">
        <v>648</v>
      </c>
      <c r="B3233" s="201" t="s">
        <v>100</v>
      </c>
      <c r="C3233" s="105" t="s">
        <v>101</v>
      </c>
      <c r="D3233" s="106" t="s">
        <v>6</v>
      </c>
      <c r="E3233" s="122" t="s">
        <v>531</v>
      </c>
      <c r="F3233" s="126">
        <v>5145</v>
      </c>
      <c r="G3233" s="107">
        <v>5113</v>
      </c>
      <c r="H3233" s="108">
        <v>0.99378036929057301</v>
      </c>
      <c r="I3233" s="107">
        <v>32</v>
      </c>
      <c r="J3233" s="131">
        <v>6.2196307094266202E-3</v>
      </c>
      <c r="K3233" s="126">
        <v>1159</v>
      </c>
      <c r="L3233" s="126">
        <v>7</v>
      </c>
      <c r="M3233" s="108">
        <v>6.03968938740293E-3</v>
      </c>
      <c r="N3233" s="107">
        <v>19</v>
      </c>
      <c r="O3233" s="131">
        <v>3.6929057337220599E-3</v>
      </c>
      <c r="P3233" s="126">
        <v>10</v>
      </c>
      <c r="Q3233" s="108">
        <v>8.6281276962899001E-3</v>
      </c>
      <c r="R3233" s="107">
        <v>31</v>
      </c>
      <c r="S3233" s="131">
        <v>6.0252672497570397E-3</v>
      </c>
      <c r="T3233" s="126">
        <v>89</v>
      </c>
      <c r="U3233" s="108">
        <v>7.6790336496980097E-2</v>
      </c>
      <c r="V3233" s="107">
        <v>298</v>
      </c>
      <c r="W3233" s="131">
        <v>5.7920310981535397E-2</v>
      </c>
      <c r="X3233" s="126">
        <v>95</v>
      </c>
      <c r="Y3233" s="108">
        <v>8.1967213114753995E-2</v>
      </c>
      <c r="Z3233" s="107">
        <v>318</v>
      </c>
      <c r="AA3233" s="131">
        <v>6.1807580174927101E-2</v>
      </c>
    </row>
    <row r="3234" spans="1:27" ht="24" x14ac:dyDescent="0.25">
      <c r="A3234" s="115" t="s">
        <v>648</v>
      </c>
      <c r="B3234" s="200" t="s">
        <v>47</v>
      </c>
      <c r="C3234" s="101" t="s">
        <v>48</v>
      </c>
      <c r="D3234" s="102" t="s">
        <v>2</v>
      </c>
      <c r="E3234" s="121" t="s">
        <v>530</v>
      </c>
      <c r="F3234" s="125">
        <v>4987</v>
      </c>
      <c r="G3234" s="103">
        <v>4961</v>
      </c>
      <c r="H3234" s="104">
        <v>0.99478644475636602</v>
      </c>
      <c r="I3234" s="103">
        <v>26</v>
      </c>
      <c r="J3234" s="130">
        <v>5.2135552436334397E-3</v>
      </c>
      <c r="K3234" s="125">
        <v>1217</v>
      </c>
      <c r="L3234" s="125">
        <v>15</v>
      </c>
      <c r="M3234" s="104">
        <v>1.23253903040262E-2</v>
      </c>
      <c r="N3234" s="103">
        <v>36</v>
      </c>
      <c r="O3234" s="130">
        <v>7.2187687988770803E-3</v>
      </c>
      <c r="P3234" s="125">
        <v>14</v>
      </c>
      <c r="Q3234" s="104">
        <v>1.15036976170912E-2</v>
      </c>
      <c r="R3234" s="103">
        <v>42</v>
      </c>
      <c r="S3234" s="130">
        <v>8.4218969320232605E-3</v>
      </c>
      <c r="T3234" s="125">
        <v>99</v>
      </c>
      <c r="U3234" s="104">
        <v>8.1347576006573497E-2</v>
      </c>
      <c r="V3234" s="103">
        <v>374</v>
      </c>
      <c r="W3234" s="130">
        <v>7.4994986966111801E-2</v>
      </c>
      <c r="X3234" s="125">
        <v>108</v>
      </c>
      <c r="Y3234" s="104">
        <v>8.8742810188989302E-2</v>
      </c>
      <c r="Z3234" s="103">
        <v>399</v>
      </c>
      <c r="AA3234" s="130">
        <v>8.0008020854220901E-2</v>
      </c>
    </row>
    <row r="3235" spans="1:27" ht="24" x14ac:dyDescent="0.25">
      <c r="A3235" s="116" t="s">
        <v>648</v>
      </c>
      <c r="B3235" s="201" t="s">
        <v>102</v>
      </c>
      <c r="C3235" s="105" t="s">
        <v>103</v>
      </c>
      <c r="D3235" s="106" t="s">
        <v>6</v>
      </c>
      <c r="E3235" s="122" t="s">
        <v>531</v>
      </c>
      <c r="F3235" s="126">
        <v>3428</v>
      </c>
      <c r="G3235" s="107">
        <v>3420</v>
      </c>
      <c r="H3235" s="108">
        <v>0.99766627771295202</v>
      </c>
      <c r="I3235" s="107">
        <v>8</v>
      </c>
      <c r="J3235" s="131">
        <v>2.3337222870478398E-3</v>
      </c>
      <c r="K3235" s="126">
        <v>679</v>
      </c>
      <c r="L3235" s="126">
        <v>10</v>
      </c>
      <c r="M3235" s="108">
        <v>1.47275405007363E-2</v>
      </c>
      <c r="N3235" s="107">
        <v>24</v>
      </c>
      <c r="O3235" s="131">
        <v>7.0011668611435198E-3</v>
      </c>
      <c r="P3235" s="126">
        <v>2</v>
      </c>
      <c r="Q3235" s="108">
        <v>2.9455081001472701E-3</v>
      </c>
      <c r="R3235" s="107">
        <v>4</v>
      </c>
      <c r="S3235" s="131">
        <v>1.1668611435239199E-3</v>
      </c>
      <c r="T3235" s="126">
        <v>43</v>
      </c>
      <c r="U3235" s="108">
        <v>6.3328424153166404E-2</v>
      </c>
      <c r="V3235" s="107">
        <v>159</v>
      </c>
      <c r="W3235" s="131">
        <v>4.63827304550758E-2</v>
      </c>
      <c r="X3235" s="126">
        <v>45</v>
      </c>
      <c r="Y3235" s="108">
        <v>6.62739322533136E-2</v>
      </c>
      <c r="Z3235" s="107">
        <v>163</v>
      </c>
      <c r="AA3235" s="131">
        <v>4.75495915985997E-2</v>
      </c>
    </row>
    <row r="3236" spans="1:27" ht="24" x14ac:dyDescent="0.25">
      <c r="A3236" s="115" t="s">
        <v>648</v>
      </c>
      <c r="B3236" s="200" t="s">
        <v>104</v>
      </c>
      <c r="C3236" s="101" t="s">
        <v>105</v>
      </c>
      <c r="D3236" s="102" t="s">
        <v>6</v>
      </c>
      <c r="E3236" s="121" t="s">
        <v>531</v>
      </c>
      <c r="F3236" s="125">
        <v>7772</v>
      </c>
      <c r="G3236" s="103">
        <v>7766</v>
      </c>
      <c r="H3236" s="104">
        <v>0.999227997941327</v>
      </c>
      <c r="I3236" s="103">
        <v>6</v>
      </c>
      <c r="J3236" s="130">
        <v>7.7200205867215604E-4</v>
      </c>
      <c r="K3236" s="125">
        <v>1311</v>
      </c>
      <c r="L3236" s="125">
        <v>19</v>
      </c>
      <c r="M3236" s="104">
        <v>1.4492753623188401E-2</v>
      </c>
      <c r="N3236" s="103">
        <v>52</v>
      </c>
      <c r="O3236" s="130">
        <v>6.6906845084920199E-3</v>
      </c>
      <c r="P3236" s="125">
        <v>3</v>
      </c>
      <c r="Q3236" s="104">
        <v>2.2883295194508001E-3</v>
      </c>
      <c r="R3236" s="103">
        <v>17</v>
      </c>
      <c r="S3236" s="130">
        <v>2.18733916623777E-3</v>
      </c>
      <c r="T3236" s="125">
        <v>85</v>
      </c>
      <c r="U3236" s="104">
        <v>6.4836003051105998E-2</v>
      </c>
      <c r="V3236" s="103">
        <v>447</v>
      </c>
      <c r="W3236" s="130">
        <v>5.7514153371075599E-2</v>
      </c>
      <c r="X3236" s="125">
        <v>86</v>
      </c>
      <c r="Y3236" s="104">
        <v>6.5598779557589595E-2</v>
      </c>
      <c r="Z3236" s="103">
        <v>449</v>
      </c>
      <c r="AA3236" s="130">
        <v>5.7771487390633001E-2</v>
      </c>
    </row>
    <row r="3237" spans="1:27" ht="24" x14ac:dyDescent="0.25">
      <c r="A3237" s="116" t="s">
        <v>648</v>
      </c>
      <c r="B3237" s="201" t="s">
        <v>73</v>
      </c>
      <c r="C3237" s="105" t="s">
        <v>74</v>
      </c>
      <c r="D3237" s="106" t="s">
        <v>4</v>
      </c>
      <c r="E3237" s="122" t="s">
        <v>532</v>
      </c>
      <c r="F3237" s="126">
        <v>2299</v>
      </c>
      <c r="G3237" s="107">
        <v>2292</v>
      </c>
      <c r="H3237" s="108">
        <v>0.99695519791213505</v>
      </c>
      <c r="I3237" s="107">
        <v>7</v>
      </c>
      <c r="J3237" s="131">
        <v>3.0448020878642802E-3</v>
      </c>
      <c r="K3237" s="126">
        <v>717</v>
      </c>
      <c r="L3237" s="126">
        <v>5</v>
      </c>
      <c r="M3237" s="108">
        <v>6.9735006973500602E-3</v>
      </c>
      <c r="N3237" s="107">
        <v>12</v>
      </c>
      <c r="O3237" s="131">
        <v>5.2196607220530598E-3</v>
      </c>
      <c r="P3237" s="126">
        <v>6</v>
      </c>
      <c r="Q3237" s="108">
        <v>8.3682008368200795E-3</v>
      </c>
      <c r="R3237" s="107">
        <v>17</v>
      </c>
      <c r="S3237" s="131">
        <v>7.3945193562418403E-3</v>
      </c>
      <c r="T3237" s="126">
        <v>52</v>
      </c>
      <c r="U3237" s="108">
        <v>7.2524407252440706E-2</v>
      </c>
      <c r="V3237" s="107">
        <v>150</v>
      </c>
      <c r="W3237" s="131">
        <v>6.5245759025663305E-2</v>
      </c>
      <c r="X3237" s="126">
        <v>55</v>
      </c>
      <c r="Y3237" s="108">
        <v>7.6708507670850704E-2</v>
      </c>
      <c r="Z3237" s="107">
        <v>160</v>
      </c>
      <c r="AA3237" s="131">
        <v>6.9595476294040795E-2</v>
      </c>
    </row>
    <row r="3238" spans="1:27" x14ac:dyDescent="0.25">
      <c r="A3238" s="115" t="s">
        <v>648</v>
      </c>
      <c r="B3238" s="200" t="s">
        <v>75</v>
      </c>
      <c r="C3238" s="101" t="s">
        <v>76</v>
      </c>
      <c r="D3238" s="102" t="s">
        <v>4</v>
      </c>
      <c r="E3238" s="121" t="s">
        <v>532</v>
      </c>
      <c r="F3238" s="125">
        <v>3720</v>
      </c>
      <c r="G3238" s="103">
        <v>3695</v>
      </c>
      <c r="H3238" s="104">
        <v>0.99327956989247301</v>
      </c>
      <c r="I3238" s="103">
        <v>25</v>
      </c>
      <c r="J3238" s="130">
        <v>6.7204301075268801E-3</v>
      </c>
      <c r="K3238" s="125">
        <v>914</v>
      </c>
      <c r="L3238" s="125">
        <v>6</v>
      </c>
      <c r="M3238" s="104">
        <v>6.5645514223194703E-3</v>
      </c>
      <c r="N3238" s="103">
        <v>14</v>
      </c>
      <c r="O3238" s="130">
        <v>3.7634408602150501E-3</v>
      </c>
      <c r="P3238" s="125">
        <v>2</v>
      </c>
      <c r="Q3238" s="104">
        <v>2.1881838074398201E-3</v>
      </c>
      <c r="R3238" s="103">
        <v>5</v>
      </c>
      <c r="S3238" s="130">
        <v>1.3440860215053699E-3</v>
      </c>
      <c r="T3238" s="125">
        <v>58</v>
      </c>
      <c r="U3238" s="104">
        <v>6.3457330415754895E-2</v>
      </c>
      <c r="V3238" s="103">
        <v>202</v>
      </c>
      <c r="W3238" s="130">
        <v>5.4301075268817202E-2</v>
      </c>
      <c r="X3238" s="125">
        <v>59</v>
      </c>
      <c r="Y3238" s="104">
        <v>6.4551422319474805E-2</v>
      </c>
      <c r="Z3238" s="103">
        <v>205</v>
      </c>
      <c r="AA3238" s="130">
        <v>5.5107526881720402E-2</v>
      </c>
    </row>
    <row r="3239" spans="1:27" x14ac:dyDescent="0.25">
      <c r="A3239" s="116" t="s">
        <v>648</v>
      </c>
      <c r="B3239" s="201" t="s">
        <v>49</v>
      </c>
      <c r="C3239" s="105" t="s">
        <v>50</v>
      </c>
      <c r="D3239" s="106" t="s">
        <v>3</v>
      </c>
      <c r="E3239" s="122" t="s">
        <v>533</v>
      </c>
      <c r="F3239" s="126">
        <v>4225</v>
      </c>
      <c r="G3239" s="107">
        <v>4158</v>
      </c>
      <c r="H3239" s="108">
        <v>0.98414201183431904</v>
      </c>
      <c r="I3239" s="107">
        <v>67</v>
      </c>
      <c r="J3239" s="131">
        <v>1.58579881656804E-2</v>
      </c>
      <c r="K3239" s="126">
        <v>1105</v>
      </c>
      <c r="L3239" s="126">
        <v>21</v>
      </c>
      <c r="M3239" s="108">
        <v>1.9004524886877799E-2</v>
      </c>
      <c r="N3239" s="107">
        <v>59</v>
      </c>
      <c r="O3239" s="131">
        <v>1.3964497041420099E-2</v>
      </c>
      <c r="P3239" s="126">
        <v>10</v>
      </c>
      <c r="Q3239" s="108">
        <v>9.0497737556561007E-3</v>
      </c>
      <c r="R3239" s="107">
        <v>19</v>
      </c>
      <c r="S3239" s="131">
        <v>4.4970414201183397E-3</v>
      </c>
      <c r="T3239" s="126">
        <v>74</v>
      </c>
      <c r="U3239" s="108">
        <v>6.6968325791855202E-2</v>
      </c>
      <c r="V3239" s="107">
        <v>255</v>
      </c>
      <c r="W3239" s="131">
        <v>6.0355029585798803E-2</v>
      </c>
      <c r="X3239" s="126">
        <v>79</v>
      </c>
      <c r="Y3239" s="108">
        <v>7.1493212669683198E-2</v>
      </c>
      <c r="Z3239" s="107">
        <v>264</v>
      </c>
      <c r="AA3239" s="131">
        <v>6.2485207100591703E-2</v>
      </c>
    </row>
    <row r="3240" spans="1:27" x14ac:dyDescent="0.25">
      <c r="A3240" s="115" t="s">
        <v>648</v>
      </c>
      <c r="B3240" s="200" t="s">
        <v>51</v>
      </c>
      <c r="C3240" s="101" t="s">
        <v>52</v>
      </c>
      <c r="D3240" s="102" t="s">
        <v>3</v>
      </c>
      <c r="E3240" s="121" t="s">
        <v>533</v>
      </c>
      <c r="F3240" s="125">
        <v>2795</v>
      </c>
      <c r="G3240" s="103">
        <v>2783</v>
      </c>
      <c r="H3240" s="104">
        <v>0.99570661896243196</v>
      </c>
      <c r="I3240" s="103">
        <v>12</v>
      </c>
      <c r="J3240" s="130">
        <v>4.2933810375670803E-3</v>
      </c>
      <c r="K3240" s="125">
        <v>878</v>
      </c>
      <c r="L3240" s="125">
        <v>10</v>
      </c>
      <c r="M3240" s="104">
        <v>1.13895216400911E-2</v>
      </c>
      <c r="N3240" s="103">
        <v>34</v>
      </c>
      <c r="O3240" s="130">
        <v>1.2164579606440001E-2</v>
      </c>
      <c r="P3240" s="125">
        <v>6</v>
      </c>
      <c r="Q3240" s="104">
        <v>6.8337129840546603E-3</v>
      </c>
      <c r="R3240" s="103">
        <v>18</v>
      </c>
      <c r="S3240" s="130">
        <v>6.4400715563506204E-3</v>
      </c>
      <c r="T3240" s="125">
        <v>52</v>
      </c>
      <c r="U3240" s="104">
        <v>5.92255125284738E-2</v>
      </c>
      <c r="V3240" s="103">
        <v>154</v>
      </c>
      <c r="W3240" s="130">
        <v>5.5098389982110897E-2</v>
      </c>
      <c r="X3240" s="125">
        <v>54</v>
      </c>
      <c r="Y3240" s="104">
        <v>6.1503416856492001E-2</v>
      </c>
      <c r="Z3240" s="103">
        <v>158</v>
      </c>
      <c r="AA3240" s="130">
        <v>5.6529516994633197E-2</v>
      </c>
    </row>
    <row r="3241" spans="1:27" ht="24" x14ac:dyDescent="0.25">
      <c r="A3241" s="116" t="s">
        <v>648</v>
      </c>
      <c r="B3241" s="201" t="s">
        <v>77</v>
      </c>
      <c r="C3241" s="105" t="s">
        <v>78</v>
      </c>
      <c r="D3241" s="106" t="s">
        <v>4</v>
      </c>
      <c r="E3241" s="122" t="s">
        <v>532</v>
      </c>
      <c r="F3241" s="126">
        <v>1823</v>
      </c>
      <c r="G3241" s="107">
        <v>1818</v>
      </c>
      <c r="H3241" s="108">
        <v>0.99725726823916605</v>
      </c>
      <c r="I3241" s="107">
        <v>5</v>
      </c>
      <c r="J3241" s="131">
        <v>2.7427317608337901E-3</v>
      </c>
      <c r="K3241" s="126">
        <v>617</v>
      </c>
      <c r="L3241" s="126">
        <v>11</v>
      </c>
      <c r="M3241" s="108">
        <v>1.7828200972447299E-2</v>
      </c>
      <c r="N3241" s="107">
        <v>36</v>
      </c>
      <c r="O3241" s="131">
        <v>1.9747668678003202E-2</v>
      </c>
      <c r="P3241" s="126">
        <v>4</v>
      </c>
      <c r="Q3241" s="108">
        <v>6.4829821717990203E-3</v>
      </c>
      <c r="R3241" s="107">
        <v>11</v>
      </c>
      <c r="S3241" s="131">
        <v>6.0340098738343303E-3</v>
      </c>
      <c r="T3241" s="126">
        <v>48</v>
      </c>
      <c r="U3241" s="108">
        <v>7.7795786061588296E-2</v>
      </c>
      <c r="V3241" s="107">
        <v>152</v>
      </c>
      <c r="W3241" s="131">
        <v>8.3379045529347204E-2</v>
      </c>
      <c r="X3241" s="126">
        <v>51</v>
      </c>
      <c r="Y3241" s="108">
        <v>8.2658022690437594E-2</v>
      </c>
      <c r="Z3241" s="107">
        <v>161</v>
      </c>
      <c r="AA3241" s="131">
        <v>8.8315962698848005E-2</v>
      </c>
    </row>
    <row r="3242" spans="1:27" x14ac:dyDescent="0.25">
      <c r="A3242" s="115" t="s">
        <v>648</v>
      </c>
      <c r="B3242" s="200" t="s">
        <v>55</v>
      </c>
      <c r="C3242" s="101" t="s">
        <v>56</v>
      </c>
      <c r="D3242" s="102" t="s">
        <v>3</v>
      </c>
      <c r="E3242" s="121" t="s">
        <v>533</v>
      </c>
      <c r="F3242" s="125">
        <v>4239</v>
      </c>
      <c r="G3242" s="103">
        <v>4216</v>
      </c>
      <c r="H3242" s="104">
        <v>0.99457419202642094</v>
      </c>
      <c r="I3242" s="103">
        <v>23</v>
      </c>
      <c r="J3242" s="130">
        <v>5.4258079735786703E-3</v>
      </c>
      <c r="K3242" s="125">
        <v>1174</v>
      </c>
      <c r="L3242" s="125">
        <v>20</v>
      </c>
      <c r="M3242" s="104">
        <v>1.7035775127768299E-2</v>
      </c>
      <c r="N3242" s="103">
        <v>60</v>
      </c>
      <c r="O3242" s="130">
        <v>1.41542816702052E-2</v>
      </c>
      <c r="P3242" s="125">
        <v>6</v>
      </c>
      <c r="Q3242" s="104">
        <v>5.1107325383304902E-3</v>
      </c>
      <c r="R3242" s="103">
        <v>13</v>
      </c>
      <c r="S3242" s="130">
        <v>3.0667610285444601E-3</v>
      </c>
      <c r="T3242" s="125">
        <v>65</v>
      </c>
      <c r="U3242" s="104">
        <v>5.5366269165246999E-2</v>
      </c>
      <c r="V3242" s="103">
        <v>212</v>
      </c>
      <c r="W3242" s="130">
        <v>5.0011795234725098E-2</v>
      </c>
      <c r="X3242" s="125">
        <v>69</v>
      </c>
      <c r="Y3242" s="104">
        <v>5.8773424190800602E-2</v>
      </c>
      <c r="Z3242" s="103">
        <v>219</v>
      </c>
      <c r="AA3242" s="130">
        <v>5.1663128096249102E-2</v>
      </c>
    </row>
    <row r="3243" spans="1:27" x14ac:dyDescent="0.25">
      <c r="A3243" s="116" t="s">
        <v>648</v>
      </c>
      <c r="B3243" s="201" t="s">
        <v>79</v>
      </c>
      <c r="C3243" s="105" t="s">
        <v>80</v>
      </c>
      <c r="D3243" s="106" t="s">
        <v>4</v>
      </c>
      <c r="E3243" s="122" t="s">
        <v>532</v>
      </c>
      <c r="F3243" s="126">
        <v>5633</v>
      </c>
      <c r="G3243" s="107">
        <v>5608</v>
      </c>
      <c r="H3243" s="108">
        <v>0.99556186756612797</v>
      </c>
      <c r="I3243" s="107">
        <v>25</v>
      </c>
      <c r="J3243" s="131">
        <v>4.4381324338718204E-3</v>
      </c>
      <c r="K3243" s="126">
        <v>1687</v>
      </c>
      <c r="L3243" s="126">
        <v>23</v>
      </c>
      <c r="M3243" s="108">
        <v>1.36336692353289E-2</v>
      </c>
      <c r="N3243" s="107">
        <v>69</v>
      </c>
      <c r="O3243" s="131">
        <v>1.22492455174862E-2</v>
      </c>
      <c r="P3243" s="126">
        <v>8</v>
      </c>
      <c r="Q3243" s="108">
        <v>4.7421458209839897E-3</v>
      </c>
      <c r="R3243" s="107">
        <v>21</v>
      </c>
      <c r="S3243" s="131">
        <v>3.72803124445233E-3</v>
      </c>
      <c r="T3243" s="126">
        <v>118</v>
      </c>
      <c r="U3243" s="108">
        <v>6.9946650859513904E-2</v>
      </c>
      <c r="V3243" s="107">
        <v>403</v>
      </c>
      <c r="W3243" s="131">
        <v>7.1542694834013806E-2</v>
      </c>
      <c r="X3243" s="126">
        <v>120</v>
      </c>
      <c r="Y3243" s="108">
        <v>7.1132187314759898E-2</v>
      </c>
      <c r="Z3243" s="107">
        <v>409</v>
      </c>
      <c r="AA3243" s="131">
        <v>7.2607846618142999E-2</v>
      </c>
    </row>
    <row r="3244" spans="1:27" ht="24" x14ac:dyDescent="0.25">
      <c r="A3244" s="115" t="s">
        <v>648</v>
      </c>
      <c r="B3244" s="200" t="s">
        <v>28</v>
      </c>
      <c r="C3244" s="101" t="s">
        <v>29</v>
      </c>
      <c r="D3244" s="102" t="s">
        <v>1</v>
      </c>
      <c r="E3244" s="121" t="s">
        <v>534</v>
      </c>
      <c r="F3244" s="125">
        <v>2616</v>
      </c>
      <c r="G3244" s="103">
        <v>2598</v>
      </c>
      <c r="H3244" s="104">
        <v>0.99311926605504497</v>
      </c>
      <c r="I3244" s="103">
        <v>18</v>
      </c>
      <c r="J3244" s="130">
        <v>6.8807339449541201E-3</v>
      </c>
      <c r="K3244" s="125">
        <v>716</v>
      </c>
      <c r="L3244" s="125">
        <v>12</v>
      </c>
      <c r="M3244" s="104">
        <v>1.67597765363128E-2</v>
      </c>
      <c r="N3244" s="103">
        <v>35</v>
      </c>
      <c r="O3244" s="130">
        <v>1.33792048929663E-2</v>
      </c>
      <c r="P3244" s="125">
        <v>6</v>
      </c>
      <c r="Q3244" s="104">
        <v>8.3798882681564192E-3</v>
      </c>
      <c r="R3244" s="103">
        <v>16</v>
      </c>
      <c r="S3244" s="130">
        <v>6.1162079510703304E-3</v>
      </c>
      <c r="T3244" s="125">
        <v>42</v>
      </c>
      <c r="U3244" s="104">
        <v>5.8659217877094903E-2</v>
      </c>
      <c r="V3244" s="103">
        <v>139</v>
      </c>
      <c r="W3244" s="130">
        <v>5.3134556574923497E-2</v>
      </c>
      <c r="X3244" s="125">
        <v>47</v>
      </c>
      <c r="Y3244" s="104">
        <v>6.5642458100558604E-2</v>
      </c>
      <c r="Z3244" s="103">
        <v>152</v>
      </c>
      <c r="AA3244" s="130">
        <v>5.8103975535168099E-2</v>
      </c>
    </row>
    <row r="3245" spans="1:27" ht="24" x14ac:dyDescent="0.25">
      <c r="A3245" s="116" t="s">
        <v>648</v>
      </c>
      <c r="B3245" s="201" t="s">
        <v>57</v>
      </c>
      <c r="C3245" s="105" t="s">
        <v>58</v>
      </c>
      <c r="D3245" s="106" t="s">
        <v>3</v>
      </c>
      <c r="E3245" s="122" t="s">
        <v>533</v>
      </c>
      <c r="F3245" s="126">
        <v>3587</v>
      </c>
      <c r="G3245" s="107">
        <v>3544</v>
      </c>
      <c r="H3245" s="108">
        <v>0.98801226651798102</v>
      </c>
      <c r="I3245" s="107">
        <v>43</v>
      </c>
      <c r="J3245" s="131">
        <v>1.1987733482018301E-2</v>
      </c>
      <c r="K3245" s="126">
        <v>1095</v>
      </c>
      <c r="L3245" s="126">
        <v>13</v>
      </c>
      <c r="M3245" s="108">
        <v>1.1872146118721401E-2</v>
      </c>
      <c r="N3245" s="107">
        <v>39</v>
      </c>
      <c r="O3245" s="131">
        <v>1.08725954836911E-2</v>
      </c>
      <c r="P3245" s="126">
        <v>9</v>
      </c>
      <c r="Q3245" s="108">
        <v>8.21917808219178E-3</v>
      </c>
      <c r="R3245" s="107">
        <v>27</v>
      </c>
      <c r="S3245" s="131">
        <v>7.5271814887092198E-3</v>
      </c>
      <c r="T3245" s="126">
        <v>86</v>
      </c>
      <c r="U3245" s="108">
        <v>7.8538812785388101E-2</v>
      </c>
      <c r="V3245" s="107">
        <v>233</v>
      </c>
      <c r="W3245" s="131">
        <v>6.4956788402564802E-2</v>
      </c>
      <c r="X3245" s="126">
        <v>89</v>
      </c>
      <c r="Y3245" s="108">
        <v>8.1278538812785295E-2</v>
      </c>
      <c r="Z3245" s="107">
        <v>243</v>
      </c>
      <c r="AA3245" s="131">
        <v>6.7744633398383006E-2</v>
      </c>
    </row>
    <row r="3246" spans="1:27" x14ac:dyDescent="0.25">
      <c r="A3246" s="115" t="s">
        <v>648</v>
      </c>
      <c r="B3246" s="200" t="s">
        <v>438</v>
      </c>
      <c r="C3246" s="101" t="s">
        <v>81</v>
      </c>
      <c r="D3246" s="102" t="s">
        <v>4</v>
      </c>
      <c r="E3246" s="121" t="s">
        <v>532</v>
      </c>
      <c r="F3246" s="125">
        <v>2905</v>
      </c>
      <c r="G3246" s="103">
        <v>2892</v>
      </c>
      <c r="H3246" s="104">
        <v>0.99552495697073995</v>
      </c>
      <c r="I3246" s="103">
        <v>13</v>
      </c>
      <c r="J3246" s="130">
        <v>4.4750430292598902E-3</v>
      </c>
      <c r="K3246" s="125">
        <v>738</v>
      </c>
      <c r="L3246" s="125">
        <v>6</v>
      </c>
      <c r="M3246" s="104">
        <v>8.1300813008130003E-3</v>
      </c>
      <c r="N3246" s="103">
        <v>19</v>
      </c>
      <c r="O3246" s="130">
        <v>6.5404475043029202E-3</v>
      </c>
      <c r="P3246" s="125">
        <v>5</v>
      </c>
      <c r="Q3246" s="104">
        <v>6.7750677506775003E-3</v>
      </c>
      <c r="R3246" s="103">
        <v>11</v>
      </c>
      <c r="S3246" s="130">
        <v>3.78657487091222E-3</v>
      </c>
      <c r="T3246" s="125">
        <v>50</v>
      </c>
      <c r="U3246" s="104">
        <v>6.7750677506775006E-2</v>
      </c>
      <c r="V3246" s="103">
        <v>150</v>
      </c>
      <c r="W3246" s="130">
        <v>5.1635111876075702E-2</v>
      </c>
      <c r="X3246" s="125">
        <v>55</v>
      </c>
      <c r="Y3246" s="104">
        <v>7.4525745257452494E-2</v>
      </c>
      <c r="Z3246" s="103">
        <v>161</v>
      </c>
      <c r="AA3246" s="130">
        <v>5.54216867469879E-2</v>
      </c>
    </row>
    <row r="3247" spans="1:27" x14ac:dyDescent="0.25">
      <c r="A3247" s="116" t="s">
        <v>648</v>
      </c>
      <c r="B3247" s="201" t="s">
        <v>88</v>
      </c>
      <c r="C3247" s="105" t="s">
        <v>89</v>
      </c>
      <c r="D3247" s="106" t="s">
        <v>5</v>
      </c>
      <c r="E3247" s="122" t="s">
        <v>535</v>
      </c>
      <c r="F3247" s="126">
        <v>1782</v>
      </c>
      <c r="G3247" s="107">
        <v>1766</v>
      </c>
      <c r="H3247" s="108">
        <v>0.99102132435465695</v>
      </c>
      <c r="I3247" s="107">
        <v>16</v>
      </c>
      <c r="J3247" s="131">
        <v>8.9786756453423093E-3</v>
      </c>
      <c r="K3247" s="126">
        <v>525</v>
      </c>
      <c r="L3247" s="126">
        <v>4</v>
      </c>
      <c r="M3247" s="108">
        <v>7.6190476190476104E-3</v>
      </c>
      <c r="N3247" s="107">
        <v>12</v>
      </c>
      <c r="O3247" s="131">
        <v>6.7340067340067302E-3</v>
      </c>
      <c r="P3247" s="126">
        <v>3</v>
      </c>
      <c r="Q3247" s="108">
        <v>5.7142857142857099E-3</v>
      </c>
      <c r="R3247" s="107">
        <v>8</v>
      </c>
      <c r="S3247" s="131">
        <v>4.4893378226711503E-3</v>
      </c>
      <c r="T3247" s="126">
        <v>52</v>
      </c>
      <c r="U3247" s="108">
        <v>9.9047619047618995E-2</v>
      </c>
      <c r="V3247" s="107">
        <v>163</v>
      </c>
      <c r="W3247" s="131">
        <v>9.1470258136924804E-2</v>
      </c>
      <c r="X3247" s="126">
        <v>54</v>
      </c>
      <c r="Y3247" s="108">
        <v>0.10285714285714199</v>
      </c>
      <c r="Z3247" s="107">
        <v>167</v>
      </c>
      <c r="AA3247" s="131">
        <v>9.3714927048260302E-2</v>
      </c>
    </row>
    <row r="3248" spans="1:27" x14ac:dyDescent="0.25">
      <c r="A3248" s="115" t="s">
        <v>648</v>
      </c>
      <c r="B3248" s="200" t="s">
        <v>59</v>
      </c>
      <c r="C3248" s="101" t="s">
        <v>60</v>
      </c>
      <c r="D3248" s="102" t="s">
        <v>3</v>
      </c>
      <c r="E3248" s="121" t="s">
        <v>533</v>
      </c>
      <c r="F3248" s="125">
        <v>4454</v>
      </c>
      <c r="G3248" s="103">
        <v>4401</v>
      </c>
      <c r="H3248" s="104">
        <v>0.98810058374494802</v>
      </c>
      <c r="I3248" s="103">
        <v>53</v>
      </c>
      <c r="J3248" s="130">
        <v>1.1899416255051601E-2</v>
      </c>
      <c r="K3248" s="125">
        <v>937</v>
      </c>
      <c r="L3248" s="125">
        <v>12</v>
      </c>
      <c r="M3248" s="104">
        <v>1.28068303094983E-2</v>
      </c>
      <c r="N3248" s="103">
        <v>31</v>
      </c>
      <c r="O3248" s="130">
        <v>6.96003592276605E-3</v>
      </c>
      <c r="P3248" s="125">
        <v>5</v>
      </c>
      <c r="Q3248" s="104">
        <v>5.3361792956243296E-3</v>
      </c>
      <c r="R3248" s="103">
        <v>14</v>
      </c>
      <c r="S3248" s="130">
        <v>3.1432420296362801E-3</v>
      </c>
      <c r="T3248" s="125">
        <v>66</v>
      </c>
      <c r="U3248" s="104">
        <v>7.0437566702241106E-2</v>
      </c>
      <c r="V3248" s="103">
        <v>305</v>
      </c>
      <c r="W3248" s="130">
        <v>6.8477772788504698E-2</v>
      </c>
      <c r="X3248" s="125">
        <v>68</v>
      </c>
      <c r="Y3248" s="104">
        <v>7.2572038420490897E-2</v>
      </c>
      <c r="Z3248" s="103">
        <v>311</v>
      </c>
      <c r="AA3248" s="130">
        <v>6.9824876515491602E-2</v>
      </c>
    </row>
    <row r="3249" spans="1:27" ht="24" x14ac:dyDescent="0.25">
      <c r="A3249" s="116" t="s">
        <v>648</v>
      </c>
      <c r="B3249" s="201" t="s">
        <v>106</v>
      </c>
      <c r="C3249" s="105" t="s">
        <v>536</v>
      </c>
      <c r="D3249" s="106" t="s">
        <v>6</v>
      </c>
      <c r="E3249" s="122" t="s">
        <v>531</v>
      </c>
      <c r="F3249" s="126">
        <v>5128</v>
      </c>
      <c r="G3249" s="107">
        <v>5044</v>
      </c>
      <c r="H3249" s="108">
        <v>0.98361934477378998</v>
      </c>
      <c r="I3249" s="107">
        <v>84</v>
      </c>
      <c r="J3249" s="131">
        <v>1.6380655226209E-2</v>
      </c>
      <c r="K3249" s="126">
        <v>1420</v>
      </c>
      <c r="L3249" s="126">
        <v>15</v>
      </c>
      <c r="M3249" s="108">
        <v>1.0563380281690101E-2</v>
      </c>
      <c r="N3249" s="107">
        <v>47</v>
      </c>
      <c r="O3249" s="131">
        <v>9.1653666146645808E-3</v>
      </c>
      <c r="P3249" s="126">
        <v>10</v>
      </c>
      <c r="Q3249" s="108">
        <v>7.0422535211267599E-3</v>
      </c>
      <c r="R3249" s="107">
        <v>27</v>
      </c>
      <c r="S3249" s="131">
        <v>5.2652106084243302E-3</v>
      </c>
      <c r="T3249" s="126">
        <v>128</v>
      </c>
      <c r="U3249" s="108">
        <v>9.0140845070422498E-2</v>
      </c>
      <c r="V3249" s="107">
        <v>392</v>
      </c>
      <c r="W3249" s="131">
        <v>7.6443057722308805E-2</v>
      </c>
      <c r="X3249" s="126">
        <v>134</v>
      </c>
      <c r="Y3249" s="108">
        <v>9.4366197183098494E-2</v>
      </c>
      <c r="Z3249" s="107">
        <v>407</v>
      </c>
      <c r="AA3249" s="131">
        <v>7.9368174726988996E-2</v>
      </c>
    </row>
    <row r="3250" spans="1:27" x14ac:dyDescent="0.25">
      <c r="A3250" s="115" t="s">
        <v>648</v>
      </c>
      <c r="B3250" s="200" t="s">
        <v>90</v>
      </c>
      <c r="C3250" s="101" t="s">
        <v>91</v>
      </c>
      <c r="D3250" s="102" t="s">
        <v>5</v>
      </c>
      <c r="E3250" s="121" t="s">
        <v>535</v>
      </c>
      <c r="F3250" s="125">
        <v>2491</v>
      </c>
      <c r="G3250" s="103">
        <v>2472</v>
      </c>
      <c r="H3250" s="104">
        <v>0.992372541148133</v>
      </c>
      <c r="I3250" s="103">
        <v>19</v>
      </c>
      <c r="J3250" s="130">
        <v>7.6274588518667197E-3</v>
      </c>
      <c r="K3250" s="125">
        <v>728</v>
      </c>
      <c r="L3250" s="125">
        <v>12</v>
      </c>
      <c r="M3250" s="104">
        <v>1.6483516483516401E-2</v>
      </c>
      <c r="N3250" s="103">
        <v>32</v>
      </c>
      <c r="O3250" s="130">
        <v>1.28462464873544E-2</v>
      </c>
      <c r="P3250" s="125">
        <v>9</v>
      </c>
      <c r="Q3250" s="104">
        <v>1.23626373626373E-2</v>
      </c>
      <c r="R3250" s="103">
        <v>20</v>
      </c>
      <c r="S3250" s="130">
        <v>8.0289040545965407E-3</v>
      </c>
      <c r="T3250" s="125">
        <v>54</v>
      </c>
      <c r="U3250" s="104">
        <v>7.4175824175824107E-2</v>
      </c>
      <c r="V3250" s="103">
        <v>177</v>
      </c>
      <c r="W3250" s="130">
        <v>7.1055800883179407E-2</v>
      </c>
      <c r="X3250" s="125">
        <v>62</v>
      </c>
      <c r="Y3250" s="104">
        <v>8.5164835164835098E-2</v>
      </c>
      <c r="Z3250" s="103">
        <v>196</v>
      </c>
      <c r="AA3250" s="130">
        <v>7.8683259735046099E-2</v>
      </c>
    </row>
    <row r="3251" spans="1:27" x14ac:dyDescent="0.25">
      <c r="A3251" s="116" t="s">
        <v>648</v>
      </c>
      <c r="B3251" s="201" t="s">
        <v>82</v>
      </c>
      <c r="C3251" s="105" t="s">
        <v>537</v>
      </c>
      <c r="D3251" s="106" t="s">
        <v>4</v>
      </c>
      <c r="E3251" s="122" t="s">
        <v>532</v>
      </c>
      <c r="F3251" s="126">
        <v>4451</v>
      </c>
      <c r="G3251" s="107">
        <v>4407</v>
      </c>
      <c r="H3251" s="108">
        <v>0.99011458099303495</v>
      </c>
      <c r="I3251" s="107">
        <v>44</v>
      </c>
      <c r="J3251" s="131">
        <v>9.8854190069647199E-3</v>
      </c>
      <c r="K3251" s="126">
        <v>1284</v>
      </c>
      <c r="L3251" s="126">
        <v>16</v>
      </c>
      <c r="M3251" s="108">
        <v>1.24610591900311E-2</v>
      </c>
      <c r="N3251" s="107">
        <v>44</v>
      </c>
      <c r="O3251" s="131">
        <v>9.8854190069647199E-3</v>
      </c>
      <c r="P3251" s="126">
        <v>8</v>
      </c>
      <c r="Q3251" s="108">
        <v>6.2305295950155701E-3</v>
      </c>
      <c r="R3251" s="107">
        <v>26</v>
      </c>
      <c r="S3251" s="131">
        <v>5.8413839586609704E-3</v>
      </c>
      <c r="T3251" s="126">
        <v>100</v>
      </c>
      <c r="U3251" s="108">
        <v>7.7881619937694699E-2</v>
      </c>
      <c r="V3251" s="107">
        <v>342</v>
      </c>
      <c r="W3251" s="131">
        <v>7.6836665917771205E-2</v>
      </c>
      <c r="X3251" s="126">
        <v>106</v>
      </c>
      <c r="Y3251" s="108">
        <v>8.2554517133956298E-2</v>
      </c>
      <c r="Z3251" s="107">
        <v>362</v>
      </c>
      <c r="AA3251" s="131">
        <v>8.13300381936643E-2</v>
      </c>
    </row>
    <row r="3252" spans="1:27" ht="24" x14ac:dyDescent="0.25">
      <c r="A3252" s="115" t="s">
        <v>648</v>
      </c>
      <c r="B3252" s="200" t="s">
        <v>30</v>
      </c>
      <c r="C3252" s="101" t="s">
        <v>31</v>
      </c>
      <c r="D3252" s="102" t="s">
        <v>1</v>
      </c>
      <c r="E3252" s="121" t="s">
        <v>534</v>
      </c>
      <c r="F3252" s="125">
        <v>2036</v>
      </c>
      <c r="G3252" s="103">
        <v>2029</v>
      </c>
      <c r="H3252" s="104">
        <v>0.99656188605107998</v>
      </c>
      <c r="I3252" s="103">
        <v>7</v>
      </c>
      <c r="J3252" s="130">
        <v>3.43811394891944E-3</v>
      </c>
      <c r="K3252" s="125">
        <v>648</v>
      </c>
      <c r="L3252" s="125">
        <v>11</v>
      </c>
      <c r="M3252" s="104">
        <v>1.6975308641975301E-2</v>
      </c>
      <c r="N3252" s="103">
        <v>35</v>
      </c>
      <c r="O3252" s="130">
        <v>1.7190569744597199E-2</v>
      </c>
      <c r="P3252" s="125">
        <v>2</v>
      </c>
      <c r="Q3252" s="104">
        <v>3.08641975308641E-3</v>
      </c>
      <c r="R3252" s="103">
        <v>4</v>
      </c>
      <c r="S3252" s="130">
        <v>1.9646365422396799E-3</v>
      </c>
      <c r="T3252" s="125">
        <v>39</v>
      </c>
      <c r="U3252" s="104">
        <v>6.0185185185185099E-2</v>
      </c>
      <c r="V3252" s="103">
        <v>112</v>
      </c>
      <c r="W3252" s="130">
        <v>5.5009823182711103E-2</v>
      </c>
      <c r="X3252" s="125">
        <v>41</v>
      </c>
      <c r="Y3252" s="104">
        <v>6.3271604938271594E-2</v>
      </c>
      <c r="Z3252" s="103">
        <v>116</v>
      </c>
      <c r="AA3252" s="130">
        <v>5.6974459724950799E-2</v>
      </c>
    </row>
    <row r="3253" spans="1:27" x14ac:dyDescent="0.25">
      <c r="A3253" s="116" t="s">
        <v>648</v>
      </c>
      <c r="B3253" s="201" t="s">
        <v>92</v>
      </c>
      <c r="C3253" s="105" t="s">
        <v>93</v>
      </c>
      <c r="D3253" s="106" t="s">
        <v>5</v>
      </c>
      <c r="E3253" s="122" t="s">
        <v>535</v>
      </c>
      <c r="F3253" s="126">
        <v>2426</v>
      </c>
      <c r="G3253" s="107">
        <v>2392</v>
      </c>
      <c r="H3253" s="108">
        <v>0.98598516075845</v>
      </c>
      <c r="I3253" s="107">
        <v>34</v>
      </c>
      <c r="J3253" s="131">
        <v>1.40148392415498E-2</v>
      </c>
      <c r="K3253" s="126">
        <v>657</v>
      </c>
      <c r="L3253" s="126">
        <v>3</v>
      </c>
      <c r="M3253" s="108">
        <v>4.5662100456621002E-3</v>
      </c>
      <c r="N3253" s="107">
        <v>8</v>
      </c>
      <c r="O3253" s="131">
        <v>3.2976092333058499E-3</v>
      </c>
      <c r="P3253" s="126">
        <v>3</v>
      </c>
      <c r="Q3253" s="108">
        <v>4.5662100456621002E-3</v>
      </c>
      <c r="R3253" s="107">
        <v>9</v>
      </c>
      <c r="S3253" s="131">
        <v>3.7098103874690798E-3</v>
      </c>
      <c r="T3253" s="126">
        <v>52</v>
      </c>
      <c r="U3253" s="108">
        <v>7.9147640791476404E-2</v>
      </c>
      <c r="V3253" s="107">
        <v>199</v>
      </c>
      <c r="W3253" s="131">
        <v>8.2028029678482994E-2</v>
      </c>
      <c r="X3253" s="126">
        <v>54</v>
      </c>
      <c r="Y3253" s="108">
        <v>8.2191780821917804E-2</v>
      </c>
      <c r="Z3253" s="107">
        <v>206</v>
      </c>
      <c r="AA3253" s="131">
        <v>8.4913437757625707E-2</v>
      </c>
    </row>
    <row r="3254" spans="1:27" x14ac:dyDescent="0.25">
      <c r="A3254" s="115" t="s">
        <v>648</v>
      </c>
      <c r="B3254" s="200" t="s">
        <v>94</v>
      </c>
      <c r="C3254" s="101" t="s">
        <v>95</v>
      </c>
      <c r="D3254" s="102" t="s">
        <v>5</v>
      </c>
      <c r="E3254" s="121" t="s">
        <v>535</v>
      </c>
      <c r="F3254" s="125">
        <v>1939</v>
      </c>
      <c r="G3254" s="103">
        <v>1927</v>
      </c>
      <c r="H3254" s="104">
        <v>0.99381124290871503</v>
      </c>
      <c r="I3254" s="103">
        <v>12</v>
      </c>
      <c r="J3254" s="130">
        <v>6.1887570912841604E-3</v>
      </c>
      <c r="K3254" s="125">
        <v>496</v>
      </c>
      <c r="L3254" s="125">
        <v>8</v>
      </c>
      <c r="M3254" s="104">
        <v>1.6129032258064498E-2</v>
      </c>
      <c r="N3254" s="103">
        <v>18</v>
      </c>
      <c r="O3254" s="130">
        <v>9.2831356369262492E-3</v>
      </c>
      <c r="P3254" s="125">
        <v>4</v>
      </c>
      <c r="Q3254" s="104">
        <v>8.0645161290322492E-3</v>
      </c>
      <c r="R3254" s="103">
        <v>9</v>
      </c>
      <c r="S3254" s="130">
        <v>4.6415678184631203E-3</v>
      </c>
      <c r="T3254" s="125">
        <v>40</v>
      </c>
      <c r="U3254" s="104">
        <v>8.0645161290322495E-2</v>
      </c>
      <c r="V3254" s="103">
        <v>143</v>
      </c>
      <c r="W3254" s="130">
        <v>7.3749355337802899E-2</v>
      </c>
      <c r="X3254" s="125">
        <v>40</v>
      </c>
      <c r="Y3254" s="104">
        <v>8.0645161290322495E-2</v>
      </c>
      <c r="Z3254" s="103">
        <v>143</v>
      </c>
      <c r="AA3254" s="130">
        <v>7.3749355337802899E-2</v>
      </c>
    </row>
    <row r="3255" spans="1:27" x14ac:dyDescent="0.25">
      <c r="A3255" s="116" t="s">
        <v>648</v>
      </c>
      <c r="B3255" s="201" t="s">
        <v>65</v>
      </c>
      <c r="C3255" s="105" t="s">
        <v>66</v>
      </c>
      <c r="D3255" s="106" t="s">
        <v>3</v>
      </c>
      <c r="E3255" s="122" t="s">
        <v>533</v>
      </c>
      <c r="F3255" s="126">
        <v>5121</v>
      </c>
      <c r="G3255" s="107">
        <v>5079</v>
      </c>
      <c r="H3255" s="108">
        <v>0.99179847685998801</v>
      </c>
      <c r="I3255" s="107">
        <v>42</v>
      </c>
      <c r="J3255" s="131">
        <v>8.2015231400117093E-3</v>
      </c>
      <c r="K3255" s="126">
        <v>1325</v>
      </c>
      <c r="L3255" s="126">
        <v>30</v>
      </c>
      <c r="M3255" s="108">
        <v>2.26415094339622E-2</v>
      </c>
      <c r="N3255" s="107">
        <v>80</v>
      </c>
      <c r="O3255" s="131">
        <v>1.5621948838117501E-2</v>
      </c>
      <c r="P3255" s="126">
        <v>11</v>
      </c>
      <c r="Q3255" s="108">
        <v>8.3018867924528304E-3</v>
      </c>
      <c r="R3255" s="107">
        <v>34</v>
      </c>
      <c r="S3255" s="131">
        <v>6.6393282561999596E-3</v>
      </c>
      <c r="T3255" s="126">
        <v>83</v>
      </c>
      <c r="U3255" s="108">
        <v>6.2641509433962198E-2</v>
      </c>
      <c r="V3255" s="107">
        <v>289</v>
      </c>
      <c r="W3255" s="131">
        <v>5.6434290177699603E-2</v>
      </c>
      <c r="X3255" s="126">
        <v>90</v>
      </c>
      <c r="Y3255" s="108">
        <v>6.7924528301886694E-2</v>
      </c>
      <c r="Z3255" s="107">
        <v>313</v>
      </c>
      <c r="AA3255" s="131">
        <v>6.1120874829134898E-2</v>
      </c>
    </row>
    <row r="3256" spans="1:27" x14ac:dyDescent="0.25">
      <c r="A3256" s="115" t="s">
        <v>648</v>
      </c>
      <c r="B3256" s="200" t="s">
        <v>96</v>
      </c>
      <c r="C3256" s="101" t="s">
        <v>97</v>
      </c>
      <c r="D3256" s="102" t="s">
        <v>5</v>
      </c>
      <c r="E3256" s="121" t="s">
        <v>535</v>
      </c>
      <c r="F3256" s="125">
        <v>3154</v>
      </c>
      <c r="G3256" s="103">
        <v>3136</v>
      </c>
      <c r="H3256" s="104">
        <v>0.99429296131895994</v>
      </c>
      <c r="I3256" s="103">
        <v>18</v>
      </c>
      <c r="J3256" s="130">
        <v>5.7070386810399399E-3</v>
      </c>
      <c r="K3256" s="125">
        <v>880</v>
      </c>
      <c r="L3256" s="125">
        <v>9</v>
      </c>
      <c r="M3256" s="104">
        <v>1.0227272727272699E-2</v>
      </c>
      <c r="N3256" s="103">
        <v>27</v>
      </c>
      <c r="O3256" s="130">
        <v>8.5605580215599199E-3</v>
      </c>
      <c r="P3256" s="125">
        <v>3</v>
      </c>
      <c r="Q3256" s="104">
        <v>3.4090909090908998E-3</v>
      </c>
      <c r="R3256" s="103">
        <v>7</v>
      </c>
      <c r="S3256" s="130">
        <v>2.2194039315155301E-3</v>
      </c>
      <c r="T3256" s="125">
        <v>77</v>
      </c>
      <c r="U3256" s="104">
        <v>8.7499999999999994E-2</v>
      </c>
      <c r="V3256" s="103">
        <v>298</v>
      </c>
      <c r="W3256" s="130">
        <v>9.4483195941661297E-2</v>
      </c>
      <c r="X3256" s="125">
        <v>78</v>
      </c>
      <c r="Y3256" s="104">
        <v>8.8636363636363596E-2</v>
      </c>
      <c r="Z3256" s="103">
        <v>301</v>
      </c>
      <c r="AA3256" s="130">
        <v>9.5434369055168E-2</v>
      </c>
    </row>
    <row r="3257" spans="1:27" x14ac:dyDescent="0.25">
      <c r="A3257" s="116" t="s">
        <v>648</v>
      </c>
      <c r="B3257" s="201" t="s">
        <v>67</v>
      </c>
      <c r="C3257" s="105" t="s">
        <v>68</v>
      </c>
      <c r="D3257" s="106" t="s">
        <v>3</v>
      </c>
      <c r="E3257" s="122" t="s">
        <v>533</v>
      </c>
      <c r="F3257" s="126">
        <v>4678</v>
      </c>
      <c r="G3257" s="107">
        <v>4652</v>
      </c>
      <c r="H3257" s="108">
        <v>0.99444206926036705</v>
      </c>
      <c r="I3257" s="107">
        <v>26</v>
      </c>
      <c r="J3257" s="131">
        <v>5.5579307396323198E-3</v>
      </c>
      <c r="K3257" s="126">
        <v>1240</v>
      </c>
      <c r="L3257" s="126">
        <v>12</v>
      </c>
      <c r="M3257" s="108">
        <v>9.6774193548386997E-3</v>
      </c>
      <c r="N3257" s="107">
        <v>27</v>
      </c>
      <c r="O3257" s="131">
        <v>5.77169730654125E-3</v>
      </c>
      <c r="P3257" s="126">
        <v>6</v>
      </c>
      <c r="Q3257" s="108">
        <v>4.8387096774193498E-3</v>
      </c>
      <c r="R3257" s="107">
        <v>17</v>
      </c>
      <c r="S3257" s="131">
        <v>3.6340316374519001E-3</v>
      </c>
      <c r="T3257" s="126">
        <v>83</v>
      </c>
      <c r="U3257" s="108">
        <v>6.6935483870967705E-2</v>
      </c>
      <c r="V3257" s="107">
        <v>301</v>
      </c>
      <c r="W3257" s="131">
        <v>6.4343736639589505E-2</v>
      </c>
      <c r="X3257" s="126">
        <v>86</v>
      </c>
      <c r="Y3257" s="108">
        <v>6.9354838709677402E-2</v>
      </c>
      <c r="Z3257" s="107">
        <v>312</v>
      </c>
      <c r="AA3257" s="131">
        <v>6.6695168875587796E-2</v>
      </c>
    </row>
    <row r="3258" spans="1:27" x14ac:dyDescent="0.25">
      <c r="A3258" s="115" t="s">
        <v>648</v>
      </c>
      <c r="B3258" s="200" t="s">
        <v>69</v>
      </c>
      <c r="C3258" s="101" t="s">
        <v>70</v>
      </c>
      <c r="D3258" s="102" t="s">
        <v>3</v>
      </c>
      <c r="E3258" s="121" t="s">
        <v>533</v>
      </c>
      <c r="F3258" s="125">
        <v>3696</v>
      </c>
      <c r="G3258" s="103">
        <v>3687</v>
      </c>
      <c r="H3258" s="104">
        <v>0.99756493506493504</v>
      </c>
      <c r="I3258" s="103">
        <v>9</v>
      </c>
      <c r="J3258" s="130">
        <v>2.4350649350649298E-3</v>
      </c>
      <c r="K3258" s="125">
        <v>797</v>
      </c>
      <c r="L3258" s="125">
        <v>12</v>
      </c>
      <c r="M3258" s="104">
        <v>1.5056461731493E-2</v>
      </c>
      <c r="N3258" s="103">
        <v>27</v>
      </c>
      <c r="O3258" s="130">
        <v>7.3051948051947998E-3</v>
      </c>
      <c r="P3258" s="125">
        <v>3</v>
      </c>
      <c r="Q3258" s="104">
        <v>3.76411543287327E-3</v>
      </c>
      <c r="R3258" s="103">
        <v>13</v>
      </c>
      <c r="S3258" s="130">
        <v>3.5173160173160101E-3</v>
      </c>
      <c r="T3258" s="125">
        <v>47</v>
      </c>
      <c r="U3258" s="104">
        <v>5.8971141781681301E-2</v>
      </c>
      <c r="V3258" s="103">
        <v>209</v>
      </c>
      <c r="W3258" s="130">
        <v>5.6547619047618999E-2</v>
      </c>
      <c r="X3258" s="125">
        <v>49</v>
      </c>
      <c r="Y3258" s="104">
        <v>6.14805520702634E-2</v>
      </c>
      <c r="Z3258" s="103">
        <v>215</v>
      </c>
      <c r="AA3258" s="130">
        <v>5.8170995670995602E-2</v>
      </c>
    </row>
    <row r="3259" spans="1:27" ht="24" x14ac:dyDescent="0.25">
      <c r="A3259" s="116" t="s">
        <v>648</v>
      </c>
      <c r="B3259" s="201" t="s">
        <v>32</v>
      </c>
      <c r="C3259" s="105" t="s">
        <v>33</v>
      </c>
      <c r="D3259" s="106" t="s">
        <v>1</v>
      </c>
      <c r="E3259" s="122" t="s">
        <v>534</v>
      </c>
      <c r="F3259" s="126">
        <v>1569</v>
      </c>
      <c r="G3259" s="107">
        <v>1568</v>
      </c>
      <c r="H3259" s="108">
        <v>0.999362651370299</v>
      </c>
      <c r="I3259" s="107">
        <v>1</v>
      </c>
      <c r="J3259" s="131">
        <v>6.3734862970044601E-4</v>
      </c>
      <c r="K3259" s="126">
        <v>402</v>
      </c>
      <c r="L3259" s="126">
        <v>4</v>
      </c>
      <c r="M3259" s="108">
        <v>9.9502487562189001E-3</v>
      </c>
      <c r="N3259" s="107">
        <v>8</v>
      </c>
      <c r="O3259" s="131">
        <v>5.0987890376035603E-3</v>
      </c>
      <c r="P3259" s="126">
        <v>2</v>
      </c>
      <c r="Q3259" s="108">
        <v>4.97512437810945E-3</v>
      </c>
      <c r="R3259" s="107">
        <v>4</v>
      </c>
      <c r="S3259" s="131">
        <v>2.5493945188017801E-3</v>
      </c>
      <c r="T3259" s="126">
        <v>30</v>
      </c>
      <c r="U3259" s="108">
        <v>7.4626865671641701E-2</v>
      </c>
      <c r="V3259" s="107">
        <v>134</v>
      </c>
      <c r="W3259" s="131">
        <v>8.5404716379859705E-2</v>
      </c>
      <c r="X3259" s="126">
        <v>31</v>
      </c>
      <c r="Y3259" s="108">
        <v>7.7114427860696499E-2</v>
      </c>
      <c r="Z3259" s="107">
        <v>135</v>
      </c>
      <c r="AA3259" s="131">
        <v>8.6042065009560201E-2</v>
      </c>
    </row>
    <row r="3260" spans="1:27" ht="24" x14ac:dyDescent="0.25">
      <c r="A3260" s="115" t="s">
        <v>648</v>
      </c>
      <c r="B3260" s="200" t="s">
        <v>437</v>
      </c>
      <c r="C3260" s="101" t="s">
        <v>34</v>
      </c>
      <c r="D3260" s="102" t="s">
        <v>1</v>
      </c>
      <c r="E3260" s="121" t="s">
        <v>534</v>
      </c>
      <c r="F3260" s="125">
        <v>2286</v>
      </c>
      <c r="G3260" s="103">
        <v>2277</v>
      </c>
      <c r="H3260" s="104">
        <v>0.99606299212598404</v>
      </c>
      <c r="I3260" s="103">
        <v>9</v>
      </c>
      <c r="J3260" s="130">
        <v>3.9370078740157402E-3</v>
      </c>
      <c r="K3260" s="125">
        <v>729</v>
      </c>
      <c r="L3260" s="125">
        <v>13</v>
      </c>
      <c r="M3260" s="104">
        <v>1.7832647462277001E-2</v>
      </c>
      <c r="N3260" s="103">
        <v>39</v>
      </c>
      <c r="O3260" s="130">
        <v>1.70603674540682E-2</v>
      </c>
      <c r="P3260" s="125">
        <v>8</v>
      </c>
      <c r="Q3260" s="104">
        <v>1.0973936899862801E-2</v>
      </c>
      <c r="R3260" s="103">
        <v>25</v>
      </c>
      <c r="S3260" s="130">
        <v>1.0936132983377001E-2</v>
      </c>
      <c r="T3260" s="125">
        <v>53</v>
      </c>
      <c r="U3260" s="104">
        <v>7.2702331961591204E-2</v>
      </c>
      <c r="V3260" s="103">
        <v>163</v>
      </c>
      <c r="W3260" s="130">
        <v>7.1303587051618503E-2</v>
      </c>
      <c r="X3260" s="125">
        <v>57</v>
      </c>
      <c r="Y3260" s="104">
        <v>7.8189300411522597E-2</v>
      </c>
      <c r="Z3260" s="103">
        <v>177</v>
      </c>
      <c r="AA3260" s="130">
        <v>7.7427821522309703E-2</v>
      </c>
    </row>
    <row r="3261" spans="1:27" ht="24" x14ac:dyDescent="0.25">
      <c r="A3261" s="116" t="s">
        <v>648</v>
      </c>
      <c r="B3261" s="201" t="s">
        <v>35</v>
      </c>
      <c r="C3261" s="105" t="s">
        <v>36</v>
      </c>
      <c r="D3261" s="106" t="s">
        <v>1</v>
      </c>
      <c r="E3261" s="122" t="s">
        <v>534</v>
      </c>
      <c r="F3261" s="126">
        <v>2585</v>
      </c>
      <c r="G3261" s="107">
        <v>2493</v>
      </c>
      <c r="H3261" s="108">
        <v>0.96441005802707902</v>
      </c>
      <c r="I3261" s="107">
        <v>92</v>
      </c>
      <c r="J3261" s="131">
        <v>3.5589941972920598E-2</v>
      </c>
      <c r="K3261" s="126">
        <v>769</v>
      </c>
      <c r="L3261" s="126">
        <v>4</v>
      </c>
      <c r="M3261" s="108">
        <v>5.2015604681404396E-3</v>
      </c>
      <c r="N3261" s="107">
        <v>10</v>
      </c>
      <c r="O3261" s="131">
        <v>3.8684719535783301E-3</v>
      </c>
      <c r="P3261" s="126">
        <v>2</v>
      </c>
      <c r="Q3261" s="108">
        <v>2.6007802340702198E-3</v>
      </c>
      <c r="R3261" s="107">
        <v>4</v>
      </c>
      <c r="S3261" s="131">
        <v>1.54738878143133E-3</v>
      </c>
      <c r="T3261" s="126">
        <v>53</v>
      </c>
      <c r="U3261" s="108">
        <v>6.8920676202860798E-2</v>
      </c>
      <c r="V3261" s="107">
        <v>205</v>
      </c>
      <c r="W3261" s="131">
        <v>7.9303675048355796E-2</v>
      </c>
      <c r="X3261" s="126">
        <v>55</v>
      </c>
      <c r="Y3261" s="108">
        <v>7.1521456436931002E-2</v>
      </c>
      <c r="Z3261" s="107">
        <v>209</v>
      </c>
      <c r="AA3261" s="131">
        <v>8.0851063829787198E-2</v>
      </c>
    </row>
    <row r="3262" spans="1:27" x14ac:dyDescent="0.25">
      <c r="A3262" s="115" t="s">
        <v>648</v>
      </c>
      <c r="B3262" s="200" t="s">
        <v>84</v>
      </c>
      <c r="C3262" s="101" t="s">
        <v>85</v>
      </c>
      <c r="D3262" s="102" t="s">
        <v>4</v>
      </c>
      <c r="E3262" s="121" t="s">
        <v>532</v>
      </c>
      <c r="F3262" s="125">
        <v>1242</v>
      </c>
      <c r="G3262" s="103">
        <v>1240</v>
      </c>
      <c r="H3262" s="104">
        <v>0.99838969404186695</v>
      </c>
      <c r="I3262" s="103">
        <v>2</v>
      </c>
      <c r="J3262" s="130">
        <v>1.6103059581320401E-3</v>
      </c>
      <c r="K3262" s="125">
        <v>383</v>
      </c>
      <c r="L3262" s="125">
        <v>5</v>
      </c>
      <c r="M3262" s="104">
        <v>1.30548302872062E-2</v>
      </c>
      <c r="N3262" s="103">
        <v>15</v>
      </c>
      <c r="O3262" s="130">
        <v>1.20772946859903E-2</v>
      </c>
      <c r="P3262" s="125">
        <v>3</v>
      </c>
      <c r="Q3262" s="104">
        <v>7.8328981723237504E-3</v>
      </c>
      <c r="R3262" s="103">
        <v>10</v>
      </c>
      <c r="S3262" s="130">
        <v>8.0515297906602196E-3</v>
      </c>
      <c r="T3262" s="125">
        <v>27</v>
      </c>
      <c r="U3262" s="104">
        <v>7.0496083550913802E-2</v>
      </c>
      <c r="V3262" s="103">
        <v>75</v>
      </c>
      <c r="W3262" s="130">
        <v>6.0386473429951598E-2</v>
      </c>
      <c r="X3262" s="125">
        <v>29</v>
      </c>
      <c r="Y3262" s="104">
        <v>7.5718015665796307E-2</v>
      </c>
      <c r="Z3262" s="103">
        <v>85</v>
      </c>
      <c r="AA3262" s="130">
        <v>6.8438003220611901E-2</v>
      </c>
    </row>
    <row r="3263" spans="1:27" x14ac:dyDescent="0.25">
      <c r="A3263" s="116" t="s">
        <v>648</v>
      </c>
      <c r="B3263" s="201" t="s">
        <v>71</v>
      </c>
      <c r="C3263" s="105" t="s">
        <v>72</v>
      </c>
      <c r="D3263" s="106" t="s">
        <v>3</v>
      </c>
      <c r="E3263" s="122" t="s">
        <v>533</v>
      </c>
      <c r="F3263" s="126">
        <v>4087</v>
      </c>
      <c r="G3263" s="107">
        <v>4054</v>
      </c>
      <c r="H3263" s="108">
        <v>0.99192561781257604</v>
      </c>
      <c r="I3263" s="107">
        <v>33</v>
      </c>
      <c r="J3263" s="131">
        <v>8.0743821874235296E-3</v>
      </c>
      <c r="K3263" s="126">
        <v>1328</v>
      </c>
      <c r="L3263" s="126">
        <v>11</v>
      </c>
      <c r="M3263" s="108">
        <v>8.2831325301204808E-3</v>
      </c>
      <c r="N3263" s="107">
        <v>32</v>
      </c>
      <c r="O3263" s="131">
        <v>7.8297039393197907E-3</v>
      </c>
      <c r="P3263" s="126">
        <v>7</v>
      </c>
      <c r="Q3263" s="108">
        <v>5.2710843373493903E-3</v>
      </c>
      <c r="R3263" s="107">
        <v>17</v>
      </c>
      <c r="S3263" s="131">
        <v>4.1595302177636403E-3</v>
      </c>
      <c r="T3263" s="126">
        <v>89</v>
      </c>
      <c r="U3263" s="108">
        <v>6.7018072289156599E-2</v>
      </c>
      <c r="V3263" s="107">
        <v>239</v>
      </c>
      <c r="W3263" s="131">
        <v>5.8478101296794698E-2</v>
      </c>
      <c r="X3263" s="126">
        <v>94</v>
      </c>
      <c r="Y3263" s="108">
        <v>7.0783132530120405E-2</v>
      </c>
      <c r="Z3263" s="107">
        <v>249</v>
      </c>
      <c r="AA3263" s="131">
        <v>6.0924883777832103E-2</v>
      </c>
    </row>
    <row r="3264" spans="1:27" x14ac:dyDescent="0.25">
      <c r="A3264" s="115" t="s">
        <v>648</v>
      </c>
      <c r="B3264" s="200" t="s">
        <v>86</v>
      </c>
      <c r="C3264" s="101" t="s">
        <v>87</v>
      </c>
      <c r="D3264" s="102" t="s">
        <v>4</v>
      </c>
      <c r="E3264" s="121" t="s">
        <v>532</v>
      </c>
      <c r="F3264" s="125">
        <v>2801</v>
      </c>
      <c r="G3264" s="103">
        <v>2759</v>
      </c>
      <c r="H3264" s="104">
        <v>0.98500535523027399</v>
      </c>
      <c r="I3264" s="103">
        <v>42</v>
      </c>
      <c r="J3264" s="130">
        <v>1.4994644769725E-2</v>
      </c>
      <c r="K3264" s="125">
        <v>732</v>
      </c>
      <c r="L3264" s="125">
        <v>7</v>
      </c>
      <c r="M3264" s="104">
        <v>9.5628415300546398E-3</v>
      </c>
      <c r="N3264" s="103">
        <v>22</v>
      </c>
      <c r="O3264" s="130">
        <v>7.8543377365226704E-3</v>
      </c>
      <c r="P3264" s="125">
        <v>1</v>
      </c>
      <c r="Q3264" s="104">
        <v>1.36612021857923E-3</v>
      </c>
      <c r="R3264" s="103">
        <v>1</v>
      </c>
      <c r="S3264" s="130">
        <v>3.5701535166012102E-4</v>
      </c>
      <c r="T3264" s="125">
        <v>49</v>
      </c>
      <c r="U3264" s="104">
        <v>6.6939890710382505E-2</v>
      </c>
      <c r="V3264" s="103">
        <v>203</v>
      </c>
      <c r="W3264" s="130">
        <v>7.24741163870046E-2</v>
      </c>
      <c r="X3264" s="125">
        <v>49</v>
      </c>
      <c r="Y3264" s="104">
        <v>6.6939890710382505E-2</v>
      </c>
      <c r="Z3264" s="103">
        <v>203</v>
      </c>
      <c r="AA3264" s="130">
        <v>7.24741163870046E-2</v>
      </c>
    </row>
    <row r="3265" spans="1:27" ht="24" x14ac:dyDescent="0.25">
      <c r="A3265" s="116" t="s">
        <v>648</v>
      </c>
      <c r="B3265" s="201" t="s">
        <v>137</v>
      </c>
      <c r="C3265" s="105" t="s">
        <v>138</v>
      </c>
      <c r="D3265" s="106" t="s">
        <v>9</v>
      </c>
      <c r="E3265" s="122" t="s">
        <v>538</v>
      </c>
      <c r="F3265" s="126">
        <v>2221</v>
      </c>
      <c r="G3265" s="107">
        <v>2197</v>
      </c>
      <c r="H3265" s="108">
        <v>0.98919405673120198</v>
      </c>
      <c r="I3265" s="107">
        <v>24</v>
      </c>
      <c r="J3265" s="131">
        <v>1.08059432687978E-2</v>
      </c>
      <c r="K3265" s="126">
        <v>584</v>
      </c>
      <c r="L3265" s="126">
        <v>11</v>
      </c>
      <c r="M3265" s="108">
        <v>1.8835616438356101E-2</v>
      </c>
      <c r="N3265" s="107">
        <v>28</v>
      </c>
      <c r="O3265" s="131">
        <v>1.26069338135974E-2</v>
      </c>
      <c r="P3265" s="126">
        <v>4</v>
      </c>
      <c r="Q3265" s="108">
        <v>6.8493150684931503E-3</v>
      </c>
      <c r="R3265" s="107">
        <v>9</v>
      </c>
      <c r="S3265" s="131">
        <v>4.05222872579918E-3</v>
      </c>
      <c r="T3265" s="126">
        <v>41</v>
      </c>
      <c r="U3265" s="108">
        <v>7.02054794520547E-2</v>
      </c>
      <c r="V3265" s="107">
        <v>182</v>
      </c>
      <c r="W3265" s="131">
        <v>8.1945069788383604E-2</v>
      </c>
      <c r="X3265" s="126">
        <v>44</v>
      </c>
      <c r="Y3265" s="108">
        <v>7.5342465753424598E-2</v>
      </c>
      <c r="Z3265" s="107">
        <v>190</v>
      </c>
      <c r="AA3265" s="131">
        <v>8.5547050877982797E-2</v>
      </c>
    </row>
    <row r="3266" spans="1:27" ht="24" x14ac:dyDescent="0.25">
      <c r="A3266" s="115" t="s">
        <v>648</v>
      </c>
      <c r="B3266" s="200" t="s">
        <v>127</v>
      </c>
      <c r="C3266" s="101" t="s">
        <v>128</v>
      </c>
      <c r="D3266" s="102" t="s">
        <v>8</v>
      </c>
      <c r="E3266" s="121" t="s">
        <v>539</v>
      </c>
      <c r="F3266" s="125">
        <v>2988</v>
      </c>
      <c r="G3266" s="103">
        <v>2938</v>
      </c>
      <c r="H3266" s="104">
        <v>0.98326639892904899</v>
      </c>
      <c r="I3266" s="103">
        <v>50</v>
      </c>
      <c r="J3266" s="130">
        <v>1.6733601070950399E-2</v>
      </c>
      <c r="K3266" s="125">
        <v>671</v>
      </c>
      <c r="L3266" s="125">
        <v>18</v>
      </c>
      <c r="M3266" s="104">
        <v>2.6825633383010399E-2</v>
      </c>
      <c r="N3266" s="103">
        <v>47</v>
      </c>
      <c r="O3266" s="130">
        <v>1.57295850066934E-2</v>
      </c>
      <c r="P3266" s="125">
        <v>1</v>
      </c>
      <c r="Q3266" s="104">
        <v>1.4903129657228001E-3</v>
      </c>
      <c r="R3266" s="103">
        <v>5</v>
      </c>
      <c r="S3266" s="130">
        <v>1.6733601070950399E-3</v>
      </c>
      <c r="T3266" s="125">
        <v>49</v>
      </c>
      <c r="U3266" s="104">
        <v>7.3025335320417203E-2</v>
      </c>
      <c r="V3266" s="103">
        <v>207</v>
      </c>
      <c r="W3266" s="130">
        <v>6.9277108433734899E-2</v>
      </c>
      <c r="X3266" s="125">
        <v>50</v>
      </c>
      <c r="Y3266" s="104">
        <v>7.4515648286140004E-2</v>
      </c>
      <c r="Z3266" s="103">
        <v>212</v>
      </c>
      <c r="AA3266" s="130">
        <v>7.0950468540829897E-2</v>
      </c>
    </row>
    <row r="3267" spans="1:27" ht="24" x14ac:dyDescent="0.25">
      <c r="A3267" s="116" t="s">
        <v>648</v>
      </c>
      <c r="B3267" s="201" t="s">
        <v>129</v>
      </c>
      <c r="C3267" s="105" t="s">
        <v>130</v>
      </c>
      <c r="D3267" s="106" t="s">
        <v>8</v>
      </c>
      <c r="E3267" s="122" t="s">
        <v>539</v>
      </c>
      <c r="F3267" s="126">
        <v>1368</v>
      </c>
      <c r="G3267" s="107">
        <v>1365</v>
      </c>
      <c r="H3267" s="108">
        <v>0.99780701754385903</v>
      </c>
      <c r="I3267" s="107">
        <v>3</v>
      </c>
      <c r="J3267" s="131">
        <v>2.1929824561403499E-3</v>
      </c>
      <c r="K3267" s="126">
        <v>388</v>
      </c>
      <c r="L3267" s="126">
        <v>7</v>
      </c>
      <c r="M3267" s="108">
        <v>1.8041237113402001E-2</v>
      </c>
      <c r="N3267" s="107">
        <v>18</v>
      </c>
      <c r="O3267" s="131">
        <v>1.3157894736842099E-2</v>
      </c>
      <c r="P3267" s="126">
        <v>5</v>
      </c>
      <c r="Q3267" s="108">
        <v>1.28865979381443E-2</v>
      </c>
      <c r="R3267" s="107">
        <v>20</v>
      </c>
      <c r="S3267" s="131">
        <v>1.4619883040935601E-2</v>
      </c>
      <c r="T3267" s="126">
        <v>33</v>
      </c>
      <c r="U3267" s="108">
        <v>8.5051546391752497E-2</v>
      </c>
      <c r="V3267" s="107">
        <v>103</v>
      </c>
      <c r="W3267" s="131">
        <v>7.5292397660818702E-2</v>
      </c>
      <c r="X3267" s="126">
        <v>36</v>
      </c>
      <c r="Y3267" s="108">
        <v>9.2783505154639095E-2</v>
      </c>
      <c r="Z3267" s="107">
        <v>110</v>
      </c>
      <c r="AA3267" s="131">
        <v>8.0409356725146097E-2</v>
      </c>
    </row>
    <row r="3268" spans="1:27" x14ac:dyDescent="0.25">
      <c r="A3268" s="115" t="s">
        <v>648</v>
      </c>
      <c r="B3268" s="200" t="s">
        <v>139</v>
      </c>
      <c r="C3268" s="101" t="s">
        <v>140</v>
      </c>
      <c r="D3268" s="102" t="s">
        <v>9</v>
      </c>
      <c r="E3268" s="121" t="s">
        <v>538</v>
      </c>
      <c r="F3268" s="125">
        <v>5634</v>
      </c>
      <c r="G3268" s="103">
        <v>5577</v>
      </c>
      <c r="H3268" s="104">
        <v>0.98988285410010601</v>
      </c>
      <c r="I3268" s="103">
        <v>57</v>
      </c>
      <c r="J3268" s="130">
        <v>1.0117145899893499E-2</v>
      </c>
      <c r="K3268" s="125">
        <v>1333</v>
      </c>
      <c r="L3268" s="125">
        <v>25</v>
      </c>
      <c r="M3268" s="104">
        <v>1.8754688672168E-2</v>
      </c>
      <c r="N3268" s="103">
        <v>68</v>
      </c>
      <c r="O3268" s="130">
        <v>1.2069577564785199E-2</v>
      </c>
      <c r="P3268" s="125">
        <v>7</v>
      </c>
      <c r="Q3268" s="104">
        <v>5.25131282820705E-3</v>
      </c>
      <c r="R3268" s="103">
        <v>21</v>
      </c>
      <c r="S3268" s="130">
        <v>3.72736954206602E-3</v>
      </c>
      <c r="T3268" s="125">
        <v>85</v>
      </c>
      <c r="U3268" s="104">
        <v>6.3765941485371305E-2</v>
      </c>
      <c r="V3268" s="103">
        <v>301</v>
      </c>
      <c r="W3268" s="130">
        <v>5.3425630102946299E-2</v>
      </c>
      <c r="X3268" s="125">
        <v>91</v>
      </c>
      <c r="Y3268" s="104">
        <v>6.82670667666916E-2</v>
      </c>
      <c r="Z3268" s="103">
        <v>321</v>
      </c>
      <c r="AA3268" s="130">
        <v>5.6975505857294897E-2</v>
      </c>
    </row>
    <row r="3269" spans="1:27" x14ac:dyDescent="0.25">
      <c r="A3269" s="116" t="s">
        <v>648</v>
      </c>
      <c r="B3269" s="201" t="s">
        <v>141</v>
      </c>
      <c r="C3269" s="105" t="s">
        <v>142</v>
      </c>
      <c r="D3269" s="106" t="s">
        <v>9</v>
      </c>
      <c r="E3269" s="122" t="s">
        <v>538</v>
      </c>
      <c r="F3269" s="126">
        <v>3435</v>
      </c>
      <c r="G3269" s="107">
        <v>3381</v>
      </c>
      <c r="H3269" s="108">
        <v>0.98427947598253196</v>
      </c>
      <c r="I3269" s="107">
        <v>54</v>
      </c>
      <c r="J3269" s="131">
        <v>1.5720524017467201E-2</v>
      </c>
      <c r="K3269" s="126">
        <v>847</v>
      </c>
      <c r="L3269" s="126">
        <v>9</v>
      </c>
      <c r="M3269" s="108">
        <v>1.0625737898465101E-2</v>
      </c>
      <c r="N3269" s="107">
        <v>26</v>
      </c>
      <c r="O3269" s="131">
        <v>7.56914119359534E-3</v>
      </c>
      <c r="P3269" s="126">
        <v>1</v>
      </c>
      <c r="Q3269" s="108">
        <v>1.1806375442739E-3</v>
      </c>
      <c r="R3269" s="107">
        <v>3</v>
      </c>
      <c r="S3269" s="131">
        <v>8.7336244541484696E-4</v>
      </c>
      <c r="T3269" s="126">
        <v>62</v>
      </c>
      <c r="U3269" s="108">
        <v>7.3199527744982201E-2</v>
      </c>
      <c r="V3269" s="107">
        <v>201</v>
      </c>
      <c r="W3269" s="131">
        <v>5.8515283842794703E-2</v>
      </c>
      <c r="X3269" s="126">
        <v>63</v>
      </c>
      <c r="Y3269" s="108">
        <v>7.4380165289256103E-2</v>
      </c>
      <c r="Z3269" s="107">
        <v>204</v>
      </c>
      <c r="AA3269" s="131">
        <v>5.9388646288209598E-2</v>
      </c>
    </row>
    <row r="3270" spans="1:27" x14ac:dyDescent="0.25">
      <c r="A3270" s="115" t="s">
        <v>648</v>
      </c>
      <c r="B3270" s="200" t="s">
        <v>145</v>
      </c>
      <c r="C3270" s="101" t="s">
        <v>146</v>
      </c>
      <c r="D3270" s="102" t="s">
        <v>9</v>
      </c>
      <c r="E3270" s="121" t="s">
        <v>538</v>
      </c>
      <c r="F3270" s="125">
        <v>2141</v>
      </c>
      <c r="G3270" s="103">
        <v>2123</v>
      </c>
      <c r="H3270" s="104">
        <v>0.99159271368519297</v>
      </c>
      <c r="I3270" s="103">
        <v>18</v>
      </c>
      <c r="J3270" s="130">
        <v>8.4072863148061602E-3</v>
      </c>
      <c r="K3270" s="125">
        <v>494</v>
      </c>
      <c r="L3270" s="125">
        <v>14</v>
      </c>
      <c r="M3270" s="104">
        <v>2.8340080971659899E-2</v>
      </c>
      <c r="N3270" s="103">
        <v>37</v>
      </c>
      <c r="O3270" s="130">
        <v>1.7281644091545999E-2</v>
      </c>
      <c r="P3270" s="125">
        <v>8</v>
      </c>
      <c r="Q3270" s="104">
        <v>1.6194331983805599E-2</v>
      </c>
      <c r="R3270" s="103">
        <v>23</v>
      </c>
      <c r="S3270" s="130">
        <v>1.07426436244745E-2</v>
      </c>
      <c r="T3270" s="125">
        <v>41</v>
      </c>
      <c r="U3270" s="104">
        <v>8.2995951417003999E-2</v>
      </c>
      <c r="V3270" s="103">
        <v>150</v>
      </c>
      <c r="W3270" s="130">
        <v>7.0060719290051296E-2</v>
      </c>
      <c r="X3270" s="125">
        <v>47</v>
      </c>
      <c r="Y3270" s="104">
        <v>9.5141700404858198E-2</v>
      </c>
      <c r="Z3270" s="103">
        <v>167</v>
      </c>
      <c r="AA3270" s="130">
        <v>7.8000934142923806E-2</v>
      </c>
    </row>
    <row r="3271" spans="1:27" ht="24" x14ac:dyDescent="0.25">
      <c r="A3271" s="116" t="s">
        <v>648</v>
      </c>
      <c r="B3271" s="201" t="s">
        <v>131</v>
      </c>
      <c r="C3271" s="105" t="s">
        <v>132</v>
      </c>
      <c r="D3271" s="106" t="s">
        <v>8</v>
      </c>
      <c r="E3271" s="122" t="s">
        <v>539</v>
      </c>
      <c r="F3271" s="126">
        <v>2865</v>
      </c>
      <c r="G3271" s="107">
        <v>2835</v>
      </c>
      <c r="H3271" s="108">
        <v>0.98952879581151798</v>
      </c>
      <c r="I3271" s="107">
        <v>30</v>
      </c>
      <c r="J3271" s="131">
        <v>1.04712041884816E-2</v>
      </c>
      <c r="K3271" s="126">
        <v>868</v>
      </c>
      <c r="L3271" s="126">
        <v>9</v>
      </c>
      <c r="M3271" s="108">
        <v>1.0368663594469999E-2</v>
      </c>
      <c r="N3271" s="107">
        <v>20</v>
      </c>
      <c r="O3271" s="131">
        <v>6.9808027923211101E-3</v>
      </c>
      <c r="P3271" s="126">
        <v>4</v>
      </c>
      <c r="Q3271" s="108">
        <v>4.60829493087557E-3</v>
      </c>
      <c r="R3271" s="107">
        <v>16</v>
      </c>
      <c r="S3271" s="131">
        <v>5.5846422338568904E-3</v>
      </c>
      <c r="T3271" s="126">
        <v>65</v>
      </c>
      <c r="U3271" s="108">
        <v>7.4884792626728106E-2</v>
      </c>
      <c r="V3271" s="107">
        <v>194</v>
      </c>
      <c r="W3271" s="131">
        <v>6.7713787085514801E-2</v>
      </c>
      <c r="X3271" s="126">
        <v>69</v>
      </c>
      <c r="Y3271" s="108">
        <v>7.9493087557603606E-2</v>
      </c>
      <c r="Z3271" s="107">
        <v>210</v>
      </c>
      <c r="AA3271" s="131">
        <v>7.3298429319371694E-2</v>
      </c>
    </row>
    <row r="3272" spans="1:27" ht="24" x14ac:dyDescent="0.25">
      <c r="A3272" s="115" t="s">
        <v>648</v>
      </c>
      <c r="B3272" s="200" t="s">
        <v>112</v>
      </c>
      <c r="C3272" s="101" t="s">
        <v>113</v>
      </c>
      <c r="D3272" s="102" t="s">
        <v>7</v>
      </c>
      <c r="E3272" s="121" t="s">
        <v>540</v>
      </c>
      <c r="F3272" s="125">
        <v>3283</v>
      </c>
      <c r="G3272" s="103">
        <v>3206</v>
      </c>
      <c r="H3272" s="104">
        <v>0.97654584221748397</v>
      </c>
      <c r="I3272" s="103">
        <v>77</v>
      </c>
      <c r="J3272" s="130">
        <v>2.3454157782515899E-2</v>
      </c>
      <c r="K3272" s="125">
        <v>983</v>
      </c>
      <c r="L3272" s="125">
        <v>12</v>
      </c>
      <c r="M3272" s="104">
        <v>1.22075279755849E-2</v>
      </c>
      <c r="N3272" s="103">
        <v>32</v>
      </c>
      <c r="O3272" s="130">
        <v>9.7471824550715794E-3</v>
      </c>
      <c r="P3272" s="125">
        <v>5</v>
      </c>
      <c r="Q3272" s="104">
        <v>5.0864699898270603E-3</v>
      </c>
      <c r="R3272" s="103">
        <v>18</v>
      </c>
      <c r="S3272" s="130">
        <v>5.4827901309777603E-3</v>
      </c>
      <c r="T3272" s="125">
        <v>59</v>
      </c>
      <c r="U3272" s="104">
        <v>6.0020345879959303E-2</v>
      </c>
      <c r="V3272" s="103">
        <v>197</v>
      </c>
      <c r="W3272" s="130">
        <v>6.0006091989034401E-2</v>
      </c>
      <c r="X3272" s="125">
        <v>62</v>
      </c>
      <c r="Y3272" s="104">
        <v>6.3072227873855496E-2</v>
      </c>
      <c r="Z3272" s="103">
        <v>209</v>
      </c>
      <c r="AA3272" s="130">
        <v>6.36612854096862E-2</v>
      </c>
    </row>
    <row r="3273" spans="1:27" x14ac:dyDescent="0.25">
      <c r="A3273" s="116" t="s">
        <v>648</v>
      </c>
      <c r="B3273" s="201" t="s">
        <v>147</v>
      </c>
      <c r="C3273" s="105" t="s">
        <v>148</v>
      </c>
      <c r="D3273" s="106" t="s">
        <v>9</v>
      </c>
      <c r="E3273" s="122" t="s">
        <v>538</v>
      </c>
      <c r="F3273" s="126">
        <v>3745</v>
      </c>
      <c r="G3273" s="107">
        <v>3734</v>
      </c>
      <c r="H3273" s="108">
        <v>0.997062750333778</v>
      </c>
      <c r="I3273" s="107">
        <v>11</v>
      </c>
      <c r="J3273" s="131">
        <v>2.9372496662216198E-3</v>
      </c>
      <c r="K3273" s="126">
        <v>856</v>
      </c>
      <c r="L3273" s="126">
        <v>8</v>
      </c>
      <c r="M3273" s="108">
        <v>9.3457943925233603E-3</v>
      </c>
      <c r="N3273" s="107">
        <v>25</v>
      </c>
      <c r="O3273" s="131">
        <v>6.6755674232309697E-3</v>
      </c>
      <c r="P3273" s="126">
        <v>5</v>
      </c>
      <c r="Q3273" s="108">
        <v>5.8411214953271E-3</v>
      </c>
      <c r="R3273" s="107">
        <v>11</v>
      </c>
      <c r="S3273" s="131">
        <v>2.9372496662216198E-3</v>
      </c>
      <c r="T3273" s="126">
        <v>81</v>
      </c>
      <c r="U3273" s="108">
        <v>9.4626168224299007E-2</v>
      </c>
      <c r="V3273" s="107">
        <v>341</v>
      </c>
      <c r="W3273" s="131">
        <v>9.1054739652870406E-2</v>
      </c>
      <c r="X3273" s="126">
        <v>86</v>
      </c>
      <c r="Y3273" s="108">
        <v>0.100467289719626</v>
      </c>
      <c r="Z3273" s="107">
        <v>352</v>
      </c>
      <c r="AA3273" s="131">
        <v>9.3991989319092098E-2</v>
      </c>
    </row>
    <row r="3274" spans="1:27" ht="24" x14ac:dyDescent="0.25">
      <c r="A3274" s="115" t="s">
        <v>648</v>
      </c>
      <c r="B3274" s="200" t="s">
        <v>114</v>
      </c>
      <c r="C3274" s="101" t="s">
        <v>115</v>
      </c>
      <c r="D3274" s="102" t="s">
        <v>7</v>
      </c>
      <c r="E3274" s="121" t="s">
        <v>540</v>
      </c>
      <c r="F3274" s="125">
        <v>1238</v>
      </c>
      <c r="G3274" s="103">
        <v>1230</v>
      </c>
      <c r="H3274" s="104">
        <v>0.99353796445880405</v>
      </c>
      <c r="I3274" s="103">
        <v>8</v>
      </c>
      <c r="J3274" s="130">
        <v>6.46203554119547E-3</v>
      </c>
      <c r="K3274" s="125">
        <v>383</v>
      </c>
      <c r="L3274" s="125">
        <v>9</v>
      </c>
      <c r="M3274" s="104">
        <v>2.3498694516971199E-2</v>
      </c>
      <c r="N3274" s="103">
        <v>24</v>
      </c>
      <c r="O3274" s="130">
        <v>1.9386106623586401E-2</v>
      </c>
      <c r="P3274" s="125">
        <v>2</v>
      </c>
      <c r="Q3274" s="104">
        <v>5.2219321148824997E-3</v>
      </c>
      <c r="R3274" s="103">
        <v>8</v>
      </c>
      <c r="S3274" s="130">
        <v>6.46203554119547E-3</v>
      </c>
      <c r="T3274" s="125">
        <v>31</v>
      </c>
      <c r="U3274" s="104">
        <v>8.0939947780678798E-2</v>
      </c>
      <c r="V3274" s="103">
        <v>100</v>
      </c>
      <c r="W3274" s="130">
        <v>8.0775444264943402E-2</v>
      </c>
      <c r="X3274" s="125">
        <v>33</v>
      </c>
      <c r="Y3274" s="104">
        <v>8.6161879895561302E-2</v>
      </c>
      <c r="Z3274" s="103">
        <v>108</v>
      </c>
      <c r="AA3274" s="130">
        <v>8.7237479806138898E-2</v>
      </c>
    </row>
    <row r="3275" spans="1:27" ht="24" x14ac:dyDescent="0.25">
      <c r="A3275" s="116" t="s">
        <v>648</v>
      </c>
      <c r="B3275" s="201" t="s">
        <v>439</v>
      </c>
      <c r="C3275" s="105" t="s">
        <v>116</v>
      </c>
      <c r="D3275" s="106" t="s">
        <v>7</v>
      </c>
      <c r="E3275" s="122" t="s">
        <v>540</v>
      </c>
      <c r="F3275" s="126">
        <v>1300</v>
      </c>
      <c r="G3275" s="107">
        <v>1280</v>
      </c>
      <c r="H3275" s="108">
        <v>0.984615384615384</v>
      </c>
      <c r="I3275" s="107">
        <v>20</v>
      </c>
      <c r="J3275" s="131">
        <v>1.53846153846153E-2</v>
      </c>
      <c r="K3275" s="126">
        <v>445</v>
      </c>
      <c r="L3275" s="126">
        <v>2</v>
      </c>
      <c r="M3275" s="108">
        <v>4.4943820224719096E-3</v>
      </c>
      <c r="N3275" s="107">
        <v>6</v>
      </c>
      <c r="O3275" s="131">
        <v>4.6153846153846097E-3</v>
      </c>
      <c r="P3275" s="126">
        <v>1</v>
      </c>
      <c r="Q3275" s="108">
        <v>2.24719101123595E-3</v>
      </c>
      <c r="R3275" s="107">
        <v>1</v>
      </c>
      <c r="S3275" s="131">
        <v>7.6923076923076901E-4</v>
      </c>
      <c r="T3275" s="126">
        <v>30</v>
      </c>
      <c r="U3275" s="108">
        <v>6.7415730337078594E-2</v>
      </c>
      <c r="V3275" s="107">
        <v>78</v>
      </c>
      <c r="W3275" s="131">
        <v>0.06</v>
      </c>
      <c r="X3275" s="126">
        <v>31</v>
      </c>
      <c r="Y3275" s="108">
        <v>6.9662921348314602E-2</v>
      </c>
      <c r="Z3275" s="107">
        <v>79</v>
      </c>
      <c r="AA3275" s="131">
        <v>6.07692307692307E-2</v>
      </c>
    </row>
    <row r="3276" spans="1:27" ht="24" x14ac:dyDescent="0.25">
      <c r="A3276" s="115" t="s">
        <v>648</v>
      </c>
      <c r="B3276" s="200" t="s">
        <v>117</v>
      </c>
      <c r="C3276" s="101" t="s">
        <v>118</v>
      </c>
      <c r="D3276" s="102" t="s">
        <v>7</v>
      </c>
      <c r="E3276" s="121" t="s">
        <v>540</v>
      </c>
      <c r="F3276" s="125">
        <v>4565</v>
      </c>
      <c r="G3276" s="103">
        <v>4545</v>
      </c>
      <c r="H3276" s="104">
        <v>0.99561883899233194</v>
      </c>
      <c r="I3276" s="103">
        <v>20</v>
      </c>
      <c r="J3276" s="130">
        <v>4.3811610076670299E-3</v>
      </c>
      <c r="K3276" s="125">
        <v>1125</v>
      </c>
      <c r="L3276" s="125">
        <v>18</v>
      </c>
      <c r="M3276" s="104">
        <v>1.6E-2</v>
      </c>
      <c r="N3276" s="103">
        <v>49</v>
      </c>
      <c r="O3276" s="130">
        <v>1.07338444687842E-2</v>
      </c>
      <c r="P3276" s="125">
        <v>4</v>
      </c>
      <c r="Q3276" s="104">
        <v>3.5555555555555501E-3</v>
      </c>
      <c r="R3276" s="103">
        <v>9</v>
      </c>
      <c r="S3276" s="130">
        <v>1.9715224534501601E-3</v>
      </c>
      <c r="T3276" s="125">
        <v>100</v>
      </c>
      <c r="U3276" s="104">
        <v>8.8888888888888795E-2</v>
      </c>
      <c r="V3276" s="103">
        <v>426</v>
      </c>
      <c r="W3276" s="130">
        <v>9.3318729463307701E-2</v>
      </c>
      <c r="X3276" s="125">
        <v>103</v>
      </c>
      <c r="Y3276" s="104">
        <v>9.1555555555555501E-2</v>
      </c>
      <c r="Z3276" s="103">
        <v>433</v>
      </c>
      <c r="AA3276" s="130">
        <v>9.4852135815991195E-2</v>
      </c>
    </row>
    <row r="3277" spans="1:27" ht="24" x14ac:dyDescent="0.25">
      <c r="A3277" s="116" t="s">
        <v>648</v>
      </c>
      <c r="B3277" s="201" t="s">
        <v>119</v>
      </c>
      <c r="C3277" s="105" t="s">
        <v>120</v>
      </c>
      <c r="D3277" s="106" t="s">
        <v>7</v>
      </c>
      <c r="E3277" s="122" t="s">
        <v>540</v>
      </c>
      <c r="F3277" s="126">
        <v>2942</v>
      </c>
      <c r="G3277" s="107">
        <v>2927</v>
      </c>
      <c r="H3277" s="108">
        <v>0.994901427600271</v>
      </c>
      <c r="I3277" s="107">
        <v>15</v>
      </c>
      <c r="J3277" s="131">
        <v>5.0985723997280701E-3</v>
      </c>
      <c r="K3277" s="126">
        <v>763</v>
      </c>
      <c r="L3277" s="126">
        <v>10</v>
      </c>
      <c r="M3277" s="108">
        <v>1.3106159895150699E-2</v>
      </c>
      <c r="N3277" s="107">
        <v>23</v>
      </c>
      <c r="O3277" s="131">
        <v>7.8178110129163807E-3</v>
      </c>
      <c r="P3277" s="126">
        <v>3</v>
      </c>
      <c r="Q3277" s="108">
        <v>3.9318479685452098E-3</v>
      </c>
      <c r="R3277" s="107">
        <v>9</v>
      </c>
      <c r="S3277" s="131">
        <v>3.05914343983684E-3</v>
      </c>
      <c r="T3277" s="126">
        <v>70</v>
      </c>
      <c r="U3277" s="108">
        <v>9.1743119266054995E-2</v>
      </c>
      <c r="V3277" s="107">
        <v>339</v>
      </c>
      <c r="W3277" s="131">
        <v>0.115227736233854</v>
      </c>
      <c r="X3277" s="126">
        <v>72</v>
      </c>
      <c r="Y3277" s="108">
        <v>9.4364351245085104E-2</v>
      </c>
      <c r="Z3277" s="107">
        <v>344</v>
      </c>
      <c r="AA3277" s="131">
        <v>0.116927260367097</v>
      </c>
    </row>
    <row r="3278" spans="1:27" x14ac:dyDescent="0.25">
      <c r="A3278" s="115" t="s">
        <v>648</v>
      </c>
      <c r="B3278" s="200" t="s">
        <v>153</v>
      </c>
      <c r="C3278" s="101" t="s">
        <v>154</v>
      </c>
      <c r="D3278" s="102" t="s">
        <v>9</v>
      </c>
      <c r="E3278" s="121" t="s">
        <v>538</v>
      </c>
      <c r="F3278" s="125">
        <v>3191</v>
      </c>
      <c r="G3278" s="103">
        <v>3152</v>
      </c>
      <c r="H3278" s="104">
        <v>0.98777812597931602</v>
      </c>
      <c r="I3278" s="103">
        <v>39</v>
      </c>
      <c r="J3278" s="130">
        <v>1.22218740206831E-2</v>
      </c>
      <c r="K3278" s="125">
        <v>714</v>
      </c>
      <c r="L3278" s="125">
        <v>19</v>
      </c>
      <c r="M3278" s="104">
        <v>2.6610644257703001E-2</v>
      </c>
      <c r="N3278" s="103">
        <v>43</v>
      </c>
      <c r="O3278" s="130">
        <v>1.3475399561266E-2</v>
      </c>
      <c r="P3278" s="125">
        <v>9</v>
      </c>
      <c r="Q3278" s="104">
        <v>1.26050420168067E-2</v>
      </c>
      <c r="R3278" s="103">
        <v>35</v>
      </c>
      <c r="S3278" s="130">
        <v>1.09683484801002E-2</v>
      </c>
      <c r="T3278" s="125">
        <v>61</v>
      </c>
      <c r="U3278" s="104">
        <v>8.5434173669467706E-2</v>
      </c>
      <c r="V3278" s="103">
        <v>265</v>
      </c>
      <c r="W3278" s="130">
        <v>8.3046067063616405E-2</v>
      </c>
      <c r="X3278" s="125">
        <v>65</v>
      </c>
      <c r="Y3278" s="104">
        <v>9.1036414565826299E-2</v>
      </c>
      <c r="Z3278" s="103">
        <v>277</v>
      </c>
      <c r="AA3278" s="130">
        <v>8.6806643685365004E-2</v>
      </c>
    </row>
    <row r="3279" spans="1:27" ht="24" x14ac:dyDescent="0.25">
      <c r="A3279" s="116" t="s">
        <v>648</v>
      </c>
      <c r="B3279" s="201" t="s">
        <v>121</v>
      </c>
      <c r="C3279" s="105" t="s">
        <v>122</v>
      </c>
      <c r="D3279" s="106" t="s">
        <v>7</v>
      </c>
      <c r="E3279" s="122" t="s">
        <v>540</v>
      </c>
      <c r="F3279" s="126">
        <v>2359</v>
      </c>
      <c r="G3279" s="107">
        <v>2289</v>
      </c>
      <c r="H3279" s="108">
        <v>0.97032640949554805</v>
      </c>
      <c r="I3279" s="107">
        <v>70</v>
      </c>
      <c r="J3279" s="131">
        <v>2.9673590504451001E-2</v>
      </c>
      <c r="K3279" s="126">
        <v>631</v>
      </c>
      <c r="L3279" s="126">
        <v>11</v>
      </c>
      <c r="M3279" s="108">
        <v>1.7432646592709902E-2</v>
      </c>
      <c r="N3279" s="107">
        <v>30</v>
      </c>
      <c r="O3279" s="131">
        <v>1.2717253073336101E-2</v>
      </c>
      <c r="P3279" s="126">
        <v>4</v>
      </c>
      <c r="Q3279" s="108">
        <v>6.3391442155309001E-3</v>
      </c>
      <c r="R3279" s="107">
        <v>14</v>
      </c>
      <c r="S3279" s="131">
        <v>5.9347181008902001E-3</v>
      </c>
      <c r="T3279" s="126">
        <v>53</v>
      </c>
      <c r="U3279" s="108">
        <v>8.3993660855784399E-2</v>
      </c>
      <c r="V3279" s="107">
        <v>177</v>
      </c>
      <c r="W3279" s="131">
        <v>7.5031793132683294E-2</v>
      </c>
      <c r="X3279" s="126">
        <v>55</v>
      </c>
      <c r="Y3279" s="108">
        <v>8.71632329635499E-2</v>
      </c>
      <c r="Z3279" s="107">
        <v>186</v>
      </c>
      <c r="AA3279" s="131">
        <v>7.8846969054684093E-2</v>
      </c>
    </row>
    <row r="3280" spans="1:27" ht="24" x14ac:dyDescent="0.25">
      <c r="A3280" s="115" t="s">
        <v>648</v>
      </c>
      <c r="B3280" s="200" t="s">
        <v>133</v>
      </c>
      <c r="C3280" s="101" t="s">
        <v>134</v>
      </c>
      <c r="D3280" s="102" t="s">
        <v>8</v>
      </c>
      <c r="E3280" s="121" t="s">
        <v>539</v>
      </c>
      <c r="F3280" s="125">
        <v>2696</v>
      </c>
      <c r="G3280" s="103">
        <v>2666</v>
      </c>
      <c r="H3280" s="104">
        <v>0.98887240356082995</v>
      </c>
      <c r="I3280" s="103">
        <v>30</v>
      </c>
      <c r="J3280" s="130">
        <v>1.11275964391691E-2</v>
      </c>
      <c r="K3280" s="125">
        <v>857</v>
      </c>
      <c r="L3280" s="125">
        <v>16</v>
      </c>
      <c r="M3280" s="104">
        <v>1.8669778296382701E-2</v>
      </c>
      <c r="N3280" s="103">
        <v>45</v>
      </c>
      <c r="O3280" s="130">
        <v>1.6691394658753699E-2</v>
      </c>
      <c r="P3280" s="125">
        <v>5</v>
      </c>
      <c r="Q3280" s="104">
        <v>5.8343057176195997E-3</v>
      </c>
      <c r="R3280" s="103">
        <v>10</v>
      </c>
      <c r="S3280" s="130">
        <v>3.70919881305637E-3</v>
      </c>
      <c r="T3280" s="125">
        <v>80</v>
      </c>
      <c r="U3280" s="104">
        <v>9.3348891481913596E-2</v>
      </c>
      <c r="V3280" s="103">
        <v>231</v>
      </c>
      <c r="W3280" s="130">
        <v>8.5682492581602293E-2</v>
      </c>
      <c r="X3280" s="125">
        <v>84</v>
      </c>
      <c r="Y3280" s="104">
        <v>9.8016336056009304E-2</v>
      </c>
      <c r="Z3280" s="103">
        <v>238</v>
      </c>
      <c r="AA3280" s="130">
        <v>8.8278931750741793E-2</v>
      </c>
    </row>
    <row r="3281" spans="1:27" ht="24" x14ac:dyDescent="0.25">
      <c r="A3281" s="116" t="s">
        <v>648</v>
      </c>
      <c r="B3281" s="201" t="s">
        <v>123</v>
      </c>
      <c r="C3281" s="105" t="s">
        <v>124</v>
      </c>
      <c r="D3281" s="106" t="s">
        <v>7</v>
      </c>
      <c r="E3281" s="122" t="s">
        <v>540</v>
      </c>
      <c r="F3281" s="126">
        <v>1587</v>
      </c>
      <c r="G3281" s="107">
        <v>1571</v>
      </c>
      <c r="H3281" s="108">
        <v>0.98991808443604201</v>
      </c>
      <c r="I3281" s="107">
        <v>16</v>
      </c>
      <c r="J3281" s="131">
        <v>1.00819155639571E-2</v>
      </c>
      <c r="K3281" s="126">
        <v>412</v>
      </c>
      <c r="L3281" s="126">
        <v>7</v>
      </c>
      <c r="M3281" s="108">
        <v>1.6990291262135901E-2</v>
      </c>
      <c r="N3281" s="107">
        <v>20</v>
      </c>
      <c r="O3281" s="131">
        <v>1.2602394454946399E-2</v>
      </c>
      <c r="P3281" s="126">
        <v>1</v>
      </c>
      <c r="Q3281" s="108">
        <v>2.4271844660194099E-3</v>
      </c>
      <c r="R3281" s="107">
        <v>3</v>
      </c>
      <c r="S3281" s="131">
        <v>1.89035916824196E-3</v>
      </c>
      <c r="T3281" s="126">
        <v>31</v>
      </c>
      <c r="U3281" s="108">
        <v>7.5242718446601894E-2</v>
      </c>
      <c r="V3281" s="107">
        <v>119</v>
      </c>
      <c r="W3281" s="131">
        <v>7.4984247006931307E-2</v>
      </c>
      <c r="X3281" s="126">
        <v>31</v>
      </c>
      <c r="Y3281" s="108">
        <v>7.5242718446601894E-2</v>
      </c>
      <c r="Z3281" s="107">
        <v>119</v>
      </c>
      <c r="AA3281" s="131">
        <v>7.4984247006931307E-2</v>
      </c>
    </row>
    <row r="3282" spans="1:27" ht="24" x14ac:dyDescent="0.25">
      <c r="A3282" s="115" t="s">
        <v>648</v>
      </c>
      <c r="B3282" s="200" t="s">
        <v>135</v>
      </c>
      <c r="C3282" s="101" t="s">
        <v>136</v>
      </c>
      <c r="D3282" s="102" t="s">
        <v>8</v>
      </c>
      <c r="E3282" s="121" t="s">
        <v>539</v>
      </c>
      <c r="F3282" s="125">
        <v>5088</v>
      </c>
      <c r="G3282" s="103">
        <v>4992</v>
      </c>
      <c r="H3282" s="104">
        <v>0.98113207547169801</v>
      </c>
      <c r="I3282" s="103">
        <v>96</v>
      </c>
      <c r="J3282" s="130">
        <v>1.8867924528301799E-2</v>
      </c>
      <c r="K3282" s="125">
        <v>1318</v>
      </c>
      <c r="L3282" s="125">
        <v>28</v>
      </c>
      <c r="M3282" s="104">
        <v>2.1244309559939299E-2</v>
      </c>
      <c r="N3282" s="103">
        <v>77</v>
      </c>
      <c r="O3282" s="130">
        <v>1.51336477987421E-2</v>
      </c>
      <c r="P3282" s="125">
        <v>9</v>
      </c>
      <c r="Q3282" s="104">
        <v>6.8285280728376304E-3</v>
      </c>
      <c r="R3282" s="103">
        <v>22</v>
      </c>
      <c r="S3282" s="130">
        <v>4.3238993710691797E-3</v>
      </c>
      <c r="T3282" s="125">
        <v>93</v>
      </c>
      <c r="U3282" s="104">
        <v>7.0561456752655502E-2</v>
      </c>
      <c r="V3282" s="103">
        <v>295</v>
      </c>
      <c r="W3282" s="130">
        <v>5.7979559748427598E-2</v>
      </c>
      <c r="X3282" s="125">
        <v>99</v>
      </c>
      <c r="Y3282" s="104">
        <v>7.5113808801213905E-2</v>
      </c>
      <c r="Z3282" s="103">
        <v>308</v>
      </c>
      <c r="AA3282" s="130">
        <v>6.0534591194968498E-2</v>
      </c>
    </row>
    <row r="3283" spans="1:27" ht="24" x14ac:dyDescent="0.25">
      <c r="A3283" s="116" t="s">
        <v>648</v>
      </c>
      <c r="B3283" s="201" t="s">
        <v>125</v>
      </c>
      <c r="C3283" s="105" t="s">
        <v>126</v>
      </c>
      <c r="D3283" s="106" t="s">
        <v>7</v>
      </c>
      <c r="E3283" s="122" t="s">
        <v>540</v>
      </c>
      <c r="F3283" s="126">
        <v>2747</v>
      </c>
      <c r="G3283" s="107">
        <v>2723</v>
      </c>
      <c r="H3283" s="108">
        <v>0.99126319621405101</v>
      </c>
      <c r="I3283" s="107">
        <v>24</v>
      </c>
      <c r="J3283" s="131">
        <v>8.7368037859483008E-3</v>
      </c>
      <c r="K3283" s="126">
        <v>898</v>
      </c>
      <c r="L3283" s="126">
        <v>12</v>
      </c>
      <c r="M3283" s="108">
        <v>1.33630289532293E-2</v>
      </c>
      <c r="N3283" s="107">
        <v>38</v>
      </c>
      <c r="O3283" s="131">
        <v>1.38332726610848E-2</v>
      </c>
      <c r="P3283" s="126">
        <v>5</v>
      </c>
      <c r="Q3283" s="108">
        <v>5.5679287305122399E-3</v>
      </c>
      <c r="R3283" s="107">
        <v>14</v>
      </c>
      <c r="S3283" s="131">
        <v>5.09646887513651E-3</v>
      </c>
      <c r="T3283" s="126">
        <v>55</v>
      </c>
      <c r="U3283" s="108">
        <v>6.1247216035634697E-2</v>
      </c>
      <c r="V3283" s="107">
        <v>168</v>
      </c>
      <c r="W3283" s="131">
        <v>6.1157626501638099E-2</v>
      </c>
      <c r="X3283" s="126">
        <v>58</v>
      </c>
      <c r="Y3283" s="108">
        <v>6.4587973273942001E-2</v>
      </c>
      <c r="Z3283" s="107">
        <v>175</v>
      </c>
      <c r="AA3283" s="131">
        <v>6.3705860939206396E-2</v>
      </c>
    </row>
    <row r="3284" spans="1:27" x14ac:dyDescent="0.25">
      <c r="A3284" s="115" t="s">
        <v>648</v>
      </c>
      <c r="B3284" s="200" t="s">
        <v>155</v>
      </c>
      <c r="C3284" s="101" t="s">
        <v>156</v>
      </c>
      <c r="D3284" s="102" t="s">
        <v>9</v>
      </c>
      <c r="E3284" s="121" t="s">
        <v>538</v>
      </c>
      <c r="F3284" s="125">
        <v>4207</v>
      </c>
      <c r="G3284" s="103">
        <v>4148</v>
      </c>
      <c r="H3284" s="104">
        <v>0.98597575469455601</v>
      </c>
      <c r="I3284" s="103">
        <v>59</v>
      </c>
      <c r="J3284" s="130">
        <v>1.40242453054433E-2</v>
      </c>
      <c r="K3284" s="125">
        <v>1324</v>
      </c>
      <c r="L3284" s="125">
        <v>25</v>
      </c>
      <c r="M3284" s="104">
        <v>1.8882175226586102E-2</v>
      </c>
      <c r="N3284" s="103">
        <v>79</v>
      </c>
      <c r="O3284" s="130">
        <v>1.8778226764915602E-2</v>
      </c>
      <c r="P3284" s="125">
        <v>6</v>
      </c>
      <c r="Q3284" s="104">
        <v>4.5317220543806599E-3</v>
      </c>
      <c r="R3284" s="103">
        <v>17</v>
      </c>
      <c r="S3284" s="130">
        <v>4.0408842405514596E-3</v>
      </c>
      <c r="T3284" s="125">
        <v>94</v>
      </c>
      <c r="U3284" s="104">
        <v>7.0996978851963696E-2</v>
      </c>
      <c r="V3284" s="103">
        <v>317</v>
      </c>
      <c r="W3284" s="130">
        <v>7.5350606132636E-2</v>
      </c>
      <c r="X3284" s="125">
        <v>98</v>
      </c>
      <c r="Y3284" s="104">
        <v>7.4018126888217503E-2</v>
      </c>
      <c r="Z3284" s="103">
        <v>330</v>
      </c>
      <c r="AA3284" s="130">
        <v>7.8440694081293005E-2</v>
      </c>
    </row>
    <row r="3285" spans="1:27" ht="24" x14ac:dyDescent="0.25">
      <c r="A3285" s="116" t="s">
        <v>648</v>
      </c>
      <c r="B3285" s="201" t="s">
        <v>247</v>
      </c>
      <c r="C3285" s="105" t="s">
        <v>248</v>
      </c>
      <c r="D3285" s="106" t="s">
        <v>16</v>
      </c>
      <c r="E3285" s="122" t="s">
        <v>541</v>
      </c>
      <c r="F3285" s="126">
        <v>3722</v>
      </c>
      <c r="G3285" s="107">
        <v>3636</v>
      </c>
      <c r="H3285" s="108">
        <v>0.97689414293390597</v>
      </c>
      <c r="I3285" s="107">
        <v>86</v>
      </c>
      <c r="J3285" s="131">
        <v>2.3105857066093399E-2</v>
      </c>
      <c r="K3285" s="126">
        <v>964</v>
      </c>
      <c r="L3285" s="126">
        <v>12</v>
      </c>
      <c r="M3285" s="108">
        <v>1.24481327800829E-2</v>
      </c>
      <c r="N3285" s="107">
        <v>30</v>
      </c>
      <c r="O3285" s="131">
        <v>8.0601826974744696E-3</v>
      </c>
      <c r="P3285" s="126">
        <v>3</v>
      </c>
      <c r="Q3285" s="108">
        <v>3.1120331950207402E-3</v>
      </c>
      <c r="R3285" s="107">
        <v>8</v>
      </c>
      <c r="S3285" s="131">
        <v>2.14938205265986E-3</v>
      </c>
      <c r="T3285" s="126">
        <v>70</v>
      </c>
      <c r="U3285" s="108">
        <v>7.2614107883817405E-2</v>
      </c>
      <c r="V3285" s="107">
        <v>204</v>
      </c>
      <c r="W3285" s="131">
        <v>5.48092423428264E-2</v>
      </c>
      <c r="X3285" s="126">
        <v>71</v>
      </c>
      <c r="Y3285" s="108">
        <v>7.3651452282157595E-2</v>
      </c>
      <c r="Z3285" s="107">
        <v>205</v>
      </c>
      <c r="AA3285" s="131">
        <v>5.5077915099408903E-2</v>
      </c>
    </row>
    <row r="3286" spans="1:27" ht="24" x14ac:dyDescent="0.25">
      <c r="A3286" s="115" t="s">
        <v>648</v>
      </c>
      <c r="B3286" s="200" t="s">
        <v>233</v>
      </c>
      <c r="C3286" s="101" t="s">
        <v>234</v>
      </c>
      <c r="D3286" s="102" t="s">
        <v>15</v>
      </c>
      <c r="E3286" s="121" t="s">
        <v>542</v>
      </c>
      <c r="F3286" s="125">
        <v>872</v>
      </c>
      <c r="G3286" s="103">
        <v>859</v>
      </c>
      <c r="H3286" s="104">
        <v>0.98509174311926595</v>
      </c>
      <c r="I3286" s="103">
        <v>13</v>
      </c>
      <c r="J3286" s="130">
        <v>1.4908256880733901E-2</v>
      </c>
      <c r="K3286" s="125">
        <v>272</v>
      </c>
      <c r="L3286" s="125">
        <v>3</v>
      </c>
      <c r="M3286" s="104">
        <v>1.10294117647058E-2</v>
      </c>
      <c r="N3286" s="103">
        <v>11</v>
      </c>
      <c r="O3286" s="130">
        <v>1.26146788990825E-2</v>
      </c>
      <c r="P3286" s="125">
        <v>1</v>
      </c>
      <c r="Q3286" s="104">
        <v>3.6764705882352902E-3</v>
      </c>
      <c r="R3286" s="103">
        <v>4</v>
      </c>
      <c r="S3286" s="130">
        <v>4.5871559633027499E-3</v>
      </c>
      <c r="T3286" s="125">
        <v>26</v>
      </c>
      <c r="U3286" s="104">
        <v>9.5588235294117599E-2</v>
      </c>
      <c r="V3286" s="103">
        <v>79</v>
      </c>
      <c r="W3286" s="130">
        <v>9.05963302752293E-2</v>
      </c>
      <c r="X3286" s="125">
        <v>26</v>
      </c>
      <c r="Y3286" s="104">
        <v>9.5588235294117599E-2</v>
      </c>
      <c r="Z3286" s="103">
        <v>79</v>
      </c>
      <c r="AA3286" s="130">
        <v>9.05963302752293E-2</v>
      </c>
    </row>
    <row r="3287" spans="1:27" ht="24" x14ac:dyDescent="0.25">
      <c r="A3287" s="116" t="s">
        <v>648</v>
      </c>
      <c r="B3287" s="201" t="s">
        <v>249</v>
      </c>
      <c r="C3287" s="105" t="s">
        <v>250</v>
      </c>
      <c r="D3287" s="106" t="s">
        <v>16</v>
      </c>
      <c r="E3287" s="122" t="s">
        <v>541</v>
      </c>
      <c r="F3287" s="126">
        <v>2871</v>
      </c>
      <c r="G3287" s="107">
        <v>2816</v>
      </c>
      <c r="H3287" s="108">
        <v>0.98084291187739403</v>
      </c>
      <c r="I3287" s="107">
        <v>55</v>
      </c>
      <c r="J3287" s="131">
        <v>1.91570881226053E-2</v>
      </c>
      <c r="K3287" s="126">
        <v>901</v>
      </c>
      <c r="L3287" s="126">
        <v>8</v>
      </c>
      <c r="M3287" s="108">
        <v>8.8790233074361805E-3</v>
      </c>
      <c r="N3287" s="107">
        <v>31</v>
      </c>
      <c r="O3287" s="131">
        <v>1.07976314872866E-2</v>
      </c>
      <c r="P3287" s="126">
        <v>7</v>
      </c>
      <c r="Q3287" s="108">
        <v>7.7691453940066501E-3</v>
      </c>
      <c r="R3287" s="107">
        <v>21</v>
      </c>
      <c r="S3287" s="131">
        <v>7.3145245559038596E-3</v>
      </c>
      <c r="T3287" s="126">
        <v>63</v>
      </c>
      <c r="U3287" s="108">
        <v>6.9922308546059894E-2</v>
      </c>
      <c r="V3287" s="107">
        <v>205</v>
      </c>
      <c r="W3287" s="131">
        <v>7.1403692093347196E-2</v>
      </c>
      <c r="X3287" s="126">
        <v>65</v>
      </c>
      <c r="Y3287" s="108">
        <v>7.2142064372918896E-2</v>
      </c>
      <c r="Z3287" s="107">
        <v>214</v>
      </c>
      <c r="AA3287" s="131">
        <v>7.4538488331591699E-2</v>
      </c>
    </row>
    <row r="3288" spans="1:27" ht="24" x14ac:dyDescent="0.25">
      <c r="A3288" s="115" t="s">
        <v>648</v>
      </c>
      <c r="B3288" s="200" t="s">
        <v>251</v>
      </c>
      <c r="C3288" s="101" t="s">
        <v>252</v>
      </c>
      <c r="D3288" s="102" t="s">
        <v>16</v>
      </c>
      <c r="E3288" s="121" t="s">
        <v>541</v>
      </c>
      <c r="F3288" s="125">
        <v>4097</v>
      </c>
      <c r="G3288" s="103">
        <v>4015</v>
      </c>
      <c r="H3288" s="104">
        <v>0.97998535513790497</v>
      </c>
      <c r="I3288" s="103">
        <v>82</v>
      </c>
      <c r="J3288" s="130">
        <v>2.00146448620942E-2</v>
      </c>
      <c r="K3288" s="125">
        <v>1250</v>
      </c>
      <c r="L3288" s="125">
        <v>25</v>
      </c>
      <c r="M3288" s="104">
        <v>0.02</v>
      </c>
      <c r="N3288" s="103">
        <v>62</v>
      </c>
      <c r="O3288" s="130">
        <v>1.51330241640224E-2</v>
      </c>
      <c r="P3288" s="125">
        <v>6</v>
      </c>
      <c r="Q3288" s="104">
        <v>4.7999999999999996E-3</v>
      </c>
      <c r="R3288" s="103">
        <v>12</v>
      </c>
      <c r="S3288" s="130">
        <v>2.9289724188430498E-3</v>
      </c>
      <c r="T3288" s="125">
        <v>88</v>
      </c>
      <c r="U3288" s="104">
        <v>7.0400000000000004E-2</v>
      </c>
      <c r="V3288" s="103">
        <v>278</v>
      </c>
      <c r="W3288" s="130">
        <v>6.7854527703197401E-2</v>
      </c>
      <c r="X3288" s="125">
        <v>94</v>
      </c>
      <c r="Y3288" s="104">
        <v>7.5200000000000003E-2</v>
      </c>
      <c r="Z3288" s="103">
        <v>290</v>
      </c>
      <c r="AA3288" s="130">
        <v>7.0783500122040502E-2</v>
      </c>
    </row>
    <row r="3289" spans="1:27" ht="24" x14ac:dyDescent="0.25">
      <c r="A3289" s="116" t="s">
        <v>648</v>
      </c>
      <c r="B3289" s="201" t="s">
        <v>253</v>
      </c>
      <c r="C3289" s="105" t="s">
        <v>254</v>
      </c>
      <c r="D3289" s="106" t="s">
        <v>16</v>
      </c>
      <c r="E3289" s="122" t="s">
        <v>541</v>
      </c>
      <c r="F3289" s="126">
        <v>3101</v>
      </c>
      <c r="G3289" s="107">
        <v>3051</v>
      </c>
      <c r="H3289" s="108">
        <v>0.98387616897774899</v>
      </c>
      <c r="I3289" s="107">
        <v>50</v>
      </c>
      <c r="J3289" s="131">
        <v>1.61238310222508E-2</v>
      </c>
      <c r="K3289" s="126">
        <v>745</v>
      </c>
      <c r="L3289" s="126">
        <v>9</v>
      </c>
      <c r="M3289" s="108">
        <v>1.2080536912751599E-2</v>
      </c>
      <c r="N3289" s="107">
        <v>18</v>
      </c>
      <c r="O3289" s="131">
        <v>5.8045791680103103E-3</v>
      </c>
      <c r="P3289" s="126">
        <v>7</v>
      </c>
      <c r="Q3289" s="108">
        <v>9.3959731543624102E-3</v>
      </c>
      <c r="R3289" s="107">
        <v>15</v>
      </c>
      <c r="S3289" s="131">
        <v>4.8371493066752596E-3</v>
      </c>
      <c r="T3289" s="126">
        <v>54</v>
      </c>
      <c r="U3289" s="108">
        <v>7.2483221476509999E-2</v>
      </c>
      <c r="V3289" s="107">
        <v>236</v>
      </c>
      <c r="W3289" s="131">
        <v>7.61044824250241E-2</v>
      </c>
      <c r="X3289" s="126">
        <v>58</v>
      </c>
      <c r="Y3289" s="108">
        <v>7.7852348993288495E-2</v>
      </c>
      <c r="Z3289" s="107">
        <v>246</v>
      </c>
      <c r="AA3289" s="131">
        <v>7.9329248629474297E-2</v>
      </c>
    </row>
    <row r="3290" spans="1:27" ht="24" x14ac:dyDescent="0.25">
      <c r="A3290" s="115" t="s">
        <v>648</v>
      </c>
      <c r="B3290" s="200" t="s">
        <v>440</v>
      </c>
      <c r="C3290" s="101" t="s">
        <v>189</v>
      </c>
      <c r="D3290" s="102" t="s">
        <v>12</v>
      </c>
      <c r="E3290" s="121" t="s">
        <v>543</v>
      </c>
      <c r="F3290" s="125">
        <v>3061</v>
      </c>
      <c r="G3290" s="103">
        <v>2952</v>
      </c>
      <c r="H3290" s="104">
        <v>0.96439072198627795</v>
      </c>
      <c r="I3290" s="103">
        <v>109</v>
      </c>
      <c r="J3290" s="130">
        <v>3.5609278013720998E-2</v>
      </c>
      <c r="K3290" s="125">
        <v>870</v>
      </c>
      <c r="L3290" s="125">
        <v>8</v>
      </c>
      <c r="M3290" s="104">
        <v>9.1954022988505694E-3</v>
      </c>
      <c r="N3290" s="103">
        <v>18</v>
      </c>
      <c r="O3290" s="130">
        <v>5.8804312316236501E-3</v>
      </c>
      <c r="P3290" s="125">
        <v>1</v>
      </c>
      <c r="Q3290" s="104">
        <v>1.1494252873563201E-3</v>
      </c>
      <c r="R3290" s="103">
        <v>4</v>
      </c>
      <c r="S3290" s="130">
        <v>1.30676249591636E-3</v>
      </c>
      <c r="T3290" s="125">
        <v>63</v>
      </c>
      <c r="U3290" s="104">
        <v>7.2413793103448199E-2</v>
      </c>
      <c r="V3290" s="103">
        <v>213</v>
      </c>
      <c r="W3290" s="130">
        <v>6.9585102907546506E-2</v>
      </c>
      <c r="X3290" s="125">
        <v>64</v>
      </c>
      <c r="Y3290" s="104">
        <v>7.35632183908045E-2</v>
      </c>
      <c r="Z3290" s="103">
        <v>217</v>
      </c>
      <c r="AA3290" s="130">
        <v>7.08918654034629E-2</v>
      </c>
    </row>
    <row r="3291" spans="1:27" ht="24" x14ac:dyDescent="0.25">
      <c r="A3291" s="116" t="s">
        <v>648</v>
      </c>
      <c r="B3291" s="201" t="s">
        <v>235</v>
      </c>
      <c r="C3291" s="105" t="s">
        <v>236</v>
      </c>
      <c r="D3291" s="106" t="s">
        <v>15</v>
      </c>
      <c r="E3291" s="122" t="s">
        <v>542</v>
      </c>
      <c r="F3291" s="126">
        <v>2039</v>
      </c>
      <c r="G3291" s="107">
        <v>2017</v>
      </c>
      <c r="H3291" s="108">
        <v>0.98921039725355497</v>
      </c>
      <c r="I3291" s="107">
        <v>22</v>
      </c>
      <c r="J3291" s="131">
        <v>1.0789602746444299E-2</v>
      </c>
      <c r="K3291" s="126">
        <v>650</v>
      </c>
      <c r="L3291" s="126">
        <v>9</v>
      </c>
      <c r="M3291" s="108">
        <v>1.38461538461538E-2</v>
      </c>
      <c r="N3291" s="107">
        <v>32</v>
      </c>
      <c r="O3291" s="131">
        <v>1.5693967631191699E-2</v>
      </c>
      <c r="P3291" s="126">
        <v>4</v>
      </c>
      <c r="Q3291" s="108">
        <v>6.1538461538461504E-3</v>
      </c>
      <c r="R3291" s="107">
        <v>11</v>
      </c>
      <c r="S3291" s="131">
        <v>5.3948013732221601E-3</v>
      </c>
      <c r="T3291" s="126">
        <v>66</v>
      </c>
      <c r="U3291" s="108">
        <v>0.10153846153846099</v>
      </c>
      <c r="V3291" s="107">
        <v>192</v>
      </c>
      <c r="W3291" s="131">
        <v>9.4163805787150501E-2</v>
      </c>
      <c r="X3291" s="126">
        <v>68</v>
      </c>
      <c r="Y3291" s="108">
        <v>0.104615384615384</v>
      </c>
      <c r="Z3291" s="107">
        <v>197</v>
      </c>
      <c r="AA3291" s="131">
        <v>9.6615988229524205E-2</v>
      </c>
    </row>
    <row r="3292" spans="1:27" ht="24" x14ac:dyDescent="0.25">
      <c r="A3292" s="115" t="s">
        <v>648</v>
      </c>
      <c r="B3292" s="200" t="s">
        <v>237</v>
      </c>
      <c r="C3292" s="101" t="s">
        <v>238</v>
      </c>
      <c r="D3292" s="102" t="s">
        <v>15</v>
      </c>
      <c r="E3292" s="121" t="s">
        <v>542</v>
      </c>
      <c r="F3292" s="125">
        <v>8785</v>
      </c>
      <c r="G3292" s="103">
        <v>8711</v>
      </c>
      <c r="H3292" s="104">
        <v>0.99157655093910002</v>
      </c>
      <c r="I3292" s="103">
        <v>74</v>
      </c>
      <c r="J3292" s="130">
        <v>8.4234490608992608E-3</v>
      </c>
      <c r="K3292" s="125">
        <v>2398</v>
      </c>
      <c r="L3292" s="125">
        <v>25</v>
      </c>
      <c r="M3292" s="104">
        <v>1.04253544620517E-2</v>
      </c>
      <c r="N3292" s="103">
        <v>61</v>
      </c>
      <c r="O3292" s="130">
        <v>6.9436539556061404E-3</v>
      </c>
      <c r="P3292" s="125">
        <v>14</v>
      </c>
      <c r="Q3292" s="104">
        <v>5.8381984987489503E-3</v>
      </c>
      <c r="R3292" s="103">
        <v>45</v>
      </c>
      <c r="S3292" s="130">
        <v>5.1223676721684598E-3</v>
      </c>
      <c r="T3292" s="125">
        <v>158</v>
      </c>
      <c r="U3292" s="104">
        <v>6.58882402001668E-2</v>
      </c>
      <c r="V3292" s="103">
        <v>536</v>
      </c>
      <c r="W3292" s="130">
        <v>6.1013090495162202E-2</v>
      </c>
      <c r="X3292" s="125">
        <v>166</v>
      </c>
      <c r="Y3292" s="104">
        <v>6.9224353628023302E-2</v>
      </c>
      <c r="Z3292" s="103">
        <v>566</v>
      </c>
      <c r="AA3292" s="130">
        <v>6.4428002276607804E-2</v>
      </c>
    </row>
    <row r="3293" spans="1:27" ht="24" x14ac:dyDescent="0.25">
      <c r="A3293" s="116" t="s">
        <v>648</v>
      </c>
      <c r="B3293" s="201" t="s">
        <v>190</v>
      </c>
      <c r="C3293" s="105" t="s">
        <v>191</v>
      </c>
      <c r="D3293" s="106" t="s">
        <v>12</v>
      </c>
      <c r="E3293" s="122" t="s">
        <v>543</v>
      </c>
      <c r="F3293" s="126">
        <v>1579</v>
      </c>
      <c r="G3293" s="107">
        <v>1533</v>
      </c>
      <c r="H3293" s="108">
        <v>0.97086763774540796</v>
      </c>
      <c r="I3293" s="107">
        <v>46</v>
      </c>
      <c r="J3293" s="131">
        <v>2.9132362254591499E-2</v>
      </c>
      <c r="K3293" s="126">
        <v>518</v>
      </c>
      <c r="L3293" s="126">
        <v>4</v>
      </c>
      <c r="M3293" s="108">
        <v>7.7220077220077196E-3</v>
      </c>
      <c r="N3293" s="107">
        <v>7</v>
      </c>
      <c r="O3293" s="131">
        <v>4.4331855604813099E-3</v>
      </c>
      <c r="P3293" s="126">
        <v>9</v>
      </c>
      <c r="Q3293" s="108">
        <v>1.7374517374517302E-2</v>
      </c>
      <c r="R3293" s="107">
        <v>26</v>
      </c>
      <c r="S3293" s="131">
        <v>1.6466117796073401E-2</v>
      </c>
      <c r="T3293" s="126">
        <v>44</v>
      </c>
      <c r="U3293" s="108">
        <v>8.4942084942084897E-2</v>
      </c>
      <c r="V3293" s="107">
        <v>128</v>
      </c>
      <c r="W3293" s="131">
        <v>8.1063964534515504E-2</v>
      </c>
      <c r="X3293" s="126">
        <v>49</v>
      </c>
      <c r="Y3293" s="108">
        <v>9.4594594594594503E-2</v>
      </c>
      <c r="Z3293" s="107">
        <v>142</v>
      </c>
      <c r="AA3293" s="131">
        <v>8.9930335655478102E-2</v>
      </c>
    </row>
    <row r="3294" spans="1:27" ht="24" x14ac:dyDescent="0.25">
      <c r="A3294" s="115" t="s">
        <v>648</v>
      </c>
      <c r="B3294" s="200" t="s">
        <v>194</v>
      </c>
      <c r="C3294" s="101" t="s">
        <v>195</v>
      </c>
      <c r="D3294" s="102" t="s">
        <v>12</v>
      </c>
      <c r="E3294" s="121" t="s">
        <v>543</v>
      </c>
      <c r="F3294" s="125">
        <v>3559</v>
      </c>
      <c r="G3294" s="103">
        <v>3491</v>
      </c>
      <c r="H3294" s="104">
        <v>0.98089350941275599</v>
      </c>
      <c r="I3294" s="103">
        <v>68</v>
      </c>
      <c r="J3294" s="130">
        <v>1.9106490587243601E-2</v>
      </c>
      <c r="K3294" s="125">
        <v>1107</v>
      </c>
      <c r="L3294" s="125">
        <v>19</v>
      </c>
      <c r="M3294" s="104">
        <v>1.7163504968382998E-2</v>
      </c>
      <c r="N3294" s="103">
        <v>54</v>
      </c>
      <c r="O3294" s="130">
        <v>1.51728013486934E-2</v>
      </c>
      <c r="P3294" s="125">
        <v>5</v>
      </c>
      <c r="Q3294" s="104">
        <v>4.5167118337849999E-3</v>
      </c>
      <c r="R3294" s="103">
        <v>11</v>
      </c>
      <c r="S3294" s="130">
        <v>3.0907558302893999E-3</v>
      </c>
      <c r="T3294" s="125">
        <v>82</v>
      </c>
      <c r="U3294" s="104">
        <v>7.4074074074074001E-2</v>
      </c>
      <c r="V3294" s="103">
        <v>262</v>
      </c>
      <c r="W3294" s="130">
        <v>7.3616184321438599E-2</v>
      </c>
      <c r="X3294" s="125">
        <v>85</v>
      </c>
      <c r="Y3294" s="104">
        <v>7.6784101174345004E-2</v>
      </c>
      <c r="Z3294" s="103">
        <v>269</v>
      </c>
      <c r="AA3294" s="130">
        <v>7.5583028940713601E-2</v>
      </c>
    </row>
    <row r="3295" spans="1:27" ht="24" x14ac:dyDescent="0.25">
      <c r="A3295" s="116" t="s">
        <v>648</v>
      </c>
      <c r="B3295" s="201" t="s">
        <v>196</v>
      </c>
      <c r="C3295" s="105" t="s">
        <v>197</v>
      </c>
      <c r="D3295" s="106" t="s">
        <v>12</v>
      </c>
      <c r="E3295" s="122" t="s">
        <v>543</v>
      </c>
      <c r="F3295" s="126">
        <v>1291</v>
      </c>
      <c r="G3295" s="107">
        <v>1248</v>
      </c>
      <c r="H3295" s="108">
        <v>0.96669248644461603</v>
      </c>
      <c r="I3295" s="107">
        <v>43</v>
      </c>
      <c r="J3295" s="131">
        <v>3.3307513555383403E-2</v>
      </c>
      <c r="K3295" s="126">
        <v>443</v>
      </c>
      <c r="L3295" s="126">
        <v>6</v>
      </c>
      <c r="M3295" s="108">
        <v>1.35440180586907E-2</v>
      </c>
      <c r="N3295" s="107">
        <v>13</v>
      </c>
      <c r="O3295" s="131">
        <v>1.0069713400464701E-2</v>
      </c>
      <c r="P3295" s="126">
        <v>2</v>
      </c>
      <c r="Q3295" s="108">
        <v>4.5146726862302401E-3</v>
      </c>
      <c r="R3295" s="107">
        <v>8</v>
      </c>
      <c r="S3295" s="131">
        <v>6.19674670797831E-3</v>
      </c>
      <c r="T3295" s="126">
        <v>34</v>
      </c>
      <c r="U3295" s="108">
        <v>7.6749435665914204E-2</v>
      </c>
      <c r="V3295" s="107">
        <v>87</v>
      </c>
      <c r="W3295" s="131">
        <v>6.7389620449264095E-2</v>
      </c>
      <c r="X3295" s="126">
        <v>35</v>
      </c>
      <c r="Y3295" s="108">
        <v>7.9006772009029294E-2</v>
      </c>
      <c r="Z3295" s="107">
        <v>91</v>
      </c>
      <c r="AA3295" s="131">
        <v>7.0487993803253199E-2</v>
      </c>
    </row>
    <row r="3296" spans="1:27" ht="24" x14ac:dyDescent="0.25">
      <c r="A3296" s="115" t="s">
        <v>648</v>
      </c>
      <c r="B3296" s="200" t="s">
        <v>198</v>
      </c>
      <c r="C3296" s="101" t="s">
        <v>199</v>
      </c>
      <c r="D3296" s="102" t="s">
        <v>12</v>
      </c>
      <c r="E3296" s="121" t="s">
        <v>543</v>
      </c>
      <c r="F3296" s="125">
        <v>938</v>
      </c>
      <c r="G3296" s="103">
        <v>889</v>
      </c>
      <c r="H3296" s="104">
        <v>0.94776119402985004</v>
      </c>
      <c r="I3296" s="103">
        <v>49</v>
      </c>
      <c r="J3296" s="130">
        <v>5.2238805970149203E-2</v>
      </c>
      <c r="K3296" s="125">
        <v>308</v>
      </c>
      <c r="L3296" s="125">
        <v>2</v>
      </c>
      <c r="M3296" s="104">
        <v>6.4935064935064896E-3</v>
      </c>
      <c r="N3296" s="103">
        <v>7</v>
      </c>
      <c r="O3296" s="130">
        <v>7.4626865671641703E-3</v>
      </c>
      <c r="P3296" s="125">
        <v>1</v>
      </c>
      <c r="Q3296" s="104">
        <v>3.24675324675324E-3</v>
      </c>
      <c r="R3296" s="103">
        <v>5</v>
      </c>
      <c r="S3296" s="130">
        <v>5.3304904051172698E-3</v>
      </c>
      <c r="T3296" s="125">
        <v>29</v>
      </c>
      <c r="U3296" s="104">
        <v>9.4155844155844104E-2</v>
      </c>
      <c r="V3296" s="103">
        <v>79</v>
      </c>
      <c r="W3296" s="130">
        <v>8.4221748400852794E-2</v>
      </c>
      <c r="X3296" s="125">
        <v>29</v>
      </c>
      <c r="Y3296" s="104">
        <v>9.4155844155844104E-2</v>
      </c>
      <c r="Z3296" s="103">
        <v>79</v>
      </c>
      <c r="AA3296" s="130">
        <v>8.4221748400852794E-2</v>
      </c>
    </row>
    <row r="3297" spans="1:27" ht="24" x14ac:dyDescent="0.25">
      <c r="A3297" s="116" t="s">
        <v>648</v>
      </c>
      <c r="B3297" s="201" t="s">
        <v>200</v>
      </c>
      <c r="C3297" s="105" t="s">
        <v>201</v>
      </c>
      <c r="D3297" s="106" t="s">
        <v>12</v>
      </c>
      <c r="E3297" s="122" t="s">
        <v>543</v>
      </c>
      <c r="F3297" s="126">
        <v>842</v>
      </c>
      <c r="G3297" s="107">
        <v>820</v>
      </c>
      <c r="H3297" s="108">
        <v>0.97387173396674498</v>
      </c>
      <c r="I3297" s="107">
        <v>22</v>
      </c>
      <c r="J3297" s="131">
        <v>2.6128266033254102E-2</v>
      </c>
      <c r="K3297" s="126">
        <v>280</v>
      </c>
      <c r="L3297" s="126">
        <v>8</v>
      </c>
      <c r="M3297" s="108">
        <v>2.8571428571428501E-2</v>
      </c>
      <c r="N3297" s="107">
        <v>20</v>
      </c>
      <c r="O3297" s="131">
        <v>2.37529691211401E-2</v>
      </c>
      <c r="P3297" s="126">
        <v>2</v>
      </c>
      <c r="Q3297" s="108">
        <v>7.14285714285714E-3</v>
      </c>
      <c r="R3297" s="107">
        <v>3</v>
      </c>
      <c r="S3297" s="131">
        <v>3.5629453681710198E-3</v>
      </c>
      <c r="T3297" s="126">
        <v>19</v>
      </c>
      <c r="U3297" s="108">
        <v>6.7857142857142796E-2</v>
      </c>
      <c r="V3297" s="107">
        <v>59</v>
      </c>
      <c r="W3297" s="131">
        <v>7.0071258907363404E-2</v>
      </c>
      <c r="X3297" s="126">
        <v>20</v>
      </c>
      <c r="Y3297" s="108">
        <v>7.1428571428571397E-2</v>
      </c>
      <c r="Z3297" s="107">
        <v>60</v>
      </c>
      <c r="AA3297" s="131">
        <v>7.1258907363420401E-2</v>
      </c>
    </row>
    <row r="3298" spans="1:27" ht="24" x14ac:dyDescent="0.25">
      <c r="A3298" s="115" t="s">
        <v>648</v>
      </c>
      <c r="B3298" s="200" t="s">
        <v>255</v>
      </c>
      <c r="C3298" s="101" t="s">
        <v>256</v>
      </c>
      <c r="D3298" s="102" t="s">
        <v>16</v>
      </c>
      <c r="E3298" s="121" t="s">
        <v>541</v>
      </c>
      <c r="F3298" s="125">
        <v>1456</v>
      </c>
      <c r="G3298" s="103">
        <v>1441</v>
      </c>
      <c r="H3298" s="104">
        <v>0.98969780219780201</v>
      </c>
      <c r="I3298" s="103">
        <v>15</v>
      </c>
      <c r="J3298" s="130">
        <v>1.03021978021978E-2</v>
      </c>
      <c r="K3298" s="125">
        <v>445</v>
      </c>
      <c r="L3298" s="125">
        <v>7</v>
      </c>
      <c r="M3298" s="104">
        <v>1.57303370786516E-2</v>
      </c>
      <c r="N3298" s="103">
        <v>22</v>
      </c>
      <c r="O3298" s="130">
        <v>1.51098901098901E-2</v>
      </c>
      <c r="P3298" s="125">
        <v>4</v>
      </c>
      <c r="Q3298" s="104">
        <v>8.9887640449438193E-3</v>
      </c>
      <c r="R3298" s="103">
        <v>8</v>
      </c>
      <c r="S3298" s="130">
        <v>5.4945054945054897E-3</v>
      </c>
      <c r="T3298" s="125">
        <v>40</v>
      </c>
      <c r="U3298" s="104">
        <v>8.98876404494382E-2</v>
      </c>
      <c r="V3298" s="103">
        <v>125</v>
      </c>
      <c r="W3298" s="130">
        <v>8.5851648351648296E-2</v>
      </c>
      <c r="X3298" s="125">
        <v>42</v>
      </c>
      <c r="Y3298" s="104">
        <v>9.4382022471910104E-2</v>
      </c>
      <c r="Z3298" s="103">
        <v>128</v>
      </c>
      <c r="AA3298" s="130">
        <v>8.7912087912087905E-2</v>
      </c>
    </row>
    <row r="3299" spans="1:27" ht="24" x14ac:dyDescent="0.25">
      <c r="A3299" s="116" t="s">
        <v>648</v>
      </c>
      <c r="B3299" s="201" t="s">
        <v>257</v>
      </c>
      <c r="C3299" s="105" t="s">
        <v>258</v>
      </c>
      <c r="D3299" s="106" t="s">
        <v>16</v>
      </c>
      <c r="E3299" s="122" t="s">
        <v>541</v>
      </c>
      <c r="F3299" s="126">
        <v>3970</v>
      </c>
      <c r="G3299" s="107">
        <v>3908</v>
      </c>
      <c r="H3299" s="108">
        <v>0.98438287153652304</v>
      </c>
      <c r="I3299" s="107">
        <v>62</v>
      </c>
      <c r="J3299" s="131">
        <v>1.5617128463476E-2</v>
      </c>
      <c r="K3299" s="126">
        <v>1203</v>
      </c>
      <c r="L3299" s="126">
        <v>17</v>
      </c>
      <c r="M3299" s="108">
        <v>1.41313383208645E-2</v>
      </c>
      <c r="N3299" s="107">
        <v>45</v>
      </c>
      <c r="O3299" s="131">
        <v>1.1335012594458399E-2</v>
      </c>
      <c r="P3299" s="126">
        <v>7</v>
      </c>
      <c r="Q3299" s="108">
        <v>5.8187863674147898E-3</v>
      </c>
      <c r="R3299" s="107">
        <v>21</v>
      </c>
      <c r="S3299" s="131">
        <v>5.2896725440805996E-3</v>
      </c>
      <c r="T3299" s="126">
        <v>85</v>
      </c>
      <c r="U3299" s="108">
        <v>7.0656691604322502E-2</v>
      </c>
      <c r="V3299" s="107">
        <v>256</v>
      </c>
      <c r="W3299" s="131">
        <v>6.4483627204030197E-2</v>
      </c>
      <c r="X3299" s="126">
        <v>90</v>
      </c>
      <c r="Y3299" s="108">
        <v>7.4812967581047302E-2</v>
      </c>
      <c r="Z3299" s="107">
        <v>272</v>
      </c>
      <c r="AA3299" s="131">
        <v>6.8513853904282093E-2</v>
      </c>
    </row>
    <row r="3300" spans="1:27" ht="24" x14ac:dyDescent="0.25">
      <c r="A3300" s="115" t="s">
        <v>648</v>
      </c>
      <c r="B3300" s="200" t="s">
        <v>261</v>
      </c>
      <c r="C3300" s="101" t="s">
        <v>262</v>
      </c>
      <c r="D3300" s="102" t="s">
        <v>17</v>
      </c>
      <c r="E3300" s="121" t="s">
        <v>545</v>
      </c>
      <c r="F3300" s="125">
        <v>1360</v>
      </c>
      <c r="G3300" s="103">
        <v>1357</v>
      </c>
      <c r="H3300" s="104">
        <v>0.99779411764705805</v>
      </c>
      <c r="I3300" s="103">
        <v>3</v>
      </c>
      <c r="J3300" s="130">
        <v>2.2058823529411699E-3</v>
      </c>
      <c r="K3300" s="125">
        <v>449</v>
      </c>
      <c r="L3300" s="125">
        <v>7</v>
      </c>
      <c r="M3300" s="104">
        <v>1.55902004454342E-2</v>
      </c>
      <c r="N3300" s="103">
        <v>17</v>
      </c>
      <c r="O3300" s="130">
        <v>1.2500000000000001E-2</v>
      </c>
      <c r="P3300" s="125">
        <v>3</v>
      </c>
      <c r="Q3300" s="104">
        <v>6.6815144766146899E-3</v>
      </c>
      <c r="R3300" s="103">
        <v>7</v>
      </c>
      <c r="S3300" s="130">
        <v>5.14705882352941E-3</v>
      </c>
      <c r="T3300" s="125">
        <v>35</v>
      </c>
      <c r="U3300" s="104">
        <v>7.7951002227171398E-2</v>
      </c>
      <c r="V3300" s="103">
        <v>112</v>
      </c>
      <c r="W3300" s="130">
        <v>8.2352941176470504E-2</v>
      </c>
      <c r="X3300" s="125">
        <v>37</v>
      </c>
      <c r="Y3300" s="104">
        <v>8.2405345211581202E-2</v>
      </c>
      <c r="Z3300" s="103">
        <v>116</v>
      </c>
      <c r="AA3300" s="130">
        <v>8.5294117647058798E-2</v>
      </c>
    </row>
    <row r="3301" spans="1:27" ht="24" x14ac:dyDescent="0.25">
      <c r="A3301" s="116" t="s">
        <v>648</v>
      </c>
      <c r="B3301" s="201" t="s">
        <v>157</v>
      </c>
      <c r="C3301" s="105" t="s">
        <v>158</v>
      </c>
      <c r="D3301" s="106" t="s">
        <v>10</v>
      </c>
      <c r="E3301" s="122" t="s">
        <v>546</v>
      </c>
      <c r="F3301" s="126">
        <v>5097</v>
      </c>
      <c r="G3301" s="107">
        <v>5049</v>
      </c>
      <c r="H3301" s="108">
        <v>0.990582695703354</v>
      </c>
      <c r="I3301" s="107">
        <v>48</v>
      </c>
      <c r="J3301" s="131">
        <v>9.4173042966450796E-3</v>
      </c>
      <c r="K3301" s="126">
        <v>1544</v>
      </c>
      <c r="L3301" s="126">
        <v>47</v>
      </c>
      <c r="M3301" s="108">
        <v>3.0440414507772001E-2</v>
      </c>
      <c r="N3301" s="107">
        <v>134</v>
      </c>
      <c r="O3301" s="131">
        <v>2.6289974494800802E-2</v>
      </c>
      <c r="P3301" s="126">
        <v>8</v>
      </c>
      <c r="Q3301" s="108">
        <v>5.1813471502590597E-3</v>
      </c>
      <c r="R3301" s="107">
        <v>22</v>
      </c>
      <c r="S3301" s="131">
        <v>4.3162644692956598E-3</v>
      </c>
      <c r="T3301" s="126">
        <v>90</v>
      </c>
      <c r="U3301" s="108">
        <v>5.82901554404145E-2</v>
      </c>
      <c r="V3301" s="107">
        <v>315</v>
      </c>
      <c r="W3301" s="131">
        <v>6.1801059446733302E-2</v>
      </c>
      <c r="X3301" s="126">
        <v>94</v>
      </c>
      <c r="Y3301" s="108">
        <v>6.0880829015544001E-2</v>
      </c>
      <c r="Z3301" s="107">
        <v>327</v>
      </c>
      <c r="AA3301" s="131">
        <v>6.4155385520894601E-2</v>
      </c>
    </row>
    <row r="3302" spans="1:27" ht="24" x14ac:dyDescent="0.25">
      <c r="A3302" s="115" t="s">
        <v>648</v>
      </c>
      <c r="B3302" s="200" t="s">
        <v>173</v>
      </c>
      <c r="C3302" s="101" t="s">
        <v>174</v>
      </c>
      <c r="D3302" s="102" t="s">
        <v>11</v>
      </c>
      <c r="E3302" s="121" t="s">
        <v>544</v>
      </c>
      <c r="F3302" s="125">
        <v>3535</v>
      </c>
      <c r="G3302" s="103">
        <v>3523</v>
      </c>
      <c r="H3302" s="104">
        <v>0.996605374823196</v>
      </c>
      <c r="I3302" s="103">
        <v>12</v>
      </c>
      <c r="J3302" s="130">
        <v>3.3946251768033901E-3</v>
      </c>
      <c r="K3302" s="125">
        <v>1196</v>
      </c>
      <c r="L3302" s="125">
        <v>13</v>
      </c>
      <c r="M3302" s="104">
        <v>1.0869565217391301E-2</v>
      </c>
      <c r="N3302" s="103">
        <v>33</v>
      </c>
      <c r="O3302" s="130">
        <v>9.3352192362093304E-3</v>
      </c>
      <c r="P3302" s="125">
        <v>4</v>
      </c>
      <c r="Q3302" s="104">
        <v>3.3444816053511701E-3</v>
      </c>
      <c r="R3302" s="103">
        <v>12</v>
      </c>
      <c r="S3302" s="130">
        <v>3.3946251768033901E-3</v>
      </c>
      <c r="T3302" s="125">
        <v>76</v>
      </c>
      <c r="U3302" s="104">
        <v>6.3545150501672198E-2</v>
      </c>
      <c r="V3302" s="103">
        <v>249</v>
      </c>
      <c r="W3302" s="130">
        <v>7.0438472418670406E-2</v>
      </c>
      <c r="X3302" s="125">
        <v>76</v>
      </c>
      <c r="Y3302" s="104">
        <v>6.3545150501672198E-2</v>
      </c>
      <c r="Z3302" s="103">
        <v>249</v>
      </c>
      <c r="AA3302" s="130">
        <v>7.0438472418670406E-2</v>
      </c>
    </row>
    <row r="3303" spans="1:27" ht="24" x14ac:dyDescent="0.25">
      <c r="A3303" s="116" t="s">
        <v>648</v>
      </c>
      <c r="B3303" s="201" t="s">
        <v>263</v>
      </c>
      <c r="C3303" s="105" t="s">
        <v>264</v>
      </c>
      <c r="D3303" s="106" t="s">
        <v>17</v>
      </c>
      <c r="E3303" s="122" t="s">
        <v>545</v>
      </c>
      <c r="F3303" s="126">
        <v>1231</v>
      </c>
      <c r="G3303" s="107">
        <v>1217</v>
      </c>
      <c r="H3303" s="108">
        <v>0.98862713241267197</v>
      </c>
      <c r="I3303" s="107">
        <v>14</v>
      </c>
      <c r="J3303" s="131">
        <v>1.13728675873273E-2</v>
      </c>
      <c r="K3303" s="126">
        <v>380</v>
      </c>
      <c r="L3303" s="126">
        <v>7</v>
      </c>
      <c r="M3303" s="108">
        <v>1.8421052631578901E-2</v>
      </c>
      <c r="N3303" s="107">
        <v>17</v>
      </c>
      <c r="O3303" s="131">
        <v>1.3809910641754601E-2</v>
      </c>
      <c r="P3303" s="126">
        <v>1</v>
      </c>
      <c r="Q3303" s="108">
        <v>2.6315789473684201E-3</v>
      </c>
      <c r="R3303" s="107">
        <v>2</v>
      </c>
      <c r="S3303" s="131">
        <v>1.62469536961819E-3</v>
      </c>
      <c r="T3303" s="126">
        <v>32</v>
      </c>
      <c r="U3303" s="108">
        <v>8.4210526315789402E-2</v>
      </c>
      <c r="V3303" s="107">
        <v>95</v>
      </c>
      <c r="W3303" s="131">
        <v>7.7173030056864295E-2</v>
      </c>
      <c r="X3303" s="126">
        <v>33</v>
      </c>
      <c r="Y3303" s="108">
        <v>8.6842105263157804E-2</v>
      </c>
      <c r="Z3303" s="107">
        <v>97</v>
      </c>
      <c r="AA3303" s="131">
        <v>7.8797725426482501E-2</v>
      </c>
    </row>
    <row r="3304" spans="1:27" ht="24" x14ac:dyDescent="0.25">
      <c r="A3304" s="115" t="s">
        <v>648</v>
      </c>
      <c r="B3304" s="200" t="s">
        <v>159</v>
      </c>
      <c r="C3304" s="101" t="s">
        <v>160</v>
      </c>
      <c r="D3304" s="102" t="s">
        <v>10</v>
      </c>
      <c r="E3304" s="121" t="s">
        <v>546</v>
      </c>
      <c r="F3304" s="125">
        <v>2329</v>
      </c>
      <c r="G3304" s="103">
        <v>2277</v>
      </c>
      <c r="H3304" s="104">
        <v>0.97767282095319796</v>
      </c>
      <c r="I3304" s="103">
        <v>52</v>
      </c>
      <c r="J3304" s="130">
        <v>2.2327179046801201E-2</v>
      </c>
      <c r="K3304" s="125">
        <v>632</v>
      </c>
      <c r="L3304" s="125">
        <v>8</v>
      </c>
      <c r="M3304" s="104">
        <v>1.26582278481012E-2</v>
      </c>
      <c r="N3304" s="103">
        <v>29</v>
      </c>
      <c r="O3304" s="130">
        <v>1.24516960068699E-2</v>
      </c>
      <c r="P3304" s="125">
        <v>5</v>
      </c>
      <c r="Q3304" s="104">
        <v>7.9113924050632899E-3</v>
      </c>
      <c r="R3304" s="103">
        <v>16</v>
      </c>
      <c r="S3304" s="130">
        <v>6.8699012451696002E-3</v>
      </c>
      <c r="T3304" s="125">
        <v>46</v>
      </c>
      <c r="U3304" s="104">
        <v>7.2784810126582195E-2</v>
      </c>
      <c r="V3304" s="103">
        <v>158</v>
      </c>
      <c r="W3304" s="130">
        <v>6.7840274796049801E-2</v>
      </c>
      <c r="X3304" s="125">
        <v>51</v>
      </c>
      <c r="Y3304" s="104">
        <v>8.06962025316455E-2</v>
      </c>
      <c r="Z3304" s="103">
        <v>174</v>
      </c>
      <c r="AA3304" s="130">
        <v>7.4710176041219406E-2</v>
      </c>
    </row>
    <row r="3305" spans="1:27" ht="24" x14ac:dyDescent="0.25">
      <c r="A3305" s="116" t="s">
        <v>648</v>
      </c>
      <c r="B3305" s="201" t="s">
        <v>265</v>
      </c>
      <c r="C3305" s="105" t="s">
        <v>266</v>
      </c>
      <c r="D3305" s="106" t="s">
        <v>17</v>
      </c>
      <c r="E3305" s="122" t="s">
        <v>545</v>
      </c>
      <c r="F3305" s="126">
        <v>2245</v>
      </c>
      <c r="G3305" s="107">
        <v>2230</v>
      </c>
      <c r="H3305" s="108">
        <v>0.99331848552338498</v>
      </c>
      <c r="I3305" s="107">
        <v>15</v>
      </c>
      <c r="J3305" s="131">
        <v>6.6815144766146899E-3</v>
      </c>
      <c r="K3305" s="126">
        <v>735</v>
      </c>
      <c r="L3305" s="126">
        <v>10</v>
      </c>
      <c r="M3305" s="108">
        <v>1.3605442176870699E-2</v>
      </c>
      <c r="N3305" s="107">
        <v>30</v>
      </c>
      <c r="O3305" s="131">
        <v>1.33630289532293E-2</v>
      </c>
      <c r="P3305" s="126">
        <v>3</v>
      </c>
      <c r="Q3305" s="108">
        <v>4.0816326530612197E-3</v>
      </c>
      <c r="R3305" s="107">
        <v>4</v>
      </c>
      <c r="S3305" s="131">
        <v>1.7817371937639099E-3</v>
      </c>
      <c r="T3305" s="126">
        <v>44</v>
      </c>
      <c r="U3305" s="108">
        <v>5.9863945578231201E-2</v>
      </c>
      <c r="V3305" s="107">
        <v>124</v>
      </c>
      <c r="W3305" s="131">
        <v>5.5233853006681502E-2</v>
      </c>
      <c r="X3305" s="126">
        <v>47</v>
      </c>
      <c r="Y3305" s="108">
        <v>6.3945578231292502E-2</v>
      </c>
      <c r="Z3305" s="107">
        <v>128</v>
      </c>
      <c r="AA3305" s="131">
        <v>5.7015590200445401E-2</v>
      </c>
    </row>
    <row r="3306" spans="1:27" ht="24" x14ac:dyDescent="0.25">
      <c r="A3306" s="115" t="s">
        <v>648</v>
      </c>
      <c r="B3306" s="200" t="s">
        <v>161</v>
      </c>
      <c r="C3306" s="101" t="s">
        <v>162</v>
      </c>
      <c r="D3306" s="102" t="s">
        <v>10</v>
      </c>
      <c r="E3306" s="121" t="s">
        <v>546</v>
      </c>
      <c r="F3306" s="125">
        <v>2443</v>
      </c>
      <c r="G3306" s="103">
        <v>2385</v>
      </c>
      <c r="H3306" s="104">
        <v>0.97625869832173495</v>
      </c>
      <c r="I3306" s="103">
        <v>58</v>
      </c>
      <c r="J3306" s="130">
        <v>2.3741301678264399E-2</v>
      </c>
      <c r="K3306" s="125">
        <v>748</v>
      </c>
      <c r="L3306" s="125">
        <v>16</v>
      </c>
      <c r="M3306" s="104">
        <v>2.1390374331550801E-2</v>
      </c>
      <c r="N3306" s="103">
        <v>44</v>
      </c>
      <c r="O3306" s="130">
        <v>1.80106426524764E-2</v>
      </c>
      <c r="P3306" s="125">
        <v>4</v>
      </c>
      <c r="Q3306" s="104">
        <v>5.3475935828877002E-3</v>
      </c>
      <c r="R3306" s="103">
        <v>13</v>
      </c>
      <c r="S3306" s="130">
        <v>5.3213262382316804E-3</v>
      </c>
      <c r="T3306" s="125">
        <v>49</v>
      </c>
      <c r="U3306" s="104">
        <v>6.5508021390374302E-2</v>
      </c>
      <c r="V3306" s="103">
        <v>150</v>
      </c>
      <c r="W3306" s="130">
        <v>6.1399918133442401E-2</v>
      </c>
      <c r="X3306" s="125">
        <v>52</v>
      </c>
      <c r="Y3306" s="104">
        <v>6.9518716577540093E-2</v>
      </c>
      <c r="Z3306" s="103">
        <v>159</v>
      </c>
      <c r="AA3306" s="130">
        <v>6.5083913221449005E-2</v>
      </c>
    </row>
    <row r="3307" spans="1:27" ht="24" x14ac:dyDescent="0.25">
      <c r="A3307" s="116" t="s">
        <v>648</v>
      </c>
      <c r="B3307" s="201" t="s">
        <v>163</v>
      </c>
      <c r="C3307" s="105" t="s">
        <v>164</v>
      </c>
      <c r="D3307" s="106" t="s">
        <v>10</v>
      </c>
      <c r="E3307" s="122" t="s">
        <v>546</v>
      </c>
      <c r="F3307" s="126">
        <v>1501</v>
      </c>
      <c r="G3307" s="107">
        <v>1475</v>
      </c>
      <c r="H3307" s="108">
        <v>0.98267821452365001</v>
      </c>
      <c r="I3307" s="107">
        <v>26</v>
      </c>
      <c r="J3307" s="131">
        <v>1.7321785476349098E-2</v>
      </c>
      <c r="K3307" s="126">
        <v>551</v>
      </c>
      <c r="L3307" s="126">
        <v>5</v>
      </c>
      <c r="M3307" s="108">
        <v>9.07441016333938E-3</v>
      </c>
      <c r="N3307" s="107">
        <v>15</v>
      </c>
      <c r="O3307" s="131">
        <v>9.9933377748167799E-3</v>
      </c>
      <c r="P3307" s="126">
        <v>1</v>
      </c>
      <c r="Q3307" s="108">
        <v>1.81488203266787E-3</v>
      </c>
      <c r="R3307" s="107">
        <v>1</v>
      </c>
      <c r="S3307" s="131">
        <v>6.6622251832111905E-4</v>
      </c>
      <c r="T3307" s="126">
        <v>43</v>
      </c>
      <c r="U3307" s="108">
        <v>7.8039927404718601E-2</v>
      </c>
      <c r="V3307" s="107">
        <v>96</v>
      </c>
      <c r="W3307" s="131">
        <v>6.3957361758827394E-2</v>
      </c>
      <c r="X3307" s="126">
        <v>44</v>
      </c>
      <c r="Y3307" s="108">
        <v>7.9854809437386501E-2</v>
      </c>
      <c r="Z3307" s="107">
        <v>97</v>
      </c>
      <c r="AA3307" s="131">
        <v>6.4623584277148496E-2</v>
      </c>
    </row>
    <row r="3308" spans="1:27" ht="24" x14ac:dyDescent="0.25">
      <c r="A3308" s="115" t="s">
        <v>648</v>
      </c>
      <c r="B3308" s="200" t="s">
        <v>175</v>
      </c>
      <c r="C3308" s="101" t="s">
        <v>176</v>
      </c>
      <c r="D3308" s="102" t="s">
        <v>11</v>
      </c>
      <c r="E3308" s="121" t="s">
        <v>544</v>
      </c>
      <c r="F3308" s="125">
        <v>6294</v>
      </c>
      <c r="G3308" s="103">
        <v>6183</v>
      </c>
      <c r="H3308" s="104">
        <v>0.98236415633937002</v>
      </c>
      <c r="I3308" s="103">
        <v>111</v>
      </c>
      <c r="J3308" s="130">
        <v>1.7635843660629098E-2</v>
      </c>
      <c r="K3308" s="125">
        <v>1993</v>
      </c>
      <c r="L3308" s="125">
        <v>30</v>
      </c>
      <c r="M3308" s="104">
        <v>1.5052684395383801E-2</v>
      </c>
      <c r="N3308" s="103">
        <v>87</v>
      </c>
      <c r="O3308" s="130">
        <v>1.38226882745471E-2</v>
      </c>
      <c r="P3308" s="125">
        <v>9</v>
      </c>
      <c r="Q3308" s="104">
        <v>4.5158053186151502E-3</v>
      </c>
      <c r="R3308" s="103">
        <v>27</v>
      </c>
      <c r="S3308" s="130">
        <v>4.2897998093422299E-3</v>
      </c>
      <c r="T3308" s="125">
        <v>153</v>
      </c>
      <c r="U3308" s="104">
        <v>7.6768690416457605E-2</v>
      </c>
      <c r="V3308" s="103">
        <v>479</v>
      </c>
      <c r="W3308" s="130">
        <v>7.6104226247219506E-2</v>
      </c>
      <c r="X3308" s="125">
        <v>159</v>
      </c>
      <c r="Y3308" s="104">
        <v>7.97792272955343E-2</v>
      </c>
      <c r="Z3308" s="103">
        <v>497</v>
      </c>
      <c r="AA3308" s="130">
        <v>7.8964092786781001E-2</v>
      </c>
    </row>
    <row r="3309" spans="1:27" ht="24" x14ac:dyDescent="0.25">
      <c r="A3309" s="116" t="s">
        <v>648</v>
      </c>
      <c r="B3309" s="201" t="s">
        <v>267</v>
      </c>
      <c r="C3309" s="105" t="s">
        <v>268</v>
      </c>
      <c r="D3309" s="106" t="s">
        <v>17</v>
      </c>
      <c r="E3309" s="122" t="s">
        <v>545</v>
      </c>
      <c r="F3309" s="126">
        <v>2926</v>
      </c>
      <c r="G3309" s="107">
        <v>2894</v>
      </c>
      <c r="H3309" s="108">
        <v>0.98906356801093598</v>
      </c>
      <c r="I3309" s="107">
        <v>32</v>
      </c>
      <c r="J3309" s="131">
        <v>1.0936431989063499E-2</v>
      </c>
      <c r="K3309" s="126">
        <v>955</v>
      </c>
      <c r="L3309" s="126">
        <v>20</v>
      </c>
      <c r="M3309" s="108">
        <v>2.09424083769633E-2</v>
      </c>
      <c r="N3309" s="107">
        <v>50</v>
      </c>
      <c r="O3309" s="131">
        <v>1.7088174982911802E-2</v>
      </c>
      <c r="P3309" s="126">
        <v>4</v>
      </c>
      <c r="Q3309" s="108">
        <v>4.1884816753926697E-3</v>
      </c>
      <c r="R3309" s="107">
        <v>8</v>
      </c>
      <c r="S3309" s="131">
        <v>2.73410799726589E-3</v>
      </c>
      <c r="T3309" s="126">
        <v>56</v>
      </c>
      <c r="U3309" s="108">
        <v>5.86387434554973E-2</v>
      </c>
      <c r="V3309" s="107">
        <v>179</v>
      </c>
      <c r="W3309" s="131">
        <v>6.11756664388243E-2</v>
      </c>
      <c r="X3309" s="126">
        <v>58</v>
      </c>
      <c r="Y3309" s="108">
        <v>6.0732984293193702E-2</v>
      </c>
      <c r="Z3309" s="107">
        <v>182</v>
      </c>
      <c r="AA3309" s="131">
        <v>6.2200956937799E-2</v>
      </c>
    </row>
    <row r="3310" spans="1:27" ht="24" x14ac:dyDescent="0.25">
      <c r="A3310" s="115" t="s">
        <v>648</v>
      </c>
      <c r="B3310" s="200" t="s">
        <v>269</v>
      </c>
      <c r="C3310" s="101" t="s">
        <v>270</v>
      </c>
      <c r="D3310" s="102" t="s">
        <v>17</v>
      </c>
      <c r="E3310" s="121" t="s">
        <v>545</v>
      </c>
      <c r="F3310" s="125">
        <v>2658</v>
      </c>
      <c r="G3310" s="103">
        <v>2640</v>
      </c>
      <c r="H3310" s="104">
        <v>0.99322799097065395</v>
      </c>
      <c r="I3310" s="103">
        <v>18</v>
      </c>
      <c r="J3310" s="130">
        <v>6.7720090293453697E-3</v>
      </c>
      <c r="K3310" s="125">
        <v>731</v>
      </c>
      <c r="L3310" s="125">
        <v>11</v>
      </c>
      <c r="M3310" s="104">
        <v>1.5047879616963E-2</v>
      </c>
      <c r="N3310" s="103">
        <v>34</v>
      </c>
      <c r="O3310" s="130">
        <v>1.2791572610985701E-2</v>
      </c>
      <c r="P3310" s="125">
        <v>3</v>
      </c>
      <c r="Q3310" s="104">
        <v>4.1039671682626504E-3</v>
      </c>
      <c r="R3310" s="103">
        <v>9</v>
      </c>
      <c r="S3310" s="130">
        <v>3.3860045146726801E-3</v>
      </c>
      <c r="T3310" s="125">
        <v>55</v>
      </c>
      <c r="U3310" s="104">
        <v>7.5239398084815307E-2</v>
      </c>
      <c r="V3310" s="103">
        <v>160</v>
      </c>
      <c r="W3310" s="130">
        <v>6.0195635816403303E-2</v>
      </c>
      <c r="X3310" s="125">
        <v>57</v>
      </c>
      <c r="Y3310" s="104">
        <v>7.7975376196990395E-2</v>
      </c>
      <c r="Z3310" s="103">
        <v>169</v>
      </c>
      <c r="AA3310" s="130">
        <v>6.3581640331075898E-2</v>
      </c>
    </row>
    <row r="3311" spans="1:27" ht="24" x14ac:dyDescent="0.25">
      <c r="A3311" s="116" t="s">
        <v>648</v>
      </c>
      <c r="B3311" s="201" t="s">
        <v>165</v>
      </c>
      <c r="C3311" s="105" t="s">
        <v>166</v>
      </c>
      <c r="D3311" s="106" t="s">
        <v>10</v>
      </c>
      <c r="E3311" s="122" t="s">
        <v>546</v>
      </c>
      <c r="F3311" s="126">
        <v>2758</v>
      </c>
      <c r="G3311" s="107">
        <v>2673</v>
      </c>
      <c r="H3311" s="108">
        <v>0.96918056562726596</v>
      </c>
      <c r="I3311" s="107">
        <v>85</v>
      </c>
      <c r="J3311" s="131">
        <v>3.0819434372733798E-2</v>
      </c>
      <c r="K3311" s="126">
        <v>808</v>
      </c>
      <c r="L3311" s="126">
        <v>13</v>
      </c>
      <c r="M3311" s="108">
        <v>1.6089108910890999E-2</v>
      </c>
      <c r="N3311" s="107">
        <v>35</v>
      </c>
      <c r="O3311" s="131">
        <v>1.26903553299492E-2</v>
      </c>
      <c r="P3311" s="126">
        <v>5</v>
      </c>
      <c r="Q3311" s="108">
        <v>6.1881188118811797E-3</v>
      </c>
      <c r="R3311" s="107">
        <v>16</v>
      </c>
      <c r="S3311" s="131">
        <v>5.8013052936910798E-3</v>
      </c>
      <c r="T3311" s="126">
        <v>39</v>
      </c>
      <c r="U3311" s="108">
        <v>4.8267326732673199E-2</v>
      </c>
      <c r="V3311" s="107">
        <v>102</v>
      </c>
      <c r="W3311" s="131">
        <v>3.6983321247280598E-2</v>
      </c>
      <c r="X3311" s="126">
        <v>42</v>
      </c>
      <c r="Y3311" s="108">
        <v>5.1980198019801901E-2</v>
      </c>
      <c r="Z3311" s="107">
        <v>114</v>
      </c>
      <c r="AA3311" s="131">
        <v>4.13343002175489E-2</v>
      </c>
    </row>
    <row r="3312" spans="1:27" ht="24" x14ac:dyDescent="0.25">
      <c r="A3312" s="115" t="s">
        <v>648</v>
      </c>
      <c r="B3312" s="200" t="s">
        <v>167</v>
      </c>
      <c r="C3312" s="101" t="s">
        <v>168</v>
      </c>
      <c r="D3312" s="102" t="s">
        <v>10</v>
      </c>
      <c r="E3312" s="121" t="s">
        <v>546</v>
      </c>
      <c r="F3312" s="125">
        <v>4473</v>
      </c>
      <c r="G3312" s="103">
        <v>4408</v>
      </c>
      <c r="H3312" s="104">
        <v>0.98546836575005503</v>
      </c>
      <c r="I3312" s="103">
        <v>65</v>
      </c>
      <c r="J3312" s="130">
        <v>1.45316342499441E-2</v>
      </c>
      <c r="K3312" s="125">
        <v>1042</v>
      </c>
      <c r="L3312" s="125">
        <v>9</v>
      </c>
      <c r="M3312" s="104">
        <v>8.6372360844529702E-3</v>
      </c>
      <c r="N3312" s="103">
        <v>17</v>
      </c>
      <c r="O3312" s="130">
        <v>3.8005812653699898E-3</v>
      </c>
      <c r="P3312" s="125">
        <v>7</v>
      </c>
      <c r="Q3312" s="104">
        <v>6.7178502879078599E-3</v>
      </c>
      <c r="R3312" s="103">
        <v>18</v>
      </c>
      <c r="S3312" s="130">
        <v>4.0241448692152904E-3</v>
      </c>
      <c r="T3312" s="125">
        <v>75</v>
      </c>
      <c r="U3312" s="104">
        <v>7.1976967370441403E-2</v>
      </c>
      <c r="V3312" s="103">
        <v>325</v>
      </c>
      <c r="W3312" s="130">
        <v>7.2658171249720502E-2</v>
      </c>
      <c r="X3312" s="125">
        <v>77</v>
      </c>
      <c r="Y3312" s="104">
        <v>7.3896353166986506E-2</v>
      </c>
      <c r="Z3312" s="103">
        <v>331</v>
      </c>
      <c r="AA3312" s="130">
        <v>7.3999552872792307E-2</v>
      </c>
    </row>
    <row r="3313" spans="1:27" ht="24" x14ac:dyDescent="0.25">
      <c r="A3313" s="116" t="s">
        <v>648</v>
      </c>
      <c r="B3313" s="201" t="s">
        <v>271</v>
      </c>
      <c r="C3313" s="105" t="s">
        <v>272</v>
      </c>
      <c r="D3313" s="106" t="s">
        <v>17</v>
      </c>
      <c r="E3313" s="122" t="s">
        <v>545</v>
      </c>
      <c r="F3313" s="126">
        <v>1446</v>
      </c>
      <c r="G3313" s="107">
        <v>1430</v>
      </c>
      <c r="H3313" s="108">
        <v>0.98893499308437005</v>
      </c>
      <c r="I3313" s="107">
        <v>16</v>
      </c>
      <c r="J3313" s="131">
        <v>1.10650069156293E-2</v>
      </c>
      <c r="K3313" s="126">
        <v>476</v>
      </c>
      <c r="L3313" s="126">
        <v>8</v>
      </c>
      <c r="M3313" s="108">
        <v>1.6806722689075598E-2</v>
      </c>
      <c r="N3313" s="107">
        <v>27</v>
      </c>
      <c r="O3313" s="131">
        <v>1.8672199170124401E-2</v>
      </c>
      <c r="P3313" s="126">
        <v>3</v>
      </c>
      <c r="Q3313" s="108">
        <v>6.3025210084033598E-3</v>
      </c>
      <c r="R3313" s="107">
        <v>10</v>
      </c>
      <c r="S3313" s="131">
        <v>6.9156293222683201E-3</v>
      </c>
      <c r="T3313" s="126">
        <v>37</v>
      </c>
      <c r="U3313" s="108">
        <v>7.7731092436974694E-2</v>
      </c>
      <c r="V3313" s="107">
        <v>130</v>
      </c>
      <c r="W3313" s="131">
        <v>8.9903181189488202E-2</v>
      </c>
      <c r="X3313" s="126">
        <v>39</v>
      </c>
      <c r="Y3313" s="108">
        <v>8.1932773109243601E-2</v>
      </c>
      <c r="Z3313" s="107">
        <v>137</v>
      </c>
      <c r="AA3313" s="131">
        <v>9.4744121715075999E-2</v>
      </c>
    </row>
    <row r="3314" spans="1:27" ht="24" x14ac:dyDescent="0.25">
      <c r="A3314" s="115" t="s">
        <v>648</v>
      </c>
      <c r="B3314" s="200" t="s">
        <v>273</v>
      </c>
      <c r="C3314" s="101" t="s">
        <v>274</v>
      </c>
      <c r="D3314" s="102" t="s">
        <v>17</v>
      </c>
      <c r="E3314" s="121" t="s">
        <v>545</v>
      </c>
      <c r="F3314" s="125">
        <v>3295</v>
      </c>
      <c r="G3314" s="103">
        <v>3272</v>
      </c>
      <c r="H3314" s="104">
        <v>0.99301972685887696</v>
      </c>
      <c r="I3314" s="103">
        <v>23</v>
      </c>
      <c r="J3314" s="130">
        <v>6.9802731411229097E-3</v>
      </c>
      <c r="K3314" s="125">
        <v>1024</v>
      </c>
      <c r="L3314" s="125">
        <v>16</v>
      </c>
      <c r="M3314" s="104">
        <v>1.5625E-2</v>
      </c>
      <c r="N3314" s="103">
        <v>44</v>
      </c>
      <c r="O3314" s="130">
        <v>1.33535660091047E-2</v>
      </c>
      <c r="P3314" s="125">
        <v>3</v>
      </c>
      <c r="Q3314" s="104">
        <v>2.9296875E-3</v>
      </c>
      <c r="R3314" s="103">
        <v>8</v>
      </c>
      <c r="S3314" s="130">
        <v>2.4279210925644899E-3</v>
      </c>
      <c r="T3314" s="125">
        <v>71</v>
      </c>
      <c r="U3314" s="104">
        <v>6.93359375E-2</v>
      </c>
      <c r="V3314" s="103">
        <v>220</v>
      </c>
      <c r="W3314" s="130">
        <v>6.6767830045523502E-2</v>
      </c>
      <c r="X3314" s="125">
        <v>74</v>
      </c>
      <c r="Y3314" s="104">
        <v>7.2265625E-2</v>
      </c>
      <c r="Z3314" s="103">
        <v>228</v>
      </c>
      <c r="AA3314" s="130">
        <v>6.9195751138087999E-2</v>
      </c>
    </row>
    <row r="3315" spans="1:27" ht="24" x14ac:dyDescent="0.25">
      <c r="A3315" s="116" t="s">
        <v>648</v>
      </c>
      <c r="B3315" s="201" t="s">
        <v>275</v>
      </c>
      <c r="C3315" s="105" t="s">
        <v>276</v>
      </c>
      <c r="D3315" s="106" t="s">
        <v>17</v>
      </c>
      <c r="E3315" s="122" t="s">
        <v>545</v>
      </c>
      <c r="F3315" s="126">
        <v>1732</v>
      </c>
      <c r="G3315" s="107">
        <v>1719</v>
      </c>
      <c r="H3315" s="108">
        <v>0.99249422632794404</v>
      </c>
      <c r="I3315" s="107">
        <v>13</v>
      </c>
      <c r="J3315" s="131">
        <v>7.5057736720554203E-3</v>
      </c>
      <c r="K3315" s="126">
        <v>586</v>
      </c>
      <c r="L3315" s="126">
        <v>12</v>
      </c>
      <c r="M3315" s="108">
        <v>2.0477815699658699E-2</v>
      </c>
      <c r="N3315" s="107">
        <v>30</v>
      </c>
      <c r="O3315" s="131">
        <v>1.7321016166281698E-2</v>
      </c>
      <c r="P3315" s="126">
        <v>3</v>
      </c>
      <c r="Q3315" s="108">
        <v>5.1194539249146704E-3</v>
      </c>
      <c r="R3315" s="107">
        <v>7</v>
      </c>
      <c r="S3315" s="131">
        <v>4.0415704387990704E-3</v>
      </c>
      <c r="T3315" s="126">
        <v>44</v>
      </c>
      <c r="U3315" s="108">
        <v>7.5085324232081904E-2</v>
      </c>
      <c r="V3315" s="107">
        <v>133</v>
      </c>
      <c r="W3315" s="131">
        <v>7.6789838337182406E-2</v>
      </c>
      <c r="X3315" s="126">
        <v>46</v>
      </c>
      <c r="Y3315" s="108">
        <v>7.8498293515358294E-2</v>
      </c>
      <c r="Z3315" s="107">
        <v>138</v>
      </c>
      <c r="AA3315" s="131">
        <v>7.9676674364896005E-2</v>
      </c>
    </row>
    <row r="3316" spans="1:27" ht="24" x14ac:dyDescent="0.25">
      <c r="A3316" s="115" t="s">
        <v>648</v>
      </c>
      <c r="B3316" s="200" t="s">
        <v>179</v>
      </c>
      <c r="C3316" s="101" t="s">
        <v>180</v>
      </c>
      <c r="D3316" s="102" t="s">
        <v>11</v>
      </c>
      <c r="E3316" s="121" t="s">
        <v>544</v>
      </c>
      <c r="F3316" s="125">
        <v>4031</v>
      </c>
      <c r="G3316" s="103">
        <v>4011</v>
      </c>
      <c r="H3316" s="104">
        <v>0.99503845199702301</v>
      </c>
      <c r="I3316" s="103">
        <v>20</v>
      </c>
      <c r="J3316" s="130">
        <v>4.9615480029769196E-3</v>
      </c>
      <c r="K3316" s="125">
        <v>1277</v>
      </c>
      <c r="L3316" s="125">
        <v>14</v>
      </c>
      <c r="M3316" s="104">
        <v>1.09631949882537E-2</v>
      </c>
      <c r="N3316" s="103">
        <v>40</v>
      </c>
      <c r="O3316" s="130">
        <v>9.9230960059538496E-3</v>
      </c>
      <c r="P3316" s="125">
        <v>6</v>
      </c>
      <c r="Q3316" s="104">
        <v>4.6985121378230197E-3</v>
      </c>
      <c r="R3316" s="103">
        <v>14</v>
      </c>
      <c r="S3316" s="130">
        <v>3.4730836020838499E-3</v>
      </c>
      <c r="T3316" s="125">
        <v>97</v>
      </c>
      <c r="U3316" s="104">
        <v>7.5959279561472207E-2</v>
      </c>
      <c r="V3316" s="103">
        <v>304</v>
      </c>
      <c r="W3316" s="130">
        <v>7.5415529645249293E-2</v>
      </c>
      <c r="X3316" s="125">
        <v>99</v>
      </c>
      <c r="Y3316" s="104">
        <v>7.7525450274079796E-2</v>
      </c>
      <c r="Z3316" s="103">
        <v>309</v>
      </c>
      <c r="AA3316" s="130">
        <v>7.6655916645993499E-2</v>
      </c>
    </row>
    <row r="3317" spans="1:27" ht="24" x14ac:dyDescent="0.25">
      <c r="A3317" s="116" t="s">
        <v>648</v>
      </c>
      <c r="B3317" s="201" t="s">
        <v>181</v>
      </c>
      <c r="C3317" s="105" t="s">
        <v>182</v>
      </c>
      <c r="D3317" s="106" t="s">
        <v>11</v>
      </c>
      <c r="E3317" s="122" t="s">
        <v>544</v>
      </c>
      <c r="F3317" s="126">
        <v>4875</v>
      </c>
      <c r="G3317" s="107">
        <v>4857</v>
      </c>
      <c r="H3317" s="108">
        <v>0.99630769230769201</v>
      </c>
      <c r="I3317" s="107">
        <v>18</v>
      </c>
      <c r="J3317" s="131">
        <v>3.69230769230769E-3</v>
      </c>
      <c r="K3317" s="126">
        <v>1150</v>
      </c>
      <c r="L3317" s="126">
        <v>16</v>
      </c>
      <c r="M3317" s="108">
        <v>1.3913043478260801E-2</v>
      </c>
      <c r="N3317" s="107">
        <v>42</v>
      </c>
      <c r="O3317" s="131">
        <v>8.6153846153846098E-3</v>
      </c>
      <c r="P3317" s="126">
        <v>9</v>
      </c>
      <c r="Q3317" s="108">
        <v>7.8260869565217293E-3</v>
      </c>
      <c r="R3317" s="107">
        <v>22</v>
      </c>
      <c r="S3317" s="131">
        <v>4.5128205128205099E-3</v>
      </c>
      <c r="T3317" s="126">
        <v>79</v>
      </c>
      <c r="U3317" s="108">
        <v>6.8695652173913005E-2</v>
      </c>
      <c r="V3317" s="107">
        <v>330</v>
      </c>
      <c r="W3317" s="131">
        <v>6.7692307692307593E-2</v>
      </c>
      <c r="X3317" s="126">
        <v>85</v>
      </c>
      <c r="Y3317" s="108">
        <v>7.3913043478260804E-2</v>
      </c>
      <c r="Z3317" s="107">
        <v>345</v>
      </c>
      <c r="AA3317" s="131">
        <v>7.0769230769230695E-2</v>
      </c>
    </row>
    <row r="3318" spans="1:27" ht="24" x14ac:dyDescent="0.25">
      <c r="A3318" s="115" t="s">
        <v>648</v>
      </c>
      <c r="B3318" s="200" t="s">
        <v>169</v>
      </c>
      <c r="C3318" s="101" t="s">
        <v>170</v>
      </c>
      <c r="D3318" s="102" t="s">
        <v>10</v>
      </c>
      <c r="E3318" s="121" t="s">
        <v>546</v>
      </c>
      <c r="F3318" s="125">
        <v>1285</v>
      </c>
      <c r="G3318" s="103">
        <v>1278</v>
      </c>
      <c r="H3318" s="104">
        <v>0.99455252918287895</v>
      </c>
      <c r="I3318" s="103">
        <v>7</v>
      </c>
      <c r="J3318" s="130">
        <v>5.4474708171206197E-3</v>
      </c>
      <c r="K3318" s="125">
        <v>451</v>
      </c>
      <c r="L3318" s="125">
        <v>8</v>
      </c>
      <c r="M3318" s="104">
        <v>1.7738359201773801E-2</v>
      </c>
      <c r="N3318" s="103">
        <v>21</v>
      </c>
      <c r="O3318" s="130">
        <v>1.6342412451361799E-2</v>
      </c>
      <c r="P3318" s="125">
        <v>3</v>
      </c>
      <c r="Q3318" s="104">
        <v>6.6518847006651798E-3</v>
      </c>
      <c r="R3318" s="103">
        <v>6</v>
      </c>
      <c r="S3318" s="130">
        <v>4.6692607003890997E-3</v>
      </c>
      <c r="T3318" s="125">
        <v>35</v>
      </c>
      <c r="U3318" s="104">
        <v>7.7605321507760505E-2</v>
      </c>
      <c r="V3318" s="103">
        <v>116</v>
      </c>
      <c r="W3318" s="130">
        <v>9.0272373540856002E-2</v>
      </c>
      <c r="X3318" s="125">
        <v>38</v>
      </c>
      <c r="Y3318" s="104">
        <v>8.4257206208425695E-2</v>
      </c>
      <c r="Z3318" s="103">
        <v>122</v>
      </c>
      <c r="AA3318" s="130">
        <v>9.4941634241245104E-2</v>
      </c>
    </row>
    <row r="3319" spans="1:27" ht="24" x14ac:dyDescent="0.25">
      <c r="A3319" s="116" t="s">
        <v>648</v>
      </c>
      <c r="B3319" s="201" t="s">
        <v>239</v>
      </c>
      <c r="C3319" s="105" t="s">
        <v>240</v>
      </c>
      <c r="D3319" s="106" t="s">
        <v>15</v>
      </c>
      <c r="E3319" s="122" t="s">
        <v>542</v>
      </c>
      <c r="F3319" s="126">
        <v>4384</v>
      </c>
      <c r="G3319" s="107">
        <v>4353</v>
      </c>
      <c r="H3319" s="108">
        <v>0.99292883211678795</v>
      </c>
      <c r="I3319" s="107">
        <v>31</v>
      </c>
      <c r="J3319" s="131">
        <v>7.0711678832116702E-3</v>
      </c>
      <c r="K3319" s="126">
        <v>1453</v>
      </c>
      <c r="L3319" s="126">
        <v>28</v>
      </c>
      <c r="M3319" s="108">
        <v>1.9270474879559501E-2</v>
      </c>
      <c r="N3319" s="107">
        <v>80</v>
      </c>
      <c r="O3319" s="131">
        <v>1.8248175182481698E-2</v>
      </c>
      <c r="P3319" s="126">
        <v>9</v>
      </c>
      <c r="Q3319" s="108">
        <v>6.1940812112869902E-3</v>
      </c>
      <c r="R3319" s="107">
        <v>29</v>
      </c>
      <c r="S3319" s="131">
        <v>6.6149635036496304E-3</v>
      </c>
      <c r="T3319" s="126">
        <v>120</v>
      </c>
      <c r="U3319" s="108">
        <v>8.2587749483826495E-2</v>
      </c>
      <c r="V3319" s="107">
        <v>334</v>
      </c>
      <c r="W3319" s="131">
        <v>7.6186131386861297E-2</v>
      </c>
      <c r="X3319" s="126">
        <v>125</v>
      </c>
      <c r="Y3319" s="108">
        <v>8.6028905712319304E-2</v>
      </c>
      <c r="Z3319" s="107">
        <v>351</v>
      </c>
      <c r="AA3319" s="131">
        <v>8.0063868613138606E-2</v>
      </c>
    </row>
    <row r="3320" spans="1:27" ht="24" x14ac:dyDescent="0.25">
      <c r="A3320" s="115" t="s">
        <v>648</v>
      </c>
      <c r="B3320" s="200" t="s">
        <v>204</v>
      </c>
      <c r="C3320" s="101" t="s">
        <v>205</v>
      </c>
      <c r="D3320" s="102" t="s">
        <v>13</v>
      </c>
      <c r="E3320" s="121" t="s">
        <v>547</v>
      </c>
      <c r="F3320" s="125">
        <v>8603</v>
      </c>
      <c r="G3320" s="103">
        <v>8432</v>
      </c>
      <c r="H3320" s="104">
        <v>0.98012321283273196</v>
      </c>
      <c r="I3320" s="103">
        <v>171</v>
      </c>
      <c r="J3320" s="130">
        <v>1.98767871672672E-2</v>
      </c>
      <c r="K3320" s="125">
        <v>2396</v>
      </c>
      <c r="L3320" s="125">
        <v>30</v>
      </c>
      <c r="M3320" s="104">
        <v>1.25208681135225E-2</v>
      </c>
      <c r="N3320" s="103">
        <v>84</v>
      </c>
      <c r="O3320" s="130">
        <v>9.7640358014646003E-3</v>
      </c>
      <c r="P3320" s="125">
        <v>20</v>
      </c>
      <c r="Q3320" s="104">
        <v>8.3472454090150194E-3</v>
      </c>
      <c r="R3320" s="103">
        <v>56</v>
      </c>
      <c r="S3320" s="130">
        <v>6.5093572009763999E-3</v>
      </c>
      <c r="T3320" s="125">
        <v>204</v>
      </c>
      <c r="U3320" s="104">
        <v>8.5141903171953207E-2</v>
      </c>
      <c r="V3320" s="103">
        <v>670</v>
      </c>
      <c r="W3320" s="130">
        <v>7.7879809368824798E-2</v>
      </c>
      <c r="X3320" s="125">
        <v>218</v>
      </c>
      <c r="Y3320" s="104">
        <v>9.0984974958263701E-2</v>
      </c>
      <c r="Z3320" s="103">
        <v>711</v>
      </c>
      <c r="AA3320" s="130">
        <v>8.2645588748111107E-2</v>
      </c>
    </row>
    <row r="3321" spans="1:27" ht="24" x14ac:dyDescent="0.25">
      <c r="A3321" s="116" t="s">
        <v>648</v>
      </c>
      <c r="B3321" s="201" t="s">
        <v>241</v>
      </c>
      <c r="C3321" s="105" t="s">
        <v>242</v>
      </c>
      <c r="D3321" s="106" t="s">
        <v>15</v>
      </c>
      <c r="E3321" s="122" t="s">
        <v>542</v>
      </c>
      <c r="F3321" s="126">
        <v>7148</v>
      </c>
      <c r="G3321" s="107">
        <v>7104</v>
      </c>
      <c r="H3321" s="108">
        <v>0.993844432008953</v>
      </c>
      <c r="I3321" s="107">
        <v>44</v>
      </c>
      <c r="J3321" s="131">
        <v>6.15556799104644E-3</v>
      </c>
      <c r="K3321" s="126">
        <v>1841</v>
      </c>
      <c r="L3321" s="126">
        <v>30</v>
      </c>
      <c r="M3321" s="108">
        <v>1.62954915806626E-2</v>
      </c>
      <c r="N3321" s="107">
        <v>92</v>
      </c>
      <c r="O3321" s="131">
        <v>1.2870733072187999E-2</v>
      </c>
      <c r="P3321" s="126">
        <v>11</v>
      </c>
      <c r="Q3321" s="108">
        <v>5.9750135795763101E-3</v>
      </c>
      <c r="R3321" s="107">
        <v>35</v>
      </c>
      <c r="S3321" s="131">
        <v>4.8964745383324E-3</v>
      </c>
      <c r="T3321" s="126">
        <v>181</v>
      </c>
      <c r="U3321" s="108">
        <v>9.8316132536664796E-2</v>
      </c>
      <c r="V3321" s="107">
        <v>587</v>
      </c>
      <c r="W3321" s="131">
        <v>8.2120872971460507E-2</v>
      </c>
      <c r="X3321" s="126">
        <v>189</v>
      </c>
      <c r="Y3321" s="108">
        <v>0.10266159695817401</v>
      </c>
      <c r="Z3321" s="107">
        <v>611</v>
      </c>
      <c r="AA3321" s="131">
        <v>8.5478455512031301E-2</v>
      </c>
    </row>
    <row r="3322" spans="1:27" ht="24" x14ac:dyDescent="0.25">
      <c r="A3322" s="115" t="s">
        <v>648</v>
      </c>
      <c r="B3322" s="200" t="s">
        <v>206</v>
      </c>
      <c r="C3322" s="101" t="s">
        <v>207</v>
      </c>
      <c r="D3322" s="102" t="s">
        <v>13</v>
      </c>
      <c r="E3322" s="121" t="s">
        <v>547</v>
      </c>
      <c r="F3322" s="125">
        <v>4249</v>
      </c>
      <c r="G3322" s="103">
        <v>4220</v>
      </c>
      <c r="H3322" s="104">
        <v>0.99317486467404004</v>
      </c>
      <c r="I3322" s="103">
        <v>29</v>
      </c>
      <c r="J3322" s="130">
        <v>6.8251353259590397E-3</v>
      </c>
      <c r="K3322" s="125">
        <v>1304</v>
      </c>
      <c r="L3322" s="125">
        <v>12</v>
      </c>
      <c r="M3322" s="104">
        <v>9.2024539877300603E-3</v>
      </c>
      <c r="N3322" s="103">
        <v>35</v>
      </c>
      <c r="O3322" s="130">
        <v>8.2372322899505693E-3</v>
      </c>
      <c r="P3322" s="125">
        <v>10</v>
      </c>
      <c r="Q3322" s="104">
        <v>7.6687116564417099E-3</v>
      </c>
      <c r="R3322" s="103">
        <v>31</v>
      </c>
      <c r="S3322" s="130">
        <v>7.2958343139562197E-3</v>
      </c>
      <c r="T3322" s="125">
        <v>103</v>
      </c>
      <c r="U3322" s="104">
        <v>7.8987730061349598E-2</v>
      </c>
      <c r="V3322" s="103">
        <v>328</v>
      </c>
      <c r="W3322" s="130">
        <v>7.7194634031536799E-2</v>
      </c>
      <c r="X3322" s="125">
        <v>108</v>
      </c>
      <c r="Y3322" s="104">
        <v>8.2822085889570504E-2</v>
      </c>
      <c r="Z3322" s="103">
        <v>341</v>
      </c>
      <c r="AA3322" s="130">
        <v>8.0254177453518399E-2</v>
      </c>
    </row>
    <row r="3323" spans="1:27" ht="24" x14ac:dyDescent="0.25">
      <c r="A3323" s="116" t="s">
        <v>648</v>
      </c>
      <c r="B3323" s="201" t="s">
        <v>208</v>
      </c>
      <c r="C3323" s="105" t="s">
        <v>209</v>
      </c>
      <c r="D3323" s="106" t="s">
        <v>13</v>
      </c>
      <c r="E3323" s="122" t="s">
        <v>547</v>
      </c>
      <c r="F3323" s="126">
        <v>3479</v>
      </c>
      <c r="G3323" s="107">
        <v>3463</v>
      </c>
      <c r="H3323" s="108">
        <v>0.99540097729232502</v>
      </c>
      <c r="I3323" s="107">
        <v>16</v>
      </c>
      <c r="J3323" s="131">
        <v>4.5990227076746102E-3</v>
      </c>
      <c r="K3323" s="126">
        <v>1020</v>
      </c>
      <c r="L3323" s="126">
        <v>8</v>
      </c>
      <c r="M3323" s="108">
        <v>7.8431372549019607E-3</v>
      </c>
      <c r="N3323" s="107">
        <v>22</v>
      </c>
      <c r="O3323" s="131">
        <v>6.3236562230526002E-3</v>
      </c>
      <c r="P3323" s="126">
        <v>5</v>
      </c>
      <c r="Q3323" s="108">
        <v>4.9019607843137202E-3</v>
      </c>
      <c r="R3323" s="107">
        <v>12</v>
      </c>
      <c r="S3323" s="131">
        <v>3.4492670307559601E-3</v>
      </c>
      <c r="T3323" s="126">
        <v>95</v>
      </c>
      <c r="U3323" s="108">
        <v>9.3137254901960703E-2</v>
      </c>
      <c r="V3323" s="107">
        <v>347</v>
      </c>
      <c r="W3323" s="131">
        <v>9.9741304972693304E-2</v>
      </c>
      <c r="X3323" s="126">
        <v>98</v>
      </c>
      <c r="Y3323" s="108">
        <v>9.6078431372548997E-2</v>
      </c>
      <c r="Z3323" s="107">
        <v>356</v>
      </c>
      <c r="AA3323" s="131">
        <v>0.10232825524576</v>
      </c>
    </row>
    <row r="3324" spans="1:27" ht="24" x14ac:dyDescent="0.25">
      <c r="A3324" s="115" t="s">
        <v>648</v>
      </c>
      <c r="B3324" s="200" t="s">
        <v>243</v>
      </c>
      <c r="C3324" s="101" t="s">
        <v>244</v>
      </c>
      <c r="D3324" s="102" t="s">
        <v>15</v>
      </c>
      <c r="E3324" s="121" t="s">
        <v>542</v>
      </c>
      <c r="F3324" s="125">
        <v>6223</v>
      </c>
      <c r="G3324" s="103">
        <v>6192</v>
      </c>
      <c r="H3324" s="104">
        <v>0.99501847983287794</v>
      </c>
      <c r="I3324" s="103">
        <v>31</v>
      </c>
      <c r="J3324" s="130">
        <v>4.9815201671219601E-3</v>
      </c>
      <c r="K3324" s="125">
        <v>1659</v>
      </c>
      <c r="L3324" s="125">
        <v>29</v>
      </c>
      <c r="M3324" s="104">
        <v>1.74804098854731E-2</v>
      </c>
      <c r="N3324" s="103">
        <v>77</v>
      </c>
      <c r="O3324" s="130">
        <v>1.23734533183352E-2</v>
      </c>
      <c r="P3324" s="125">
        <v>15</v>
      </c>
      <c r="Q3324" s="104">
        <v>9.0415913200723296E-3</v>
      </c>
      <c r="R3324" s="103">
        <v>35</v>
      </c>
      <c r="S3324" s="130">
        <v>5.6242969628796397E-3</v>
      </c>
      <c r="T3324" s="125">
        <v>115</v>
      </c>
      <c r="U3324" s="104">
        <v>6.9318866787221198E-2</v>
      </c>
      <c r="V3324" s="103">
        <v>383</v>
      </c>
      <c r="W3324" s="130">
        <v>6.1545878193797199E-2</v>
      </c>
      <c r="X3324" s="125">
        <v>125</v>
      </c>
      <c r="Y3324" s="104">
        <v>7.5346594333936104E-2</v>
      </c>
      <c r="Z3324" s="103">
        <v>405</v>
      </c>
      <c r="AA3324" s="130">
        <v>6.5081150570464402E-2</v>
      </c>
    </row>
    <row r="3325" spans="1:27" ht="24" x14ac:dyDescent="0.25">
      <c r="A3325" s="116" t="s">
        <v>648</v>
      </c>
      <c r="B3325" s="201" t="s">
        <v>245</v>
      </c>
      <c r="C3325" s="105" t="s">
        <v>246</v>
      </c>
      <c r="D3325" s="106" t="s">
        <v>15</v>
      </c>
      <c r="E3325" s="122" t="s">
        <v>542</v>
      </c>
      <c r="F3325" s="126">
        <v>1933</v>
      </c>
      <c r="G3325" s="107">
        <v>1918</v>
      </c>
      <c r="H3325" s="108">
        <v>0.99224004138644495</v>
      </c>
      <c r="I3325" s="107">
        <v>15</v>
      </c>
      <c r="J3325" s="131">
        <v>7.7599586135540599E-3</v>
      </c>
      <c r="K3325" s="126">
        <v>724</v>
      </c>
      <c r="L3325" s="126">
        <v>18</v>
      </c>
      <c r="M3325" s="108">
        <v>2.48618784530386E-2</v>
      </c>
      <c r="N3325" s="107">
        <v>50</v>
      </c>
      <c r="O3325" s="131">
        <v>2.58665287118468E-2</v>
      </c>
      <c r="P3325" s="126">
        <v>10</v>
      </c>
      <c r="Q3325" s="108">
        <v>1.3812154696132501E-2</v>
      </c>
      <c r="R3325" s="107">
        <v>25</v>
      </c>
      <c r="S3325" s="131">
        <v>1.29332643559234E-2</v>
      </c>
      <c r="T3325" s="126">
        <v>64</v>
      </c>
      <c r="U3325" s="108">
        <v>8.8397790055248601E-2</v>
      </c>
      <c r="V3325" s="107">
        <v>166</v>
      </c>
      <c r="W3325" s="131">
        <v>8.5876875323331603E-2</v>
      </c>
      <c r="X3325" s="126">
        <v>71</v>
      </c>
      <c r="Y3325" s="108">
        <v>9.8066298342541394E-2</v>
      </c>
      <c r="Z3325" s="107">
        <v>187</v>
      </c>
      <c r="AA3325" s="131">
        <v>9.6740817382307207E-2</v>
      </c>
    </row>
    <row r="3326" spans="1:27" x14ac:dyDescent="0.25">
      <c r="A3326" s="115" t="s">
        <v>648</v>
      </c>
      <c r="B3326" s="200" t="s">
        <v>220</v>
      </c>
      <c r="C3326" s="101" t="s">
        <v>221</v>
      </c>
      <c r="D3326" s="102" t="s">
        <v>14</v>
      </c>
      <c r="E3326" s="121" t="s">
        <v>548</v>
      </c>
      <c r="F3326" s="125">
        <v>3742</v>
      </c>
      <c r="G3326" s="103">
        <v>3671</v>
      </c>
      <c r="H3326" s="104">
        <v>0.98102618920363405</v>
      </c>
      <c r="I3326" s="103">
        <v>71</v>
      </c>
      <c r="J3326" s="130">
        <v>1.8973810796365499E-2</v>
      </c>
      <c r="K3326" s="125">
        <v>1125</v>
      </c>
      <c r="L3326" s="125">
        <v>12</v>
      </c>
      <c r="M3326" s="104">
        <v>1.06666666666666E-2</v>
      </c>
      <c r="N3326" s="103">
        <v>29</v>
      </c>
      <c r="O3326" s="130">
        <v>7.7498663816141103E-3</v>
      </c>
      <c r="P3326" s="125">
        <v>5</v>
      </c>
      <c r="Q3326" s="104">
        <v>4.4444444444444401E-3</v>
      </c>
      <c r="R3326" s="103">
        <v>15</v>
      </c>
      <c r="S3326" s="130">
        <v>4.0085515766969497E-3</v>
      </c>
      <c r="T3326" s="125">
        <v>91</v>
      </c>
      <c r="U3326" s="104">
        <v>8.0888888888888802E-2</v>
      </c>
      <c r="V3326" s="103">
        <v>292</v>
      </c>
      <c r="W3326" s="130">
        <v>7.8033137359700605E-2</v>
      </c>
      <c r="X3326" s="125">
        <v>96</v>
      </c>
      <c r="Y3326" s="104">
        <v>8.5333333333333303E-2</v>
      </c>
      <c r="Z3326" s="103">
        <v>307</v>
      </c>
      <c r="AA3326" s="130">
        <v>8.20416889363976E-2</v>
      </c>
    </row>
    <row r="3327" spans="1:27" x14ac:dyDescent="0.25">
      <c r="A3327" s="116" t="s">
        <v>648</v>
      </c>
      <c r="B3327" s="201" t="s">
        <v>222</v>
      </c>
      <c r="C3327" s="105" t="s">
        <v>223</v>
      </c>
      <c r="D3327" s="106" t="s">
        <v>14</v>
      </c>
      <c r="E3327" s="122" t="s">
        <v>548</v>
      </c>
      <c r="F3327" s="126">
        <v>4818</v>
      </c>
      <c r="G3327" s="107">
        <v>4715</v>
      </c>
      <c r="H3327" s="108">
        <v>0.978621834786218</v>
      </c>
      <c r="I3327" s="107">
        <v>103</v>
      </c>
      <c r="J3327" s="131">
        <v>2.1378165213781601E-2</v>
      </c>
      <c r="K3327" s="126">
        <v>1380</v>
      </c>
      <c r="L3327" s="126">
        <v>21</v>
      </c>
      <c r="M3327" s="108">
        <v>1.5217391304347801E-2</v>
      </c>
      <c r="N3327" s="107">
        <v>61</v>
      </c>
      <c r="O3327" s="131">
        <v>1.26608551266085E-2</v>
      </c>
      <c r="P3327" s="126">
        <v>4</v>
      </c>
      <c r="Q3327" s="108">
        <v>2.8985507246376799E-3</v>
      </c>
      <c r="R3327" s="107">
        <v>11</v>
      </c>
      <c r="S3327" s="131">
        <v>2.2831050228310501E-3</v>
      </c>
      <c r="T3327" s="126">
        <v>95</v>
      </c>
      <c r="U3327" s="108">
        <v>6.88405797101449E-2</v>
      </c>
      <c r="V3327" s="107">
        <v>319</v>
      </c>
      <c r="W3327" s="131">
        <v>6.6210045662100397E-2</v>
      </c>
      <c r="X3327" s="126">
        <v>98</v>
      </c>
      <c r="Y3327" s="108">
        <v>7.1014492753623107E-2</v>
      </c>
      <c r="Z3327" s="107">
        <v>328</v>
      </c>
      <c r="AA3327" s="131">
        <v>6.8078040680780397E-2</v>
      </c>
    </row>
    <row r="3328" spans="1:27" x14ac:dyDescent="0.25">
      <c r="A3328" s="115" t="s">
        <v>648</v>
      </c>
      <c r="B3328" s="200" t="s">
        <v>210</v>
      </c>
      <c r="C3328" s="101" t="s">
        <v>211</v>
      </c>
      <c r="D3328" s="102" t="s">
        <v>13</v>
      </c>
      <c r="E3328" s="121" t="s">
        <v>547</v>
      </c>
      <c r="F3328" s="125">
        <v>2791</v>
      </c>
      <c r="G3328" s="103">
        <v>2749</v>
      </c>
      <c r="H3328" s="104">
        <v>0.98495163024005705</v>
      </c>
      <c r="I3328" s="103">
        <v>42</v>
      </c>
      <c r="J3328" s="130">
        <v>1.5048369759942601E-2</v>
      </c>
      <c r="K3328" s="125">
        <v>714</v>
      </c>
      <c r="L3328" s="125">
        <v>11</v>
      </c>
      <c r="M3328" s="104">
        <v>1.54061624649859E-2</v>
      </c>
      <c r="N3328" s="103">
        <v>29</v>
      </c>
      <c r="O3328" s="130">
        <v>1.03905410247223E-2</v>
      </c>
      <c r="P3328" s="125">
        <v>11</v>
      </c>
      <c r="Q3328" s="104">
        <v>1.54061624649859E-2</v>
      </c>
      <c r="R3328" s="103">
        <v>31</v>
      </c>
      <c r="S3328" s="130">
        <v>1.1107130060910001E-2</v>
      </c>
      <c r="T3328" s="125">
        <v>43</v>
      </c>
      <c r="U3328" s="104">
        <v>6.0224089635854301E-2</v>
      </c>
      <c r="V3328" s="103">
        <v>201</v>
      </c>
      <c r="W3328" s="130">
        <v>7.2017198136868493E-2</v>
      </c>
      <c r="X3328" s="125">
        <v>49</v>
      </c>
      <c r="Y3328" s="104">
        <v>6.8627450980392093E-2</v>
      </c>
      <c r="Z3328" s="103">
        <v>218</v>
      </c>
      <c r="AA3328" s="130">
        <v>7.8108204944464299E-2</v>
      </c>
    </row>
    <row r="3329" spans="1:27" x14ac:dyDescent="0.25">
      <c r="A3329" s="116" t="s">
        <v>648</v>
      </c>
      <c r="B3329" s="201" t="s">
        <v>212</v>
      </c>
      <c r="C3329" s="105" t="s">
        <v>213</v>
      </c>
      <c r="D3329" s="106" t="s">
        <v>13</v>
      </c>
      <c r="E3329" s="122" t="s">
        <v>547</v>
      </c>
      <c r="F3329" s="126">
        <v>3349</v>
      </c>
      <c r="G3329" s="107">
        <v>3338</v>
      </c>
      <c r="H3329" s="108">
        <v>0.99671543744401303</v>
      </c>
      <c r="I3329" s="107">
        <v>11</v>
      </c>
      <c r="J3329" s="131">
        <v>3.2845625559868598E-3</v>
      </c>
      <c r="K3329" s="126">
        <v>880</v>
      </c>
      <c r="L3329" s="126">
        <v>14</v>
      </c>
      <c r="M3329" s="108">
        <v>1.5909090909090901E-2</v>
      </c>
      <c r="N3329" s="107">
        <v>34</v>
      </c>
      <c r="O3329" s="131">
        <v>1.01522842639593E-2</v>
      </c>
      <c r="P3329" s="126">
        <v>5</v>
      </c>
      <c r="Q3329" s="108">
        <v>5.6818181818181802E-3</v>
      </c>
      <c r="R3329" s="107">
        <v>12</v>
      </c>
      <c r="S3329" s="131">
        <v>3.58315915198566E-3</v>
      </c>
      <c r="T3329" s="126">
        <v>81</v>
      </c>
      <c r="U3329" s="108">
        <v>9.20454545454545E-2</v>
      </c>
      <c r="V3329" s="107">
        <v>292</v>
      </c>
      <c r="W3329" s="131">
        <v>8.7190206031651202E-2</v>
      </c>
      <c r="X3329" s="126">
        <v>83</v>
      </c>
      <c r="Y3329" s="108">
        <v>9.4318181818181801E-2</v>
      </c>
      <c r="Z3329" s="107">
        <v>299</v>
      </c>
      <c r="AA3329" s="131">
        <v>8.9280382203642802E-2</v>
      </c>
    </row>
    <row r="3330" spans="1:27" x14ac:dyDescent="0.25">
      <c r="A3330" s="115" t="s">
        <v>648</v>
      </c>
      <c r="B3330" s="200" t="s">
        <v>214</v>
      </c>
      <c r="C3330" s="101" t="s">
        <v>215</v>
      </c>
      <c r="D3330" s="102" t="s">
        <v>13</v>
      </c>
      <c r="E3330" s="121" t="s">
        <v>547</v>
      </c>
      <c r="F3330" s="125">
        <v>2818</v>
      </c>
      <c r="G3330" s="103">
        <v>2788</v>
      </c>
      <c r="H3330" s="104">
        <v>0.98935415188076603</v>
      </c>
      <c r="I3330" s="103">
        <v>30</v>
      </c>
      <c r="J3330" s="130">
        <v>1.06458481192334E-2</v>
      </c>
      <c r="K3330" s="125">
        <v>777</v>
      </c>
      <c r="L3330" s="125">
        <v>14</v>
      </c>
      <c r="M3330" s="104">
        <v>1.8018018018018001E-2</v>
      </c>
      <c r="N3330" s="103">
        <v>39</v>
      </c>
      <c r="O3330" s="130">
        <v>1.3839602555003499E-2</v>
      </c>
      <c r="P3330" s="125">
        <v>8</v>
      </c>
      <c r="Q3330" s="104">
        <v>1.02960102960102E-2</v>
      </c>
      <c r="R3330" s="103">
        <v>22</v>
      </c>
      <c r="S3330" s="130">
        <v>7.8069552874378903E-3</v>
      </c>
      <c r="T3330" s="125">
        <v>67</v>
      </c>
      <c r="U3330" s="104">
        <v>8.6229086229086205E-2</v>
      </c>
      <c r="V3330" s="103">
        <v>188</v>
      </c>
      <c r="W3330" s="130">
        <v>6.6713981547196502E-2</v>
      </c>
      <c r="X3330" s="125">
        <v>73</v>
      </c>
      <c r="Y3330" s="104">
        <v>9.3951093951093897E-2</v>
      </c>
      <c r="Z3330" s="103">
        <v>206</v>
      </c>
      <c r="AA3330" s="130">
        <v>7.3101490418736606E-2</v>
      </c>
    </row>
    <row r="3331" spans="1:27" x14ac:dyDescent="0.25">
      <c r="A3331" s="116" t="s">
        <v>648</v>
      </c>
      <c r="B3331" s="201" t="s">
        <v>224</v>
      </c>
      <c r="C3331" s="105" t="s">
        <v>225</v>
      </c>
      <c r="D3331" s="106" t="s">
        <v>14</v>
      </c>
      <c r="E3331" s="122" t="s">
        <v>548</v>
      </c>
      <c r="F3331" s="126">
        <v>1644</v>
      </c>
      <c r="G3331" s="107">
        <v>1633</v>
      </c>
      <c r="H3331" s="108">
        <v>0.99330900243308995</v>
      </c>
      <c r="I3331" s="107">
        <v>11</v>
      </c>
      <c r="J3331" s="131">
        <v>6.6909975669099701E-3</v>
      </c>
      <c r="K3331" s="126">
        <v>505</v>
      </c>
      <c r="L3331" s="126">
        <v>5</v>
      </c>
      <c r="M3331" s="108">
        <v>9.9009900990098994E-3</v>
      </c>
      <c r="N3331" s="107">
        <v>16</v>
      </c>
      <c r="O3331" s="131">
        <v>9.7323600973235995E-3</v>
      </c>
      <c r="P3331" s="126">
        <v>4</v>
      </c>
      <c r="Q3331" s="108">
        <v>7.9207920792079192E-3</v>
      </c>
      <c r="R3331" s="107">
        <v>15</v>
      </c>
      <c r="S3331" s="131">
        <v>9.12408759124087E-3</v>
      </c>
      <c r="T3331" s="126">
        <v>46</v>
      </c>
      <c r="U3331" s="108">
        <v>9.1089108910891003E-2</v>
      </c>
      <c r="V3331" s="107">
        <v>149</v>
      </c>
      <c r="W3331" s="131">
        <v>9.0632603406326007E-2</v>
      </c>
      <c r="X3331" s="126">
        <v>47</v>
      </c>
      <c r="Y3331" s="108">
        <v>9.3069306930692999E-2</v>
      </c>
      <c r="Z3331" s="107">
        <v>153</v>
      </c>
      <c r="AA3331" s="131">
        <v>9.3065693430656904E-2</v>
      </c>
    </row>
    <row r="3332" spans="1:27" x14ac:dyDescent="0.25">
      <c r="A3332" s="115" t="s">
        <v>648</v>
      </c>
      <c r="B3332" s="200" t="s">
        <v>226</v>
      </c>
      <c r="C3332" s="101" t="s">
        <v>227</v>
      </c>
      <c r="D3332" s="102" t="s">
        <v>14</v>
      </c>
      <c r="E3332" s="121" t="s">
        <v>548</v>
      </c>
      <c r="F3332" s="125">
        <v>2612</v>
      </c>
      <c r="G3332" s="103">
        <v>2577</v>
      </c>
      <c r="H3332" s="104">
        <v>0.98660030627871298</v>
      </c>
      <c r="I3332" s="103">
        <v>35</v>
      </c>
      <c r="J3332" s="130">
        <v>1.33996937212863E-2</v>
      </c>
      <c r="K3332" s="125">
        <v>813</v>
      </c>
      <c r="L3332" s="125">
        <v>16</v>
      </c>
      <c r="M3332" s="104">
        <v>1.9680196801967999E-2</v>
      </c>
      <c r="N3332" s="103">
        <v>41</v>
      </c>
      <c r="O3332" s="130">
        <v>1.56967840735068E-2</v>
      </c>
      <c r="P3332" s="125">
        <v>6</v>
      </c>
      <c r="Q3332" s="104">
        <v>7.3800738007380002E-3</v>
      </c>
      <c r="R3332" s="103">
        <v>12</v>
      </c>
      <c r="S3332" s="130">
        <v>4.59418070444104E-3</v>
      </c>
      <c r="T3332" s="125">
        <v>53</v>
      </c>
      <c r="U3332" s="104">
        <v>6.5190651906519001E-2</v>
      </c>
      <c r="V3332" s="103">
        <v>145</v>
      </c>
      <c r="W3332" s="130">
        <v>5.5513016845329201E-2</v>
      </c>
      <c r="X3332" s="125">
        <v>57</v>
      </c>
      <c r="Y3332" s="104">
        <v>7.0110701107010995E-2</v>
      </c>
      <c r="Z3332" s="103">
        <v>155</v>
      </c>
      <c r="AA3332" s="130">
        <v>5.9341500765696699E-2</v>
      </c>
    </row>
    <row r="3333" spans="1:27" x14ac:dyDescent="0.25">
      <c r="A3333" s="116" t="s">
        <v>648</v>
      </c>
      <c r="B3333" s="201" t="s">
        <v>216</v>
      </c>
      <c r="C3333" s="105" t="s">
        <v>217</v>
      </c>
      <c r="D3333" s="106" t="s">
        <v>13</v>
      </c>
      <c r="E3333" s="122" t="s">
        <v>547</v>
      </c>
      <c r="F3333" s="126">
        <v>1930</v>
      </c>
      <c r="G3333" s="107">
        <v>1879</v>
      </c>
      <c r="H3333" s="108">
        <v>0.97357512953367797</v>
      </c>
      <c r="I3333" s="107">
        <v>51</v>
      </c>
      <c r="J3333" s="131">
        <v>2.64248704663212E-2</v>
      </c>
      <c r="K3333" s="126">
        <v>508</v>
      </c>
      <c r="L3333" s="126">
        <v>9</v>
      </c>
      <c r="M3333" s="108">
        <v>1.77165354330708E-2</v>
      </c>
      <c r="N3333" s="107">
        <v>27</v>
      </c>
      <c r="O3333" s="131">
        <v>1.3989637305699401E-2</v>
      </c>
      <c r="P3333" s="126">
        <v>4</v>
      </c>
      <c r="Q3333" s="108">
        <v>7.8740157480314907E-3</v>
      </c>
      <c r="R3333" s="107">
        <v>11</v>
      </c>
      <c r="S3333" s="131">
        <v>5.6994818652849697E-3</v>
      </c>
      <c r="T3333" s="126">
        <v>48</v>
      </c>
      <c r="U3333" s="108">
        <v>9.4488188976377896E-2</v>
      </c>
      <c r="V3333" s="107">
        <v>171</v>
      </c>
      <c r="W3333" s="131">
        <v>8.860103626943E-2</v>
      </c>
      <c r="X3333" s="126">
        <v>50</v>
      </c>
      <c r="Y3333" s="108">
        <v>9.8425196850393706E-2</v>
      </c>
      <c r="Z3333" s="107">
        <v>175</v>
      </c>
      <c r="AA3333" s="131">
        <v>9.0673575129533598E-2</v>
      </c>
    </row>
    <row r="3334" spans="1:27" x14ac:dyDescent="0.25">
      <c r="A3334" s="115" t="s">
        <v>648</v>
      </c>
      <c r="B3334" s="200" t="s">
        <v>218</v>
      </c>
      <c r="C3334" s="101" t="s">
        <v>219</v>
      </c>
      <c r="D3334" s="102" t="s">
        <v>13</v>
      </c>
      <c r="E3334" s="121" t="s">
        <v>547</v>
      </c>
      <c r="F3334" s="125">
        <v>2414</v>
      </c>
      <c r="G3334" s="103">
        <v>2381</v>
      </c>
      <c r="H3334" s="104">
        <v>0.98632974316487099</v>
      </c>
      <c r="I3334" s="103">
        <v>33</v>
      </c>
      <c r="J3334" s="130">
        <v>1.3670256835128399E-2</v>
      </c>
      <c r="K3334" s="125">
        <v>697</v>
      </c>
      <c r="L3334" s="125">
        <v>13</v>
      </c>
      <c r="M3334" s="104">
        <v>1.8651362984218E-2</v>
      </c>
      <c r="N3334" s="103">
        <v>35</v>
      </c>
      <c r="O3334" s="130">
        <v>1.44987572493786E-2</v>
      </c>
      <c r="P3334" s="125">
        <v>7</v>
      </c>
      <c r="Q3334" s="104">
        <v>1.0043041606886601E-2</v>
      </c>
      <c r="R3334" s="103">
        <v>19</v>
      </c>
      <c r="S3334" s="130">
        <v>7.8707539353769593E-3</v>
      </c>
      <c r="T3334" s="125">
        <v>45</v>
      </c>
      <c r="U3334" s="104">
        <v>6.4562410329985595E-2</v>
      </c>
      <c r="V3334" s="103">
        <v>142</v>
      </c>
      <c r="W3334" s="130">
        <v>5.8823529411764698E-2</v>
      </c>
      <c r="X3334" s="125">
        <v>50</v>
      </c>
      <c r="Y3334" s="104">
        <v>7.1736011477761805E-2</v>
      </c>
      <c r="Z3334" s="103">
        <v>155</v>
      </c>
      <c r="AA3334" s="130">
        <v>6.4208782104391002E-2</v>
      </c>
    </row>
    <row r="3335" spans="1:27" x14ac:dyDescent="0.25">
      <c r="A3335" s="116" t="s">
        <v>648</v>
      </c>
      <c r="B3335" s="201" t="s">
        <v>277</v>
      </c>
      <c r="C3335" s="105" t="s">
        <v>278</v>
      </c>
      <c r="D3335" s="106" t="s">
        <v>18</v>
      </c>
      <c r="E3335" s="122" t="s">
        <v>549</v>
      </c>
      <c r="F3335" s="126">
        <v>2791</v>
      </c>
      <c r="G3335" s="107">
        <v>2776</v>
      </c>
      <c r="H3335" s="108">
        <v>0.99462558222859099</v>
      </c>
      <c r="I3335" s="107">
        <v>15</v>
      </c>
      <c r="J3335" s="131">
        <v>5.3744177714080896E-3</v>
      </c>
      <c r="K3335" s="126">
        <v>576</v>
      </c>
      <c r="L3335" s="126">
        <v>17</v>
      </c>
      <c r="M3335" s="108">
        <v>2.9513888888888801E-2</v>
      </c>
      <c r="N3335" s="107">
        <v>40</v>
      </c>
      <c r="O3335" s="131">
        <v>1.43317807237549E-2</v>
      </c>
      <c r="P3335" s="126">
        <v>7</v>
      </c>
      <c r="Q3335" s="108">
        <v>1.21527777777777E-2</v>
      </c>
      <c r="R3335" s="107">
        <v>18</v>
      </c>
      <c r="S3335" s="131">
        <v>6.4493013256897097E-3</v>
      </c>
      <c r="T3335" s="126">
        <v>57</v>
      </c>
      <c r="U3335" s="108">
        <v>9.8958333333333301E-2</v>
      </c>
      <c r="V3335" s="107">
        <v>255</v>
      </c>
      <c r="W3335" s="131">
        <v>9.1365102113937599E-2</v>
      </c>
      <c r="X3335" s="126">
        <v>59</v>
      </c>
      <c r="Y3335" s="108">
        <v>0.102430555555555</v>
      </c>
      <c r="Z3335" s="107">
        <v>260</v>
      </c>
      <c r="AA3335" s="131">
        <v>9.3156574704406997E-2</v>
      </c>
    </row>
    <row r="3336" spans="1:27" x14ac:dyDescent="0.25">
      <c r="A3336" s="115" t="s">
        <v>648</v>
      </c>
      <c r="B3336" s="200" t="s">
        <v>279</v>
      </c>
      <c r="C3336" s="101" t="s">
        <v>280</v>
      </c>
      <c r="D3336" s="102" t="s">
        <v>18</v>
      </c>
      <c r="E3336" s="121" t="s">
        <v>549</v>
      </c>
      <c r="F3336" s="125">
        <v>3896</v>
      </c>
      <c r="G3336" s="103">
        <v>3874</v>
      </c>
      <c r="H3336" s="104">
        <v>0.99435318275154005</v>
      </c>
      <c r="I3336" s="103">
        <v>22</v>
      </c>
      <c r="J3336" s="130">
        <v>5.6468172484599498E-3</v>
      </c>
      <c r="K3336" s="125">
        <v>1085</v>
      </c>
      <c r="L3336" s="125">
        <v>19</v>
      </c>
      <c r="M3336" s="104">
        <v>1.7511520737327101E-2</v>
      </c>
      <c r="N3336" s="103">
        <v>50</v>
      </c>
      <c r="O3336" s="130">
        <v>1.28336755646817E-2</v>
      </c>
      <c r="P3336" s="125">
        <v>8</v>
      </c>
      <c r="Q3336" s="104">
        <v>7.3732718894009199E-3</v>
      </c>
      <c r="R3336" s="103">
        <v>22</v>
      </c>
      <c r="S3336" s="130">
        <v>5.6468172484599498E-3</v>
      </c>
      <c r="T3336" s="125">
        <v>85</v>
      </c>
      <c r="U3336" s="104">
        <v>7.8341013824884703E-2</v>
      </c>
      <c r="V3336" s="103">
        <v>293</v>
      </c>
      <c r="W3336" s="130">
        <v>7.5205338809034905E-2</v>
      </c>
      <c r="X3336" s="125">
        <v>90</v>
      </c>
      <c r="Y3336" s="104">
        <v>8.2949308755760301E-2</v>
      </c>
      <c r="Z3336" s="103">
        <v>308</v>
      </c>
      <c r="AA3336" s="130">
        <v>7.9055441478439403E-2</v>
      </c>
    </row>
    <row r="3337" spans="1:27" x14ac:dyDescent="0.25">
      <c r="A3337" s="116" t="s">
        <v>648</v>
      </c>
      <c r="B3337" s="201" t="s">
        <v>316</v>
      </c>
      <c r="C3337" s="105" t="s">
        <v>317</v>
      </c>
      <c r="D3337" s="106" t="s">
        <v>20</v>
      </c>
      <c r="E3337" s="122" t="s">
        <v>550</v>
      </c>
      <c r="F3337" s="126">
        <v>2410</v>
      </c>
      <c r="G3337" s="107">
        <v>2400</v>
      </c>
      <c r="H3337" s="108">
        <v>0.99585062240663902</v>
      </c>
      <c r="I3337" s="107">
        <v>10</v>
      </c>
      <c r="J3337" s="131">
        <v>4.1493775933609898E-3</v>
      </c>
      <c r="K3337" s="126">
        <v>608</v>
      </c>
      <c r="L3337" s="126">
        <v>7</v>
      </c>
      <c r="M3337" s="108">
        <v>1.15131578947368E-2</v>
      </c>
      <c r="N3337" s="107">
        <v>19</v>
      </c>
      <c r="O3337" s="131">
        <v>7.8838174273858901E-3</v>
      </c>
      <c r="P3337" s="126">
        <v>6</v>
      </c>
      <c r="Q3337" s="108">
        <v>9.8684210526315697E-3</v>
      </c>
      <c r="R3337" s="107">
        <v>17</v>
      </c>
      <c r="S3337" s="131">
        <v>7.0539419087136896E-3</v>
      </c>
      <c r="T3337" s="126">
        <v>41</v>
      </c>
      <c r="U3337" s="108">
        <v>6.7434210526315694E-2</v>
      </c>
      <c r="V3337" s="107">
        <v>184</v>
      </c>
      <c r="W3337" s="131">
        <v>7.6348547717842302E-2</v>
      </c>
      <c r="X3337" s="126">
        <v>46</v>
      </c>
      <c r="Y3337" s="108">
        <v>7.5657894736842105E-2</v>
      </c>
      <c r="Z3337" s="107">
        <v>198</v>
      </c>
      <c r="AA3337" s="131">
        <v>8.2157676348547704E-2</v>
      </c>
    </row>
    <row r="3338" spans="1:27" x14ac:dyDescent="0.25">
      <c r="A3338" s="115" t="s">
        <v>648</v>
      </c>
      <c r="B3338" s="200" t="s">
        <v>301</v>
      </c>
      <c r="C3338" s="101" t="s">
        <v>302</v>
      </c>
      <c r="D3338" s="102" t="s">
        <v>19</v>
      </c>
      <c r="E3338" s="121" t="s">
        <v>551</v>
      </c>
      <c r="F3338" s="125">
        <v>4331</v>
      </c>
      <c r="G3338" s="103">
        <v>4294</v>
      </c>
      <c r="H3338" s="104">
        <v>0.99145693835141901</v>
      </c>
      <c r="I3338" s="103">
        <v>37</v>
      </c>
      <c r="J3338" s="130">
        <v>8.5430616485799998E-3</v>
      </c>
      <c r="K3338" s="125">
        <v>989</v>
      </c>
      <c r="L3338" s="125">
        <v>17</v>
      </c>
      <c r="M3338" s="104">
        <v>1.71890798786653E-2</v>
      </c>
      <c r="N3338" s="103">
        <v>41</v>
      </c>
      <c r="O3338" s="130">
        <v>9.4666358808589198E-3</v>
      </c>
      <c r="P3338" s="125">
        <v>8</v>
      </c>
      <c r="Q3338" s="104">
        <v>8.0889787664307298E-3</v>
      </c>
      <c r="R3338" s="103">
        <v>23</v>
      </c>
      <c r="S3338" s="130">
        <v>5.3105518356037799E-3</v>
      </c>
      <c r="T3338" s="125">
        <v>76</v>
      </c>
      <c r="U3338" s="104">
        <v>7.6845298281092003E-2</v>
      </c>
      <c r="V3338" s="103">
        <v>298</v>
      </c>
      <c r="W3338" s="130">
        <v>6.8806280304779394E-2</v>
      </c>
      <c r="X3338" s="125">
        <v>80</v>
      </c>
      <c r="Y3338" s="104">
        <v>8.0889787664307294E-2</v>
      </c>
      <c r="Z3338" s="103">
        <v>310</v>
      </c>
      <c r="AA3338" s="130">
        <v>7.1577003001616193E-2</v>
      </c>
    </row>
    <row r="3339" spans="1:27" x14ac:dyDescent="0.25">
      <c r="A3339" s="116" t="s">
        <v>648</v>
      </c>
      <c r="B3339" s="201" t="s">
        <v>318</v>
      </c>
      <c r="C3339" s="105" t="s">
        <v>319</v>
      </c>
      <c r="D3339" s="106" t="s">
        <v>20</v>
      </c>
      <c r="E3339" s="122" t="s">
        <v>550</v>
      </c>
      <c r="F3339" s="126">
        <v>2387</v>
      </c>
      <c r="G3339" s="107">
        <v>2365</v>
      </c>
      <c r="H3339" s="108">
        <v>0.990783410138248</v>
      </c>
      <c r="I3339" s="107">
        <v>22</v>
      </c>
      <c r="J3339" s="131">
        <v>9.2165898617511503E-3</v>
      </c>
      <c r="K3339" s="126">
        <v>858</v>
      </c>
      <c r="L3339" s="126">
        <v>17</v>
      </c>
      <c r="M3339" s="108">
        <v>1.9813519813519798E-2</v>
      </c>
      <c r="N3339" s="107">
        <v>39</v>
      </c>
      <c r="O3339" s="131">
        <v>1.63385002094679E-2</v>
      </c>
      <c r="P3339" s="126">
        <v>3</v>
      </c>
      <c r="Q3339" s="108">
        <v>3.49650349650349E-3</v>
      </c>
      <c r="R3339" s="107">
        <v>8</v>
      </c>
      <c r="S3339" s="131">
        <v>3.3514872224549601E-3</v>
      </c>
      <c r="T3339" s="126">
        <v>51</v>
      </c>
      <c r="U3339" s="108">
        <v>5.9440559440559398E-2</v>
      </c>
      <c r="V3339" s="107">
        <v>129</v>
      </c>
      <c r="W3339" s="131">
        <v>5.4042731462086303E-2</v>
      </c>
      <c r="X3339" s="126">
        <v>51</v>
      </c>
      <c r="Y3339" s="108">
        <v>5.9440559440559398E-2</v>
      </c>
      <c r="Z3339" s="107">
        <v>129</v>
      </c>
      <c r="AA3339" s="131">
        <v>5.4042731462086303E-2</v>
      </c>
    </row>
    <row r="3340" spans="1:27" x14ac:dyDescent="0.25">
      <c r="A3340" s="115" t="s">
        <v>648</v>
      </c>
      <c r="B3340" s="200" t="s">
        <v>281</v>
      </c>
      <c r="C3340" s="101" t="s">
        <v>282</v>
      </c>
      <c r="D3340" s="102" t="s">
        <v>18</v>
      </c>
      <c r="E3340" s="121" t="s">
        <v>549</v>
      </c>
      <c r="F3340" s="125">
        <v>1873</v>
      </c>
      <c r="G3340" s="103">
        <v>1861</v>
      </c>
      <c r="H3340" s="104">
        <v>0.99359316604378001</v>
      </c>
      <c r="I3340" s="103">
        <v>12</v>
      </c>
      <c r="J3340" s="130">
        <v>6.4068339562199598E-3</v>
      </c>
      <c r="K3340" s="125">
        <v>601</v>
      </c>
      <c r="L3340" s="125">
        <v>11</v>
      </c>
      <c r="M3340" s="104">
        <v>1.83028286189683E-2</v>
      </c>
      <c r="N3340" s="103">
        <v>26</v>
      </c>
      <c r="O3340" s="130">
        <v>1.38814735718099E-2</v>
      </c>
      <c r="P3340" s="125">
        <v>2</v>
      </c>
      <c r="Q3340" s="104">
        <v>3.3277870216306101E-3</v>
      </c>
      <c r="R3340" s="103">
        <v>6</v>
      </c>
      <c r="S3340" s="130">
        <v>3.2034169781099799E-3</v>
      </c>
      <c r="T3340" s="125">
        <v>44</v>
      </c>
      <c r="U3340" s="104">
        <v>7.3211314475873507E-2</v>
      </c>
      <c r="V3340" s="103">
        <v>134</v>
      </c>
      <c r="W3340" s="130">
        <v>7.1542979177789595E-2</v>
      </c>
      <c r="X3340" s="125">
        <v>46</v>
      </c>
      <c r="Y3340" s="104">
        <v>7.6539101497504106E-2</v>
      </c>
      <c r="Z3340" s="103">
        <v>140</v>
      </c>
      <c r="AA3340" s="130">
        <v>7.4746396155899605E-2</v>
      </c>
    </row>
    <row r="3341" spans="1:27" x14ac:dyDescent="0.25">
      <c r="A3341" s="116" t="s">
        <v>648</v>
      </c>
      <c r="B3341" s="201" t="s">
        <v>283</v>
      </c>
      <c r="C3341" s="105" t="s">
        <v>284</v>
      </c>
      <c r="D3341" s="106" t="s">
        <v>18</v>
      </c>
      <c r="E3341" s="122" t="s">
        <v>549</v>
      </c>
      <c r="F3341" s="126">
        <v>1958</v>
      </c>
      <c r="G3341" s="107">
        <v>1941</v>
      </c>
      <c r="H3341" s="108">
        <v>0.99131767109295099</v>
      </c>
      <c r="I3341" s="107">
        <v>17</v>
      </c>
      <c r="J3341" s="131">
        <v>8.6823289070480005E-3</v>
      </c>
      <c r="K3341" s="126">
        <v>625</v>
      </c>
      <c r="L3341" s="126">
        <v>14</v>
      </c>
      <c r="M3341" s="108">
        <v>2.24E-2</v>
      </c>
      <c r="N3341" s="107">
        <v>31</v>
      </c>
      <c r="O3341" s="131">
        <v>1.5832482124616899E-2</v>
      </c>
      <c r="P3341" s="126">
        <v>1</v>
      </c>
      <c r="Q3341" s="108">
        <v>1.6000000000000001E-3</v>
      </c>
      <c r="R3341" s="107">
        <v>2</v>
      </c>
      <c r="S3341" s="131">
        <v>1.0214504596526999E-3</v>
      </c>
      <c r="T3341" s="126">
        <v>46</v>
      </c>
      <c r="U3341" s="108">
        <v>7.3599999999999999E-2</v>
      </c>
      <c r="V3341" s="107">
        <v>110</v>
      </c>
      <c r="W3341" s="131">
        <v>5.6179775280898799E-2</v>
      </c>
      <c r="X3341" s="126">
        <v>47</v>
      </c>
      <c r="Y3341" s="108">
        <v>7.5200000000000003E-2</v>
      </c>
      <c r="Z3341" s="107">
        <v>111</v>
      </c>
      <c r="AA3341" s="131">
        <v>5.6690500510725203E-2</v>
      </c>
    </row>
    <row r="3342" spans="1:27" x14ac:dyDescent="0.25">
      <c r="A3342" s="115" t="s">
        <v>648</v>
      </c>
      <c r="B3342" s="200" t="s">
        <v>320</v>
      </c>
      <c r="C3342" s="101" t="s">
        <v>321</v>
      </c>
      <c r="D3342" s="102" t="s">
        <v>20</v>
      </c>
      <c r="E3342" s="121" t="s">
        <v>550</v>
      </c>
      <c r="F3342" s="125">
        <v>4398</v>
      </c>
      <c r="G3342" s="103">
        <v>4362</v>
      </c>
      <c r="H3342" s="104">
        <v>0.99181446111868998</v>
      </c>
      <c r="I3342" s="103">
        <v>36</v>
      </c>
      <c r="J3342" s="130">
        <v>8.1855388813096806E-3</v>
      </c>
      <c r="K3342" s="125">
        <v>1179</v>
      </c>
      <c r="L3342" s="125">
        <v>21</v>
      </c>
      <c r="M3342" s="104">
        <v>1.78117048346055E-2</v>
      </c>
      <c r="N3342" s="103">
        <v>48</v>
      </c>
      <c r="O3342" s="130">
        <v>1.09140518417462E-2</v>
      </c>
      <c r="P3342" s="125">
        <v>4</v>
      </c>
      <c r="Q3342" s="104">
        <v>3.39270568278201E-3</v>
      </c>
      <c r="R3342" s="103">
        <v>15</v>
      </c>
      <c r="S3342" s="130">
        <v>3.4106412005457001E-3</v>
      </c>
      <c r="T3342" s="125">
        <v>82</v>
      </c>
      <c r="U3342" s="104">
        <v>6.9550466497031296E-2</v>
      </c>
      <c r="V3342" s="103">
        <v>200</v>
      </c>
      <c r="W3342" s="130">
        <v>4.5475216007275998E-2</v>
      </c>
      <c r="X3342" s="125">
        <v>86</v>
      </c>
      <c r="Y3342" s="104">
        <v>7.2943172179813401E-2</v>
      </c>
      <c r="Z3342" s="103">
        <v>215</v>
      </c>
      <c r="AA3342" s="130">
        <v>4.8885857207821702E-2</v>
      </c>
    </row>
    <row r="3343" spans="1:27" x14ac:dyDescent="0.25">
      <c r="A3343" s="116" t="s">
        <v>648</v>
      </c>
      <c r="B3343" s="201" t="s">
        <v>303</v>
      </c>
      <c r="C3343" s="105" t="s">
        <v>304</v>
      </c>
      <c r="D3343" s="106" t="s">
        <v>19</v>
      </c>
      <c r="E3343" s="122" t="s">
        <v>551</v>
      </c>
      <c r="F3343" s="126">
        <v>4789</v>
      </c>
      <c r="G3343" s="107">
        <v>4752</v>
      </c>
      <c r="H3343" s="108">
        <v>0.99227396116099298</v>
      </c>
      <c r="I3343" s="107">
        <v>37</v>
      </c>
      <c r="J3343" s="131">
        <v>7.7260388390060497E-3</v>
      </c>
      <c r="K3343" s="126">
        <v>1080</v>
      </c>
      <c r="L3343" s="126">
        <v>23</v>
      </c>
      <c r="M3343" s="108">
        <v>2.1296296296296199E-2</v>
      </c>
      <c r="N3343" s="107">
        <v>58</v>
      </c>
      <c r="O3343" s="131">
        <v>1.21110879097932E-2</v>
      </c>
      <c r="P3343" s="126">
        <v>11</v>
      </c>
      <c r="Q3343" s="108">
        <v>1.0185185185185099E-2</v>
      </c>
      <c r="R3343" s="107">
        <v>32</v>
      </c>
      <c r="S3343" s="131">
        <v>6.6819795364376601E-3</v>
      </c>
      <c r="T3343" s="126">
        <v>73</v>
      </c>
      <c r="U3343" s="108">
        <v>6.7592592592592496E-2</v>
      </c>
      <c r="V3343" s="107">
        <v>292</v>
      </c>
      <c r="W3343" s="131">
        <v>6.0973063269993702E-2</v>
      </c>
      <c r="X3343" s="126">
        <v>78</v>
      </c>
      <c r="Y3343" s="108">
        <v>7.2222222222222202E-2</v>
      </c>
      <c r="Z3343" s="107">
        <v>304</v>
      </c>
      <c r="AA3343" s="131">
        <v>6.3478805596157803E-2</v>
      </c>
    </row>
    <row r="3344" spans="1:27" x14ac:dyDescent="0.25">
      <c r="A3344" s="115" t="s">
        <v>648</v>
      </c>
      <c r="B3344" s="200" t="s">
        <v>285</v>
      </c>
      <c r="C3344" s="101" t="s">
        <v>286</v>
      </c>
      <c r="D3344" s="102" t="s">
        <v>18</v>
      </c>
      <c r="E3344" s="121" t="s">
        <v>549</v>
      </c>
      <c r="F3344" s="125">
        <v>3603</v>
      </c>
      <c r="G3344" s="103">
        <v>3589</v>
      </c>
      <c r="H3344" s="104">
        <v>0.99611434915348296</v>
      </c>
      <c r="I3344" s="103">
        <v>14</v>
      </c>
      <c r="J3344" s="130">
        <v>3.8856508465167899E-3</v>
      </c>
      <c r="K3344" s="125">
        <v>863</v>
      </c>
      <c r="L3344" s="125">
        <v>14</v>
      </c>
      <c r="M3344" s="104">
        <v>1.6222479721900301E-2</v>
      </c>
      <c r="N3344" s="103">
        <v>33</v>
      </c>
      <c r="O3344" s="130">
        <v>9.1590341382181504E-3</v>
      </c>
      <c r="P3344" s="125">
        <v>5</v>
      </c>
      <c r="Q3344" s="104">
        <v>5.7937427578215496E-3</v>
      </c>
      <c r="R3344" s="103">
        <v>10</v>
      </c>
      <c r="S3344" s="130">
        <v>2.77546489036913E-3</v>
      </c>
      <c r="T3344" s="125">
        <v>61</v>
      </c>
      <c r="U3344" s="104">
        <v>7.0683661645422904E-2</v>
      </c>
      <c r="V3344" s="103">
        <v>211</v>
      </c>
      <c r="W3344" s="130">
        <v>5.8562309186788702E-2</v>
      </c>
      <c r="X3344" s="125">
        <v>63</v>
      </c>
      <c r="Y3344" s="104">
        <v>7.3001158748551495E-2</v>
      </c>
      <c r="Z3344" s="103">
        <v>217</v>
      </c>
      <c r="AA3344" s="130">
        <v>6.02275881210102E-2</v>
      </c>
    </row>
    <row r="3345" spans="1:27" x14ac:dyDescent="0.25">
      <c r="A3345" s="116" t="s">
        <v>648</v>
      </c>
      <c r="B3345" s="201" t="s">
        <v>305</v>
      </c>
      <c r="C3345" s="105" t="s">
        <v>306</v>
      </c>
      <c r="D3345" s="106" t="s">
        <v>19</v>
      </c>
      <c r="E3345" s="122" t="s">
        <v>551</v>
      </c>
      <c r="F3345" s="126">
        <v>3343</v>
      </c>
      <c r="G3345" s="107">
        <v>3313</v>
      </c>
      <c r="H3345" s="108">
        <v>0.99102602452886601</v>
      </c>
      <c r="I3345" s="107">
        <v>30</v>
      </c>
      <c r="J3345" s="131">
        <v>8.9739754711337105E-3</v>
      </c>
      <c r="K3345" s="126">
        <v>779</v>
      </c>
      <c r="L3345" s="126">
        <v>14</v>
      </c>
      <c r="M3345" s="108">
        <v>1.7971758664955002E-2</v>
      </c>
      <c r="N3345" s="107">
        <v>38</v>
      </c>
      <c r="O3345" s="131">
        <v>1.13670355967693E-2</v>
      </c>
      <c r="P3345" s="126">
        <v>8</v>
      </c>
      <c r="Q3345" s="108">
        <v>1.0269576379974299E-2</v>
      </c>
      <c r="R3345" s="107">
        <v>20</v>
      </c>
      <c r="S3345" s="131">
        <v>5.9826503140891401E-3</v>
      </c>
      <c r="T3345" s="126">
        <v>77</v>
      </c>
      <c r="U3345" s="108">
        <v>9.8844672657252802E-2</v>
      </c>
      <c r="V3345" s="107">
        <v>299</v>
      </c>
      <c r="W3345" s="131">
        <v>8.9440622195632605E-2</v>
      </c>
      <c r="X3345" s="126">
        <v>82</v>
      </c>
      <c r="Y3345" s="108">
        <v>0.105263157894736</v>
      </c>
      <c r="Z3345" s="107">
        <v>312</v>
      </c>
      <c r="AA3345" s="131">
        <v>9.3329344899790598E-2</v>
      </c>
    </row>
    <row r="3346" spans="1:27" x14ac:dyDescent="0.25">
      <c r="A3346" s="115" t="s">
        <v>648</v>
      </c>
      <c r="B3346" s="200" t="s">
        <v>322</v>
      </c>
      <c r="C3346" s="101" t="s">
        <v>323</v>
      </c>
      <c r="D3346" s="102" t="s">
        <v>20</v>
      </c>
      <c r="E3346" s="121" t="s">
        <v>550</v>
      </c>
      <c r="F3346" s="125">
        <v>2793</v>
      </c>
      <c r="G3346" s="103">
        <v>2778</v>
      </c>
      <c r="H3346" s="104">
        <v>0.99462943071965604</v>
      </c>
      <c r="I3346" s="103">
        <v>15</v>
      </c>
      <c r="J3346" s="130">
        <v>5.3705692803437096E-3</v>
      </c>
      <c r="K3346" s="125">
        <v>719</v>
      </c>
      <c r="L3346" s="125">
        <v>15</v>
      </c>
      <c r="M3346" s="104">
        <v>2.0862308762169601E-2</v>
      </c>
      <c r="N3346" s="103">
        <v>43</v>
      </c>
      <c r="O3346" s="130">
        <v>1.53956319369853E-2</v>
      </c>
      <c r="P3346" s="125">
        <v>8</v>
      </c>
      <c r="Q3346" s="104">
        <v>1.11265646731571E-2</v>
      </c>
      <c r="R3346" s="103">
        <v>23</v>
      </c>
      <c r="S3346" s="130">
        <v>8.2348728965270304E-3</v>
      </c>
      <c r="T3346" s="125">
        <v>55</v>
      </c>
      <c r="U3346" s="104">
        <v>7.6495132127955404E-2</v>
      </c>
      <c r="V3346" s="103">
        <v>197</v>
      </c>
      <c r="W3346" s="130">
        <v>7.0533476548514107E-2</v>
      </c>
      <c r="X3346" s="125">
        <v>63</v>
      </c>
      <c r="Y3346" s="104">
        <v>8.7621696801112606E-2</v>
      </c>
      <c r="Z3346" s="103">
        <v>220</v>
      </c>
      <c r="AA3346" s="130">
        <v>7.8768349445041103E-2</v>
      </c>
    </row>
    <row r="3347" spans="1:27" ht="24" x14ac:dyDescent="0.25">
      <c r="A3347" s="116" t="s">
        <v>648</v>
      </c>
      <c r="B3347" s="201" t="s">
        <v>307</v>
      </c>
      <c r="C3347" s="105" t="s">
        <v>308</v>
      </c>
      <c r="D3347" s="106" t="s">
        <v>19</v>
      </c>
      <c r="E3347" s="122" t="s">
        <v>551</v>
      </c>
      <c r="F3347" s="126">
        <v>2587</v>
      </c>
      <c r="G3347" s="107">
        <v>2577</v>
      </c>
      <c r="H3347" s="108">
        <v>0.99613451874758396</v>
      </c>
      <c r="I3347" s="107">
        <v>10</v>
      </c>
      <c r="J3347" s="131">
        <v>3.8654812524159198E-3</v>
      </c>
      <c r="K3347" s="126">
        <v>560</v>
      </c>
      <c r="L3347" s="126">
        <v>8</v>
      </c>
      <c r="M3347" s="108">
        <v>1.42857142857142E-2</v>
      </c>
      <c r="N3347" s="107">
        <v>16</v>
      </c>
      <c r="O3347" s="131">
        <v>6.18477000386548E-3</v>
      </c>
      <c r="P3347" s="126">
        <v>1</v>
      </c>
      <c r="Q3347" s="108">
        <v>1.78571428571428E-3</v>
      </c>
      <c r="R3347" s="107">
        <v>3</v>
      </c>
      <c r="S3347" s="131">
        <v>1.1596443757247699E-3</v>
      </c>
      <c r="T3347" s="126">
        <v>46</v>
      </c>
      <c r="U3347" s="108">
        <v>8.2142857142857101E-2</v>
      </c>
      <c r="V3347" s="107">
        <v>231</v>
      </c>
      <c r="W3347" s="131">
        <v>8.9292616930807797E-2</v>
      </c>
      <c r="X3347" s="126">
        <v>46</v>
      </c>
      <c r="Y3347" s="108">
        <v>8.2142857142857101E-2</v>
      </c>
      <c r="Z3347" s="107">
        <v>231</v>
      </c>
      <c r="AA3347" s="131">
        <v>8.9292616930807797E-2</v>
      </c>
    </row>
    <row r="3348" spans="1:27" x14ac:dyDescent="0.25">
      <c r="A3348" s="115" t="s">
        <v>648</v>
      </c>
      <c r="B3348" s="200" t="s">
        <v>287</v>
      </c>
      <c r="C3348" s="101" t="s">
        <v>288</v>
      </c>
      <c r="D3348" s="102" t="s">
        <v>18</v>
      </c>
      <c r="E3348" s="121" t="s">
        <v>549</v>
      </c>
      <c r="F3348" s="125">
        <v>3291</v>
      </c>
      <c r="G3348" s="103">
        <v>3270</v>
      </c>
      <c r="H3348" s="104">
        <v>0.99361896080218703</v>
      </c>
      <c r="I3348" s="103">
        <v>21</v>
      </c>
      <c r="J3348" s="130">
        <v>6.38103919781221E-3</v>
      </c>
      <c r="K3348" s="125">
        <v>731</v>
      </c>
      <c r="L3348" s="125">
        <v>12</v>
      </c>
      <c r="M3348" s="104">
        <v>1.6415868673050601E-2</v>
      </c>
      <c r="N3348" s="103">
        <v>23</v>
      </c>
      <c r="O3348" s="130">
        <v>6.9887572166514702E-3</v>
      </c>
      <c r="P3348" s="125">
        <v>4</v>
      </c>
      <c r="Q3348" s="104">
        <v>5.4719562243501999E-3</v>
      </c>
      <c r="R3348" s="103">
        <v>8</v>
      </c>
      <c r="S3348" s="130">
        <v>2.4308720753570298E-3</v>
      </c>
      <c r="T3348" s="125">
        <v>37</v>
      </c>
      <c r="U3348" s="104">
        <v>5.06155950752393E-2</v>
      </c>
      <c r="V3348" s="103">
        <v>113</v>
      </c>
      <c r="W3348" s="130">
        <v>3.43360680644181E-2</v>
      </c>
      <c r="X3348" s="125">
        <v>39</v>
      </c>
      <c r="Y3348" s="104">
        <v>5.33515731874145E-2</v>
      </c>
      <c r="Z3348" s="103">
        <v>118</v>
      </c>
      <c r="AA3348" s="130">
        <v>3.58553631115162E-2</v>
      </c>
    </row>
    <row r="3349" spans="1:27" x14ac:dyDescent="0.25">
      <c r="A3349" s="116" t="s">
        <v>648</v>
      </c>
      <c r="B3349" s="201" t="s">
        <v>441</v>
      </c>
      <c r="C3349" s="105" t="s">
        <v>309</v>
      </c>
      <c r="D3349" s="106" t="s">
        <v>19</v>
      </c>
      <c r="E3349" s="122" t="s">
        <v>551</v>
      </c>
      <c r="F3349" s="126">
        <v>2315</v>
      </c>
      <c r="G3349" s="107">
        <v>2290</v>
      </c>
      <c r="H3349" s="108">
        <v>0.98920086393088502</v>
      </c>
      <c r="I3349" s="107">
        <v>25</v>
      </c>
      <c r="J3349" s="131">
        <v>1.0799136069114401E-2</v>
      </c>
      <c r="K3349" s="126">
        <v>653</v>
      </c>
      <c r="L3349" s="126">
        <v>13</v>
      </c>
      <c r="M3349" s="108">
        <v>1.9908116385911102E-2</v>
      </c>
      <c r="N3349" s="107">
        <v>31</v>
      </c>
      <c r="O3349" s="131">
        <v>1.3390928725701899E-2</v>
      </c>
      <c r="P3349" s="126">
        <v>3</v>
      </c>
      <c r="Q3349" s="108">
        <v>4.59418070444104E-3</v>
      </c>
      <c r="R3349" s="107">
        <v>7</v>
      </c>
      <c r="S3349" s="131">
        <v>3.0237580993520501E-3</v>
      </c>
      <c r="T3349" s="126">
        <v>48</v>
      </c>
      <c r="U3349" s="108">
        <v>7.3506891271056599E-2</v>
      </c>
      <c r="V3349" s="107">
        <v>132</v>
      </c>
      <c r="W3349" s="131">
        <v>5.7019438444924402E-2</v>
      </c>
      <c r="X3349" s="126">
        <v>50</v>
      </c>
      <c r="Y3349" s="108">
        <v>7.65696784073506E-2</v>
      </c>
      <c r="Z3349" s="107">
        <v>137</v>
      </c>
      <c r="AA3349" s="131">
        <v>5.9179265658747301E-2</v>
      </c>
    </row>
    <row r="3350" spans="1:27" x14ac:dyDescent="0.25">
      <c r="A3350" s="115" t="s">
        <v>648</v>
      </c>
      <c r="B3350" s="200" t="s">
        <v>289</v>
      </c>
      <c r="C3350" s="101" t="s">
        <v>290</v>
      </c>
      <c r="D3350" s="102" t="s">
        <v>18</v>
      </c>
      <c r="E3350" s="121" t="s">
        <v>549</v>
      </c>
      <c r="F3350" s="125">
        <v>2338</v>
      </c>
      <c r="G3350" s="103">
        <v>2324</v>
      </c>
      <c r="H3350" s="104">
        <v>0.99401197604790403</v>
      </c>
      <c r="I3350" s="103">
        <v>14</v>
      </c>
      <c r="J3350" s="130">
        <v>5.9880239520958001E-3</v>
      </c>
      <c r="K3350" s="125">
        <v>732</v>
      </c>
      <c r="L3350" s="125">
        <v>17</v>
      </c>
      <c r="M3350" s="104">
        <v>2.3224043715846899E-2</v>
      </c>
      <c r="N3350" s="103">
        <v>40</v>
      </c>
      <c r="O3350" s="130">
        <v>1.7108639863130801E-2</v>
      </c>
      <c r="P3350" s="125">
        <v>16</v>
      </c>
      <c r="Q3350" s="104">
        <v>2.1857923497267701E-2</v>
      </c>
      <c r="R3350" s="103">
        <v>47</v>
      </c>
      <c r="S3350" s="130">
        <v>2.0102651839178701E-2</v>
      </c>
      <c r="T3350" s="125">
        <v>62</v>
      </c>
      <c r="U3350" s="104">
        <v>8.4699453551912496E-2</v>
      </c>
      <c r="V3350" s="103">
        <v>175</v>
      </c>
      <c r="W3350" s="130">
        <v>7.4850299401197598E-2</v>
      </c>
      <c r="X3350" s="125">
        <v>70</v>
      </c>
      <c r="Y3350" s="104">
        <v>9.5628415300546402E-2</v>
      </c>
      <c r="Z3350" s="103">
        <v>196</v>
      </c>
      <c r="AA3350" s="130">
        <v>8.3832335329341298E-2</v>
      </c>
    </row>
    <row r="3351" spans="1:27" x14ac:dyDescent="0.25">
      <c r="A3351" s="116" t="s">
        <v>648</v>
      </c>
      <c r="B3351" s="201" t="s">
        <v>310</v>
      </c>
      <c r="C3351" s="105" t="s">
        <v>311</v>
      </c>
      <c r="D3351" s="106" t="s">
        <v>19</v>
      </c>
      <c r="E3351" s="122" t="s">
        <v>551</v>
      </c>
      <c r="F3351" s="126">
        <v>3717</v>
      </c>
      <c r="G3351" s="107">
        <v>3702</v>
      </c>
      <c r="H3351" s="108">
        <v>0.99596448748991095</v>
      </c>
      <c r="I3351" s="107">
        <v>15</v>
      </c>
      <c r="J3351" s="131">
        <v>4.03551251008878E-3</v>
      </c>
      <c r="K3351" s="126">
        <v>859</v>
      </c>
      <c r="L3351" s="126">
        <v>15</v>
      </c>
      <c r="M3351" s="108">
        <v>1.7462165308498201E-2</v>
      </c>
      <c r="N3351" s="107">
        <v>41</v>
      </c>
      <c r="O3351" s="131">
        <v>1.10304008609093E-2</v>
      </c>
      <c r="P3351" s="126">
        <v>6</v>
      </c>
      <c r="Q3351" s="108">
        <v>6.9848661233992996E-3</v>
      </c>
      <c r="R3351" s="107">
        <v>18</v>
      </c>
      <c r="S3351" s="131">
        <v>4.84261501210653E-3</v>
      </c>
      <c r="T3351" s="126">
        <v>56</v>
      </c>
      <c r="U3351" s="108">
        <v>6.5192083818393406E-2</v>
      </c>
      <c r="V3351" s="107">
        <v>204</v>
      </c>
      <c r="W3351" s="131">
        <v>5.4882970137207401E-2</v>
      </c>
      <c r="X3351" s="126">
        <v>60</v>
      </c>
      <c r="Y3351" s="108">
        <v>6.9848661233992998E-2</v>
      </c>
      <c r="Z3351" s="107">
        <v>216</v>
      </c>
      <c r="AA3351" s="131">
        <v>5.8111380145278398E-2</v>
      </c>
    </row>
    <row r="3352" spans="1:27" x14ac:dyDescent="0.25">
      <c r="A3352" s="115" t="s">
        <v>648</v>
      </c>
      <c r="B3352" s="200" t="s">
        <v>291</v>
      </c>
      <c r="C3352" s="101" t="s">
        <v>292</v>
      </c>
      <c r="D3352" s="102" t="s">
        <v>18</v>
      </c>
      <c r="E3352" s="121" t="s">
        <v>549</v>
      </c>
      <c r="F3352" s="125">
        <v>1982</v>
      </c>
      <c r="G3352" s="103">
        <v>1966</v>
      </c>
      <c r="H3352" s="104">
        <v>0.99192734611503497</v>
      </c>
      <c r="I3352" s="103">
        <v>16</v>
      </c>
      <c r="J3352" s="130">
        <v>8.0726538849646805E-3</v>
      </c>
      <c r="K3352" s="125">
        <v>658</v>
      </c>
      <c r="L3352" s="125">
        <v>15</v>
      </c>
      <c r="M3352" s="104">
        <v>2.2796352583586602E-2</v>
      </c>
      <c r="N3352" s="103">
        <v>36</v>
      </c>
      <c r="O3352" s="130">
        <v>1.8163471241170501E-2</v>
      </c>
      <c r="P3352" s="125">
        <v>4</v>
      </c>
      <c r="Q3352" s="104">
        <v>6.0790273556231003E-3</v>
      </c>
      <c r="R3352" s="103">
        <v>14</v>
      </c>
      <c r="S3352" s="130">
        <v>7.0635721493440898E-3</v>
      </c>
      <c r="T3352" s="125">
        <v>45</v>
      </c>
      <c r="U3352" s="104">
        <v>6.8389057750759805E-2</v>
      </c>
      <c r="V3352" s="103">
        <v>121</v>
      </c>
      <c r="W3352" s="130">
        <v>6.1049445005045402E-2</v>
      </c>
      <c r="X3352" s="125">
        <v>49</v>
      </c>
      <c r="Y3352" s="104">
        <v>7.4468085106382906E-2</v>
      </c>
      <c r="Z3352" s="103">
        <v>135</v>
      </c>
      <c r="AA3352" s="130">
        <v>6.8113017154389499E-2</v>
      </c>
    </row>
    <row r="3353" spans="1:27" x14ac:dyDescent="0.25">
      <c r="A3353" s="116" t="s">
        <v>648</v>
      </c>
      <c r="B3353" s="201" t="s">
        <v>324</v>
      </c>
      <c r="C3353" s="105" t="s">
        <v>325</v>
      </c>
      <c r="D3353" s="106" t="s">
        <v>20</v>
      </c>
      <c r="E3353" s="122" t="s">
        <v>550</v>
      </c>
      <c r="F3353" s="126">
        <v>1967</v>
      </c>
      <c r="G3353" s="107">
        <v>1952</v>
      </c>
      <c r="H3353" s="108">
        <v>0.99237417386883497</v>
      </c>
      <c r="I3353" s="107">
        <v>15</v>
      </c>
      <c r="J3353" s="131">
        <v>7.6258261311641998E-3</v>
      </c>
      <c r="K3353" s="126">
        <v>506</v>
      </c>
      <c r="L3353" s="126">
        <v>7</v>
      </c>
      <c r="M3353" s="108">
        <v>1.3833992094861599E-2</v>
      </c>
      <c r="N3353" s="107">
        <v>13</v>
      </c>
      <c r="O3353" s="131">
        <v>6.6090493136756398E-3</v>
      </c>
      <c r="P3353" s="126">
        <v>10</v>
      </c>
      <c r="Q3353" s="108">
        <v>1.9762845849802299E-2</v>
      </c>
      <c r="R3353" s="107">
        <v>28</v>
      </c>
      <c r="S3353" s="131">
        <v>1.42348754448398E-2</v>
      </c>
      <c r="T3353" s="126">
        <v>40</v>
      </c>
      <c r="U3353" s="108">
        <v>7.9051383399209404E-2</v>
      </c>
      <c r="V3353" s="107">
        <v>152</v>
      </c>
      <c r="W3353" s="131">
        <v>7.7275038129130599E-2</v>
      </c>
      <c r="X3353" s="126">
        <v>47</v>
      </c>
      <c r="Y3353" s="108">
        <v>9.2885375494071096E-2</v>
      </c>
      <c r="Z3353" s="107">
        <v>171</v>
      </c>
      <c r="AA3353" s="131">
        <v>8.6934417895271898E-2</v>
      </c>
    </row>
    <row r="3354" spans="1:27" x14ac:dyDescent="0.25">
      <c r="A3354" s="115" t="s">
        <v>648</v>
      </c>
      <c r="B3354" s="200" t="s">
        <v>326</v>
      </c>
      <c r="C3354" s="101" t="s">
        <v>327</v>
      </c>
      <c r="D3354" s="102" t="s">
        <v>20</v>
      </c>
      <c r="E3354" s="121" t="s">
        <v>550</v>
      </c>
      <c r="F3354" s="125">
        <v>4404</v>
      </c>
      <c r="G3354" s="103">
        <v>4374</v>
      </c>
      <c r="H3354" s="104">
        <v>0.99318801089918196</v>
      </c>
      <c r="I3354" s="103">
        <v>30</v>
      </c>
      <c r="J3354" s="130">
        <v>6.81198910081743E-3</v>
      </c>
      <c r="K3354" s="125">
        <v>848</v>
      </c>
      <c r="L3354" s="125">
        <v>15</v>
      </c>
      <c r="M3354" s="104">
        <v>1.7688679245283001E-2</v>
      </c>
      <c r="N3354" s="103">
        <v>42</v>
      </c>
      <c r="O3354" s="130">
        <v>9.5367847411444093E-3</v>
      </c>
      <c r="P3354" s="125">
        <v>10</v>
      </c>
      <c r="Q3354" s="104">
        <v>1.17924528301886E-2</v>
      </c>
      <c r="R3354" s="103">
        <v>26</v>
      </c>
      <c r="S3354" s="130">
        <v>5.9037238873751096E-3</v>
      </c>
      <c r="T3354" s="125">
        <v>65</v>
      </c>
      <c r="U3354" s="104">
        <v>7.6650943396226398E-2</v>
      </c>
      <c r="V3354" s="103">
        <v>262</v>
      </c>
      <c r="W3354" s="130">
        <v>5.9491371480472198E-2</v>
      </c>
      <c r="X3354" s="125">
        <v>69</v>
      </c>
      <c r="Y3354" s="104">
        <v>8.1367924528301799E-2</v>
      </c>
      <c r="Z3354" s="103">
        <v>270</v>
      </c>
      <c r="AA3354" s="130">
        <v>6.1307901907356903E-2</v>
      </c>
    </row>
    <row r="3355" spans="1:27" x14ac:dyDescent="0.25">
      <c r="A3355" s="116" t="s">
        <v>648</v>
      </c>
      <c r="B3355" s="201" t="s">
        <v>328</v>
      </c>
      <c r="C3355" s="105" t="s">
        <v>329</v>
      </c>
      <c r="D3355" s="106" t="s">
        <v>20</v>
      </c>
      <c r="E3355" s="122" t="s">
        <v>550</v>
      </c>
      <c r="F3355" s="126">
        <v>2180</v>
      </c>
      <c r="G3355" s="107">
        <v>2162</v>
      </c>
      <c r="H3355" s="108">
        <v>0.99174311926605496</v>
      </c>
      <c r="I3355" s="107">
        <v>18</v>
      </c>
      <c r="J3355" s="131">
        <v>8.2568807339449494E-3</v>
      </c>
      <c r="K3355" s="126">
        <v>791</v>
      </c>
      <c r="L3355" s="126">
        <v>10</v>
      </c>
      <c r="M3355" s="108">
        <v>1.2642225031605499E-2</v>
      </c>
      <c r="N3355" s="107">
        <v>22</v>
      </c>
      <c r="O3355" s="131">
        <v>1.0091743119266E-2</v>
      </c>
      <c r="P3355" s="126">
        <v>9</v>
      </c>
      <c r="Q3355" s="108">
        <v>1.1378002528444999E-2</v>
      </c>
      <c r="R3355" s="107">
        <v>24</v>
      </c>
      <c r="S3355" s="131">
        <v>1.1009174311926599E-2</v>
      </c>
      <c r="T3355" s="126">
        <v>47</v>
      </c>
      <c r="U3355" s="108">
        <v>5.94184576485461E-2</v>
      </c>
      <c r="V3355" s="107">
        <v>103</v>
      </c>
      <c r="W3355" s="131">
        <v>4.7247706422018303E-2</v>
      </c>
      <c r="X3355" s="126">
        <v>52</v>
      </c>
      <c r="Y3355" s="108">
        <v>6.5739570164348907E-2</v>
      </c>
      <c r="Z3355" s="107">
        <v>113</v>
      </c>
      <c r="AA3355" s="131">
        <v>5.1834862385321097E-2</v>
      </c>
    </row>
    <row r="3356" spans="1:27" x14ac:dyDescent="0.25">
      <c r="A3356" s="115" t="s">
        <v>648</v>
      </c>
      <c r="B3356" s="200" t="s">
        <v>293</v>
      </c>
      <c r="C3356" s="101" t="s">
        <v>294</v>
      </c>
      <c r="D3356" s="102" t="s">
        <v>18</v>
      </c>
      <c r="E3356" s="121" t="s">
        <v>549</v>
      </c>
      <c r="F3356" s="125">
        <v>4221</v>
      </c>
      <c r="G3356" s="103">
        <v>4201</v>
      </c>
      <c r="H3356" s="104">
        <v>0.99526178630656204</v>
      </c>
      <c r="I3356" s="103">
        <v>20</v>
      </c>
      <c r="J3356" s="130">
        <v>4.7382136934375702E-3</v>
      </c>
      <c r="K3356" s="125">
        <v>793</v>
      </c>
      <c r="L3356" s="125">
        <v>21</v>
      </c>
      <c r="M3356" s="104">
        <v>2.6481715006305102E-2</v>
      </c>
      <c r="N3356" s="103">
        <v>68</v>
      </c>
      <c r="O3356" s="130">
        <v>1.6109926557687702E-2</v>
      </c>
      <c r="P3356" s="125">
        <v>4</v>
      </c>
      <c r="Q3356" s="104">
        <v>5.0441361916771701E-3</v>
      </c>
      <c r="R3356" s="103">
        <v>12</v>
      </c>
      <c r="S3356" s="130">
        <v>2.84292821606254E-3</v>
      </c>
      <c r="T3356" s="125">
        <v>48</v>
      </c>
      <c r="U3356" s="104">
        <v>6.0529634300126103E-2</v>
      </c>
      <c r="V3356" s="103">
        <v>206</v>
      </c>
      <c r="W3356" s="130">
        <v>4.8803601042406997E-2</v>
      </c>
      <c r="X3356" s="125">
        <v>50</v>
      </c>
      <c r="Y3356" s="104">
        <v>6.3051702395964596E-2</v>
      </c>
      <c r="Z3356" s="103">
        <v>212</v>
      </c>
      <c r="AA3356" s="130">
        <v>5.0225065150438203E-2</v>
      </c>
    </row>
    <row r="3357" spans="1:27" x14ac:dyDescent="0.25">
      <c r="A3357" s="116" t="s">
        <v>648</v>
      </c>
      <c r="B3357" s="201" t="s">
        <v>295</v>
      </c>
      <c r="C3357" s="105" t="s">
        <v>296</v>
      </c>
      <c r="D3357" s="106" t="s">
        <v>18</v>
      </c>
      <c r="E3357" s="122" t="s">
        <v>549</v>
      </c>
      <c r="F3357" s="126">
        <v>3015</v>
      </c>
      <c r="G3357" s="107">
        <v>3004</v>
      </c>
      <c r="H3357" s="108">
        <v>0.99635157545605302</v>
      </c>
      <c r="I3357" s="107">
        <v>11</v>
      </c>
      <c r="J3357" s="131">
        <v>3.64842454394693E-3</v>
      </c>
      <c r="K3357" s="126">
        <v>799</v>
      </c>
      <c r="L3357" s="126">
        <v>14</v>
      </c>
      <c r="M3357" s="108">
        <v>1.7521902377972399E-2</v>
      </c>
      <c r="N3357" s="107">
        <v>32</v>
      </c>
      <c r="O3357" s="131">
        <v>1.06135986733001E-2</v>
      </c>
      <c r="P3357" s="126">
        <v>6</v>
      </c>
      <c r="Q3357" s="108">
        <v>7.5093867334167699E-3</v>
      </c>
      <c r="R3357" s="107">
        <v>20</v>
      </c>
      <c r="S3357" s="131">
        <v>6.6334991708126003E-3</v>
      </c>
      <c r="T3357" s="126">
        <v>75</v>
      </c>
      <c r="U3357" s="108">
        <v>9.3867334167709607E-2</v>
      </c>
      <c r="V3357" s="107">
        <v>318</v>
      </c>
      <c r="W3357" s="131">
        <v>0.10547263681592001</v>
      </c>
      <c r="X3357" s="126">
        <v>80</v>
      </c>
      <c r="Y3357" s="108">
        <v>0.100125156445556</v>
      </c>
      <c r="Z3357" s="107">
        <v>338</v>
      </c>
      <c r="AA3357" s="131">
        <v>0.112106135986733</v>
      </c>
    </row>
    <row r="3358" spans="1:27" x14ac:dyDescent="0.25">
      <c r="A3358" s="115" t="s">
        <v>648</v>
      </c>
      <c r="B3358" s="200" t="s">
        <v>330</v>
      </c>
      <c r="C3358" s="101" t="s">
        <v>331</v>
      </c>
      <c r="D3358" s="102" t="s">
        <v>20</v>
      </c>
      <c r="E3358" s="121" t="s">
        <v>550</v>
      </c>
      <c r="F3358" s="125">
        <v>1829</v>
      </c>
      <c r="G3358" s="103">
        <v>1817</v>
      </c>
      <c r="H3358" s="104">
        <v>0.99343903772553299</v>
      </c>
      <c r="I3358" s="103">
        <v>12</v>
      </c>
      <c r="J3358" s="130">
        <v>6.5609622744669197E-3</v>
      </c>
      <c r="K3358" s="125">
        <v>443</v>
      </c>
      <c r="L3358" s="125">
        <v>8</v>
      </c>
      <c r="M3358" s="104">
        <v>1.8058690744920902E-2</v>
      </c>
      <c r="N3358" s="103">
        <v>20</v>
      </c>
      <c r="O3358" s="130">
        <v>1.0934937124111499E-2</v>
      </c>
      <c r="P3358" s="125">
        <v>2</v>
      </c>
      <c r="Q3358" s="104">
        <v>4.5146726862302401E-3</v>
      </c>
      <c r="R3358" s="103">
        <v>3</v>
      </c>
      <c r="S3358" s="130">
        <v>1.6402405686167299E-3</v>
      </c>
      <c r="T3358" s="125">
        <v>35</v>
      </c>
      <c r="U3358" s="104">
        <v>7.9006772009029294E-2</v>
      </c>
      <c r="V3358" s="103">
        <v>118</v>
      </c>
      <c r="W3358" s="130">
        <v>6.4516129032257993E-2</v>
      </c>
      <c r="X3358" s="125">
        <v>36</v>
      </c>
      <c r="Y3358" s="104">
        <v>8.1264108352144399E-2</v>
      </c>
      <c r="Z3358" s="103">
        <v>120</v>
      </c>
      <c r="AA3358" s="130">
        <v>6.5609622744669194E-2</v>
      </c>
    </row>
    <row r="3359" spans="1:27" x14ac:dyDescent="0.25">
      <c r="A3359" s="116" t="s">
        <v>648</v>
      </c>
      <c r="B3359" s="201" t="s">
        <v>332</v>
      </c>
      <c r="C3359" s="105" t="s">
        <v>333</v>
      </c>
      <c r="D3359" s="106" t="s">
        <v>20</v>
      </c>
      <c r="E3359" s="122" t="s">
        <v>550</v>
      </c>
      <c r="F3359" s="126">
        <v>3281</v>
      </c>
      <c r="G3359" s="107">
        <v>3266</v>
      </c>
      <c r="H3359" s="108">
        <v>0.99542822310271195</v>
      </c>
      <c r="I3359" s="107">
        <v>15</v>
      </c>
      <c r="J3359" s="131">
        <v>4.5717768972874098E-3</v>
      </c>
      <c r="K3359" s="126">
        <v>617</v>
      </c>
      <c r="L3359" s="126">
        <v>5</v>
      </c>
      <c r="M3359" s="108">
        <v>8.1037277147487808E-3</v>
      </c>
      <c r="N3359" s="107">
        <v>13</v>
      </c>
      <c r="O3359" s="131">
        <v>3.9622066443157503E-3</v>
      </c>
      <c r="P3359" s="126">
        <v>4</v>
      </c>
      <c r="Q3359" s="108">
        <v>6.4829821717990203E-3</v>
      </c>
      <c r="R3359" s="107">
        <v>9</v>
      </c>
      <c r="S3359" s="131">
        <v>2.74306613837244E-3</v>
      </c>
      <c r="T3359" s="126">
        <v>40</v>
      </c>
      <c r="U3359" s="108">
        <v>6.4829821717990205E-2</v>
      </c>
      <c r="V3359" s="107">
        <v>152</v>
      </c>
      <c r="W3359" s="131">
        <v>4.6327339225845698E-2</v>
      </c>
      <c r="X3359" s="126">
        <v>43</v>
      </c>
      <c r="Y3359" s="108">
        <v>6.9692058346839503E-2</v>
      </c>
      <c r="Z3359" s="107">
        <v>158</v>
      </c>
      <c r="AA3359" s="131">
        <v>4.8156049984760703E-2</v>
      </c>
    </row>
    <row r="3360" spans="1:27" x14ac:dyDescent="0.25">
      <c r="A3360" s="115" t="s">
        <v>648</v>
      </c>
      <c r="B3360" s="200" t="s">
        <v>334</v>
      </c>
      <c r="C3360" s="101" t="s">
        <v>335</v>
      </c>
      <c r="D3360" s="102" t="s">
        <v>20</v>
      </c>
      <c r="E3360" s="121" t="s">
        <v>550</v>
      </c>
      <c r="F3360" s="125">
        <v>1925</v>
      </c>
      <c r="G3360" s="103">
        <v>1917</v>
      </c>
      <c r="H3360" s="104">
        <v>0.99584415584415498</v>
      </c>
      <c r="I3360" s="103">
        <v>8</v>
      </c>
      <c r="J3360" s="130">
        <v>4.1558441558441498E-3</v>
      </c>
      <c r="K3360" s="125">
        <v>464</v>
      </c>
      <c r="L3360" s="125">
        <v>6</v>
      </c>
      <c r="M3360" s="104">
        <v>1.29310344827586E-2</v>
      </c>
      <c r="N3360" s="103">
        <v>20</v>
      </c>
      <c r="O3360" s="130">
        <v>1.0389610389610299E-2</v>
      </c>
      <c r="P3360" s="125">
        <v>1</v>
      </c>
      <c r="Q3360" s="104">
        <v>2.1551724137930999E-3</v>
      </c>
      <c r="R3360" s="103">
        <v>1</v>
      </c>
      <c r="S3360" s="130">
        <v>5.1948051948051905E-4</v>
      </c>
      <c r="T3360" s="125">
        <v>28</v>
      </c>
      <c r="U3360" s="104">
        <v>6.0344827586206802E-2</v>
      </c>
      <c r="V3360" s="103">
        <v>119</v>
      </c>
      <c r="W3360" s="130">
        <v>6.18181818181818E-2</v>
      </c>
      <c r="X3360" s="125">
        <v>29</v>
      </c>
      <c r="Y3360" s="104">
        <v>6.25E-2</v>
      </c>
      <c r="Z3360" s="103">
        <v>120</v>
      </c>
      <c r="AA3360" s="130">
        <v>6.2337662337662303E-2</v>
      </c>
    </row>
    <row r="3361" spans="1:27" x14ac:dyDescent="0.25">
      <c r="A3361" s="116" t="s">
        <v>648</v>
      </c>
      <c r="B3361" s="201" t="s">
        <v>336</v>
      </c>
      <c r="C3361" s="105" t="s">
        <v>337</v>
      </c>
      <c r="D3361" s="106" t="s">
        <v>20</v>
      </c>
      <c r="E3361" s="122" t="s">
        <v>550</v>
      </c>
      <c r="F3361" s="126">
        <v>2739</v>
      </c>
      <c r="G3361" s="107">
        <v>2729</v>
      </c>
      <c r="H3361" s="108">
        <v>0.99634903249360995</v>
      </c>
      <c r="I3361" s="107">
        <v>10</v>
      </c>
      <c r="J3361" s="131">
        <v>3.6509675063891899E-3</v>
      </c>
      <c r="K3361" s="126">
        <v>591</v>
      </c>
      <c r="L3361" s="126">
        <v>12</v>
      </c>
      <c r="M3361" s="108">
        <v>2.03045685279187E-2</v>
      </c>
      <c r="N3361" s="107">
        <v>33</v>
      </c>
      <c r="O3361" s="131">
        <v>1.20481927710843E-2</v>
      </c>
      <c r="P3361" s="126">
        <v>6</v>
      </c>
      <c r="Q3361" s="108">
        <v>1.01522842639593E-2</v>
      </c>
      <c r="R3361" s="107">
        <v>18</v>
      </c>
      <c r="S3361" s="131">
        <v>6.5717415115005397E-3</v>
      </c>
      <c r="T3361" s="126">
        <v>62</v>
      </c>
      <c r="U3361" s="108">
        <v>0.104906937394247</v>
      </c>
      <c r="V3361" s="107">
        <v>221</v>
      </c>
      <c r="W3361" s="131">
        <v>8.06863818912011E-2</v>
      </c>
      <c r="X3361" s="126">
        <v>66</v>
      </c>
      <c r="Y3361" s="108">
        <v>0.111675126903553</v>
      </c>
      <c r="Z3361" s="107">
        <v>232</v>
      </c>
      <c r="AA3361" s="131">
        <v>8.4702446148229193E-2</v>
      </c>
    </row>
    <row r="3362" spans="1:27" x14ac:dyDescent="0.25">
      <c r="A3362" s="115" t="s">
        <v>648</v>
      </c>
      <c r="B3362" s="200" t="s">
        <v>297</v>
      </c>
      <c r="C3362" s="101" t="s">
        <v>298</v>
      </c>
      <c r="D3362" s="102" t="s">
        <v>18</v>
      </c>
      <c r="E3362" s="121" t="s">
        <v>549</v>
      </c>
      <c r="F3362" s="125">
        <v>4164</v>
      </c>
      <c r="G3362" s="103">
        <v>4142</v>
      </c>
      <c r="H3362" s="104">
        <v>0.99471661863592598</v>
      </c>
      <c r="I3362" s="103">
        <v>22</v>
      </c>
      <c r="J3362" s="130">
        <v>5.2833813640730002E-3</v>
      </c>
      <c r="K3362" s="125">
        <v>695</v>
      </c>
      <c r="L3362" s="125">
        <v>20</v>
      </c>
      <c r="M3362" s="104">
        <v>2.8776978417266098E-2</v>
      </c>
      <c r="N3362" s="103">
        <v>58</v>
      </c>
      <c r="O3362" s="130">
        <v>1.39289145052833E-2</v>
      </c>
      <c r="P3362" s="125">
        <v>9</v>
      </c>
      <c r="Q3362" s="104">
        <v>1.2949640287769701E-2</v>
      </c>
      <c r="R3362" s="103">
        <v>23</v>
      </c>
      <c r="S3362" s="130">
        <v>5.5235350624399599E-3</v>
      </c>
      <c r="T3362" s="125">
        <v>35</v>
      </c>
      <c r="U3362" s="104">
        <v>5.0359712230215799E-2</v>
      </c>
      <c r="V3362" s="103">
        <v>154</v>
      </c>
      <c r="W3362" s="130">
        <v>3.6983669548510997E-2</v>
      </c>
      <c r="X3362" s="125">
        <v>41</v>
      </c>
      <c r="Y3362" s="104">
        <v>5.8992805755395603E-2</v>
      </c>
      <c r="Z3362" s="103">
        <v>169</v>
      </c>
      <c r="AA3362" s="130">
        <v>4.05859750240153E-2</v>
      </c>
    </row>
    <row r="3363" spans="1:27" x14ac:dyDescent="0.25">
      <c r="A3363" s="116" t="s">
        <v>648</v>
      </c>
      <c r="B3363" s="201" t="s">
        <v>299</v>
      </c>
      <c r="C3363" s="105" t="s">
        <v>300</v>
      </c>
      <c r="D3363" s="106" t="s">
        <v>18</v>
      </c>
      <c r="E3363" s="122" t="s">
        <v>549</v>
      </c>
      <c r="F3363" s="126">
        <v>2875</v>
      </c>
      <c r="G3363" s="107">
        <v>2851</v>
      </c>
      <c r="H3363" s="108">
        <v>0.99165217391304294</v>
      </c>
      <c r="I3363" s="107">
        <v>24</v>
      </c>
      <c r="J3363" s="131">
        <v>8.3478260869565193E-3</v>
      </c>
      <c r="K3363" s="126">
        <v>791</v>
      </c>
      <c r="L3363" s="126">
        <v>11</v>
      </c>
      <c r="M3363" s="108">
        <v>1.39064475347661E-2</v>
      </c>
      <c r="N3363" s="107">
        <v>28</v>
      </c>
      <c r="O3363" s="131">
        <v>9.7391304347825992E-3</v>
      </c>
      <c r="P3363" s="126">
        <v>8</v>
      </c>
      <c r="Q3363" s="108">
        <v>1.0113780025284401E-2</v>
      </c>
      <c r="R3363" s="107">
        <v>21</v>
      </c>
      <c r="S3363" s="131">
        <v>7.3043478260869498E-3</v>
      </c>
      <c r="T3363" s="126">
        <v>60</v>
      </c>
      <c r="U3363" s="108">
        <v>7.5853350189633295E-2</v>
      </c>
      <c r="V3363" s="107">
        <v>186</v>
      </c>
      <c r="W3363" s="131">
        <v>6.4695652173913001E-2</v>
      </c>
      <c r="X3363" s="126">
        <v>64</v>
      </c>
      <c r="Y3363" s="108">
        <v>8.0910240202275593E-2</v>
      </c>
      <c r="Z3363" s="107">
        <v>197</v>
      </c>
      <c r="AA3363" s="131">
        <v>6.8521739130434703E-2</v>
      </c>
    </row>
    <row r="3364" spans="1:27" x14ac:dyDescent="0.25">
      <c r="A3364" s="115" t="s">
        <v>648</v>
      </c>
      <c r="B3364" s="200" t="s">
        <v>338</v>
      </c>
      <c r="C3364" s="101" t="s">
        <v>339</v>
      </c>
      <c r="D3364" s="102" t="s">
        <v>20</v>
      </c>
      <c r="E3364" s="121" t="s">
        <v>550</v>
      </c>
      <c r="F3364" s="125">
        <v>4188</v>
      </c>
      <c r="G3364" s="103">
        <v>4167</v>
      </c>
      <c r="H3364" s="104">
        <v>0.99498567335243504</v>
      </c>
      <c r="I3364" s="103">
        <v>21</v>
      </c>
      <c r="J3364" s="130">
        <v>5.0143266475644599E-3</v>
      </c>
      <c r="K3364" s="125">
        <v>749</v>
      </c>
      <c r="L3364" s="125">
        <v>12</v>
      </c>
      <c r="M3364" s="104">
        <v>1.6021361815754299E-2</v>
      </c>
      <c r="N3364" s="103">
        <v>32</v>
      </c>
      <c r="O3364" s="130">
        <v>7.6408787010506197E-3</v>
      </c>
      <c r="P3364" s="125">
        <v>3</v>
      </c>
      <c r="Q3364" s="104">
        <v>4.0053404539385799E-3</v>
      </c>
      <c r="R3364" s="103">
        <v>4</v>
      </c>
      <c r="S3364" s="130">
        <v>9.5510983763132703E-4</v>
      </c>
      <c r="T3364" s="125">
        <v>40</v>
      </c>
      <c r="U3364" s="104">
        <v>5.3404539385847702E-2</v>
      </c>
      <c r="V3364" s="103">
        <v>164</v>
      </c>
      <c r="W3364" s="130">
        <v>3.91595033428844E-2</v>
      </c>
      <c r="X3364" s="125">
        <v>43</v>
      </c>
      <c r="Y3364" s="104">
        <v>5.74098798397863E-2</v>
      </c>
      <c r="Z3364" s="103">
        <v>168</v>
      </c>
      <c r="AA3364" s="130">
        <v>4.01146131805157E-2</v>
      </c>
    </row>
    <row r="3365" spans="1:27" ht="24" x14ac:dyDescent="0.25">
      <c r="A3365" s="116" t="s">
        <v>648</v>
      </c>
      <c r="B3365" s="201" t="s">
        <v>312</v>
      </c>
      <c r="C3365" s="105" t="s">
        <v>313</v>
      </c>
      <c r="D3365" s="106" t="s">
        <v>19</v>
      </c>
      <c r="E3365" s="122" t="s">
        <v>551</v>
      </c>
      <c r="F3365" s="126">
        <v>2094</v>
      </c>
      <c r="G3365" s="107">
        <v>2081</v>
      </c>
      <c r="H3365" s="108">
        <v>0.99379178605539598</v>
      </c>
      <c r="I3365" s="107">
        <v>13</v>
      </c>
      <c r="J3365" s="131">
        <v>6.2082139446036199E-3</v>
      </c>
      <c r="K3365" s="126">
        <v>551</v>
      </c>
      <c r="L3365" s="126">
        <v>8</v>
      </c>
      <c r="M3365" s="108">
        <v>1.4519056261343E-2</v>
      </c>
      <c r="N3365" s="107">
        <v>15</v>
      </c>
      <c r="O3365" s="131">
        <v>7.1633237822349496E-3</v>
      </c>
      <c r="P3365" s="126">
        <v>1</v>
      </c>
      <c r="Q3365" s="108">
        <v>1.81488203266787E-3</v>
      </c>
      <c r="R3365" s="107">
        <v>3</v>
      </c>
      <c r="S3365" s="131">
        <v>1.4326647564469901E-3</v>
      </c>
      <c r="T3365" s="126">
        <v>34</v>
      </c>
      <c r="U3365" s="108">
        <v>6.17059891107078E-2</v>
      </c>
      <c r="V3365" s="107">
        <v>95</v>
      </c>
      <c r="W3365" s="131">
        <v>4.5367717287488001E-2</v>
      </c>
      <c r="X3365" s="126">
        <v>35</v>
      </c>
      <c r="Y3365" s="108">
        <v>6.3520871143375596E-2</v>
      </c>
      <c r="Z3365" s="107">
        <v>98</v>
      </c>
      <c r="AA3365" s="131">
        <v>4.6800382043935003E-2</v>
      </c>
    </row>
    <row r="3366" spans="1:27" ht="24" x14ac:dyDescent="0.25">
      <c r="A3366" s="115" t="s">
        <v>648</v>
      </c>
      <c r="B3366" s="200" t="s">
        <v>314</v>
      </c>
      <c r="C3366" s="101" t="s">
        <v>315</v>
      </c>
      <c r="D3366" s="102" t="s">
        <v>19</v>
      </c>
      <c r="E3366" s="121" t="s">
        <v>551</v>
      </c>
      <c r="F3366" s="125">
        <v>1537</v>
      </c>
      <c r="G3366" s="103">
        <v>1527</v>
      </c>
      <c r="H3366" s="104">
        <v>0.99349381912817103</v>
      </c>
      <c r="I3366" s="103">
        <v>10</v>
      </c>
      <c r="J3366" s="130">
        <v>6.5061808718282297E-3</v>
      </c>
      <c r="K3366" s="125">
        <v>424</v>
      </c>
      <c r="L3366" s="125">
        <v>4</v>
      </c>
      <c r="M3366" s="104">
        <v>9.4339622641509396E-3</v>
      </c>
      <c r="N3366" s="103">
        <v>7</v>
      </c>
      <c r="O3366" s="130">
        <v>4.5543266102797599E-3</v>
      </c>
      <c r="P3366" s="125">
        <v>1</v>
      </c>
      <c r="Q3366" s="104">
        <v>2.3584905660377301E-3</v>
      </c>
      <c r="R3366" s="103">
        <v>2</v>
      </c>
      <c r="S3366" s="130">
        <v>1.3012361743656401E-3</v>
      </c>
      <c r="T3366" s="125">
        <v>37</v>
      </c>
      <c r="U3366" s="104">
        <v>8.7264150943396193E-2</v>
      </c>
      <c r="V3366" s="103">
        <v>108</v>
      </c>
      <c r="W3366" s="130">
        <v>7.0266753415744898E-2</v>
      </c>
      <c r="X3366" s="125">
        <v>38</v>
      </c>
      <c r="Y3366" s="104">
        <v>8.9622641509433901E-2</v>
      </c>
      <c r="Z3366" s="103">
        <v>110</v>
      </c>
      <c r="AA3366" s="130">
        <v>7.1567989590110598E-2</v>
      </c>
    </row>
    <row r="3367" spans="1:27" x14ac:dyDescent="0.25">
      <c r="A3367" s="116" t="s">
        <v>648</v>
      </c>
      <c r="B3367" s="201" t="s">
        <v>361</v>
      </c>
      <c r="C3367" s="105" t="s">
        <v>362</v>
      </c>
      <c r="D3367" s="106" t="s">
        <v>24</v>
      </c>
      <c r="E3367" s="122" t="s">
        <v>552</v>
      </c>
      <c r="F3367" s="126">
        <v>1086</v>
      </c>
      <c r="G3367" s="107">
        <v>1058</v>
      </c>
      <c r="H3367" s="108">
        <v>0.974217311233885</v>
      </c>
      <c r="I3367" s="107">
        <v>28</v>
      </c>
      <c r="J3367" s="131">
        <v>2.5782688766114101E-2</v>
      </c>
      <c r="K3367" s="126">
        <v>375</v>
      </c>
      <c r="L3367" s="126">
        <v>10</v>
      </c>
      <c r="M3367" s="108">
        <v>2.6666666666666599E-2</v>
      </c>
      <c r="N3367" s="107">
        <v>17</v>
      </c>
      <c r="O3367" s="131">
        <v>1.5653775322283601E-2</v>
      </c>
      <c r="P3367" s="126">
        <v>6</v>
      </c>
      <c r="Q3367" s="108">
        <v>1.6E-2</v>
      </c>
      <c r="R3367" s="107">
        <v>23</v>
      </c>
      <c r="S3367" s="131">
        <v>2.1178637200736601E-2</v>
      </c>
      <c r="T3367" s="126">
        <v>35</v>
      </c>
      <c r="U3367" s="108">
        <v>9.3333333333333296E-2</v>
      </c>
      <c r="V3367" s="107">
        <v>103</v>
      </c>
      <c r="W3367" s="131">
        <v>9.4843462246777102E-2</v>
      </c>
      <c r="X3367" s="126">
        <v>39</v>
      </c>
      <c r="Y3367" s="108">
        <v>0.104</v>
      </c>
      <c r="Z3367" s="107">
        <v>121</v>
      </c>
      <c r="AA3367" s="131">
        <v>0.111418047882136</v>
      </c>
    </row>
    <row r="3368" spans="1:27" x14ac:dyDescent="0.25">
      <c r="A3368" s="115" t="s">
        <v>648</v>
      </c>
      <c r="B3368" s="200" t="s">
        <v>375</v>
      </c>
      <c r="C3368" s="101" t="s">
        <v>376</v>
      </c>
      <c r="D3368" s="102" t="s">
        <v>25</v>
      </c>
      <c r="E3368" s="121" t="s">
        <v>553</v>
      </c>
      <c r="F3368" s="125">
        <v>3989</v>
      </c>
      <c r="G3368" s="103">
        <v>3965</v>
      </c>
      <c r="H3368" s="104">
        <v>0.99398345449987402</v>
      </c>
      <c r="I3368" s="103">
        <v>24</v>
      </c>
      <c r="J3368" s="130">
        <v>6.0165455001253403E-3</v>
      </c>
      <c r="K3368" s="125">
        <v>904</v>
      </c>
      <c r="L3368" s="125">
        <v>8</v>
      </c>
      <c r="M3368" s="104">
        <v>8.8495575221238902E-3</v>
      </c>
      <c r="N3368" s="103">
        <v>20</v>
      </c>
      <c r="O3368" s="130">
        <v>5.0137879167711204E-3</v>
      </c>
      <c r="P3368" s="125">
        <v>2</v>
      </c>
      <c r="Q3368" s="104">
        <v>2.21238938053097E-3</v>
      </c>
      <c r="R3368" s="103">
        <v>7</v>
      </c>
      <c r="S3368" s="130">
        <v>1.7548257708698901E-3</v>
      </c>
      <c r="T3368" s="125">
        <v>60</v>
      </c>
      <c r="U3368" s="104">
        <v>6.6371681415929196E-2</v>
      </c>
      <c r="V3368" s="103">
        <v>228</v>
      </c>
      <c r="W3368" s="130">
        <v>5.7157182251190701E-2</v>
      </c>
      <c r="X3368" s="125">
        <v>60</v>
      </c>
      <c r="Y3368" s="104">
        <v>6.6371681415929196E-2</v>
      </c>
      <c r="Z3368" s="103">
        <v>228</v>
      </c>
      <c r="AA3368" s="130">
        <v>5.7157182251190701E-2</v>
      </c>
    </row>
    <row r="3369" spans="1:27" ht="24" x14ac:dyDescent="0.25">
      <c r="A3369" s="116" t="s">
        <v>648</v>
      </c>
      <c r="B3369" s="201" t="s">
        <v>442</v>
      </c>
      <c r="C3369" s="105" t="s">
        <v>363</v>
      </c>
      <c r="D3369" s="106" t="s">
        <v>24</v>
      </c>
      <c r="E3369" s="122" t="s">
        <v>552</v>
      </c>
      <c r="F3369" s="126">
        <v>1972</v>
      </c>
      <c r="G3369" s="107">
        <v>1935</v>
      </c>
      <c r="H3369" s="108">
        <v>0.98123732251521201</v>
      </c>
      <c r="I3369" s="107">
        <v>37</v>
      </c>
      <c r="J3369" s="131">
        <v>1.8762677484787001E-2</v>
      </c>
      <c r="K3369" s="126">
        <v>672</v>
      </c>
      <c r="L3369" s="126">
        <v>7</v>
      </c>
      <c r="M3369" s="108">
        <v>1.04166666666666E-2</v>
      </c>
      <c r="N3369" s="107">
        <v>20</v>
      </c>
      <c r="O3369" s="131">
        <v>1.0141987829614601E-2</v>
      </c>
      <c r="P3369" s="126">
        <v>3</v>
      </c>
      <c r="Q3369" s="108">
        <v>4.4642857142857097E-3</v>
      </c>
      <c r="R3369" s="107">
        <v>7</v>
      </c>
      <c r="S3369" s="131">
        <v>3.5496957403651102E-3</v>
      </c>
      <c r="T3369" s="126">
        <v>66</v>
      </c>
      <c r="U3369" s="108">
        <v>9.8214285714285698E-2</v>
      </c>
      <c r="V3369" s="107">
        <v>172</v>
      </c>
      <c r="W3369" s="131">
        <v>8.72210953346855E-2</v>
      </c>
      <c r="X3369" s="126">
        <v>68</v>
      </c>
      <c r="Y3369" s="108">
        <v>0.101190476190476</v>
      </c>
      <c r="Z3369" s="107">
        <v>177</v>
      </c>
      <c r="AA3369" s="131">
        <v>8.9756592292089196E-2</v>
      </c>
    </row>
    <row r="3370" spans="1:27" ht="24" x14ac:dyDescent="0.25">
      <c r="A3370" s="115" t="s">
        <v>648</v>
      </c>
      <c r="B3370" s="200" t="s">
        <v>377</v>
      </c>
      <c r="C3370" s="101" t="s">
        <v>378</v>
      </c>
      <c r="D3370" s="102" t="s">
        <v>25</v>
      </c>
      <c r="E3370" s="121" t="s">
        <v>553</v>
      </c>
      <c r="F3370" s="125">
        <v>1999</v>
      </c>
      <c r="G3370" s="103">
        <v>1987</v>
      </c>
      <c r="H3370" s="104">
        <v>0.99399699849924905</v>
      </c>
      <c r="I3370" s="103">
        <v>12</v>
      </c>
      <c r="J3370" s="130">
        <v>6.00300150075037E-3</v>
      </c>
      <c r="K3370" s="125">
        <v>650</v>
      </c>
      <c r="L3370" s="125">
        <v>10</v>
      </c>
      <c r="M3370" s="104">
        <v>1.53846153846153E-2</v>
      </c>
      <c r="N3370" s="103">
        <v>30</v>
      </c>
      <c r="O3370" s="130">
        <v>1.50075037518759E-2</v>
      </c>
      <c r="P3370" s="125">
        <v>4</v>
      </c>
      <c r="Q3370" s="104">
        <v>6.1538461538461504E-3</v>
      </c>
      <c r="R3370" s="103">
        <v>10</v>
      </c>
      <c r="S3370" s="130">
        <v>5.0025012506253099E-3</v>
      </c>
      <c r="T3370" s="125">
        <v>51</v>
      </c>
      <c r="U3370" s="104">
        <v>7.8461538461538402E-2</v>
      </c>
      <c r="V3370" s="103">
        <v>184</v>
      </c>
      <c r="W3370" s="130">
        <v>9.2046023011505704E-2</v>
      </c>
      <c r="X3370" s="125">
        <v>53</v>
      </c>
      <c r="Y3370" s="104">
        <v>8.1538461538461504E-2</v>
      </c>
      <c r="Z3370" s="103">
        <v>190</v>
      </c>
      <c r="AA3370" s="130">
        <v>9.50475237618809E-2</v>
      </c>
    </row>
    <row r="3371" spans="1:27" x14ac:dyDescent="0.25">
      <c r="A3371" s="116" t="s">
        <v>648</v>
      </c>
      <c r="B3371" s="201" t="s">
        <v>379</v>
      </c>
      <c r="C3371" s="105" t="s">
        <v>380</v>
      </c>
      <c r="D3371" s="106" t="s">
        <v>25</v>
      </c>
      <c r="E3371" s="122" t="s">
        <v>553</v>
      </c>
      <c r="F3371" s="126">
        <v>5640</v>
      </c>
      <c r="G3371" s="107">
        <v>5566</v>
      </c>
      <c r="H3371" s="108">
        <v>0.98687943262411304</v>
      </c>
      <c r="I3371" s="107">
        <v>74</v>
      </c>
      <c r="J3371" s="131">
        <v>1.31205673758865E-2</v>
      </c>
      <c r="K3371" s="126">
        <v>1691</v>
      </c>
      <c r="L3371" s="126">
        <v>20</v>
      </c>
      <c r="M3371" s="108">
        <v>1.18273211117681E-2</v>
      </c>
      <c r="N3371" s="107">
        <v>55</v>
      </c>
      <c r="O3371" s="131">
        <v>9.7517730496453903E-3</v>
      </c>
      <c r="P3371" s="126">
        <v>9</v>
      </c>
      <c r="Q3371" s="108">
        <v>5.3222945002956799E-3</v>
      </c>
      <c r="R3371" s="107">
        <v>27</v>
      </c>
      <c r="S3371" s="131">
        <v>4.7872340425531897E-3</v>
      </c>
      <c r="T3371" s="126">
        <v>112</v>
      </c>
      <c r="U3371" s="108">
        <v>6.6232998225901799E-2</v>
      </c>
      <c r="V3371" s="107">
        <v>363</v>
      </c>
      <c r="W3371" s="131">
        <v>6.4361702127659501E-2</v>
      </c>
      <c r="X3371" s="126">
        <v>118</v>
      </c>
      <c r="Y3371" s="108">
        <v>6.97811945594322E-2</v>
      </c>
      <c r="Z3371" s="107">
        <v>382</v>
      </c>
      <c r="AA3371" s="131">
        <v>6.7730496453900696E-2</v>
      </c>
    </row>
    <row r="3372" spans="1:27" x14ac:dyDescent="0.25">
      <c r="A3372" s="115" t="s">
        <v>648</v>
      </c>
      <c r="B3372" s="200" t="s">
        <v>381</v>
      </c>
      <c r="C3372" s="101" t="s">
        <v>382</v>
      </c>
      <c r="D3372" s="102" t="s">
        <v>25</v>
      </c>
      <c r="E3372" s="121" t="s">
        <v>553</v>
      </c>
      <c r="F3372" s="125">
        <v>1311</v>
      </c>
      <c r="G3372" s="103">
        <v>1302</v>
      </c>
      <c r="H3372" s="104">
        <v>0.99313501144164695</v>
      </c>
      <c r="I3372" s="103">
        <v>9</v>
      </c>
      <c r="J3372" s="130">
        <v>6.8649885583523997E-3</v>
      </c>
      <c r="K3372" s="125">
        <v>428</v>
      </c>
      <c r="L3372" s="125">
        <v>13</v>
      </c>
      <c r="M3372" s="104">
        <v>3.03738317757009E-2</v>
      </c>
      <c r="N3372" s="103">
        <v>38</v>
      </c>
      <c r="O3372" s="130">
        <v>2.8985507246376802E-2</v>
      </c>
      <c r="P3372" s="125">
        <v>2</v>
      </c>
      <c r="Q3372" s="104">
        <v>4.6728971962616802E-3</v>
      </c>
      <c r="R3372" s="103">
        <v>5</v>
      </c>
      <c r="S3372" s="130">
        <v>3.8138825324180001E-3</v>
      </c>
      <c r="T3372" s="125">
        <v>34</v>
      </c>
      <c r="U3372" s="104">
        <v>7.9439252336448496E-2</v>
      </c>
      <c r="V3372" s="103">
        <v>111</v>
      </c>
      <c r="W3372" s="130">
        <v>8.4668192219679597E-2</v>
      </c>
      <c r="X3372" s="125">
        <v>36</v>
      </c>
      <c r="Y3372" s="104">
        <v>8.4112149532710206E-2</v>
      </c>
      <c r="Z3372" s="103">
        <v>116</v>
      </c>
      <c r="AA3372" s="130">
        <v>8.84820747520976E-2</v>
      </c>
    </row>
    <row r="3373" spans="1:27" ht="24" x14ac:dyDescent="0.25">
      <c r="A3373" s="116" t="s">
        <v>648</v>
      </c>
      <c r="B3373" s="201" t="s">
        <v>364</v>
      </c>
      <c r="C3373" s="105" t="s">
        <v>365</v>
      </c>
      <c r="D3373" s="106" t="s">
        <v>24</v>
      </c>
      <c r="E3373" s="122" t="s">
        <v>552</v>
      </c>
      <c r="F3373" s="126">
        <v>2688</v>
      </c>
      <c r="G3373" s="107">
        <v>2611</v>
      </c>
      <c r="H3373" s="108">
        <v>0.97135416666666596</v>
      </c>
      <c r="I3373" s="107">
        <v>77</v>
      </c>
      <c r="J3373" s="131">
        <v>2.8645833333333301E-2</v>
      </c>
      <c r="K3373" s="126">
        <v>699</v>
      </c>
      <c r="L3373" s="126">
        <v>11</v>
      </c>
      <c r="M3373" s="108">
        <v>1.57367668097281E-2</v>
      </c>
      <c r="N3373" s="107">
        <v>29</v>
      </c>
      <c r="O3373" s="131">
        <v>1.07886904761904E-2</v>
      </c>
      <c r="P3373" s="126">
        <v>7</v>
      </c>
      <c r="Q3373" s="108">
        <v>1.00143061516452E-2</v>
      </c>
      <c r="R3373" s="107">
        <v>15</v>
      </c>
      <c r="S3373" s="131">
        <v>5.5803571428571404E-3</v>
      </c>
      <c r="T3373" s="126">
        <v>41</v>
      </c>
      <c r="U3373" s="108">
        <v>5.8655221745350497E-2</v>
      </c>
      <c r="V3373" s="107">
        <v>109</v>
      </c>
      <c r="W3373" s="131">
        <v>4.0550595238095198E-2</v>
      </c>
      <c r="X3373" s="126">
        <v>43</v>
      </c>
      <c r="Y3373" s="108">
        <v>6.1516452074391902E-2</v>
      </c>
      <c r="Z3373" s="107">
        <v>114</v>
      </c>
      <c r="AA3373" s="131">
        <v>4.2410714285714197E-2</v>
      </c>
    </row>
    <row r="3374" spans="1:27" x14ac:dyDescent="0.25">
      <c r="A3374" s="115" t="s">
        <v>648</v>
      </c>
      <c r="B3374" s="200" t="s">
        <v>383</v>
      </c>
      <c r="C3374" s="101" t="s">
        <v>384</v>
      </c>
      <c r="D3374" s="102" t="s">
        <v>25</v>
      </c>
      <c r="E3374" s="121" t="s">
        <v>553</v>
      </c>
      <c r="F3374" s="125">
        <v>2117</v>
      </c>
      <c r="G3374" s="103">
        <v>2104</v>
      </c>
      <c r="H3374" s="104">
        <v>0.99385923476617799</v>
      </c>
      <c r="I3374" s="103">
        <v>13</v>
      </c>
      <c r="J3374" s="130">
        <v>6.1407652338214399E-3</v>
      </c>
      <c r="K3374" s="125">
        <v>684</v>
      </c>
      <c r="L3374" s="125">
        <v>14</v>
      </c>
      <c r="M3374" s="104">
        <v>2.0467836257309899E-2</v>
      </c>
      <c r="N3374" s="103">
        <v>34</v>
      </c>
      <c r="O3374" s="130">
        <v>1.6060462919225301E-2</v>
      </c>
      <c r="P3374" s="125">
        <v>8</v>
      </c>
      <c r="Q3374" s="104">
        <v>1.1695906432748499E-2</v>
      </c>
      <c r="R3374" s="103">
        <v>17</v>
      </c>
      <c r="S3374" s="130">
        <v>8.0302314596126505E-3</v>
      </c>
      <c r="T3374" s="125">
        <v>55</v>
      </c>
      <c r="U3374" s="104">
        <v>8.0409356725146097E-2</v>
      </c>
      <c r="V3374" s="103">
        <v>190</v>
      </c>
      <c r="W3374" s="130">
        <v>8.9749645725082594E-2</v>
      </c>
      <c r="X3374" s="125">
        <v>62</v>
      </c>
      <c r="Y3374" s="104">
        <v>9.0643274853801095E-2</v>
      </c>
      <c r="Z3374" s="103">
        <v>206</v>
      </c>
      <c r="AA3374" s="130">
        <v>9.7307510628247496E-2</v>
      </c>
    </row>
    <row r="3375" spans="1:27" ht="24" x14ac:dyDescent="0.25">
      <c r="A3375" s="116" t="s">
        <v>648</v>
      </c>
      <c r="B3375" s="201" t="s">
        <v>385</v>
      </c>
      <c r="C3375" s="105" t="s">
        <v>386</v>
      </c>
      <c r="D3375" s="106" t="s">
        <v>25</v>
      </c>
      <c r="E3375" s="122" t="s">
        <v>553</v>
      </c>
      <c r="F3375" s="126">
        <v>1759</v>
      </c>
      <c r="G3375" s="107">
        <v>1741</v>
      </c>
      <c r="H3375" s="108">
        <v>0.98976691301875996</v>
      </c>
      <c r="I3375" s="107">
        <v>18</v>
      </c>
      <c r="J3375" s="131">
        <v>1.02330869812393E-2</v>
      </c>
      <c r="K3375" s="126">
        <v>576</v>
      </c>
      <c r="L3375" s="126">
        <v>10</v>
      </c>
      <c r="M3375" s="108">
        <v>1.7361111111111101E-2</v>
      </c>
      <c r="N3375" s="107">
        <v>26</v>
      </c>
      <c r="O3375" s="131">
        <v>1.47811256395679E-2</v>
      </c>
      <c r="P3375" s="126">
        <v>8</v>
      </c>
      <c r="Q3375" s="108">
        <v>1.38888888888888E-2</v>
      </c>
      <c r="R3375" s="107">
        <v>16</v>
      </c>
      <c r="S3375" s="131">
        <v>9.0960773166571893E-3</v>
      </c>
      <c r="T3375" s="126">
        <v>41</v>
      </c>
      <c r="U3375" s="108">
        <v>7.1180555555555497E-2</v>
      </c>
      <c r="V3375" s="107">
        <v>106</v>
      </c>
      <c r="W3375" s="131">
        <v>6.0261512222853801E-2</v>
      </c>
      <c r="X3375" s="126">
        <v>47</v>
      </c>
      <c r="Y3375" s="108">
        <v>8.1597222222222196E-2</v>
      </c>
      <c r="Z3375" s="107">
        <v>118</v>
      </c>
      <c r="AA3375" s="131">
        <v>6.7083570210346694E-2</v>
      </c>
    </row>
    <row r="3376" spans="1:27" x14ac:dyDescent="0.25">
      <c r="A3376" s="115" t="s">
        <v>648</v>
      </c>
      <c r="B3376" s="200" t="s">
        <v>387</v>
      </c>
      <c r="C3376" s="101" t="s">
        <v>388</v>
      </c>
      <c r="D3376" s="102" t="s">
        <v>25</v>
      </c>
      <c r="E3376" s="121" t="s">
        <v>553</v>
      </c>
      <c r="F3376" s="125">
        <v>2867</v>
      </c>
      <c r="G3376" s="103">
        <v>2853</v>
      </c>
      <c r="H3376" s="104">
        <v>0.99511684687826896</v>
      </c>
      <c r="I3376" s="103">
        <v>14</v>
      </c>
      <c r="J3376" s="130">
        <v>4.88315312173003E-3</v>
      </c>
      <c r="K3376" s="125">
        <v>857</v>
      </c>
      <c r="L3376" s="125">
        <v>11</v>
      </c>
      <c r="M3376" s="104">
        <v>1.28354725787631E-2</v>
      </c>
      <c r="N3376" s="103">
        <v>32</v>
      </c>
      <c r="O3376" s="130">
        <v>1.11614928496686E-2</v>
      </c>
      <c r="P3376" s="125">
        <v>3</v>
      </c>
      <c r="Q3376" s="104">
        <v>3.5005834305717599E-3</v>
      </c>
      <c r="R3376" s="103">
        <v>11</v>
      </c>
      <c r="S3376" s="130">
        <v>3.8367631670735902E-3</v>
      </c>
      <c r="T3376" s="125">
        <v>69</v>
      </c>
      <c r="U3376" s="104">
        <v>8.0513418903150502E-2</v>
      </c>
      <c r="V3376" s="103">
        <v>214</v>
      </c>
      <c r="W3376" s="130">
        <v>7.4642483432158999E-2</v>
      </c>
      <c r="X3376" s="125">
        <v>71</v>
      </c>
      <c r="Y3376" s="104">
        <v>8.2847141190198301E-2</v>
      </c>
      <c r="Z3376" s="103">
        <v>223</v>
      </c>
      <c r="AA3376" s="130">
        <v>7.7781653296128295E-2</v>
      </c>
    </row>
    <row r="3377" spans="1:27" x14ac:dyDescent="0.25">
      <c r="A3377" s="116" t="s">
        <v>648</v>
      </c>
      <c r="B3377" s="201" t="s">
        <v>366</v>
      </c>
      <c r="C3377" s="105" t="s">
        <v>367</v>
      </c>
      <c r="D3377" s="106" t="s">
        <v>24</v>
      </c>
      <c r="E3377" s="122" t="s">
        <v>552</v>
      </c>
      <c r="F3377" s="126">
        <v>3810</v>
      </c>
      <c r="G3377" s="107">
        <v>3763</v>
      </c>
      <c r="H3377" s="108">
        <v>0.98766404199475</v>
      </c>
      <c r="I3377" s="107">
        <v>47</v>
      </c>
      <c r="J3377" s="131">
        <v>1.23359580052493E-2</v>
      </c>
      <c r="K3377" s="126">
        <v>1075</v>
      </c>
      <c r="L3377" s="126">
        <v>25</v>
      </c>
      <c r="M3377" s="108">
        <v>2.3255813953488299E-2</v>
      </c>
      <c r="N3377" s="107">
        <v>58</v>
      </c>
      <c r="O3377" s="131">
        <v>1.52230971128608E-2</v>
      </c>
      <c r="P3377" s="126">
        <v>7</v>
      </c>
      <c r="Q3377" s="108">
        <v>6.5116279069767401E-3</v>
      </c>
      <c r="R3377" s="107">
        <v>19</v>
      </c>
      <c r="S3377" s="131">
        <v>4.9868766404199396E-3</v>
      </c>
      <c r="T3377" s="126">
        <v>74</v>
      </c>
      <c r="U3377" s="108">
        <v>6.8837209302325494E-2</v>
      </c>
      <c r="V3377" s="107">
        <v>214</v>
      </c>
      <c r="W3377" s="131">
        <v>5.6167979002624602E-2</v>
      </c>
      <c r="X3377" s="126">
        <v>80</v>
      </c>
      <c r="Y3377" s="108">
        <v>7.4418604651162706E-2</v>
      </c>
      <c r="Z3377" s="107">
        <v>231</v>
      </c>
      <c r="AA3377" s="131">
        <v>6.0629921259842498E-2</v>
      </c>
    </row>
    <row r="3378" spans="1:27" ht="24" x14ac:dyDescent="0.25">
      <c r="A3378" s="115" t="s">
        <v>648</v>
      </c>
      <c r="B3378" s="200" t="s">
        <v>389</v>
      </c>
      <c r="C3378" s="101" t="s">
        <v>390</v>
      </c>
      <c r="D3378" s="102" t="s">
        <v>25</v>
      </c>
      <c r="E3378" s="121" t="s">
        <v>553</v>
      </c>
      <c r="F3378" s="125">
        <v>1795</v>
      </c>
      <c r="G3378" s="103">
        <v>1783</v>
      </c>
      <c r="H3378" s="104">
        <v>0.99331476323119705</v>
      </c>
      <c r="I3378" s="103">
        <v>12</v>
      </c>
      <c r="J3378" s="130">
        <v>6.6852367688022196E-3</v>
      </c>
      <c r="K3378" s="125">
        <v>644</v>
      </c>
      <c r="L3378" s="125">
        <v>10</v>
      </c>
      <c r="M3378" s="104">
        <v>1.5527950310559001E-2</v>
      </c>
      <c r="N3378" s="103">
        <v>29</v>
      </c>
      <c r="O3378" s="130">
        <v>1.6155988857938699E-2</v>
      </c>
      <c r="P3378" s="125">
        <v>3</v>
      </c>
      <c r="Q3378" s="104">
        <v>4.6583850931677002E-3</v>
      </c>
      <c r="R3378" s="103">
        <v>6</v>
      </c>
      <c r="S3378" s="130">
        <v>3.3426183844011098E-3</v>
      </c>
      <c r="T3378" s="125">
        <v>62</v>
      </c>
      <c r="U3378" s="104">
        <v>9.6273291925465798E-2</v>
      </c>
      <c r="V3378" s="103">
        <v>205</v>
      </c>
      <c r="W3378" s="130">
        <v>0.114206128133704</v>
      </c>
      <c r="X3378" s="125">
        <v>63</v>
      </c>
      <c r="Y3378" s="104">
        <v>9.7826086956521702E-2</v>
      </c>
      <c r="Z3378" s="103">
        <v>207</v>
      </c>
      <c r="AA3378" s="130">
        <v>0.11532033426183801</v>
      </c>
    </row>
    <row r="3379" spans="1:27" x14ac:dyDescent="0.25">
      <c r="A3379" s="116" t="s">
        <v>648</v>
      </c>
      <c r="B3379" s="201" t="s">
        <v>391</v>
      </c>
      <c r="C3379" s="105" t="s">
        <v>392</v>
      </c>
      <c r="D3379" s="106" t="s">
        <v>25</v>
      </c>
      <c r="E3379" s="122" t="s">
        <v>553</v>
      </c>
      <c r="F3379" s="126">
        <v>2379</v>
      </c>
      <c r="G3379" s="107">
        <v>2370</v>
      </c>
      <c r="H3379" s="108">
        <v>0.99621689785624201</v>
      </c>
      <c r="I3379" s="107">
        <v>9</v>
      </c>
      <c r="J3379" s="131">
        <v>3.7831021437578802E-3</v>
      </c>
      <c r="K3379" s="126">
        <v>854</v>
      </c>
      <c r="L3379" s="126">
        <v>16</v>
      </c>
      <c r="M3379" s="108">
        <v>1.8735362997658E-2</v>
      </c>
      <c r="N3379" s="107">
        <v>40</v>
      </c>
      <c r="O3379" s="131">
        <v>1.6813787305590501E-2</v>
      </c>
      <c r="P3379" s="126">
        <v>8</v>
      </c>
      <c r="Q3379" s="108">
        <v>9.3676814988290294E-3</v>
      </c>
      <c r="R3379" s="107">
        <v>22</v>
      </c>
      <c r="S3379" s="131">
        <v>9.2475830180748196E-3</v>
      </c>
      <c r="T3379" s="126">
        <v>49</v>
      </c>
      <c r="U3379" s="108">
        <v>5.7377049180327801E-2</v>
      </c>
      <c r="V3379" s="107">
        <v>132</v>
      </c>
      <c r="W3379" s="131">
        <v>5.5485498108448897E-2</v>
      </c>
      <c r="X3379" s="126">
        <v>53</v>
      </c>
      <c r="Y3379" s="108">
        <v>6.2060889929742298E-2</v>
      </c>
      <c r="Z3379" s="107">
        <v>144</v>
      </c>
      <c r="AA3379" s="131">
        <v>6.0529634300126103E-2</v>
      </c>
    </row>
    <row r="3380" spans="1:27" x14ac:dyDescent="0.25">
      <c r="A3380" s="115" t="s">
        <v>648</v>
      </c>
      <c r="B3380" s="200" t="s">
        <v>368</v>
      </c>
      <c r="C3380" s="101" t="s">
        <v>369</v>
      </c>
      <c r="D3380" s="102" t="s">
        <v>24</v>
      </c>
      <c r="E3380" s="121" t="s">
        <v>552</v>
      </c>
      <c r="F3380" s="125">
        <v>2403</v>
      </c>
      <c r="G3380" s="103">
        <v>2379</v>
      </c>
      <c r="H3380" s="104">
        <v>0.99001248439450595</v>
      </c>
      <c r="I3380" s="103">
        <v>24</v>
      </c>
      <c r="J3380" s="130">
        <v>9.9875156054931302E-3</v>
      </c>
      <c r="K3380" s="125">
        <v>815</v>
      </c>
      <c r="L3380" s="125">
        <v>20</v>
      </c>
      <c r="M3380" s="104">
        <v>2.45398773006134E-2</v>
      </c>
      <c r="N3380" s="103">
        <v>51</v>
      </c>
      <c r="O3380" s="130">
        <v>2.1223470661672902E-2</v>
      </c>
      <c r="P3380" s="125">
        <v>5</v>
      </c>
      <c r="Q3380" s="104">
        <v>6.13496932515337E-3</v>
      </c>
      <c r="R3380" s="103">
        <v>18</v>
      </c>
      <c r="S3380" s="130">
        <v>7.4906367041198503E-3</v>
      </c>
      <c r="T3380" s="125">
        <v>88</v>
      </c>
      <c r="U3380" s="104">
        <v>0.107975460122699</v>
      </c>
      <c r="V3380" s="103">
        <v>242</v>
      </c>
      <c r="W3380" s="130">
        <v>0.100707449022055</v>
      </c>
      <c r="X3380" s="125">
        <v>91</v>
      </c>
      <c r="Y3380" s="104">
        <v>0.111656441717791</v>
      </c>
      <c r="Z3380" s="103">
        <v>253</v>
      </c>
      <c r="AA3380" s="130">
        <v>0.10528506034123999</v>
      </c>
    </row>
    <row r="3381" spans="1:27" x14ac:dyDescent="0.25">
      <c r="A3381" s="116" t="s">
        <v>648</v>
      </c>
      <c r="B3381" s="201" t="s">
        <v>393</v>
      </c>
      <c r="C3381" s="105" t="s">
        <v>394</v>
      </c>
      <c r="D3381" s="106" t="s">
        <v>25</v>
      </c>
      <c r="E3381" s="122" t="s">
        <v>553</v>
      </c>
      <c r="F3381" s="126">
        <v>701</v>
      </c>
      <c r="G3381" s="107">
        <v>699</v>
      </c>
      <c r="H3381" s="108">
        <v>0.997146932952924</v>
      </c>
      <c r="I3381" s="107">
        <v>2</v>
      </c>
      <c r="J3381" s="131">
        <v>2.8530670470755999E-3</v>
      </c>
      <c r="K3381" s="126">
        <v>238</v>
      </c>
      <c r="L3381" s="126">
        <v>3</v>
      </c>
      <c r="M3381" s="108">
        <v>1.26050420168067E-2</v>
      </c>
      <c r="N3381" s="107">
        <v>10</v>
      </c>
      <c r="O3381" s="131">
        <v>1.4265335235378001E-2</v>
      </c>
      <c r="P3381" s="126">
        <v>2</v>
      </c>
      <c r="Q3381" s="108">
        <v>8.4033613445378096E-3</v>
      </c>
      <c r="R3381" s="107">
        <v>5</v>
      </c>
      <c r="S3381" s="131">
        <v>7.1326676176890098E-3</v>
      </c>
      <c r="T3381" s="126">
        <v>21</v>
      </c>
      <c r="U3381" s="108">
        <v>8.8235294117646995E-2</v>
      </c>
      <c r="V3381" s="107">
        <v>67</v>
      </c>
      <c r="W3381" s="131">
        <v>9.5577746077032802E-2</v>
      </c>
      <c r="X3381" s="126">
        <v>23</v>
      </c>
      <c r="Y3381" s="108">
        <v>9.6638655462184794E-2</v>
      </c>
      <c r="Z3381" s="107">
        <v>71</v>
      </c>
      <c r="AA3381" s="131">
        <v>0.101283880171184</v>
      </c>
    </row>
    <row r="3382" spans="1:27" x14ac:dyDescent="0.25">
      <c r="A3382" s="115" t="s">
        <v>648</v>
      </c>
      <c r="B3382" s="200" t="s">
        <v>370</v>
      </c>
      <c r="C3382" s="101" t="s">
        <v>371</v>
      </c>
      <c r="D3382" s="102" t="s">
        <v>24</v>
      </c>
      <c r="E3382" s="121" t="s">
        <v>552</v>
      </c>
      <c r="F3382" s="125">
        <v>1572</v>
      </c>
      <c r="G3382" s="103">
        <v>1564</v>
      </c>
      <c r="H3382" s="104">
        <v>0.99491094147582604</v>
      </c>
      <c r="I3382" s="103">
        <v>8</v>
      </c>
      <c r="J3382" s="130">
        <v>5.0890585241730197E-3</v>
      </c>
      <c r="K3382" s="125">
        <v>451</v>
      </c>
      <c r="L3382" s="125">
        <v>16</v>
      </c>
      <c r="M3382" s="104">
        <v>3.5476718403547602E-2</v>
      </c>
      <c r="N3382" s="103">
        <v>36</v>
      </c>
      <c r="O3382" s="130">
        <v>2.2900763358778602E-2</v>
      </c>
      <c r="P3382" s="125">
        <v>9</v>
      </c>
      <c r="Q3382" s="104">
        <v>1.9955654101995499E-2</v>
      </c>
      <c r="R3382" s="103">
        <v>24</v>
      </c>
      <c r="S3382" s="130">
        <v>1.5267175572519E-2</v>
      </c>
      <c r="T3382" s="125">
        <v>27</v>
      </c>
      <c r="U3382" s="104">
        <v>5.98669623059866E-2</v>
      </c>
      <c r="V3382" s="103">
        <v>133</v>
      </c>
      <c r="W3382" s="130">
        <v>8.46055979643765E-2</v>
      </c>
      <c r="X3382" s="125">
        <v>30</v>
      </c>
      <c r="Y3382" s="104">
        <v>6.6518847006651796E-2</v>
      </c>
      <c r="Z3382" s="103">
        <v>141</v>
      </c>
      <c r="AA3382" s="130">
        <v>8.9694656488549601E-2</v>
      </c>
    </row>
    <row r="3383" spans="1:27" x14ac:dyDescent="0.25">
      <c r="A3383" s="116" t="s">
        <v>648</v>
      </c>
      <c r="B3383" s="201" t="s">
        <v>445</v>
      </c>
      <c r="C3383" s="105" t="s">
        <v>372</v>
      </c>
      <c r="D3383" s="106" t="s">
        <v>24</v>
      </c>
      <c r="E3383" s="122" t="s">
        <v>552</v>
      </c>
      <c r="F3383" s="126">
        <v>1878</v>
      </c>
      <c r="G3383" s="107">
        <v>1859</v>
      </c>
      <c r="H3383" s="108">
        <v>0.98988285410010601</v>
      </c>
      <c r="I3383" s="107">
        <v>19</v>
      </c>
      <c r="J3383" s="131">
        <v>1.0117145899893499E-2</v>
      </c>
      <c r="K3383" s="126">
        <v>617</v>
      </c>
      <c r="L3383" s="126">
        <v>8</v>
      </c>
      <c r="M3383" s="108">
        <v>1.2965964343598001E-2</v>
      </c>
      <c r="N3383" s="107">
        <v>20</v>
      </c>
      <c r="O3383" s="131">
        <v>1.06496272630457E-2</v>
      </c>
      <c r="P3383" s="126">
        <v>4</v>
      </c>
      <c r="Q3383" s="108">
        <v>6.4829821717990203E-3</v>
      </c>
      <c r="R3383" s="107">
        <v>9</v>
      </c>
      <c r="S3383" s="131">
        <v>4.7923322683705999E-3</v>
      </c>
      <c r="T3383" s="126">
        <v>41</v>
      </c>
      <c r="U3383" s="108">
        <v>6.6450567260939994E-2</v>
      </c>
      <c r="V3383" s="107">
        <v>106</v>
      </c>
      <c r="W3383" s="131">
        <v>5.64430244941427E-2</v>
      </c>
      <c r="X3383" s="126">
        <v>44</v>
      </c>
      <c r="Y3383" s="108">
        <v>7.1312803889789306E-2</v>
      </c>
      <c r="Z3383" s="107">
        <v>114</v>
      </c>
      <c r="AA3383" s="131">
        <v>6.0702875399360999E-2</v>
      </c>
    </row>
    <row r="3384" spans="1:27" x14ac:dyDescent="0.25">
      <c r="A3384" s="115" t="s">
        <v>648</v>
      </c>
      <c r="B3384" s="200" t="s">
        <v>419</v>
      </c>
      <c r="C3384" s="101" t="s">
        <v>420</v>
      </c>
      <c r="D3384" s="102" t="s">
        <v>27</v>
      </c>
      <c r="E3384" s="121" t="s">
        <v>555</v>
      </c>
      <c r="F3384" s="125">
        <v>2466</v>
      </c>
      <c r="G3384" s="103">
        <v>2458</v>
      </c>
      <c r="H3384" s="104">
        <v>0.99675587996755799</v>
      </c>
      <c r="I3384" s="103">
        <v>8</v>
      </c>
      <c r="J3384" s="130">
        <v>3.2441200324412E-3</v>
      </c>
      <c r="K3384" s="125">
        <v>621</v>
      </c>
      <c r="L3384" s="125">
        <v>11</v>
      </c>
      <c r="M3384" s="104">
        <v>1.7713365539452401E-2</v>
      </c>
      <c r="N3384" s="103">
        <v>34</v>
      </c>
      <c r="O3384" s="130">
        <v>1.37875101378751E-2</v>
      </c>
      <c r="P3384" s="125">
        <v>8</v>
      </c>
      <c r="Q3384" s="104">
        <v>1.28824476650563E-2</v>
      </c>
      <c r="R3384" s="103">
        <v>17</v>
      </c>
      <c r="S3384" s="130">
        <v>6.8937550689375498E-3</v>
      </c>
      <c r="T3384" s="125">
        <v>65</v>
      </c>
      <c r="U3384" s="104">
        <v>0.10466988727858199</v>
      </c>
      <c r="V3384" s="103">
        <v>259</v>
      </c>
      <c r="W3384" s="130">
        <v>0.105028386050283</v>
      </c>
      <c r="X3384" s="125">
        <v>69</v>
      </c>
      <c r="Y3384" s="104">
        <v>0.11111111111111099</v>
      </c>
      <c r="Z3384" s="103">
        <v>270</v>
      </c>
      <c r="AA3384" s="130">
        <v>0.10948905109489</v>
      </c>
    </row>
    <row r="3385" spans="1:27" x14ac:dyDescent="0.25">
      <c r="A3385" s="116" t="s">
        <v>648</v>
      </c>
      <c r="B3385" s="201" t="s">
        <v>421</v>
      </c>
      <c r="C3385" s="105" t="s">
        <v>422</v>
      </c>
      <c r="D3385" s="106" t="s">
        <v>27</v>
      </c>
      <c r="E3385" s="122" t="s">
        <v>555</v>
      </c>
      <c r="F3385" s="126">
        <v>1499</v>
      </c>
      <c r="G3385" s="107">
        <v>1494</v>
      </c>
      <c r="H3385" s="108">
        <v>0.99666444296197398</v>
      </c>
      <c r="I3385" s="107">
        <v>5</v>
      </c>
      <c r="J3385" s="131">
        <v>3.3355570380253501E-3</v>
      </c>
      <c r="K3385" s="126">
        <v>524</v>
      </c>
      <c r="L3385" s="126">
        <v>7</v>
      </c>
      <c r="M3385" s="108">
        <v>1.3358778625954099E-2</v>
      </c>
      <c r="N3385" s="107">
        <v>20</v>
      </c>
      <c r="O3385" s="131">
        <v>1.33422281521014E-2</v>
      </c>
      <c r="P3385" s="126">
        <v>11</v>
      </c>
      <c r="Q3385" s="108">
        <v>2.0992366412213699E-2</v>
      </c>
      <c r="R3385" s="107">
        <v>32</v>
      </c>
      <c r="S3385" s="131">
        <v>2.1347565043362202E-2</v>
      </c>
      <c r="T3385" s="126">
        <v>38</v>
      </c>
      <c r="U3385" s="108">
        <v>7.2519083969465603E-2</v>
      </c>
      <c r="V3385" s="107">
        <v>122</v>
      </c>
      <c r="W3385" s="131">
        <v>8.1387591727818495E-2</v>
      </c>
      <c r="X3385" s="126">
        <v>47</v>
      </c>
      <c r="Y3385" s="108">
        <v>8.9694656488549601E-2</v>
      </c>
      <c r="Z3385" s="107">
        <v>148</v>
      </c>
      <c r="AA3385" s="131">
        <v>9.8732488325550302E-2</v>
      </c>
    </row>
    <row r="3386" spans="1:27" x14ac:dyDescent="0.25">
      <c r="A3386" s="115" t="s">
        <v>648</v>
      </c>
      <c r="B3386" s="200" t="s">
        <v>423</v>
      </c>
      <c r="C3386" s="101" t="s">
        <v>424</v>
      </c>
      <c r="D3386" s="102" t="s">
        <v>27</v>
      </c>
      <c r="E3386" s="121" t="s">
        <v>555</v>
      </c>
      <c r="F3386" s="125">
        <v>1931</v>
      </c>
      <c r="G3386" s="103">
        <v>1925</v>
      </c>
      <c r="H3386" s="104">
        <v>0.99689280165717198</v>
      </c>
      <c r="I3386" s="103">
        <v>6</v>
      </c>
      <c r="J3386" s="130">
        <v>3.10719834282755E-3</v>
      </c>
      <c r="K3386" s="125">
        <v>535</v>
      </c>
      <c r="L3386" s="125">
        <v>2</v>
      </c>
      <c r="M3386" s="104">
        <v>3.7383177570093399E-3</v>
      </c>
      <c r="N3386" s="103">
        <v>8</v>
      </c>
      <c r="O3386" s="130">
        <v>4.14293112377006E-3</v>
      </c>
      <c r="P3386" s="125">
        <v>3</v>
      </c>
      <c r="Q3386" s="104">
        <v>5.6074766355140096E-3</v>
      </c>
      <c r="R3386" s="103">
        <v>8</v>
      </c>
      <c r="S3386" s="130">
        <v>4.14293112377006E-3</v>
      </c>
      <c r="T3386" s="125">
        <v>39</v>
      </c>
      <c r="U3386" s="104">
        <v>7.2897196261682201E-2</v>
      </c>
      <c r="V3386" s="103">
        <v>221</v>
      </c>
      <c r="W3386" s="130">
        <v>0.11444847229414799</v>
      </c>
      <c r="X3386" s="125">
        <v>40</v>
      </c>
      <c r="Y3386" s="104">
        <v>7.4766355140186896E-2</v>
      </c>
      <c r="Z3386" s="103">
        <v>226</v>
      </c>
      <c r="AA3386" s="130">
        <v>0.11703780424650401</v>
      </c>
    </row>
    <row r="3387" spans="1:27" x14ac:dyDescent="0.25">
      <c r="A3387" s="116" t="s">
        <v>648</v>
      </c>
      <c r="B3387" s="201" t="s">
        <v>407</v>
      </c>
      <c r="C3387" s="105" t="s">
        <v>408</v>
      </c>
      <c r="D3387" s="106" t="s">
        <v>26</v>
      </c>
      <c r="E3387" s="122" t="s">
        <v>554</v>
      </c>
      <c r="F3387" s="126">
        <v>5485</v>
      </c>
      <c r="G3387" s="107">
        <v>5451</v>
      </c>
      <c r="H3387" s="108">
        <v>0.99380127620783898</v>
      </c>
      <c r="I3387" s="107">
        <v>34</v>
      </c>
      <c r="J3387" s="131">
        <v>6.1987237921604299E-3</v>
      </c>
      <c r="K3387" s="126">
        <v>1562</v>
      </c>
      <c r="L3387" s="126">
        <v>24</v>
      </c>
      <c r="M3387" s="108">
        <v>1.5364916773367401E-2</v>
      </c>
      <c r="N3387" s="107">
        <v>60</v>
      </c>
      <c r="O3387" s="131">
        <v>1.09389243391066E-2</v>
      </c>
      <c r="P3387" s="126">
        <v>6</v>
      </c>
      <c r="Q3387" s="108">
        <v>3.8412291933418601E-3</v>
      </c>
      <c r="R3387" s="107">
        <v>14</v>
      </c>
      <c r="S3387" s="131">
        <v>2.5524156791248802E-3</v>
      </c>
      <c r="T3387" s="126">
        <v>134</v>
      </c>
      <c r="U3387" s="108">
        <v>8.5787451984634999E-2</v>
      </c>
      <c r="V3387" s="107">
        <v>440</v>
      </c>
      <c r="W3387" s="131">
        <v>8.0218778486782105E-2</v>
      </c>
      <c r="X3387" s="126">
        <v>136</v>
      </c>
      <c r="Y3387" s="108">
        <v>8.7067861715748998E-2</v>
      </c>
      <c r="Z3387" s="107">
        <v>444</v>
      </c>
      <c r="AA3387" s="131">
        <v>8.0948040109389205E-2</v>
      </c>
    </row>
    <row r="3388" spans="1:27" x14ac:dyDescent="0.25">
      <c r="A3388" s="115" t="s">
        <v>648</v>
      </c>
      <c r="B3388" s="200" t="s">
        <v>425</v>
      </c>
      <c r="C3388" s="101" t="s">
        <v>426</v>
      </c>
      <c r="D3388" s="102" t="s">
        <v>27</v>
      </c>
      <c r="E3388" s="121" t="s">
        <v>555</v>
      </c>
      <c r="F3388" s="125">
        <v>2051</v>
      </c>
      <c r="G3388" s="103">
        <v>2041</v>
      </c>
      <c r="H3388" s="104">
        <v>0.99512432959531905</v>
      </c>
      <c r="I3388" s="103">
        <v>10</v>
      </c>
      <c r="J3388" s="130">
        <v>4.87567040468064E-3</v>
      </c>
      <c r="K3388" s="125">
        <v>571</v>
      </c>
      <c r="L3388" s="125">
        <v>6</v>
      </c>
      <c r="M3388" s="104">
        <v>1.0507880910683E-2</v>
      </c>
      <c r="N3388" s="103">
        <v>17</v>
      </c>
      <c r="O3388" s="130">
        <v>8.2886396879570893E-3</v>
      </c>
      <c r="P3388" s="125">
        <v>3</v>
      </c>
      <c r="Q3388" s="104">
        <v>5.2539404553415001E-3</v>
      </c>
      <c r="R3388" s="103">
        <v>7</v>
      </c>
      <c r="S3388" s="130">
        <v>3.4129692832764501E-3</v>
      </c>
      <c r="T3388" s="125">
        <v>43</v>
      </c>
      <c r="U3388" s="104">
        <v>7.5306479859894901E-2</v>
      </c>
      <c r="V3388" s="103">
        <v>139</v>
      </c>
      <c r="W3388" s="130">
        <v>6.7771818625060903E-2</v>
      </c>
      <c r="X3388" s="125">
        <v>44</v>
      </c>
      <c r="Y3388" s="104">
        <v>7.7057793345008702E-2</v>
      </c>
      <c r="Z3388" s="103">
        <v>141</v>
      </c>
      <c r="AA3388" s="130">
        <v>6.8746952705996997E-2</v>
      </c>
    </row>
    <row r="3389" spans="1:27" ht="24" x14ac:dyDescent="0.25">
      <c r="A3389" s="116" t="s">
        <v>648</v>
      </c>
      <c r="B3389" s="201" t="s">
        <v>427</v>
      </c>
      <c r="C3389" s="105" t="s">
        <v>428</v>
      </c>
      <c r="D3389" s="106" t="s">
        <v>27</v>
      </c>
      <c r="E3389" s="122" t="s">
        <v>555</v>
      </c>
      <c r="F3389" s="126">
        <v>1892</v>
      </c>
      <c r="G3389" s="107">
        <v>1884</v>
      </c>
      <c r="H3389" s="108">
        <v>0.99577167019027402</v>
      </c>
      <c r="I3389" s="107">
        <v>8</v>
      </c>
      <c r="J3389" s="131">
        <v>4.2283298097251501E-3</v>
      </c>
      <c r="K3389" s="126">
        <v>665</v>
      </c>
      <c r="L3389" s="126">
        <v>10</v>
      </c>
      <c r="M3389" s="108">
        <v>1.50375939849624E-2</v>
      </c>
      <c r="N3389" s="107">
        <v>24</v>
      </c>
      <c r="O3389" s="131">
        <v>1.2684989429175401E-2</v>
      </c>
      <c r="P3389" s="126">
        <v>2</v>
      </c>
      <c r="Q3389" s="108">
        <v>3.0075187969924801E-3</v>
      </c>
      <c r="R3389" s="107">
        <v>9</v>
      </c>
      <c r="S3389" s="131">
        <v>4.7568710359408E-3</v>
      </c>
      <c r="T3389" s="126">
        <v>49</v>
      </c>
      <c r="U3389" s="108">
        <v>7.3684210526315699E-2</v>
      </c>
      <c r="V3389" s="107">
        <v>146</v>
      </c>
      <c r="W3389" s="131">
        <v>7.7167019027484102E-2</v>
      </c>
      <c r="X3389" s="126">
        <v>51</v>
      </c>
      <c r="Y3389" s="108">
        <v>7.66917293233082E-2</v>
      </c>
      <c r="Z3389" s="107">
        <v>155</v>
      </c>
      <c r="AA3389" s="131">
        <v>8.1923890063424903E-2</v>
      </c>
    </row>
    <row r="3390" spans="1:27" x14ac:dyDescent="0.25">
      <c r="A3390" s="115" t="s">
        <v>648</v>
      </c>
      <c r="B3390" s="200" t="s">
        <v>429</v>
      </c>
      <c r="C3390" s="101" t="s">
        <v>430</v>
      </c>
      <c r="D3390" s="102" t="s">
        <v>27</v>
      </c>
      <c r="E3390" s="121" t="s">
        <v>555</v>
      </c>
      <c r="F3390" s="125">
        <v>2079</v>
      </c>
      <c r="G3390" s="103">
        <v>2054</v>
      </c>
      <c r="H3390" s="104">
        <v>0.98797498797498695</v>
      </c>
      <c r="I3390" s="103">
        <v>25</v>
      </c>
      <c r="J3390" s="130">
        <v>1.2025012025011999E-2</v>
      </c>
      <c r="K3390" s="125">
        <v>684</v>
      </c>
      <c r="L3390" s="125">
        <v>6</v>
      </c>
      <c r="M3390" s="104">
        <v>8.7719298245613996E-3</v>
      </c>
      <c r="N3390" s="103">
        <v>13</v>
      </c>
      <c r="O3390" s="130">
        <v>6.2530062530062498E-3</v>
      </c>
      <c r="P3390" s="125">
        <v>3</v>
      </c>
      <c r="Q3390" s="104">
        <v>4.3859649122806998E-3</v>
      </c>
      <c r="R3390" s="103">
        <v>4</v>
      </c>
      <c r="S3390" s="130">
        <v>1.92400192400192E-3</v>
      </c>
      <c r="T3390" s="125">
        <v>64</v>
      </c>
      <c r="U3390" s="104">
        <v>9.3567251461988299E-2</v>
      </c>
      <c r="V3390" s="103">
        <v>195</v>
      </c>
      <c r="W3390" s="130">
        <v>9.3795093795093695E-2</v>
      </c>
      <c r="X3390" s="125">
        <v>66</v>
      </c>
      <c r="Y3390" s="104">
        <v>9.6491228070175405E-2</v>
      </c>
      <c r="Z3390" s="103">
        <v>197</v>
      </c>
      <c r="AA3390" s="130">
        <v>9.4757094757094706E-2</v>
      </c>
    </row>
    <row r="3391" spans="1:27" x14ac:dyDescent="0.25">
      <c r="A3391" s="116" t="s">
        <v>648</v>
      </c>
      <c r="B3391" s="201" t="s">
        <v>431</v>
      </c>
      <c r="C3391" s="105" t="s">
        <v>432</v>
      </c>
      <c r="D3391" s="106" t="s">
        <v>27</v>
      </c>
      <c r="E3391" s="122" t="s">
        <v>555</v>
      </c>
      <c r="F3391" s="126">
        <v>4427</v>
      </c>
      <c r="G3391" s="107">
        <v>4395</v>
      </c>
      <c r="H3391" s="108">
        <v>0.99277162864242097</v>
      </c>
      <c r="I3391" s="107">
        <v>32</v>
      </c>
      <c r="J3391" s="131">
        <v>7.2283713575784902E-3</v>
      </c>
      <c r="K3391" s="126">
        <v>1433</v>
      </c>
      <c r="L3391" s="126">
        <v>18</v>
      </c>
      <c r="M3391" s="108">
        <v>1.2561060711793399E-2</v>
      </c>
      <c r="N3391" s="107">
        <v>49</v>
      </c>
      <c r="O3391" s="131">
        <v>1.1068443641291999E-2</v>
      </c>
      <c r="P3391" s="126">
        <v>6</v>
      </c>
      <c r="Q3391" s="108">
        <v>4.1870202372644803E-3</v>
      </c>
      <c r="R3391" s="107">
        <v>15</v>
      </c>
      <c r="S3391" s="131">
        <v>3.3882990738649098E-3</v>
      </c>
      <c r="T3391" s="126">
        <v>99</v>
      </c>
      <c r="U3391" s="108">
        <v>6.9085833914863906E-2</v>
      </c>
      <c r="V3391" s="107">
        <v>326</v>
      </c>
      <c r="W3391" s="131">
        <v>7.3639033205330898E-2</v>
      </c>
      <c r="X3391" s="126">
        <v>104</v>
      </c>
      <c r="Y3391" s="108">
        <v>7.25750174459176E-2</v>
      </c>
      <c r="Z3391" s="107">
        <v>339</v>
      </c>
      <c r="AA3391" s="131">
        <v>7.6575559069347099E-2</v>
      </c>
    </row>
    <row r="3392" spans="1:27" ht="24" x14ac:dyDescent="0.25">
      <c r="A3392" s="115" t="s">
        <v>648</v>
      </c>
      <c r="B3392" s="200" t="s">
        <v>444</v>
      </c>
      <c r="C3392" s="101" t="s">
        <v>340</v>
      </c>
      <c r="D3392" s="102" t="s">
        <v>21</v>
      </c>
      <c r="E3392" s="121" t="s">
        <v>556</v>
      </c>
      <c r="F3392" s="125">
        <v>2199</v>
      </c>
      <c r="G3392" s="103">
        <v>2176</v>
      </c>
      <c r="H3392" s="104">
        <v>0.98954070031832597</v>
      </c>
      <c r="I3392" s="103">
        <v>23</v>
      </c>
      <c r="J3392" s="130">
        <v>1.04592996816734E-2</v>
      </c>
      <c r="K3392" s="125">
        <v>521</v>
      </c>
      <c r="L3392" s="125">
        <v>8</v>
      </c>
      <c r="M3392" s="104">
        <v>1.5355086372360801E-2</v>
      </c>
      <c r="N3392" s="103">
        <v>20</v>
      </c>
      <c r="O3392" s="130">
        <v>9.0950432014552003E-3</v>
      </c>
      <c r="P3392" s="125">
        <v>5</v>
      </c>
      <c r="Q3392" s="104">
        <v>9.5969289827255201E-3</v>
      </c>
      <c r="R3392" s="103">
        <v>9</v>
      </c>
      <c r="S3392" s="130">
        <v>4.0927694406548403E-3</v>
      </c>
      <c r="T3392" s="125">
        <v>34</v>
      </c>
      <c r="U3392" s="104">
        <v>6.5259117082533499E-2</v>
      </c>
      <c r="V3392" s="103">
        <v>146</v>
      </c>
      <c r="W3392" s="130">
        <v>6.6393815370622999E-2</v>
      </c>
      <c r="X3392" s="125">
        <v>37</v>
      </c>
      <c r="Y3392" s="104">
        <v>7.1017274472168906E-2</v>
      </c>
      <c r="Z3392" s="103">
        <v>152</v>
      </c>
      <c r="AA3392" s="130">
        <v>6.9122328331059496E-2</v>
      </c>
    </row>
    <row r="3393" spans="1:27" x14ac:dyDescent="0.25">
      <c r="A3393" s="116" t="s">
        <v>648</v>
      </c>
      <c r="B3393" s="201" t="s">
        <v>433</v>
      </c>
      <c r="C3393" s="105" t="s">
        <v>434</v>
      </c>
      <c r="D3393" s="106" t="s">
        <v>27</v>
      </c>
      <c r="E3393" s="122" t="s">
        <v>555</v>
      </c>
      <c r="F3393" s="126">
        <v>6923</v>
      </c>
      <c r="G3393" s="107">
        <v>6878</v>
      </c>
      <c r="H3393" s="108">
        <v>0.99349992777697504</v>
      </c>
      <c r="I3393" s="107">
        <v>45</v>
      </c>
      <c r="J3393" s="131">
        <v>6.5000722230247002E-3</v>
      </c>
      <c r="K3393" s="126">
        <v>2295</v>
      </c>
      <c r="L3393" s="126">
        <v>32</v>
      </c>
      <c r="M3393" s="108">
        <v>1.3943355119825701E-2</v>
      </c>
      <c r="N3393" s="107">
        <v>92</v>
      </c>
      <c r="O3393" s="131">
        <v>1.32890365448504E-2</v>
      </c>
      <c r="P3393" s="126">
        <v>8</v>
      </c>
      <c r="Q3393" s="108">
        <v>3.48583877995642E-3</v>
      </c>
      <c r="R3393" s="107">
        <v>21</v>
      </c>
      <c r="S3393" s="131">
        <v>3.03336703741152E-3</v>
      </c>
      <c r="T3393" s="126">
        <v>146</v>
      </c>
      <c r="U3393" s="108">
        <v>6.3616557734204701E-2</v>
      </c>
      <c r="V3393" s="107">
        <v>416</v>
      </c>
      <c r="W3393" s="131">
        <v>6.0089556550628302E-2</v>
      </c>
      <c r="X3393" s="126">
        <v>150</v>
      </c>
      <c r="Y3393" s="108">
        <v>6.5359477124182996E-2</v>
      </c>
      <c r="Z3393" s="107">
        <v>428</v>
      </c>
      <c r="AA3393" s="131">
        <v>6.1822909143434898E-2</v>
      </c>
    </row>
    <row r="3394" spans="1:27" ht="24" x14ac:dyDescent="0.25">
      <c r="A3394" s="115" t="s">
        <v>648</v>
      </c>
      <c r="B3394" s="200" t="s">
        <v>341</v>
      </c>
      <c r="C3394" s="101" t="s">
        <v>342</v>
      </c>
      <c r="D3394" s="102" t="s">
        <v>21</v>
      </c>
      <c r="E3394" s="121" t="s">
        <v>556</v>
      </c>
      <c r="F3394" s="125">
        <v>8562</v>
      </c>
      <c r="G3394" s="103">
        <v>8479</v>
      </c>
      <c r="H3394" s="104">
        <v>0.99030600327026297</v>
      </c>
      <c r="I3394" s="103">
        <v>83</v>
      </c>
      <c r="J3394" s="130">
        <v>9.6939967297360406E-3</v>
      </c>
      <c r="K3394" s="125">
        <v>2152</v>
      </c>
      <c r="L3394" s="125">
        <v>32</v>
      </c>
      <c r="M3394" s="104">
        <v>1.4869888475836399E-2</v>
      </c>
      <c r="N3394" s="103">
        <v>81</v>
      </c>
      <c r="O3394" s="130">
        <v>9.4604064470918004E-3</v>
      </c>
      <c r="P3394" s="125">
        <v>10</v>
      </c>
      <c r="Q3394" s="104">
        <v>4.6468401486988798E-3</v>
      </c>
      <c r="R3394" s="103">
        <v>36</v>
      </c>
      <c r="S3394" s="130">
        <v>4.2046250875963503E-3</v>
      </c>
      <c r="T3394" s="125">
        <v>125</v>
      </c>
      <c r="U3394" s="104">
        <v>5.8085501858735997E-2</v>
      </c>
      <c r="V3394" s="103">
        <v>500</v>
      </c>
      <c r="W3394" s="130">
        <v>5.8397570661060397E-2</v>
      </c>
      <c r="X3394" s="125">
        <v>132</v>
      </c>
      <c r="Y3394" s="104">
        <v>6.1338289962825199E-2</v>
      </c>
      <c r="Z3394" s="103">
        <v>521</v>
      </c>
      <c r="AA3394" s="130">
        <v>6.0850268628824998E-2</v>
      </c>
    </row>
    <row r="3395" spans="1:27" ht="24" x14ac:dyDescent="0.25">
      <c r="A3395" s="116" t="s">
        <v>648</v>
      </c>
      <c r="B3395" s="201" t="s">
        <v>355</v>
      </c>
      <c r="C3395" s="105" t="s">
        <v>356</v>
      </c>
      <c r="D3395" s="106" t="s">
        <v>23</v>
      </c>
      <c r="E3395" s="122" t="s">
        <v>558</v>
      </c>
      <c r="F3395" s="126">
        <v>7218</v>
      </c>
      <c r="G3395" s="107">
        <v>7011</v>
      </c>
      <c r="H3395" s="108">
        <v>0.97132169576059801</v>
      </c>
      <c r="I3395" s="107">
        <v>207</v>
      </c>
      <c r="J3395" s="131">
        <v>2.86783042394014E-2</v>
      </c>
      <c r="K3395" s="126">
        <v>2128</v>
      </c>
      <c r="L3395" s="126">
        <v>34</v>
      </c>
      <c r="M3395" s="108">
        <v>1.59774436090225E-2</v>
      </c>
      <c r="N3395" s="107">
        <v>96</v>
      </c>
      <c r="O3395" s="131">
        <v>1.33000831255195E-2</v>
      </c>
      <c r="P3395" s="126">
        <v>15</v>
      </c>
      <c r="Q3395" s="108">
        <v>7.0488721804511196E-3</v>
      </c>
      <c r="R3395" s="107">
        <v>34</v>
      </c>
      <c r="S3395" s="131">
        <v>4.7104461069548296E-3</v>
      </c>
      <c r="T3395" s="126">
        <v>155</v>
      </c>
      <c r="U3395" s="108">
        <v>7.2838345864661605E-2</v>
      </c>
      <c r="V3395" s="107">
        <v>517</v>
      </c>
      <c r="W3395" s="131">
        <v>7.1626489332224902E-2</v>
      </c>
      <c r="X3395" s="126">
        <v>163</v>
      </c>
      <c r="Y3395" s="108">
        <v>7.6597744360902206E-2</v>
      </c>
      <c r="Z3395" s="107">
        <v>533</v>
      </c>
      <c r="AA3395" s="131">
        <v>7.3843169853144902E-2</v>
      </c>
    </row>
    <row r="3396" spans="1:27" ht="24" x14ac:dyDescent="0.25">
      <c r="A3396" s="115" t="s">
        <v>648</v>
      </c>
      <c r="B3396" s="200" t="s">
        <v>351</v>
      </c>
      <c r="C3396" s="101" t="s">
        <v>352</v>
      </c>
      <c r="D3396" s="102" t="s">
        <v>22</v>
      </c>
      <c r="E3396" s="121" t="s">
        <v>557</v>
      </c>
      <c r="F3396" s="125">
        <v>4595</v>
      </c>
      <c r="G3396" s="103">
        <v>4547</v>
      </c>
      <c r="H3396" s="104">
        <v>0.98955386289445002</v>
      </c>
      <c r="I3396" s="103">
        <v>48</v>
      </c>
      <c r="J3396" s="130">
        <v>1.0446137105549501E-2</v>
      </c>
      <c r="K3396" s="125">
        <v>1538</v>
      </c>
      <c r="L3396" s="125">
        <v>11</v>
      </c>
      <c r="M3396" s="104">
        <v>7.1521456436931001E-3</v>
      </c>
      <c r="N3396" s="103">
        <v>34</v>
      </c>
      <c r="O3396" s="130">
        <v>7.3993471164309002E-3</v>
      </c>
      <c r="P3396" s="125">
        <v>7</v>
      </c>
      <c r="Q3396" s="104">
        <v>4.5513654096228798E-3</v>
      </c>
      <c r="R3396" s="103">
        <v>17</v>
      </c>
      <c r="S3396" s="130">
        <v>3.6996735582154501E-3</v>
      </c>
      <c r="T3396" s="125">
        <v>97</v>
      </c>
      <c r="U3396" s="104">
        <v>6.3068920676202803E-2</v>
      </c>
      <c r="V3396" s="103">
        <v>273</v>
      </c>
      <c r="W3396" s="130">
        <v>5.9412404787812803E-2</v>
      </c>
      <c r="X3396" s="125">
        <v>100</v>
      </c>
      <c r="Y3396" s="104">
        <v>6.5019505851755505E-2</v>
      </c>
      <c r="Z3396" s="103">
        <v>285</v>
      </c>
      <c r="AA3396" s="130">
        <v>6.2023939064200201E-2</v>
      </c>
    </row>
    <row r="3397" spans="1:27" ht="24" x14ac:dyDescent="0.25">
      <c r="A3397" s="116" t="s">
        <v>648</v>
      </c>
      <c r="B3397" s="201" t="s">
        <v>343</v>
      </c>
      <c r="C3397" s="105" t="s">
        <v>344</v>
      </c>
      <c r="D3397" s="106" t="s">
        <v>21</v>
      </c>
      <c r="E3397" s="122" t="s">
        <v>556</v>
      </c>
      <c r="F3397" s="126">
        <v>2688</v>
      </c>
      <c r="G3397" s="107">
        <v>2658</v>
      </c>
      <c r="H3397" s="108">
        <v>0.98883928571428503</v>
      </c>
      <c r="I3397" s="107">
        <v>30</v>
      </c>
      <c r="J3397" s="131">
        <v>1.1160714285714199E-2</v>
      </c>
      <c r="K3397" s="126">
        <v>739</v>
      </c>
      <c r="L3397" s="126">
        <v>17</v>
      </c>
      <c r="M3397" s="108">
        <v>2.3004059539918801E-2</v>
      </c>
      <c r="N3397" s="107">
        <v>49</v>
      </c>
      <c r="O3397" s="131">
        <v>1.8229166666666598E-2</v>
      </c>
      <c r="P3397" s="126">
        <v>7</v>
      </c>
      <c r="Q3397" s="108">
        <v>9.4722598105548006E-3</v>
      </c>
      <c r="R3397" s="107">
        <v>16</v>
      </c>
      <c r="S3397" s="131">
        <v>5.9523809523809503E-3</v>
      </c>
      <c r="T3397" s="126">
        <v>65</v>
      </c>
      <c r="U3397" s="108">
        <v>8.7956698240865994E-2</v>
      </c>
      <c r="V3397" s="107">
        <v>216</v>
      </c>
      <c r="W3397" s="131">
        <v>8.0357142857142794E-2</v>
      </c>
      <c r="X3397" s="126">
        <v>72</v>
      </c>
      <c r="Y3397" s="108">
        <v>9.7428958051420794E-2</v>
      </c>
      <c r="Z3397" s="107">
        <v>232</v>
      </c>
      <c r="AA3397" s="131">
        <v>8.6309523809523794E-2</v>
      </c>
    </row>
    <row r="3398" spans="1:27" ht="24" x14ac:dyDescent="0.25">
      <c r="A3398" s="115" t="s">
        <v>648</v>
      </c>
      <c r="B3398" s="200" t="s">
        <v>37</v>
      </c>
      <c r="C3398" s="101" t="s">
        <v>38</v>
      </c>
      <c r="D3398" s="102" t="s">
        <v>1</v>
      </c>
      <c r="E3398" s="121" t="s">
        <v>534</v>
      </c>
      <c r="F3398" s="125">
        <v>5208</v>
      </c>
      <c r="G3398" s="103">
        <v>5190</v>
      </c>
      <c r="H3398" s="104">
        <v>0.99654377880184297</v>
      </c>
      <c r="I3398" s="103">
        <v>18</v>
      </c>
      <c r="J3398" s="130">
        <v>3.4562211981566801E-3</v>
      </c>
      <c r="K3398" s="125">
        <v>1570</v>
      </c>
      <c r="L3398" s="125">
        <v>12</v>
      </c>
      <c r="M3398" s="104">
        <v>7.6433121019108203E-3</v>
      </c>
      <c r="N3398" s="103">
        <v>34</v>
      </c>
      <c r="O3398" s="130">
        <v>6.5284178187403896E-3</v>
      </c>
      <c r="P3398" s="125">
        <v>5</v>
      </c>
      <c r="Q3398" s="104">
        <v>3.1847133757961698E-3</v>
      </c>
      <c r="R3398" s="103">
        <v>11</v>
      </c>
      <c r="S3398" s="130">
        <v>2.1121351766513002E-3</v>
      </c>
      <c r="T3398" s="125">
        <v>86</v>
      </c>
      <c r="U3398" s="104">
        <v>5.47770700636942E-2</v>
      </c>
      <c r="V3398" s="103">
        <v>285</v>
      </c>
      <c r="W3398" s="130">
        <v>5.4723502304147402E-2</v>
      </c>
      <c r="X3398" s="125">
        <v>90</v>
      </c>
      <c r="Y3398" s="104">
        <v>5.7324840764331197E-2</v>
      </c>
      <c r="Z3398" s="103">
        <v>295</v>
      </c>
      <c r="AA3398" s="130">
        <v>5.6643625192012201E-2</v>
      </c>
    </row>
    <row r="3399" spans="1:27" ht="24" x14ac:dyDescent="0.25">
      <c r="A3399" s="116" t="s">
        <v>648</v>
      </c>
      <c r="B3399" s="201" t="s">
        <v>108</v>
      </c>
      <c r="C3399" s="105" t="s">
        <v>109</v>
      </c>
      <c r="D3399" s="106" t="s">
        <v>6</v>
      </c>
      <c r="E3399" s="122" t="s">
        <v>531</v>
      </c>
      <c r="F3399" s="126">
        <v>9944</v>
      </c>
      <c r="G3399" s="107">
        <v>9917</v>
      </c>
      <c r="H3399" s="108">
        <v>0.99728479485116595</v>
      </c>
      <c r="I3399" s="107">
        <v>27</v>
      </c>
      <c r="J3399" s="131">
        <v>2.7152051488334599E-3</v>
      </c>
      <c r="K3399" s="126">
        <v>1795</v>
      </c>
      <c r="L3399" s="126">
        <v>19</v>
      </c>
      <c r="M3399" s="108">
        <v>1.05849582172701E-2</v>
      </c>
      <c r="N3399" s="107">
        <v>58</v>
      </c>
      <c r="O3399" s="131">
        <v>5.8326629123089304E-3</v>
      </c>
      <c r="P3399" s="126">
        <v>12</v>
      </c>
      <c r="Q3399" s="108">
        <v>6.6852367688022196E-3</v>
      </c>
      <c r="R3399" s="107">
        <v>39</v>
      </c>
      <c r="S3399" s="131">
        <v>3.9219629927594504E-3</v>
      </c>
      <c r="T3399" s="126">
        <v>107</v>
      </c>
      <c r="U3399" s="108">
        <v>5.9610027855153201E-2</v>
      </c>
      <c r="V3399" s="107">
        <v>544</v>
      </c>
      <c r="W3399" s="131">
        <v>5.4706355591311297E-2</v>
      </c>
      <c r="X3399" s="126">
        <v>111</v>
      </c>
      <c r="Y3399" s="108">
        <v>6.1838440111420603E-2</v>
      </c>
      <c r="Z3399" s="107">
        <v>562</v>
      </c>
      <c r="AA3399" s="131">
        <v>5.6516492357200299E-2</v>
      </c>
    </row>
    <row r="3400" spans="1:27" x14ac:dyDescent="0.25">
      <c r="A3400" s="115" t="s">
        <v>648</v>
      </c>
      <c r="B3400" s="200" t="s">
        <v>559</v>
      </c>
      <c r="C3400" s="101" t="s">
        <v>560</v>
      </c>
      <c r="D3400" s="102" t="s">
        <v>3</v>
      </c>
      <c r="E3400" s="121" t="s">
        <v>533</v>
      </c>
      <c r="F3400" s="125">
        <v>9749</v>
      </c>
      <c r="G3400" s="103">
        <v>9626</v>
      </c>
      <c r="H3400" s="104">
        <v>0.98738332136629303</v>
      </c>
      <c r="I3400" s="103">
        <v>123</v>
      </c>
      <c r="J3400" s="130">
        <v>1.2616678633706E-2</v>
      </c>
      <c r="K3400" s="125">
        <v>2351</v>
      </c>
      <c r="L3400" s="125">
        <v>28</v>
      </c>
      <c r="M3400" s="104">
        <v>1.1909825606125E-2</v>
      </c>
      <c r="N3400" s="103">
        <v>70</v>
      </c>
      <c r="O3400" s="130">
        <v>7.1802236126782201E-3</v>
      </c>
      <c r="P3400" s="125">
        <v>14</v>
      </c>
      <c r="Q3400" s="104">
        <v>5.9549128030625198E-3</v>
      </c>
      <c r="R3400" s="103">
        <v>34</v>
      </c>
      <c r="S3400" s="130">
        <v>3.4875371833008499E-3</v>
      </c>
      <c r="T3400" s="125">
        <v>148</v>
      </c>
      <c r="U3400" s="104">
        <v>6.2951935346660895E-2</v>
      </c>
      <c r="V3400" s="103">
        <v>500</v>
      </c>
      <c r="W3400" s="130">
        <v>5.1287311519130102E-2</v>
      </c>
      <c r="X3400" s="125">
        <v>157</v>
      </c>
      <c r="Y3400" s="104">
        <v>6.6780093577201105E-2</v>
      </c>
      <c r="Z3400" s="103">
        <v>521</v>
      </c>
      <c r="AA3400" s="130">
        <v>5.3441378602933597E-2</v>
      </c>
    </row>
    <row r="3401" spans="1:27" x14ac:dyDescent="0.25">
      <c r="A3401" s="116" t="s">
        <v>648</v>
      </c>
      <c r="B3401" s="201" t="s">
        <v>617</v>
      </c>
      <c r="C3401" s="105" t="s">
        <v>618</v>
      </c>
      <c r="D3401" s="106" t="s">
        <v>26</v>
      </c>
      <c r="E3401" s="122" t="s">
        <v>554</v>
      </c>
      <c r="F3401" s="126">
        <v>4238</v>
      </c>
      <c r="G3401" s="107">
        <v>4216</v>
      </c>
      <c r="H3401" s="108">
        <v>0.99480887210948499</v>
      </c>
      <c r="I3401" s="107">
        <v>22</v>
      </c>
      <c r="J3401" s="131">
        <v>5.1911278905143899E-3</v>
      </c>
      <c r="K3401" s="126">
        <v>1457</v>
      </c>
      <c r="L3401" s="126">
        <v>28</v>
      </c>
      <c r="M3401" s="108">
        <v>1.92175703500343E-2</v>
      </c>
      <c r="N3401" s="107">
        <v>76</v>
      </c>
      <c r="O3401" s="131">
        <v>1.79329872581406E-2</v>
      </c>
      <c r="P3401" s="126">
        <v>9</v>
      </c>
      <c r="Q3401" s="108">
        <v>6.1770761839395998E-3</v>
      </c>
      <c r="R3401" s="107">
        <v>27</v>
      </c>
      <c r="S3401" s="131">
        <v>6.3709296838131103E-3</v>
      </c>
      <c r="T3401" s="126">
        <v>105</v>
      </c>
      <c r="U3401" s="108">
        <v>7.2065888812628598E-2</v>
      </c>
      <c r="V3401" s="107">
        <v>308</v>
      </c>
      <c r="W3401" s="131">
        <v>7.2675790467201504E-2</v>
      </c>
      <c r="X3401" s="126">
        <v>111</v>
      </c>
      <c r="Y3401" s="108">
        <v>7.6183939601921699E-2</v>
      </c>
      <c r="Z3401" s="107">
        <v>322</v>
      </c>
      <c r="AA3401" s="131">
        <v>7.5979235488437893E-2</v>
      </c>
    </row>
    <row r="3402" spans="1:27" x14ac:dyDescent="0.25">
      <c r="A3402" s="115" t="s">
        <v>648</v>
      </c>
      <c r="B3402" s="200" t="s">
        <v>619</v>
      </c>
      <c r="C3402" s="101" t="s">
        <v>620</v>
      </c>
      <c r="D3402" s="102" t="s">
        <v>26</v>
      </c>
      <c r="E3402" s="121" t="s">
        <v>554</v>
      </c>
      <c r="F3402" s="125">
        <v>4053</v>
      </c>
      <c r="G3402" s="103">
        <v>3981</v>
      </c>
      <c r="H3402" s="104">
        <v>0.98223538119911102</v>
      </c>
      <c r="I3402" s="103">
        <v>72</v>
      </c>
      <c r="J3402" s="130">
        <v>1.7764618800888199E-2</v>
      </c>
      <c r="K3402" s="125">
        <v>1295</v>
      </c>
      <c r="L3402" s="125">
        <v>13</v>
      </c>
      <c r="M3402" s="104">
        <v>1.0038610038610001E-2</v>
      </c>
      <c r="N3402" s="103">
        <v>38</v>
      </c>
      <c r="O3402" s="130">
        <v>9.3757710338021206E-3</v>
      </c>
      <c r="P3402" s="125">
        <v>12</v>
      </c>
      <c r="Q3402" s="104">
        <v>9.2664092664092607E-3</v>
      </c>
      <c r="R3402" s="103">
        <v>42</v>
      </c>
      <c r="S3402" s="130">
        <v>1.03626943005181E-2</v>
      </c>
      <c r="T3402" s="125">
        <v>118</v>
      </c>
      <c r="U3402" s="104">
        <v>9.1119691119691107E-2</v>
      </c>
      <c r="V3402" s="103">
        <v>340</v>
      </c>
      <c r="W3402" s="130">
        <v>8.3888477670860995E-2</v>
      </c>
      <c r="X3402" s="125">
        <v>122</v>
      </c>
      <c r="Y3402" s="104">
        <v>9.4208494208494198E-2</v>
      </c>
      <c r="Z3402" s="103">
        <v>356</v>
      </c>
      <c r="AA3402" s="130">
        <v>8.7836170737725094E-2</v>
      </c>
    </row>
    <row r="3403" spans="1:27" ht="24" x14ac:dyDescent="0.25">
      <c r="A3403" s="116" t="s">
        <v>648</v>
      </c>
      <c r="B3403" s="201" t="s">
        <v>621</v>
      </c>
      <c r="C3403" s="105" t="s">
        <v>622</v>
      </c>
      <c r="D3403" s="106" t="s">
        <v>22</v>
      </c>
      <c r="E3403" s="122" t="s">
        <v>557</v>
      </c>
      <c r="F3403" s="126">
        <v>11115</v>
      </c>
      <c r="G3403" s="107">
        <v>11057</v>
      </c>
      <c r="H3403" s="108">
        <v>0.99478182636077295</v>
      </c>
      <c r="I3403" s="107">
        <v>58</v>
      </c>
      <c r="J3403" s="131">
        <v>5.2181736392262696E-3</v>
      </c>
      <c r="K3403" s="126">
        <v>2666</v>
      </c>
      <c r="L3403" s="126">
        <v>29</v>
      </c>
      <c r="M3403" s="108">
        <v>1.0877719429857401E-2</v>
      </c>
      <c r="N3403" s="107">
        <v>72</v>
      </c>
      <c r="O3403" s="131">
        <v>6.47773279352226E-3</v>
      </c>
      <c r="P3403" s="126">
        <v>13</v>
      </c>
      <c r="Q3403" s="108">
        <v>4.8762190547636903E-3</v>
      </c>
      <c r="R3403" s="107">
        <v>24</v>
      </c>
      <c r="S3403" s="131">
        <v>2.1592442645074201E-3</v>
      </c>
      <c r="T3403" s="126">
        <v>200</v>
      </c>
      <c r="U3403" s="108">
        <v>7.5018754688672099E-2</v>
      </c>
      <c r="V3403" s="107">
        <v>764</v>
      </c>
      <c r="W3403" s="131">
        <v>6.8735942420152907E-2</v>
      </c>
      <c r="X3403" s="126">
        <v>207</v>
      </c>
      <c r="Y3403" s="108">
        <v>7.7644411102775604E-2</v>
      </c>
      <c r="Z3403" s="107">
        <v>777</v>
      </c>
      <c r="AA3403" s="131">
        <v>6.9905533063427797E-2</v>
      </c>
    </row>
    <row r="3404" spans="1:27" x14ac:dyDescent="0.25">
      <c r="A3404" s="115" t="s">
        <v>648</v>
      </c>
      <c r="B3404" s="200" t="s">
        <v>623</v>
      </c>
      <c r="C3404" s="101" t="s">
        <v>624</v>
      </c>
      <c r="D3404" s="102" t="s">
        <v>26</v>
      </c>
      <c r="E3404" s="121" t="s">
        <v>554</v>
      </c>
      <c r="F3404" s="125">
        <v>4081</v>
      </c>
      <c r="G3404" s="103">
        <v>4037</v>
      </c>
      <c r="H3404" s="104">
        <v>0.98921832884097005</v>
      </c>
      <c r="I3404" s="103">
        <v>44</v>
      </c>
      <c r="J3404" s="130">
        <v>1.07816711590296E-2</v>
      </c>
      <c r="K3404" s="125">
        <v>1155</v>
      </c>
      <c r="L3404" s="125">
        <v>15</v>
      </c>
      <c r="M3404" s="104">
        <v>1.2987012987012899E-2</v>
      </c>
      <c r="N3404" s="103">
        <v>35</v>
      </c>
      <c r="O3404" s="130">
        <v>8.5763293310463107E-3</v>
      </c>
      <c r="P3404" s="125">
        <v>10</v>
      </c>
      <c r="Q3404" s="104">
        <v>8.6580086580086493E-3</v>
      </c>
      <c r="R3404" s="103">
        <v>20</v>
      </c>
      <c r="S3404" s="130">
        <v>4.9007596177407398E-3</v>
      </c>
      <c r="T3404" s="125">
        <v>94</v>
      </c>
      <c r="U3404" s="104">
        <v>8.1385281385281297E-2</v>
      </c>
      <c r="V3404" s="103">
        <v>311</v>
      </c>
      <c r="W3404" s="130">
        <v>7.62068120558686E-2</v>
      </c>
      <c r="X3404" s="125">
        <v>100</v>
      </c>
      <c r="Y3404" s="104">
        <v>8.6580086580086493E-2</v>
      </c>
      <c r="Z3404" s="103">
        <v>322</v>
      </c>
      <c r="AA3404" s="130">
        <v>7.8902229845626004E-2</v>
      </c>
    </row>
    <row r="3405" spans="1:27" ht="24" x14ac:dyDescent="0.25">
      <c r="A3405" s="116" t="s">
        <v>648</v>
      </c>
      <c r="B3405" s="201" t="s">
        <v>628</v>
      </c>
      <c r="C3405" s="105" t="s">
        <v>625</v>
      </c>
      <c r="D3405" s="106" t="s">
        <v>11</v>
      </c>
      <c r="E3405" s="122" t="s">
        <v>544</v>
      </c>
      <c r="F3405" s="126">
        <v>12972</v>
      </c>
      <c r="G3405" s="107">
        <v>12815</v>
      </c>
      <c r="H3405" s="108">
        <v>0.98789700894233701</v>
      </c>
      <c r="I3405" s="107">
        <v>157</v>
      </c>
      <c r="J3405" s="131">
        <v>1.2102991057662601E-2</v>
      </c>
      <c r="K3405" s="126">
        <v>4484</v>
      </c>
      <c r="L3405" s="126">
        <v>83</v>
      </c>
      <c r="M3405" s="108">
        <v>1.8510258697591399E-2</v>
      </c>
      <c r="N3405" s="107">
        <v>225</v>
      </c>
      <c r="O3405" s="131">
        <v>1.7345050878815899E-2</v>
      </c>
      <c r="P3405" s="126">
        <v>32</v>
      </c>
      <c r="Q3405" s="108">
        <v>7.1364852809991004E-3</v>
      </c>
      <c r="R3405" s="107">
        <v>76</v>
      </c>
      <c r="S3405" s="131">
        <v>5.8587727412889304E-3</v>
      </c>
      <c r="T3405" s="126">
        <v>316</v>
      </c>
      <c r="U3405" s="108">
        <v>7.0472792149866098E-2</v>
      </c>
      <c r="V3405" s="107">
        <v>880</v>
      </c>
      <c r="W3405" s="131">
        <v>6.7838421214924394E-2</v>
      </c>
      <c r="X3405" s="126">
        <v>339</v>
      </c>
      <c r="Y3405" s="108">
        <v>7.5602140945584206E-2</v>
      </c>
      <c r="Z3405" s="107">
        <v>933</v>
      </c>
      <c r="AA3405" s="131">
        <v>7.1924144310823293E-2</v>
      </c>
    </row>
    <row r="3406" spans="1:27" x14ac:dyDescent="0.25">
      <c r="A3406" s="115" t="s">
        <v>648</v>
      </c>
      <c r="B3406" s="200" t="s">
        <v>626</v>
      </c>
      <c r="C3406" s="101" t="s">
        <v>627</v>
      </c>
      <c r="D3406" s="102" t="s">
        <v>9</v>
      </c>
      <c r="E3406" s="121" t="s">
        <v>538</v>
      </c>
      <c r="F3406" s="125">
        <v>9729</v>
      </c>
      <c r="G3406" s="103">
        <v>9635</v>
      </c>
      <c r="H3406" s="104">
        <v>0.99033816425120702</v>
      </c>
      <c r="I3406" s="103">
        <v>94</v>
      </c>
      <c r="J3406" s="130">
        <v>9.6618357487922701E-3</v>
      </c>
      <c r="K3406" s="125">
        <v>2455</v>
      </c>
      <c r="L3406" s="125">
        <v>42</v>
      </c>
      <c r="M3406" s="104">
        <v>1.7107942973523398E-2</v>
      </c>
      <c r="N3406" s="103">
        <v>112</v>
      </c>
      <c r="O3406" s="130">
        <v>1.15119745091993E-2</v>
      </c>
      <c r="P3406" s="125">
        <v>11</v>
      </c>
      <c r="Q3406" s="104">
        <v>4.4806517311608901E-3</v>
      </c>
      <c r="R3406" s="103">
        <v>39</v>
      </c>
      <c r="S3406" s="130">
        <v>4.0086339808818898E-3</v>
      </c>
      <c r="T3406" s="125">
        <v>192</v>
      </c>
      <c r="U3406" s="104">
        <v>7.8207739307535606E-2</v>
      </c>
      <c r="V3406" s="103">
        <v>740</v>
      </c>
      <c r="W3406" s="130">
        <v>7.6061260150066798E-2</v>
      </c>
      <c r="X3406" s="125">
        <v>199</v>
      </c>
      <c r="Y3406" s="104">
        <v>8.1059063136456194E-2</v>
      </c>
      <c r="Z3406" s="103">
        <v>769</v>
      </c>
      <c r="AA3406" s="130">
        <v>7.9042039264055897E-2</v>
      </c>
    </row>
    <row r="3407" spans="1:27" ht="24" x14ac:dyDescent="0.25">
      <c r="A3407" s="116" t="s">
        <v>648</v>
      </c>
      <c r="B3407" s="201" t="s">
        <v>637</v>
      </c>
      <c r="C3407" s="105" t="s">
        <v>638</v>
      </c>
      <c r="D3407" s="106" t="s">
        <v>12</v>
      </c>
      <c r="E3407" s="122" t="s">
        <v>543</v>
      </c>
      <c r="F3407" s="126">
        <v>10320</v>
      </c>
      <c r="G3407" s="107">
        <v>10158</v>
      </c>
      <c r="H3407" s="108">
        <v>0.98430232558139497</v>
      </c>
      <c r="I3407" s="107">
        <v>162</v>
      </c>
      <c r="J3407" s="131">
        <v>1.5697674418604601E-2</v>
      </c>
      <c r="K3407" s="126">
        <v>3133</v>
      </c>
      <c r="L3407" s="126">
        <v>51</v>
      </c>
      <c r="M3407" s="108">
        <v>1.6278327481646902E-2</v>
      </c>
      <c r="N3407" s="107">
        <v>143</v>
      </c>
      <c r="O3407" s="131">
        <v>1.38565891472868E-2</v>
      </c>
      <c r="P3407" s="126">
        <v>17</v>
      </c>
      <c r="Q3407" s="108">
        <v>5.42610916054899E-3</v>
      </c>
      <c r="R3407" s="107">
        <v>47</v>
      </c>
      <c r="S3407" s="131">
        <v>4.5542635658914702E-3</v>
      </c>
      <c r="T3407" s="126">
        <v>246</v>
      </c>
      <c r="U3407" s="108">
        <v>7.8518991382061906E-2</v>
      </c>
      <c r="V3407" s="107">
        <v>798</v>
      </c>
      <c r="W3407" s="131">
        <v>7.73255813953488E-2</v>
      </c>
      <c r="X3407" s="126">
        <v>254</v>
      </c>
      <c r="Y3407" s="108">
        <v>8.1072454516437895E-2</v>
      </c>
      <c r="Z3407" s="107">
        <v>820</v>
      </c>
      <c r="AA3407" s="131">
        <v>7.9457364341085204E-2</v>
      </c>
    </row>
    <row r="3408" spans="1:27" ht="24" x14ac:dyDescent="0.25">
      <c r="A3408" s="115" t="s">
        <v>648</v>
      </c>
      <c r="B3408" s="200" t="s">
        <v>639</v>
      </c>
      <c r="C3408" s="101" t="s">
        <v>640</v>
      </c>
      <c r="D3408" s="102" t="s">
        <v>23</v>
      </c>
      <c r="E3408" s="121" t="s">
        <v>558</v>
      </c>
      <c r="F3408" s="125">
        <v>16926</v>
      </c>
      <c r="G3408" s="103">
        <v>16617</v>
      </c>
      <c r="H3408" s="104">
        <v>0.98174406238922296</v>
      </c>
      <c r="I3408" s="103">
        <v>309</v>
      </c>
      <c r="J3408" s="130">
        <v>1.8255937610776301E-2</v>
      </c>
      <c r="K3408" s="125">
        <v>4789</v>
      </c>
      <c r="L3408" s="125">
        <v>38</v>
      </c>
      <c r="M3408" s="104">
        <v>7.9348506995197306E-3</v>
      </c>
      <c r="N3408" s="103">
        <v>106</v>
      </c>
      <c r="O3408" s="130">
        <v>6.2625546496514204E-3</v>
      </c>
      <c r="P3408" s="125">
        <v>27</v>
      </c>
      <c r="Q3408" s="104">
        <v>5.6379202338692801E-3</v>
      </c>
      <c r="R3408" s="103">
        <v>67</v>
      </c>
      <c r="S3408" s="130">
        <v>3.9584071842136302E-3</v>
      </c>
      <c r="T3408" s="125">
        <v>331</v>
      </c>
      <c r="U3408" s="104">
        <v>6.9116725830027106E-2</v>
      </c>
      <c r="V3408" s="103">
        <v>1051</v>
      </c>
      <c r="W3408" s="130">
        <v>6.2093820158336199E-2</v>
      </c>
      <c r="X3408" s="125">
        <v>347</v>
      </c>
      <c r="Y3408" s="104">
        <v>7.2457715598245903E-2</v>
      </c>
      <c r="Z3408" s="103">
        <v>1088</v>
      </c>
      <c r="AA3408" s="130">
        <v>6.4279806215290003E-2</v>
      </c>
    </row>
    <row r="3409" spans="1:27" x14ac:dyDescent="0.25">
      <c r="A3409" s="116" t="s">
        <v>648</v>
      </c>
      <c r="B3409" s="201" t="s">
        <v>98</v>
      </c>
      <c r="C3409" s="105" t="s">
        <v>99</v>
      </c>
      <c r="D3409" s="106" t="s">
        <v>5</v>
      </c>
      <c r="E3409" s="122" t="s">
        <v>535</v>
      </c>
      <c r="F3409" s="126">
        <v>8587</v>
      </c>
      <c r="G3409" s="107">
        <v>8530</v>
      </c>
      <c r="H3409" s="108">
        <v>0.99336205892628304</v>
      </c>
      <c r="I3409" s="107">
        <v>57</v>
      </c>
      <c r="J3409" s="131">
        <v>6.6379410737160797E-3</v>
      </c>
      <c r="K3409" s="126">
        <v>2286</v>
      </c>
      <c r="L3409" s="126">
        <v>20</v>
      </c>
      <c r="M3409" s="108">
        <v>8.7489063867016593E-3</v>
      </c>
      <c r="N3409" s="107">
        <v>59</v>
      </c>
      <c r="O3409" s="131">
        <v>6.8708512868289199E-3</v>
      </c>
      <c r="P3409" s="126">
        <v>19</v>
      </c>
      <c r="Q3409" s="108">
        <v>8.3114610673665698E-3</v>
      </c>
      <c r="R3409" s="107">
        <v>56</v>
      </c>
      <c r="S3409" s="131">
        <v>6.5214859671596497E-3</v>
      </c>
      <c r="T3409" s="126">
        <v>200</v>
      </c>
      <c r="U3409" s="108">
        <v>8.7489063867016603E-2</v>
      </c>
      <c r="V3409" s="107">
        <v>727</v>
      </c>
      <c r="W3409" s="131">
        <v>8.4662862466519107E-2</v>
      </c>
      <c r="X3409" s="126">
        <v>213</v>
      </c>
      <c r="Y3409" s="108">
        <v>9.3175853018372695E-2</v>
      </c>
      <c r="Z3409" s="107">
        <v>758</v>
      </c>
      <c r="AA3409" s="131">
        <v>8.82729707697682E-2</v>
      </c>
    </row>
    <row r="3410" spans="1:27" ht="24" x14ac:dyDescent="0.25">
      <c r="A3410" s="115" t="s">
        <v>648</v>
      </c>
      <c r="B3410" s="200" t="s">
        <v>110</v>
      </c>
      <c r="C3410" s="101" t="s">
        <v>111</v>
      </c>
      <c r="D3410" s="102" t="s">
        <v>6</v>
      </c>
      <c r="E3410" s="121" t="s">
        <v>531</v>
      </c>
      <c r="F3410" s="125">
        <v>3589</v>
      </c>
      <c r="G3410" s="103">
        <v>3584</v>
      </c>
      <c r="H3410" s="104">
        <v>0.99860685427695695</v>
      </c>
      <c r="I3410" s="103">
        <v>5</v>
      </c>
      <c r="J3410" s="130">
        <v>1.39314572304263E-3</v>
      </c>
      <c r="K3410" s="125">
        <v>751</v>
      </c>
      <c r="L3410" s="125">
        <v>5</v>
      </c>
      <c r="M3410" s="104">
        <v>6.6577896138481996E-3</v>
      </c>
      <c r="N3410" s="103">
        <v>13</v>
      </c>
      <c r="O3410" s="130">
        <v>3.6221788799108302E-3</v>
      </c>
      <c r="P3410" s="125">
        <v>5</v>
      </c>
      <c r="Q3410" s="104">
        <v>6.6577896138481996E-3</v>
      </c>
      <c r="R3410" s="103">
        <v>12</v>
      </c>
      <c r="S3410" s="130">
        <v>3.3435497353023098E-3</v>
      </c>
      <c r="T3410" s="125">
        <v>51</v>
      </c>
      <c r="U3410" s="104">
        <v>6.7909454061251595E-2</v>
      </c>
      <c r="V3410" s="103">
        <v>198</v>
      </c>
      <c r="W3410" s="130">
        <v>5.5168570632488097E-2</v>
      </c>
      <c r="X3410" s="125">
        <v>54</v>
      </c>
      <c r="Y3410" s="104">
        <v>7.1904127829560502E-2</v>
      </c>
      <c r="Z3410" s="103">
        <v>205</v>
      </c>
      <c r="AA3410" s="130">
        <v>5.71189746447478E-2</v>
      </c>
    </row>
    <row r="3411" spans="1:27" ht="24" x14ac:dyDescent="0.25">
      <c r="A3411" s="116" t="s">
        <v>648</v>
      </c>
      <c r="B3411" s="201" t="s">
        <v>259</v>
      </c>
      <c r="C3411" s="105" t="s">
        <v>260</v>
      </c>
      <c r="D3411" s="106" t="s">
        <v>16</v>
      </c>
      <c r="E3411" s="122" t="s">
        <v>541</v>
      </c>
      <c r="F3411" s="126">
        <v>2037</v>
      </c>
      <c r="G3411" s="107">
        <v>2007</v>
      </c>
      <c r="H3411" s="108">
        <v>0.98527245949926301</v>
      </c>
      <c r="I3411" s="107">
        <v>30</v>
      </c>
      <c r="J3411" s="131">
        <v>1.47275405007363E-2</v>
      </c>
      <c r="K3411" s="126">
        <v>507</v>
      </c>
      <c r="L3411" s="126">
        <v>6</v>
      </c>
      <c r="M3411" s="108">
        <v>1.18343195266272E-2</v>
      </c>
      <c r="N3411" s="107">
        <v>17</v>
      </c>
      <c r="O3411" s="131">
        <v>8.34560628375061E-3</v>
      </c>
      <c r="P3411" s="126">
        <v>5</v>
      </c>
      <c r="Q3411" s="108">
        <v>9.8619329388560106E-3</v>
      </c>
      <c r="R3411" s="107">
        <v>15</v>
      </c>
      <c r="S3411" s="131">
        <v>7.3637702503681797E-3</v>
      </c>
      <c r="T3411" s="126">
        <v>38</v>
      </c>
      <c r="U3411" s="108">
        <v>7.49506903353057E-2</v>
      </c>
      <c r="V3411" s="107">
        <v>143</v>
      </c>
      <c r="W3411" s="131">
        <v>7.02012763868433E-2</v>
      </c>
      <c r="X3411" s="126">
        <v>41</v>
      </c>
      <c r="Y3411" s="108">
        <v>8.0867850098619298E-2</v>
      </c>
      <c r="Z3411" s="107">
        <v>151</v>
      </c>
      <c r="AA3411" s="131">
        <v>7.4128620520373001E-2</v>
      </c>
    </row>
    <row r="3412" spans="1:27" ht="24" x14ac:dyDescent="0.25">
      <c r="A3412" s="115" t="s">
        <v>648</v>
      </c>
      <c r="B3412" s="200" t="s">
        <v>443</v>
      </c>
      <c r="C3412" s="101" t="s">
        <v>228</v>
      </c>
      <c r="D3412" s="102" t="s">
        <v>14</v>
      </c>
      <c r="E3412" s="121" t="s">
        <v>548</v>
      </c>
      <c r="F3412" s="125">
        <v>2661</v>
      </c>
      <c r="G3412" s="103">
        <v>2634</v>
      </c>
      <c r="H3412" s="104">
        <v>0.98985343855693297</v>
      </c>
      <c r="I3412" s="103">
        <v>27</v>
      </c>
      <c r="J3412" s="130">
        <v>1.01465614430665E-2</v>
      </c>
      <c r="K3412" s="125">
        <v>880</v>
      </c>
      <c r="L3412" s="125">
        <v>16</v>
      </c>
      <c r="M3412" s="104">
        <v>1.8181818181818101E-2</v>
      </c>
      <c r="N3412" s="103">
        <v>42</v>
      </c>
      <c r="O3412" s="130">
        <v>1.57835400225479E-2</v>
      </c>
      <c r="P3412" s="125">
        <v>10</v>
      </c>
      <c r="Q3412" s="104">
        <v>1.13636363636363E-2</v>
      </c>
      <c r="R3412" s="103">
        <v>36</v>
      </c>
      <c r="S3412" s="130">
        <v>1.3528748590755301E-2</v>
      </c>
      <c r="T3412" s="125">
        <v>80</v>
      </c>
      <c r="U3412" s="104">
        <v>9.0909090909090898E-2</v>
      </c>
      <c r="V3412" s="103">
        <v>233</v>
      </c>
      <c r="W3412" s="130">
        <v>8.7561067267944298E-2</v>
      </c>
      <c r="X3412" s="125">
        <v>84</v>
      </c>
      <c r="Y3412" s="104">
        <v>9.5454545454545403E-2</v>
      </c>
      <c r="Z3412" s="103">
        <v>243</v>
      </c>
      <c r="AA3412" s="130">
        <v>9.1319052987598598E-2</v>
      </c>
    </row>
    <row r="3413" spans="1:27" ht="24" x14ac:dyDescent="0.25">
      <c r="A3413" s="116" t="s">
        <v>648</v>
      </c>
      <c r="B3413" s="201" t="s">
        <v>229</v>
      </c>
      <c r="C3413" s="105" t="s">
        <v>230</v>
      </c>
      <c r="D3413" s="106" t="s">
        <v>14</v>
      </c>
      <c r="E3413" s="122" t="s">
        <v>548</v>
      </c>
      <c r="F3413" s="126">
        <v>1640</v>
      </c>
      <c r="G3413" s="107">
        <v>1626</v>
      </c>
      <c r="H3413" s="108">
        <v>0.991463414634146</v>
      </c>
      <c r="I3413" s="107">
        <v>14</v>
      </c>
      <c r="J3413" s="131">
        <v>8.5365853658536505E-3</v>
      </c>
      <c r="K3413" s="126">
        <v>580</v>
      </c>
      <c r="L3413" s="126">
        <v>11</v>
      </c>
      <c r="M3413" s="108">
        <v>1.89655172413793E-2</v>
      </c>
      <c r="N3413" s="107">
        <v>23</v>
      </c>
      <c r="O3413" s="131">
        <v>1.4024390243902399E-2</v>
      </c>
      <c r="P3413" s="126">
        <v>5</v>
      </c>
      <c r="Q3413" s="108">
        <v>8.6206896551724102E-3</v>
      </c>
      <c r="R3413" s="107">
        <v>18</v>
      </c>
      <c r="S3413" s="131">
        <v>1.09756097560975E-2</v>
      </c>
      <c r="T3413" s="126">
        <v>47</v>
      </c>
      <c r="U3413" s="108">
        <v>8.1034482758620602E-2</v>
      </c>
      <c r="V3413" s="107">
        <v>130</v>
      </c>
      <c r="W3413" s="131">
        <v>7.9268292682926803E-2</v>
      </c>
      <c r="X3413" s="126">
        <v>51</v>
      </c>
      <c r="Y3413" s="108">
        <v>8.7931034482758602E-2</v>
      </c>
      <c r="Z3413" s="107">
        <v>147</v>
      </c>
      <c r="AA3413" s="131">
        <v>8.9634146341463397E-2</v>
      </c>
    </row>
    <row r="3414" spans="1:27" x14ac:dyDescent="0.25">
      <c r="A3414" s="115" t="s">
        <v>648</v>
      </c>
      <c r="B3414" s="200" t="s">
        <v>231</v>
      </c>
      <c r="C3414" s="101" t="s">
        <v>232</v>
      </c>
      <c r="D3414" s="102" t="s">
        <v>14</v>
      </c>
      <c r="E3414" s="121" t="s">
        <v>548</v>
      </c>
      <c r="F3414" s="125">
        <v>2032</v>
      </c>
      <c r="G3414" s="103">
        <v>2019</v>
      </c>
      <c r="H3414" s="104">
        <v>0.99360236220472398</v>
      </c>
      <c r="I3414" s="103">
        <v>13</v>
      </c>
      <c r="J3414" s="130">
        <v>6.3976377952755896E-3</v>
      </c>
      <c r="K3414" s="125">
        <v>683</v>
      </c>
      <c r="L3414" s="125">
        <v>13</v>
      </c>
      <c r="M3414" s="104">
        <v>1.90336749633967E-2</v>
      </c>
      <c r="N3414" s="103">
        <v>33</v>
      </c>
      <c r="O3414" s="130">
        <v>1.6240157480314901E-2</v>
      </c>
      <c r="P3414" s="125">
        <v>5</v>
      </c>
      <c r="Q3414" s="104">
        <v>7.3206442166910603E-3</v>
      </c>
      <c r="R3414" s="103">
        <v>14</v>
      </c>
      <c r="S3414" s="130">
        <v>6.8897637795275503E-3</v>
      </c>
      <c r="T3414" s="125">
        <v>41</v>
      </c>
      <c r="U3414" s="104">
        <v>6.0029282576866697E-2</v>
      </c>
      <c r="V3414" s="103">
        <v>95</v>
      </c>
      <c r="W3414" s="130">
        <v>4.6751968503937001E-2</v>
      </c>
      <c r="X3414" s="125">
        <v>45</v>
      </c>
      <c r="Y3414" s="104">
        <v>6.5885797950219593E-2</v>
      </c>
      <c r="Z3414" s="103">
        <v>108</v>
      </c>
      <c r="AA3414" s="130">
        <v>5.3149606299212497E-2</v>
      </c>
    </row>
    <row r="3415" spans="1:27" x14ac:dyDescent="0.25">
      <c r="A3415" s="116" t="s">
        <v>648</v>
      </c>
      <c r="B3415" s="201" t="s">
        <v>395</v>
      </c>
      <c r="C3415" s="105" t="s">
        <v>396</v>
      </c>
      <c r="D3415" s="106" t="s">
        <v>25</v>
      </c>
      <c r="E3415" s="122" t="s">
        <v>553</v>
      </c>
      <c r="F3415" s="126">
        <v>2174</v>
      </c>
      <c r="G3415" s="107">
        <v>2155</v>
      </c>
      <c r="H3415" s="108">
        <v>0.99126034958601605</v>
      </c>
      <c r="I3415" s="107">
        <v>19</v>
      </c>
      <c r="J3415" s="131">
        <v>8.7396504139834394E-3</v>
      </c>
      <c r="K3415" s="126">
        <v>732</v>
      </c>
      <c r="L3415" s="126">
        <v>7</v>
      </c>
      <c r="M3415" s="108">
        <v>9.5628415300546398E-3</v>
      </c>
      <c r="N3415" s="107">
        <v>17</v>
      </c>
      <c r="O3415" s="131">
        <v>7.8196872125114898E-3</v>
      </c>
      <c r="P3415" s="126"/>
      <c r="Q3415" s="108"/>
      <c r="R3415" s="107"/>
      <c r="S3415" s="131"/>
      <c r="T3415" s="126">
        <v>43</v>
      </c>
      <c r="U3415" s="108">
        <v>5.87431693989071E-2</v>
      </c>
      <c r="V3415" s="107">
        <v>102</v>
      </c>
      <c r="W3415" s="131">
        <v>4.6918123275068897E-2</v>
      </c>
      <c r="X3415" s="126">
        <v>43</v>
      </c>
      <c r="Y3415" s="108">
        <v>5.87431693989071E-2</v>
      </c>
      <c r="Z3415" s="107">
        <v>102</v>
      </c>
      <c r="AA3415" s="131">
        <v>4.6918123275068897E-2</v>
      </c>
    </row>
    <row r="3416" spans="1:27" x14ac:dyDescent="0.25">
      <c r="A3416" s="115" t="s">
        <v>648</v>
      </c>
      <c r="B3416" s="200" t="s">
        <v>373</v>
      </c>
      <c r="C3416" s="101" t="s">
        <v>374</v>
      </c>
      <c r="D3416" s="102" t="s">
        <v>24</v>
      </c>
      <c r="E3416" s="121" t="s">
        <v>552</v>
      </c>
      <c r="F3416" s="125">
        <v>4857</v>
      </c>
      <c r="G3416" s="103">
        <v>4805</v>
      </c>
      <c r="H3416" s="104">
        <v>0.989293802758904</v>
      </c>
      <c r="I3416" s="103">
        <v>52</v>
      </c>
      <c r="J3416" s="130">
        <v>1.0706197241095301E-2</v>
      </c>
      <c r="K3416" s="125">
        <v>1376</v>
      </c>
      <c r="L3416" s="125">
        <v>6</v>
      </c>
      <c r="M3416" s="104">
        <v>4.3604651162790602E-3</v>
      </c>
      <c r="N3416" s="103">
        <v>19</v>
      </c>
      <c r="O3416" s="130">
        <v>3.91187976116944E-3</v>
      </c>
      <c r="P3416" s="125">
        <v>9</v>
      </c>
      <c r="Q3416" s="104">
        <v>6.5406976744185998E-3</v>
      </c>
      <c r="R3416" s="103">
        <v>26</v>
      </c>
      <c r="S3416" s="130">
        <v>5.3530986205476598E-3</v>
      </c>
      <c r="T3416" s="125">
        <v>83</v>
      </c>
      <c r="U3416" s="104">
        <v>6.0319767441860399E-2</v>
      </c>
      <c r="V3416" s="103">
        <v>291</v>
      </c>
      <c r="W3416" s="130">
        <v>5.9913526868437303E-2</v>
      </c>
      <c r="X3416" s="125">
        <v>88</v>
      </c>
      <c r="Y3416" s="104">
        <v>6.3953488372092998E-2</v>
      </c>
      <c r="Z3416" s="103">
        <v>308</v>
      </c>
      <c r="AA3416" s="130">
        <v>6.3413629812641495E-2</v>
      </c>
    </row>
    <row r="3417" spans="1:27" ht="24" x14ac:dyDescent="0.25">
      <c r="A3417" s="116" t="s">
        <v>648</v>
      </c>
      <c r="B3417" s="201" t="s">
        <v>397</v>
      </c>
      <c r="C3417" s="105" t="s">
        <v>398</v>
      </c>
      <c r="D3417" s="106" t="s">
        <v>25</v>
      </c>
      <c r="E3417" s="122" t="s">
        <v>553</v>
      </c>
      <c r="F3417" s="126">
        <v>1618</v>
      </c>
      <c r="G3417" s="107">
        <v>1601</v>
      </c>
      <c r="H3417" s="108">
        <v>0.98949320148331199</v>
      </c>
      <c r="I3417" s="107">
        <v>17</v>
      </c>
      <c r="J3417" s="131">
        <v>1.0506798516687199E-2</v>
      </c>
      <c r="K3417" s="126">
        <v>522</v>
      </c>
      <c r="L3417" s="126">
        <v>8</v>
      </c>
      <c r="M3417" s="108">
        <v>1.53256704980842E-2</v>
      </c>
      <c r="N3417" s="107">
        <v>24</v>
      </c>
      <c r="O3417" s="131">
        <v>1.48331273176761E-2</v>
      </c>
      <c r="P3417" s="126">
        <v>5</v>
      </c>
      <c r="Q3417" s="108">
        <v>9.5785440613026795E-3</v>
      </c>
      <c r="R3417" s="107">
        <v>16</v>
      </c>
      <c r="S3417" s="131">
        <v>9.8887515451174194E-3</v>
      </c>
      <c r="T3417" s="126">
        <v>40</v>
      </c>
      <c r="U3417" s="108">
        <v>7.6628352490421395E-2</v>
      </c>
      <c r="V3417" s="107">
        <v>97</v>
      </c>
      <c r="W3417" s="131">
        <v>5.9950556242274397E-2</v>
      </c>
      <c r="X3417" s="126">
        <v>44</v>
      </c>
      <c r="Y3417" s="108">
        <v>8.4291187739463605E-2</v>
      </c>
      <c r="Z3417" s="107">
        <v>113</v>
      </c>
      <c r="AA3417" s="131">
        <v>6.9839307787391794E-2</v>
      </c>
    </row>
    <row r="3418" spans="1:27" ht="24" x14ac:dyDescent="0.25">
      <c r="A3418" s="115" t="s">
        <v>648</v>
      </c>
      <c r="B3418" s="200" t="s">
        <v>435</v>
      </c>
      <c r="C3418" s="101" t="s">
        <v>436</v>
      </c>
      <c r="D3418" s="102" t="s">
        <v>27</v>
      </c>
      <c r="E3418" s="121" t="s">
        <v>555</v>
      </c>
      <c r="F3418" s="125">
        <v>1882</v>
      </c>
      <c r="G3418" s="103">
        <v>1870</v>
      </c>
      <c r="H3418" s="104">
        <v>0.99362380446333598</v>
      </c>
      <c r="I3418" s="103">
        <v>12</v>
      </c>
      <c r="J3418" s="130">
        <v>6.3761955366631196E-3</v>
      </c>
      <c r="K3418" s="125">
        <v>577</v>
      </c>
      <c r="L3418" s="125">
        <v>13</v>
      </c>
      <c r="M3418" s="104">
        <v>2.2530329289428001E-2</v>
      </c>
      <c r="N3418" s="103">
        <v>30</v>
      </c>
      <c r="O3418" s="130">
        <v>1.5940488841657802E-2</v>
      </c>
      <c r="P3418" s="125">
        <v>7</v>
      </c>
      <c r="Q3418" s="104">
        <v>1.2131715771230501E-2</v>
      </c>
      <c r="R3418" s="103">
        <v>22</v>
      </c>
      <c r="S3418" s="130">
        <v>1.16896918172157E-2</v>
      </c>
      <c r="T3418" s="125">
        <v>38</v>
      </c>
      <c r="U3418" s="104">
        <v>6.5857885615251202E-2</v>
      </c>
      <c r="V3418" s="103">
        <v>128</v>
      </c>
      <c r="W3418" s="130">
        <v>6.8012752391073295E-2</v>
      </c>
      <c r="X3418" s="125">
        <v>43</v>
      </c>
      <c r="Y3418" s="104">
        <v>7.4523396880415899E-2</v>
      </c>
      <c r="Z3418" s="103">
        <v>144</v>
      </c>
      <c r="AA3418" s="130">
        <v>7.6514346439957401E-2</v>
      </c>
    </row>
    <row r="3419" spans="1:27" ht="24" x14ac:dyDescent="0.25">
      <c r="A3419" s="116" t="s">
        <v>648</v>
      </c>
      <c r="B3419" s="201" t="s">
        <v>345</v>
      </c>
      <c r="C3419" s="105" t="s">
        <v>346</v>
      </c>
      <c r="D3419" s="106" t="s">
        <v>21</v>
      </c>
      <c r="E3419" s="122" t="s">
        <v>556</v>
      </c>
      <c r="F3419" s="126">
        <v>4541</v>
      </c>
      <c r="G3419" s="107">
        <v>4492</v>
      </c>
      <c r="H3419" s="108">
        <v>0.98920942523673105</v>
      </c>
      <c r="I3419" s="107">
        <v>49</v>
      </c>
      <c r="J3419" s="131">
        <v>1.0790574763268E-2</v>
      </c>
      <c r="K3419" s="126">
        <v>1451</v>
      </c>
      <c r="L3419" s="126">
        <v>30</v>
      </c>
      <c r="M3419" s="108">
        <v>2.0675396278428598E-2</v>
      </c>
      <c r="N3419" s="107">
        <v>65</v>
      </c>
      <c r="O3419" s="131">
        <v>1.43140277471922E-2</v>
      </c>
      <c r="P3419" s="126">
        <v>5</v>
      </c>
      <c r="Q3419" s="108">
        <v>3.44589937973811E-3</v>
      </c>
      <c r="R3419" s="107">
        <v>10</v>
      </c>
      <c r="S3419" s="131">
        <v>2.2021581149526499E-3</v>
      </c>
      <c r="T3419" s="126">
        <v>96</v>
      </c>
      <c r="U3419" s="108">
        <v>6.6161268090971698E-2</v>
      </c>
      <c r="V3419" s="107">
        <v>277</v>
      </c>
      <c r="W3419" s="131">
        <v>6.0999779784188503E-2</v>
      </c>
      <c r="X3419" s="126">
        <v>98</v>
      </c>
      <c r="Y3419" s="108">
        <v>6.7539627842866906E-2</v>
      </c>
      <c r="Z3419" s="107">
        <v>282</v>
      </c>
      <c r="AA3419" s="131">
        <v>6.2100858841664802E-2</v>
      </c>
    </row>
    <row r="3420" spans="1:27" x14ac:dyDescent="0.25">
      <c r="A3420" s="115" t="s">
        <v>649</v>
      </c>
      <c r="B3420" s="200" t="s">
        <v>100</v>
      </c>
      <c r="C3420" s="101" t="s">
        <v>101</v>
      </c>
      <c r="D3420" s="102" t="s">
        <v>686</v>
      </c>
      <c r="E3420" s="121" t="s">
        <v>686</v>
      </c>
      <c r="F3420" s="125">
        <v>5090</v>
      </c>
      <c r="G3420" s="103">
        <v>5059</v>
      </c>
      <c r="H3420" s="104">
        <v>0.99390962671905603</v>
      </c>
      <c r="I3420" s="103">
        <v>31</v>
      </c>
      <c r="J3420" s="130">
        <v>6.0903732809430202E-3</v>
      </c>
      <c r="K3420" s="125">
        <v>1143</v>
      </c>
      <c r="L3420" s="125">
        <v>7</v>
      </c>
      <c r="M3420" s="104">
        <v>6.1242344706911598E-3</v>
      </c>
      <c r="N3420" s="103">
        <v>21</v>
      </c>
      <c r="O3420" s="130">
        <v>4.1257367387033299E-3</v>
      </c>
      <c r="P3420" s="125">
        <v>9</v>
      </c>
      <c r="Q3420" s="104">
        <v>7.8740157480314907E-3</v>
      </c>
      <c r="R3420" s="103">
        <v>28</v>
      </c>
      <c r="S3420" s="130">
        <v>5.5009823182711097E-3</v>
      </c>
      <c r="T3420" s="125">
        <v>86</v>
      </c>
      <c r="U3420" s="104">
        <v>7.5240594925634202E-2</v>
      </c>
      <c r="V3420" s="103">
        <v>301</v>
      </c>
      <c r="W3420" s="130">
        <v>5.9135559921414498E-2</v>
      </c>
      <c r="X3420" s="125">
        <v>91</v>
      </c>
      <c r="Y3420" s="104">
        <v>7.9615048118985093E-2</v>
      </c>
      <c r="Z3420" s="103">
        <v>319</v>
      </c>
      <c r="AA3420" s="130">
        <v>6.2671905697445907E-2</v>
      </c>
    </row>
    <row r="3421" spans="1:27" x14ac:dyDescent="0.25">
      <c r="A3421" s="116" t="s">
        <v>649</v>
      </c>
      <c r="B3421" s="201" t="s">
        <v>102</v>
      </c>
      <c r="C3421" s="105" t="s">
        <v>103</v>
      </c>
      <c r="D3421" s="106" t="s">
        <v>686</v>
      </c>
      <c r="E3421" s="122" t="s">
        <v>686</v>
      </c>
      <c r="F3421" s="126">
        <v>3451</v>
      </c>
      <c r="G3421" s="107">
        <v>3449</v>
      </c>
      <c r="H3421" s="108">
        <v>0.99942045783830702</v>
      </c>
      <c r="I3421" s="107">
        <v>2</v>
      </c>
      <c r="J3421" s="131">
        <v>5.7954216169226304E-4</v>
      </c>
      <c r="K3421" s="126">
        <v>660</v>
      </c>
      <c r="L3421" s="126">
        <v>8</v>
      </c>
      <c r="M3421" s="108">
        <v>1.21212121212121E-2</v>
      </c>
      <c r="N3421" s="107">
        <v>16</v>
      </c>
      <c r="O3421" s="131">
        <v>4.6363372935381E-3</v>
      </c>
      <c r="P3421" s="126">
        <v>3</v>
      </c>
      <c r="Q3421" s="108">
        <v>4.54545454545454E-3</v>
      </c>
      <c r="R3421" s="107">
        <v>7</v>
      </c>
      <c r="S3421" s="131">
        <v>2.02839756592292E-3</v>
      </c>
      <c r="T3421" s="126">
        <v>40</v>
      </c>
      <c r="U3421" s="108">
        <v>6.0606060606060601E-2</v>
      </c>
      <c r="V3421" s="107">
        <v>147</v>
      </c>
      <c r="W3421" s="131">
        <v>4.2596348884381303E-2</v>
      </c>
      <c r="X3421" s="126">
        <v>42</v>
      </c>
      <c r="Y3421" s="108">
        <v>6.3636363636363602E-2</v>
      </c>
      <c r="Z3421" s="107">
        <v>153</v>
      </c>
      <c r="AA3421" s="131">
        <v>4.4334975369458102E-2</v>
      </c>
    </row>
    <row r="3422" spans="1:27" x14ac:dyDescent="0.25">
      <c r="A3422" s="115" t="s">
        <v>649</v>
      </c>
      <c r="B3422" s="200" t="s">
        <v>104</v>
      </c>
      <c r="C3422" s="101" t="s">
        <v>105</v>
      </c>
      <c r="D3422" s="102" t="s">
        <v>686</v>
      </c>
      <c r="E3422" s="121" t="s">
        <v>686</v>
      </c>
      <c r="F3422" s="125">
        <v>7723</v>
      </c>
      <c r="G3422" s="103">
        <v>7718</v>
      </c>
      <c r="H3422" s="104">
        <v>0.99935258319305897</v>
      </c>
      <c r="I3422" s="103">
        <v>5</v>
      </c>
      <c r="J3422" s="130">
        <v>6.4741680694030803E-4</v>
      </c>
      <c r="K3422" s="125">
        <v>1280</v>
      </c>
      <c r="L3422" s="125">
        <v>18</v>
      </c>
      <c r="M3422" s="104">
        <v>1.40625E-2</v>
      </c>
      <c r="N3422" s="103">
        <v>45</v>
      </c>
      <c r="O3422" s="130">
        <v>5.8267512624627701E-3</v>
      </c>
      <c r="P3422" s="125">
        <v>4</v>
      </c>
      <c r="Q3422" s="104">
        <v>3.1250000000000002E-3</v>
      </c>
      <c r="R3422" s="103">
        <v>23</v>
      </c>
      <c r="S3422" s="130">
        <v>2.9781173119254102E-3</v>
      </c>
      <c r="T3422" s="125">
        <v>82</v>
      </c>
      <c r="U3422" s="104">
        <v>6.4062499999999994E-2</v>
      </c>
      <c r="V3422" s="103">
        <v>482</v>
      </c>
      <c r="W3422" s="130">
        <v>6.2410980189045701E-2</v>
      </c>
      <c r="X3422" s="125">
        <v>84</v>
      </c>
      <c r="Y3422" s="104">
        <v>6.5625000000000003E-2</v>
      </c>
      <c r="Z3422" s="103">
        <v>485</v>
      </c>
      <c r="AA3422" s="130">
        <v>6.2799430273209805E-2</v>
      </c>
    </row>
    <row r="3423" spans="1:27" ht="24" x14ac:dyDescent="0.25">
      <c r="A3423" s="116" t="s">
        <v>649</v>
      </c>
      <c r="B3423" s="201" t="s">
        <v>73</v>
      </c>
      <c r="C3423" s="105" t="s">
        <v>74</v>
      </c>
      <c r="D3423" s="106" t="s">
        <v>686</v>
      </c>
      <c r="E3423" s="122" t="s">
        <v>686</v>
      </c>
      <c r="F3423" s="126">
        <v>2325</v>
      </c>
      <c r="G3423" s="107">
        <v>2324</v>
      </c>
      <c r="H3423" s="108">
        <v>0.999569892473118</v>
      </c>
      <c r="I3423" s="107">
        <v>1</v>
      </c>
      <c r="J3423" s="131">
        <v>4.3010752688172E-4</v>
      </c>
      <c r="K3423" s="126">
        <v>709</v>
      </c>
      <c r="L3423" s="126">
        <v>7</v>
      </c>
      <c r="M3423" s="108">
        <v>9.8730606488011199E-3</v>
      </c>
      <c r="N3423" s="107">
        <v>20</v>
      </c>
      <c r="O3423" s="131">
        <v>8.6021505376343999E-3</v>
      </c>
      <c r="P3423" s="126">
        <v>5</v>
      </c>
      <c r="Q3423" s="108">
        <v>7.0521861777150903E-3</v>
      </c>
      <c r="R3423" s="107">
        <v>17</v>
      </c>
      <c r="S3423" s="131">
        <v>7.3118279569892404E-3</v>
      </c>
      <c r="T3423" s="126">
        <v>51</v>
      </c>
      <c r="U3423" s="108">
        <v>7.1932299012693907E-2</v>
      </c>
      <c r="V3423" s="107">
        <v>153</v>
      </c>
      <c r="W3423" s="131">
        <v>6.5806451612903202E-2</v>
      </c>
      <c r="X3423" s="126">
        <v>54</v>
      </c>
      <c r="Y3423" s="108">
        <v>7.61636107193229E-2</v>
      </c>
      <c r="Z3423" s="107">
        <v>164</v>
      </c>
      <c r="AA3423" s="131">
        <v>7.0537634408602098E-2</v>
      </c>
    </row>
    <row r="3424" spans="1:27" x14ac:dyDescent="0.25">
      <c r="A3424" s="115" t="s">
        <v>649</v>
      </c>
      <c r="B3424" s="200" t="s">
        <v>75</v>
      </c>
      <c r="C3424" s="101" t="s">
        <v>76</v>
      </c>
      <c r="D3424" s="102" t="s">
        <v>686</v>
      </c>
      <c r="E3424" s="121" t="s">
        <v>686</v>
      </c>
      <c r="F3424" s="125">
        <v>3664</v>
      </c>
      <c r="G3424" s="103">
        <v>3660</v>
      </c>
      <c r="H3424" s="104">
        <v>0.99890829694323102</v>
      </c>
      <c r="I3424" s="103">
        <v>4</v>
      </c>
      <c r="J3424" s="130">
        <v>1.09170305676855E-3</v>
      </c>
      <c r="K3424" s="125">
        <v>900</v>
      </c>
      <c r="L3424" s="125">
        <v>4</v>
      </c>
      <c r="M3424" s="104">
        <v>4.4444444444444401E-3</v>
      </c>
      <c r="N3424" s="103">
        <v>11</v>
      </c>
      <c r="O3424" s="130">
        <v>3.0021834061135298E-3</v>
      </c>
      <c r="P3424" s="125">
        <v>2</v>
      </c>
      <c r="Q3424" s="104">
        <v>2.2222222222222201E-3</v>
      </c>
      <c r="R3424" s="103">
        <v>5</v>
      </c>
      <c r="S3424" s="130">
        <v>1.3646288209606899E-3</v>
      </c>
      <c r="T3424" s="125">
        <v>53</v>
      </c>
      <c r="U3424" s="104">
        <v>5.8888888888888803E-2</v>
      </c>
      <c r="V3424" s="103">
        <v>185</v>
      </c>
      <c r="W3424" s="130">
        <v>5.0491266375545803E-2</v>
      </c>
      <c r="X3424" s="125">
        <v>54</v>
      </c>
      <c r="Y3424" s="104">
        <v>0.06</v>
      </c>
      <c r="Z3424" s="103">
        <v>189</v>
      </c>
      <c r="AA3424" s="130">
        <v>5.1582969432314399E-2</v>
      </c>
    </row>
    <row r="3425" spans="1:27" x14ac:dyDescent="0.25">
      <c r="A3425" s="116" t="s">
        <v>649</v>
      </c>
      <c r="B3425" s="201" t="s">
        <v>49</v>
      </c>
      <c r="C3425" s="105" t="s">
        <v>50</v>
      </c>
      <c r="D3425" s="106" t="s">
        <v>686</v>
      </c>
      <c r="E3425" s="122" t="s">
        <v>686</v>
      </c>
      <c r="F3425" s="126">
        <v>4244</v>
      </c>
      <c r="G3425" s="107">
        <v>4222</v>
      </c>
      <c r="H3425" s="108">
        <v>0.99481621112158303</v>
      </c>
      <c r="I3425" s="107">
        <v>22</v>
      </c>
      <c r="J3425" s="131">
        <v>5.1837888784165799E-3</v>
      </c>
      <c r="K3425" s="126">
        <v>1084</v>
      </c>
      <c r="L3425" s="126">
        <v>21</v>
      </c>
      <c r="M3425" s="108">
        <v>1.9372693726937201E-2</v>
      </c>
      <c r="N3425" s="107">
        <v>54</v>
      </c>
      <c r="O3425" s="131">
        <v>1.27238454288407E-2</v>
      </c>
      <c r="P3425" s="126">
        <v>8</v>
      </c>
      <c r="Q3425" s="108">
        <v>7.3800738007380002E-3</v>
      </c>
      <c r="R3425" s="107">
        <v>17</v>
      </c>
      <c r="S3425" s="131">
        <v>4.0056550424128097E-3</v>
      </c>
      <c r="T3425" s="126">
        <v>71</v>
      </c>
      <c r="U3425" s="108">
        <v>6.5498154981549803E-2</v>
      </c>
      <c r="V3425" s="107">
        <v>262</v>
      </c>
      <c r="W3425" s="131">
        <v>6.1734213006597503E-2</v>
      </c>
      <c r="X3425" s="126">
        <v>77</v>
      </c>
      <c r="Y3425" s="108">
        <v>7.1033210332103303E-2</v>
      </c>
      <c r="Z3425" s="107">
        <v>274</v>
      </c>
      <c r="AA3425" s="131">
        <v>6.4561734213006497E-2</v>
      </c>
    </row>
    <row r="3426" spans="1:27" x14ac:dyDescent="0.25">
      <c r="A3426" s="115" t="s">
        <v>649</v>
      </c>
      <c r="B3426" s="200" t="s">
        <v>51</v>
      </c>
      <c r="C3426" s="101" t="s">
        <v>52</v>
      </c>
      <c r="D3426" s="102" t="s">
        <v>686</v>
      </c>
      <c r="E3426" s="121" t="s">
        <v>686</v>
      </c>
      <c r="F3426" s="125">
        <v>2638</v>
      </c>
      <c r="G3426" s="103">
        <v>2632</v>
      </c>
      <c r="H3426" s="104">
        <v>0.99772554965883198</v>
      </c>
      <c r="I3426" s="103">
        <v>6</v>
      </c>
      <c r="J3426" s="130">
        <v>2.2744503411675498E-3</v>
      </c>
      <c r="K3426" s="125">
        <v>853</v>
      </c>
      <c r="L3426" s="125">
        <v>8</v>
      </c>
      <c r="M3426" s="104">
        <v>9.3786635404454807E-3</v>
      </c>
      <c r="N3426" s="103">
        <v>25</v>
      </c>
      <c r="O3426" s="130">
        <v>9.4768764215314594E-3</v>
      </c>
      <c r="P3426" s="125">
        <v>6</v>
      </c>
      <c r="Q3426" s="104">
        <v>7.0339976553341101E-3</v>
      </c>
      <c r="R3426" s="103">
        <v>16</v>
      </c>
      <c r="S3426" s="130">
        <v>6.0652009097801303E-3</v>
      </c>
      <c r="T3426" s="125">
        <v>53</v>
      </c>
      <c r="U3426" s="104">
        <v>6.2133645955451303E-2</v>
      </c>
      <c r="V3426" s="103">
        <v>162</v>
      </c>
      <c r="W3426" s="130">
        <v>6.1410159211523797E-2</v>
      </c>
      <c r="X3426" s="125">
        <v>54</v>
      </c>
      <c r="Y3426" s="104">
        <v>6.3305978898007001E-2</v>
      </c>
      <c r="Z3426" s="103">
        <v>165</v>
      </c>
      <c r="AA3426" s="130">
        <v>6.2547384382107593E-2</v>
      </c>
    </row>
    <row r="3427" spans="1:27" ht="24" x14ac:dyDescent="0.25">
      <c r="A3427" s="116" t="s">
        <v>649</v>
      </c>
      <c r="B3427" s="201" t="s">
        <v>77</v>
      </c>
      <c r="C3427" s="105" t="s">
        <v>78</v>
      </c>
      <c r="D3427" s="106" t="s">
        <v>686</v>
      </c>
      <c r="E3427" s="122" t="s">
        <v>686</v>
      </c>
      <c r="F3427" s="126">
        <v>1777</v>
      </c>
      <c r="G3427" s="107">
        <v>1772</v>
      </c>
      <c r="H3427" s="108">
        <v>0.99718626899268403</v>
      </c>
      <c r="I3427" s="107">
        <v>5</v>
      </c>
      <c r="J3427" s="131">
        <v>2.8137310073157E-3</v>
      </c>
      <c r="K3427" s="126">
        <v>603</v>
      </c>
      <c r="L3427" s="126">
        <v>9</v>
      </c>
      <c r="M3427" s="108">
        <v>1.4925373134328301E-2</v>
      </c>
      <c r="N3427" s="107">
        <v>26</v>
      </c>
      <c r="O3427" s="131">
        <v>1.4631401238041601E-2</v>
      </c>
      <c r="P3427" s="126">
        <v>4</v>
      </c>
      <c r="Q3427" s="108">
        <v>6.6334991708126003E-3</v>
      </c>
      <c r="R3427" s="107">
        <v>12</v>
      </c>
      <c r="S3427" s="131">
        <v>6.7529544175576797E-3</v>
      </c>
      <c r="T3427" s="126">
        <v>46</v>
      </c>
      <c r="U3427" s="108">
        <v>7.62852404643449E-2</v>
      </c>
      <c r="V3427" s="107">
        <v>151</v>
      </c>
      <c r="W3427" s="131">
        <v>8.4974676420934106E-2</v>
      </c>
      <c r="X3427" s="126">
        <v>49</v>
      </c>
      <c r="Y3427" s="108">
        <v>8.1260364842454302E-2</v>
      </c>
      <c r="Z3427" s="107">
        <v>159</v>
      </c>
      <c r="AA3427" s="131">
        <v>8.9476646032639204E-2</v>
      </c>
    </row>
    <row r="3428" spans="1:27" x14ac:dyDescent="0.25">
      <c r="A3428" s="115" t="s">
        <v>649</v>
      </c>
      <c r="B3428" s="200" t="s">
        <v>55</v>
      </c>
      <c r="C3428" s="101" t="s">
        <v>56</v>
      </c>
      <c r="D3428" s="102" t="s">
        <v>686</v>
      </c>
      <c r="E3428" s="121" t="s">
        <v>686</v>
      </c>
      <c r="F3428" s="125">
        <v>4074</v>
      </c>
      <c r="G3428" s="103">
        <v>4041</v>
      </c>
      <c r="H3428" s="104">
        <v>0.99189985272459402</v>
      </c>
      <c r="I3428" s="103">
        <v>33</v>
      </c>
      <c r="J3428" s="130">
        <v>8.1001472754049994E-3</v>
      </c>
      <c r="K3428" s="125">
        <v>1152</v>
      </c>
      <c r="L3428" s="125">
        <v>19</v>
      </c>
      <c r="M3428" s="104">
        <v>1.64930555555555E-2</v>
      </c>
      <c r="N3428" s="103">
        <v>44</v>
      </c>
      <c r="O3428" s="130">
        <v>1.08001963672066E-2</v>
      </c>
      <c r="P3428" s="125">
        <v>6</v>
      </c>
      <c r="Q3428" s="104">
        <v>5.2083333333333296E-3</v>
      </c>
      <c r="R3428" s="103">
        <v>14</v>
      </c>
      <c r="S3428" s="130">
        <v>3.4364261168384801E-3</v>
      </c>
      <c r="T3428" s="125">
        <v>60</v>
      </c>
      <c r="U3428" s="104">
        <v>5.2083333333333301E-2</v>
      </c>
      <c r="V3428" s="103">
        <v>193</v>
      </c>
      <c r="W3428" s="130">
        <v>4.7373588610701997E-2</v>
      </c>
      <c r="X3428" s="125">
        <v>64</v>
      </c>
      <c r="Y3428" s="104">
        <v>5.5555555555555497E-2</v>
      </c>
      <c r="Z3428" s="103">
        <v>203</v>
      </c>
      <c r="AA3428" s="130">
        <v>4.9828178694158003E-2</v>
      </c>
    </row>
    <row r="3429" spans="1:27" x14ac:dyDescent="0.25">
      <c r="A3429" s="116" t="s">
        <v>649</v>
      </c>
      <c r="B3429" s="201" t="s">
        <v>79</v>
      </c>
      <c r="C3429" s="105" t="s">
        <v>80</v>
      </c>
      <c r="D3429" s="106" t="s">
        <v>686</v>
      </c>
      <c r="E3429" s="122" t="s">
        <v>686</v>
      </c>
      <c r="F3429" s="126">
        <v>5536</v>
      </c>
      <c r="G3429" s="107">
        <v>5527</v>
      </c>
      <c r="H3429" s="108">
        <v>0.99837427745664697</v>
      </c>
      <c r="I3429" s="107">
        <v>9</v>
      </c>
      <c r="J3429" s="131">
        <v>1.6257225433525999E-3</v>
      </c>
      <c r="K3429" s="126">
        <v>1657</v>
      </c>
      <c r="L3429" s="126">
        <v>23</v>
      </c>
      <c r="M3429" s="108">
        <v>1.38805069402534E-2</v>
      </c>
      <c r="N3429" s="107">
        <v>62</v>
      </c>
      <c r="O3429" s="131">
        <v>1.11994219653179E-2</v>
      </c>
      <c r="P3429" s="126">
        <v>8</v>
      </c>
      <c r="Q3429" s="108">
        <v>4.8280024140012002E-3</v>
      </c>
      <c r="R3429" s="107">
        <v>22</v>
      </c>
      <c r="S3429" s="131">
        <v>3.9739884393063503E-3</v>
      </c>
      <c r="T3429" s="126">
        <v>116</v>
      </c>
      <c r="U3429" s="108">
        <v>7.0006035003017497E-2</v>
      </c>
      <c r="V3429" s="107">
        <v>446</v>
      </c>
      <c r="W3429" s="131">
        <v>8.05635838150289E-2</v>
      </c>
      <c r="X3429" s="126">
        <v>120</v>
      </c>
      <c r="Y3429" s="108">
        <v>7.2420036210018093E-2</v>
      </c>
      <c r="Z3429" s="107">
        <v>454</v>
      </c>
      <c r="AA3429" s="131">
        <v>8.2008670520231197E-2</v>
      </c>
    </row>
    <row r="3430" spans="1:27" ht="24" x14ac:dyDescent="0.25">
      <c r="A3430" s="115" t="s">
        <v>649</v>
      </c>
      <c r="B3430" s="200" t="s">
        <v>57</v>
      </c>
      <c r="C3430" s="101" t="s">
        <v>58</v>
      </c>
      <c r="D3430" s="102" t="s">
        <v>686</v>
      </c>
      <c r="E3430" s="121" t="s">
        <v>686</v>
      </c>
      <c r="F3430" s="125">
        <v>3484</v>
      </c>
      <c r="G3430" s="103">
        <v>3469</v>
      </c>
      <c r="H3430" s="104">
        <v>0.99569460390355902</v>
      </c>
      <c r="I3430" s="103">
        <v>15</v>
      </c>
      <c r="J3430" s="130">
        <v>4.3053960964408696E-3</v>
      </c>
      <c r="K3430" s="125">
        <v>1082</v>
      </c>
      <c r="L3430" s="125">
        <v>14</v>
      </c>
      <c r="M3430" s="104">
        <v>1.29390018484288E-2</v>
      </c>
      <c r="N3430" s="103">
        <v>34</v>
      </c>
      <c r="O3430" s="130">
        <v>9.7588978185993106E-3</v>
      </c>
      <c r="P3430" s="125">
        <v>8</v>
      </c>
      <c r="Q3430" s="104">
        <v>7.3937153419593301E-3</v>
      </c>
      <c r="R3430" s="103">
        <v>28</v>
      </c>
      <c r="S3430" s="130">
        <v>8.0367393800229604E-3</v>
      </c>
      <c r="T3430" s="125">
        <v>88</v>
      </c>
      <c r="U3430" s="104">
        <v>8.1330868761552599E-2</v>
      </c>
      <c r="V3430" s="103">
        <v>253</v>
      </c>
      <c r="W3430" s="130">
        <v>7.2617680826636E-2</v>
      </c>
      <c r="X3430" s="125">
        <v>91</v>
      </c>
      <c r="Y3430" s="104">
        <v>8.4103512014787399E-2</v>
      </c>
      <c r="Z3430" s="103">
        <v>263</v>
      </c>
      <c r="AA3430" s="130">
        <v>7.5487944890929901E-2</v>
      </c>
    </row>
    <row r="3431" spans="1:27" x14ac:dyDescent="0.25">
      <c r="A3431" s="116" t="s">
        <v>649</v>
      </c>
      <c r="B3431" s="201" t="s">
        <v>438</v>
      </c>
      <c r="C3431" s="105" t="s">
        <v>81</v>
      </c>
      <c r="D3431" s="106" t="s">
        <v>686</v>
      </c>
      <c r="E3431" s="122" t="s">
        <v>686</v>
      </c>
      <c r="F3431" s="126">
        <v>2750</v>
      </c>
      <c r="G3431" s="107">
        <v>2749</v>
      </c>
      <c r="H3431" s="108">
        <v>0.99963636363636299</v>
      </c>
      <c r="I3431" s="107">
        <v>1</v>
      </c>
      <c r="J3431" s="131">
        <v>3.6363636363636302E-4</v>
      </c>
      <c r="K3431" s="126">
        <v>734</v>
      </c>
      <c r="L3431" s="126">
        <v>5</v>
      </c>
      <c r="M3431" s="108">
        <v>6.81198910081743E-3</v>
      </c>
      <c r="N3431" s="107">
        <v>12</v>
      </c>
      <c r="O3431" s="131">
        <v>4.3636363636363603E-3</v>
      </c>
      <c r="P3431" s="126">
        <v>4</v>
      </c>
      <c r="Q3431" s="108">
        <v>5.4495912806539499E-3</v>
      </c>
      <c r="R3431" s="107">
        <v>8</v>
      </c>
      <c r="S3431" s="131">
        <v>2.9090909090908998E-3</v>
      </c>
      <c r="T3431" s="126">
        <v>52</v>
      </c>
      <c r="U3431" s="108">
        <v>7.0844686648501298E-2</v>
      </c>
      <c r="V3431" s="107">
        <v>156</v>
      </c>
      <c r="W3431" s="131">
        <v>5.6727272727272703E-2</v>
      </c>
      <c r="X3431" s="126">
        <v>56</v>
      </c>
      <c r="Y3431" s="108">
        <v>7.6294277929155302E-2</v>
      </c>
      <c r="Z3431" s="107">
        <v>164</v>
      </c>
      <c r="AA3431" s="131">
        <v>5.9636363636363598E-2</v>
      </c>
    </row>
    <row r="3432" spans="1:27" x14ac:dyDescent="0.25">
      <c r="A3432" s="115" t="s">
        <v>649</v>
      </c>
      <c r="B3432" s="200" t="s">
        <v>88</v>
      </c>
      <c r="C3432" s="101" t="s">
        <v>89</v>
      </c>
      <c r="D3432" s="102" t="s">
        <v>686</v>
      </c>
      <c r="E3432" s="121" t="s">
        <v>686</v>
      </c>
      <c r="F3432" s="125">
        <v>1755</v>
      </c>
      <c r="G3432" s="103">
        <v>1741</v>
      </c>
      <c r="H3432" s="104">
        <v>0.99202279202279198</v>
      </c>
      <c r="I3432" s="103">
        <v>14</v>
      </c>
      <c r="J3432" s="130">
        <v>7.9772079772079708E-3</v>
      </c>
      <c r="K3432" s="125">
        <v>519</v>
      </c>
      <c r="L3432" s="125">
        <v>4</v>
      </c>
      <c r="M3432" s="104">
        <v>7.7071290944123296E-3</v>
      </c>
      <c r="N3432" s="103">
        <v>10</v>
      </c>
      <c r="O3432" s="130">
        <v>5.6980056980056896E-3</v>
      </c>
      <c r="P3432" s="125">
        <v>3</v>
      </c>
      <c r="Q3432" s="104">
        <v>5.7803468208092396E-3</v>
      </c>
      <c r="R3432" s="103">
        <v>5</v>
      </c>
      <c r="S3432" s="130">
        <v>2.84900284900284E-3</v>
      </c>
      <c r="T3432" s="125">
        <v>47</v>
      </c>
      <c r="U3432" s="104">
        <v>9.0558766859344803E-2</v>
      </c>
      <c r="V3432" s="103">
        <v>147</v>
      </c>
      <c r="W3432" s="130">
        <v>8.3760683760683699E-2</v>
      </c>
      <c r="X3432" s="125">
        <v>49</v>
      </c>
      <c r="Y3432" s="104">
        <v>9.4412331406551003E-2</v>
      </c>
      <c r="Z3432" s="103">
        <v>150</v>
      </c>
      <c r="AA3432" s="130">
        <v>8.5470085470085402E-2</v>
      </c>
    </row>
    <row r="3433" spans="1:27" x14ac:dyDescent="0.25">
      <c r="A3433" s="116" t="s">
        <v>649</v>
      </c>
      <c r="B3433" s="201" t="s">
        <v>59</v>
      </c>
      <c r="C3433" s="105" t="s">
        <v>60</v>
      </c>
      <c r="D3433" s="106" t="s">
        <v>686</v>
      </c>
      <c r="E3433" s="122" t="s">
        <v>686</v>
      </c>
      <c r="F3433" s="126">
        <v>4325</v>
      </c>
      <c r="G3433" s="107">
        <v>4308</v>
      </c>
      <c r="H3433" s="108">
        <v>0.99606936416184899</v>
      </c>
      <c r="I3433" s="107">
        <v>17</v>
      </c>
      <c r="J3433" s="131">
        <v>3.9306358381502801E-3</v>
      </c>
      <c r="K3433" s="126">
        <v>893</v>
      </c>
      <c r="L3433" s="126">
        <v>11</v>
      </c>
      <c r="M3433" s="108">
        <v>1.23180291153415E-2</v>
      </c>
      <c r="N3433" s="107">
        <v>33</v>
      </c>
      <c r="O3433" s="131">
        <v>7.6300578034681999E-3</v>
      </c>
      <c r="P3433" s="126">
        <v>4</v>
      </c>
      <c r="Q3433" s="108">
        <v>4.4792833146696503E-3</v>
      </c>
      <c r="R3433" s="107">
        <v>9</v>
      </c>
      <c r="S3433" s="131">
        <v>2.0809248554913202E-3</v>
      </c>
      <c r="T3433" s="126">
        <v>59</v>
      </c>
      <c r="U3433" s="108">
        <v>6.6069428891377305E-2</v>
      </c>
      <c r="V3433" s="107">
        <v>314</v>
      </c>
      <c r="W3433" s="131">
        <v>7.2601156069364098E-2</v>
      </c>
      <c r="X3433" s="126">
        <v>61</v>
      </c>
      <c r="Y3433" s="108">
        <v>6.83090705487122E-2</v>
      </c>
      <c r="Z3433" s="107">
        <v>319</v>
      </c>
      <c r="AA3433" s="131">
        <v>7.3757225433526002E-2</v>
      </c>
    </row>
    <row r="3434" spans="1:27" x14ac:dyDescent="0.25">
      <c r="A3434" s="115" t="s">
        <v>649</v>
      </c>
      <c r="B3434" s="200" t="s">
        <v>106</v>
      </c>
      <c r="C3434" s="101" t="s">
        <v>536</v>
      </c>
      <c r="D3434" s="102" t="s">
        <v>686</v>
      </c>
      <c r="E3434" s="121" t="s">
        <v>686</v>
      </c>
      <c r="F3434" s="125">
        <v>5032</v>
      </c>
      <c r="G3434" s="103">
        <v>4975</v>
      </c>
      <c r="H3434" s="104">
        <v>0.98867249602543705</v>
      </c>
      <c r="I3434" s="103">
        <v>57</v>
      </c>
      <c r="J3434" s="130">
        <v>1.1327503974562701E-2</v>
      </c>
      <c r="K3434" s="125">
        <v>1403</v>
      </c>
      <c r="L3434" s="125">
        <v>12</v>
      </c>
      <c r="M3434" s="104">
        <v>8.5531004989308594E-3</v>
      </c>
      <c r="N3434" s="103">
        <v>31</v>
      </c>
      <c r="O3434" s="130">
        <v>6.1605723370429201E-3</v>
      </c>
      <c r="P3434" s="125">
        <v>10</v>
      </c>
      <c r="Q3434" s="104">
        <v>7.1275837491090498E-3</v>
      </c>
      <c r="R3434" s="103">
        <v>22</v>
      </c>
      <c r="S3434" s="130">
        <v>4.3720190779014297E-3</v>
      </c>
      <c r="T3434" s="125">
        <v>122</v>
      </c>
      <c r="U3434" s="104">
        <v>8.6956521739130405E-2</v>
      </c>
      <c r="V3434" s="103">
        <v>385</v>
      </c>
      <c r="W3434" s="130">
        <v>7.6510333863275007E-2</v>
      </c>
      <c r="X3434" s="125">
        <v>128</v>
      </c>
      <c r="Y3434" s="104">
        <v>9.1233071988595801E-2</v>
      </c>
      <c r="Z3434" s="103">
        <v>399</v>
      </c>
      <c r="AA3434" s="130">
        <v>7.9292527821939504E-2</v>
      </c>
    </row>
    <row r="3435" spans="1:27" x14ac:dyDescent="0.25">
      <c r="A3435" s="116" t="s">
        <v>649</v>
      </c>
      <c r="B3435" s="201" t="s">
        <v>90</v>
      </c>
      <c r="C3435" s="105" t="s">
        <v>91</v>
      </c>
      <c r="D3435" s="106" t="s">
        <v>686</v>
      </c>
      <c r="E3435" s="122" t="s">
        <v>686</v>
      </c>
      <c r="F3435" s="126">
        <v>2499</v>
      </c>
      <c r="G3435" s="107">
        <v>2494</v>
      </c>
      <c r="H3435" s="108">
        <v>0.99799919967987105</v>
      </c>
      <c r="I3435" s="107">
        <v>5</v>
      </c>
      <c r="J3435" s="131">
        <v>2.00080032012805E-3</v>
      </c>
      <c r="K3435" s="126">
        <v>713</v>
      </c>
      <c r="L3435" s="126">
        <v>9</v>
      </c>
      <c r="M3435" s="108">
        <v>1.2622720897615699E-2</v>
      </c>
      <c r="N3435" s="107">
        <v>25</v>
      </c>
      <c r="O3435" s="131">
        <v>1.0004001600640199E-2</v>
      </c>
      <c r="P3435" s="126">
        <v>7</v>
      </c>
      <c r="Q3435" s="108">
        <v>9.81767180925666E-3</v>
      </c>
      <c r="R3435" s="107">
        <v>16</v>
      </c>
      <c r="S3435" s="131">
        <v>6.40256102440976E-3</v>
      </c>
      <c r="T3435" s="126">
        <v>55</v>
      </c>
      <c r="U3435" s="108">
        <v>7.7138849929873701E-2</v>
      </c>
      <c r="V3435" s="107">
        <v>172</v>
      </c>
      <c r="W3435" s="131">
        <v>6.8827531012404894E-2</v>
      </c>
      <c r="X3435" s="126">
        <v>61</v>
      </c>
      <c r="Y3435" s="108">
        <v>8.5553997194950895E-2</v>
      </c>
      <c r="Z3435" s="107">
        <v>186</v>
      </c>
      <c r="AA3435" s="131">
        <v>7.4429771908763501E-2</v>
      </c>
    </row>
    <row r="3436" spans="1:27" x14ac:dyDescent="0.25">
      <c r="A3436" s="115" t="s">
        <v>649</v>
      </c>
      <c r="B3436" s="200" t="s">
        <v>82</v>
      </c>
      <c r="C3436" s="101" t="s">
        <v>537</v>
      </c>
      <c r="D3436" s="102" t="s">
        <v>686</v>
      </c>
      <c r="E3436" s="121" t="s">
        <v>686</v>
      </c>
      <c r="F3436" s="125">
        <v>4611</v>
      </c>
      <c r="G3436" s="103">
        <v>4594</v>
      </c>
      <c r="H3436" s="104">
        <v>0.99631316417263005</v>
      </c>
      <c r="I3436" s="103">
        <v>17</v>
      </c>
      <c r="J3436" s="130">
        <v>3.68683582736933E-3</v>
      </c>
      <c r="K3436" s="125">
        <v>1276</v>
      </c>
      <c r="L3436" s="125">
        <v>14</v>
      </c>
      <c r="M3436" s="104">
        <v>1.09717868338557E-2</v>
      </c>
      <c r="N3436" s="103">
        <v>43</v>
      </c>
      <c r="O3436" s="130">
        <v>9.3255259162871307E-3</v>
      </c>
      <c r="P3436" s="125">
        <v>9</v>
      </c>
      <c r="Q3436" s="104">
        <v>7.0532915360501502E-3</v>
      </c>
      <c r="R3436" s="103">
        <v>26</v>
      </c>
      <c r="S3436" s="130">
        <v>5.6386900889178002E-3</v>
      </c>
      <c r="T3436" s="125">
        <v>95</v>
      </c>
      <c r="U3436" s="104">
        <v>7.4451410658307196E-2</v>
      </c>
      <c r="V3436" s="103">
        <v>320</v>
      </c>
      <c r="W3436" s="130">
        <v>6.9399262632834496E-2</v>
      </c>
      <c r="X3436" s="125">
        <v>102</v>
      </c>
      <c r="Y3436" s="104">
        <v>7.9937304075235097E-2</v>
      </c>
      <c r="Z3436" s="103">
        <v>340</v>
      </c>
      <c r="AA3436" s="130">
        <v>7.3736716547386602E-2</v>
      </c>
    </row>
    <row r="3437" spans="1:27" x14ac:dyDescent="0.25">
      <c r="A3437" s="116" t="s">
        <v>649</v>
      </c>
      <c r="B3437" s="201" t="s">
        <v>92</v>
      </c>
      <c r="C3437" s="105" t="s">
        <v>93</v>
      </c>
      <c r="D3437" s="106" t="s">
        <v>686</v>
      </c>
      <c r="E3437" s="122" t="s">
        <v>686</v>
      </c>
      <c r="F3437" s="126">
        <v>2382</v>
      </c>
      <c r="G3437" s="107">
        <v>2378</v>
      </c>
      <c r="H3437" s="108">
        <v>0.99832073887489503</v>
      </c>
      <c r="I3437" s="107">
        <v>4</v>
      </c>
      <c r="J3437" s="131">
        <v>1.6792611251049501E-3</v>
      </c>
      <c r="K3437" s="126">
        <v>641</v>
      </c>
      <c r="L3437" s="126">
        <v>2</v>
      </c>
      <c r="M3437" s="108">
        <v>3.1201248049921898E-3</v>
      </c>
      <c r="N3437" s="107">
        <v>4</v>
      </c>
      <c r="O3437" s="131">
        <v>1.6792611251049501E-3</v>
      </c>
      <c r="P3437" s="126">
        <v>3</v>
      </c>
      <c r="Q3437" s="108">
        <v>4.6801872074882902E-3</v>
      </c>
      <c r="R3437" s="107">
        <v>5</v>
      </c>
      <c r="S3437" s="131">
        <v>2.0990764063811901E-3</v>
      </c>
      <c r="T3437" s="126">
        <v>50</v>
      </c>
      <c r="U3437" s="108">
        <v>7.8003120124804898E-2</v>
      </c>
      <c r="V3437" s="107">
        <v>209</v>
      </c>
      <c r="W3437" s="131">
        <v>8.7741393786733804E-2</v>
      </c>
      <c r="X3437" s="126">
        <v>52</v>
      </c>
      <c r="Y3437" s="108">
        <v>8.1123244929797098E-2</v>
      </c>
      <c r="Z3437" s="107">
        <v>213</v>
      </c>
      <c r="AA3437" s="131">
        <v>8.9420654911838704E-2</v>
      </c>
    </row>
    <row r="3438" spans="1:27" x14ac:dyDescent="0.25">
      <c r="A3438" s="115" t="s">
        <v>649</v>
      </c>
      <c r="B3438" s="200" t="s">
        <v>94</v>
      </c>
      <c r="C3438" s="101" t="s">
        <v>95</v>
      </c>
      <c r="D3438" s="102" t="s">
        <v>686</v>
      </c>
      <c r="E3438" s="121" t="s">
        <v>686</v>
      </c>
      <c r="F3438" s="125">
        <v>1965</v>
      </c>
      <c r="G3438" s="103">
        <v>1957</v>
      </c>
      <c r="H3438" s="104">
        <v>0.99592875318066099</v>
      </c>
      <c r="I3438" s="103">
        <v>8</v>
      </c>
      <c r="J3438" s="130">
        <v>4.0712468193384197E-3</v>
      </c>
      <c r="K3438" s="125">
        <v>507</v>
      </c>
      <c r="L3438" s="125">
        <v>7</v>
      </c>
      <c r="M3438" s="104">
        <v>1.3806706114398401E-2</v>
      </c>
      <c r="N3438" s="103">
        <v>16</v>
      </c>
      <c r="O3438" s="130">
        <v>8.1424936386768395E-3</v>
      </c>
      <c r="P3438" s="125">
        <v>7</v>
      </c>
      <c r="Q3438" s="104">
        <v>1.3806706114398401E-2</v>
      </c>
      <c r="R3438" s="103">
        <v>14</v>
      </c>
      <c r="S3438" s="130">
        <v>7.12468193384223E-3</v>
      </c>
      <c r="T3438" s="125">
        <v>40</v>
      </c>
      <c r="U3438" s="104">
        <v>7.8895463510848099E-2</v>
      </c>
      <c r="V3438" s="103">
        <v>146</v>
      </c>
      <c r="W3438" s="130">
        <v>7.4300254452926207E-2</v>
      </c>
      <c r="X3438" s="125">
        <v>42</v>
      </c>
      <c r="Y3438" s="104">
        <v>8.2840236686390498E-2</v>
      </c>
      <c r="Z3438" s="103">
        <v>149</v>
      </c>
      <c r="AA3438" s="130">
        <v>7.5826972010178101E-2</v>
      </c>
    </row>
    <row r="3439" spans="1:27" x14ac:dyDescent="0.25">
      <c r="A3439" s="116" t="s">
        <v>649</v>
      </c>
      <c r="B3439" s="201" t="s">
        <v>65</v>
      </c>
      <c r="C3439" s="105" t="s">
        <v>66</v>
      </c>
      <c r="D3439" s="106" t="s">
        <v>686</v>
      </c>
      <c r="E3439" s="122" t="s">
        <v>686</v>
      </c>
      <c r="F3439" s="126">
        <v>5237</v>
      </c>
      <c r="G3439" s="107">
        <v>5220</v>
      </c>
      <c r="H3439" s="108">
        <v>0.99675386671758603</v>
      </c>
      <c r="I3439" s="107">
        <v>17</v>
      </c>
      <c r="J3439" s="131">
        <v>3.2461332824135899E-3</v>
      </c>
      <c r="K3439" s="126">
        <v>1306</v>
      </c>
      <c r="L3439" s="126">
        <v>29</v>
      </c>
      <c r="M3439" s="108">
        <v>2.2205206738131599E-2</v>
      </c>
      <c r="N3439" s="107">
        <v>82</v>
      </c>
      <c r="O3439" s="131">
        <v>1.5657819362230201E-2</v>
      </c>
      <c r="P3439" s="126">
        <v>10</v>
      </c>
      <c r="Q3439" s="108">
        <v>7.6569678407350603E-3</v>
      </c>
      <c r="R3439" s="107">
        <v>23</v>
      </c>
      <c r="S3439" s="131">
        <v>4.3918273820889803E-3</v>
      </c>
      <c r="T3439" s="126">
        <v>78</v>
      </c>
      <c r="U3439" s="108">
        <v>5.9724349157733503E-2</v>
      </c>
      <c r="V3439" s="107">
        <v>377</v>
      </c>
      <c r="W3439" s="131">
        <v>7.1987779262936702E-2</v>
      </c>
      <c r="X3439" s="126">
        <v>85</v>
      </c>
      <c r="Y3439" s="108">
        <v>6.5084226646247995E-2</v>
      </c>
      <c r="Z3439" s="107">
        <v>393</v>
      </c>
      <c r="AA3439" s="131">
        <v>7.5042963528737794E-2</v>
      </c>
    </row>
    <row r="3440" spans="1:27" x14ac:dyDescent="0.25">
      <c r="A3440" s="115" t="s">
        <v>649</v>
      </c>
      <c r="B3440" s="200" t="s">
        <v>96</v>
      </c>
      <c r="C3440" s="101" t="s">
        <v>97</v>
      </c>
      <c r="D3440" s="102" t="s">
        <v>686</v>
      </c>
      <c r="E3440" s="121" t="s">
        <v>686</v>
      </c>
      <c r="F3440" s="125">
        <v>3017</v>
      </c>
      <c r="G3440" s="103">
        <v>3011</v>
      </c>
      <c r="H3440" s="104">
        <v>0.99801126947298602</v>
      </c>
      <c r="I3440" s="103">
        <v>6</v>
      </c>
      <c r="J3440" s="130">
        <v>1.9887305270135801E-3</v>
      </c>
      <c r="K3440" s="125">
        <v>860</v>
      </c>
      <c r="L3440" s="125">
        <v>9</v>
      </c>
      <c r="M3440" s="104">
        <v>1.04651162790697E-2</v>
      </c>
      <c r="N3440" s="103">
        <v>27</v>
      </c>
      <c r="O3440" s="130">
        <v>8.9492873715611501E-3</v>
      </c>
      <c r="P3440" s="125">
        <v>2</v>
      </c>
      <c r="Q3440" s="104">
        <v>2.3255813953488298E-3</v>
      </c>
      <c r="R3440" s="103">
        <v>5</v>
      </c>
      <c r="S3440" s="130">
        <v>1.6572754391779899E-3</v>
      </c>
      <c r="T3440" s="125">
        <v>72</v>
      </c>
      <c r="U3440" s="104">
        <v>8.3720930232558097E-2</v>
      </c>
      <c r="V3440" s="103">
        <v>256</v>
      </c>
      <c r="W3440" s="130">
        <v>8.4852502485913098E-2</v>
      </c>
      <c r="X3440" s="125">
        <v>73</v>
      </c>
      <c r="Y3440" s="104">
        <v>8.4883720930232498E-2</v>
      </c>
      <c r="Z3440" s="103">
        <v>260</v>
      </c>
      <c r="AA3440" s="130">
        <v>8.6178322837255503E-2</v>
      </c>
    </row>
    <row r="3441" spans="1:27" x14ac:dyDescent="0.25">
      <c r="A3441" s="116" t="s">
        <v>649</v>
      </c>
      <c r="B3441" s="201" t="s">
        <v>67</v>
      </c>
      <c r="C3441" s="105" t="s">
        <v>68</v>
      </c>
      <c r="D3441" s="106" t="s">
        <v>686</v>
      </c>
      <c r="E3441" s="122" t="s">
        <v>686</v>
      </c>
      <c r="F3441" s="126">
        <v>4687</v>
      </c>
      <c r="G3441" s="107">
        <v>4672</v>
      </c>
      <c r="H3441" s="108">
        <v>0.99679965863025299</v>
      </c>
      <c r="I3441" s="107">
        <v>15</v>
      </c>
      <c r="J3441" s="131">
        <v>3.2003413697460998E-3</v>
      </c>
      <c r="K3441" s="126">
        <v>1229</v>
      </c>
      <c r="L3441" s="126">
        <v>10</v>
      </c>
      <c r="M3441" s="108">
        <v>8.1366965012204997E-3</v>
      </c>
      <c r="N3441" s="107">
        <v>26</v>
      </c>
      <c r="O3441" s="131">
        <v>5.5472583742265796E-3</v>
      </c>
      <c r="P3441" s="126">
        <v>6</v>
      </c>
      <c r="Q3441" s="108">
        <v>4.8820179007323002E-3</v>
      </c>
      <c r="R3441" s="107">
        <v>13</v>
      </c>
      <c r="S3441" s="131">
        <v>2.7736291871132898E-3</v>
      </c>
      <c r="T3441" s="126">
        <v>83</v>
      </c>
      <c r="U3441" s="108">
        <v>6.7534580960130097E-2</v>
      </c>
      <c r="V3441" s="107">
        <v>289</v>
      </c>
      <c r="W3441" s="131">
        <v>6.1659910390441601E-2</v>
      </c>
      <c r="X3441" s="126">
        <v>87</v>
      </c>
      <c r="Y3441" s="108">
        <v>7.0789259560618295E-2</v>
      </c>
      <c r="Z3441" s="107">
        <v>297</v>
      </c>
      <c r="AA3441" s="131">
        <v>6.3366759120972893E-2</v>
      </c>
    </row>
    <row r="3442" spans="1:27" x14ac:dyDescent="0.25">
      <c r="A3442" s="115" t="s">
        <v>649</v>
      </c>
      <c r="B3442" s="200" t="s">
        <v>69</v>
      </c>
      <c r="C3442" s="101" t="s">
        <v>70</v>
      </c>
      <c r="D3442" s="102" t="s">
        <v>686</v>
      </c>
      <c r="E3442" s="121" t="s">
        <v>686</v>
      </c>
      <c r="F3442" s="125">
        <v>3632</v>
      </c>
      <c r="G3442" s="103">
        <v>3630</v>
      </c>
      <c r="H3442" s="104">
        <v>0.99944933920704804</v>
      </c>
      <c r="I3442" s="103">
        <v>2</v>
      </c>
      <c r="J3442" s="130">
        <v>5.5066079295154103E-4</v>
      </c>
      <c r="K3442" s="125">
        <v>763</v>
      </c>
      <c r="L3442" s="125">
        <v>9</v>
      </c>
      <c r="M3442" s="104">
        <v>1.17955439056356E-2</v>
      </c>
      <c r="N3442" s="103">
        <v>16</v>
      </c>
      <c r="O3442" s="130">
        <v>4.40528634361233E-3</v>
      </c>
      <c r="P3442" s="125">
        <v>3</v>
      </c>
      <c r="Q3442" s="104">
        <v>3.9318479685452098E-3</v>
      </c>
      <c r="R3442" s="103">
        <v>8</v>
      </c>
      <c r="S3442" s="130">
        <v>2.2026431718061598E-3</v>
      </c>
      <c r="T3442" s="125">
        <v>45</v>
      </c>
      <c r="U3442" s="104">
        <v>5.89777195281782E-2</v>
      </c>
      <c r="V3442" s="103">
        <v>213</v>
      </c>
      <c r="W3442" s="130">
        <v>5.8645374449339198E-2</v>
      </c>
      <c r="X3442" s="125">
        <v>47</v>
      </c>
      <c r="Y3442" s="104">
        <v>6.1598951507208302E-2</v>
      </c>
      <c r="Z3442" s="103">
        <v>217</v>
      </c>
      <c r="AA3442" s="130">
        <v>5.97466960352422E-2</v>
      </c>
    </row>
    <row r="3443" spans="1:27" x14ac:dyDescent="0.25">
      <c r="A3443" s="116" t="s">
        <v>649</v>
      </c>
      <c r="B3443" s="201" t="s">
        <v>437</v>
      </c>
      <c r="C3443" s="105" t="s">
        <v>34</v>
      </c>
      <c r="D3443" s="106" t="s">
        <v>686</v>
      </c>
      <c r="E3443" s="122" t="s">
        <v>686</v>
      </c>
      <c r="F3443" s="126">
        <v>2213</v>
      </c>
      <c r="G3443" s="107">
        <v>2209</v>
      </c>
      <c r="H3443" s="108">
        <v>0.99819249887031103</v>
      </c>
      <c r="I3443" s="107">
        <v>4</v>
      </c>
      <c r="J3443" s="131">
        <v>1.8075011296882001E-3</v>
      </c>
      <c r="K3443" s="126">
        <v>706</v>
      </c>
      <c r="L3443" s="126">
        <v>12</v>
      </c>
      <c r="M3443" s="108">
        <v>1.6997167138810099E-2</v>
      </c>
      <c r="N3443" s="107">
        <v>32</v>
      </c>
      <c r="O3443" s="131">
        <v>1.44600090375056E-2</v>
      </c>
      <c r="P3443" s="126">
        <v>8</v>
      </c>
      <c r="Q3443" s="108">
        <v>1.1331444759206701E-2</v>
      </c>
      <c r="R3443" s="107">
        <v>20</v>
      </c>
      <c r="S3443" s="131">
        <v>9.0375056484410295E-3</v>
      </c>
      <c r="T3443" s="126">
        <v>50</v>
      </c>
      <c r="U3443" s="108">
        <v>7.0821529745042397E-2</v>
      </c>
      <c r="V3443" s="107">
        <v>154</v>
      </c>
      <c r="W3443" s="131">
        <v>6.9588793492995904E-2</v>
      </c>
      <c r="X3443" s="126">
        <v>54</v>
      </c>
      <c r="Y3443" s="108">
        <v>7.6487252124645799E-2</v>
      </c>
      <c r="Z3443" s="107">
        <v>162</v>
      </c>
      <c r="AA3443" s="131">
        <v>7.3203795752372305E-2</v>
      </c>
    </row>
    <row r="3444" spans="1:27" x14ac:dyDescent="0.25">
      <c r="A3444" s="115" t="s">
        <v>649</v>
      </c>
      <c r="B3444" s="200" t="s">
        <v>84</v>
      </c>
      <c r="C3444" s="101" t="s">
        <v>85</v>
      </c>
      <c r="D3444" s="102" t="s">
        <v>686</v>
      </c>
      <c r="E3444" s="121" t="s">
        <v>686</v>
      </c>
      <c r="F3444" s="125">
        <v>1209</v>
      </c>
      <c r="G3444" s="103">
        <v>1209</v>
      </c>
      <c r="H3444" s="104">
        <v>1</v>
      </c>
      <c r="I3444" s="103"/>
      <c r="J3444" s="130"/>
      <c r="K3444" s="125">
        <v>370</v>
      </c>
      <c r="L3444" s="125">
        <v>4</v>
      </c>
      <c r="M3444" s="104">
        <v>1.0810810810810799E-2</v>
      </c>
      <c r="N3444" s="103">
        <v>14</v>
      </c>
      <c r="O3444" s="130">
        <v>1.15798180314309E-2</v>
      </c>
      <c r="P3444" s="125">
        <v>3</v>
      </c>
      <c r="Q3444" s="104">
        <v>8.1081081081080999E-3</v>
      </c>
      <c r="R3444" s="103">
        <v>9</v>
      </c>
      <c r="S3444" s="130">
        <v>7.4441687344913099E-3</v>
      </c>
      <c r="T3444" s="125">
        <v>26</v>
      </c>
      <c r="U3444" s="104">
        <v>7.0270270270270205E-2</v>
      </c>
      <c r="V3444" s="103">
        <v>76</v>
      </c>
      <c r="W3444" s="130">
        <v>6.2861869313482199E-2</v>
      </c>
      <c r="X3444" s="125">
        <v>29</v>
      </c>
      <c r="Y3444" s="104">
        <v>7.8378378378378299E-2</v>
      </c>
      <c r="Z3444" s="103">
        <v>85</v>
      </c>
      <c r="AA3444" s="130">
        <v>7.0306038047973501E-2</v>
      </c>
    </row>
    <row r="3445" spans="1:27" x14ac:dyDescent="0.25">
      <c r="A3445" s="116" t="s">
        <v>649</v>
      </c>
      <c r="B3445" s="201" t="s">
        <v>71</v>
      </c>
      <c r="C3445" s="105" t="s">
        <v>72</v>
      </c>
      <c r="D3445" s="106" t="s">
        <v>686</v>
      </c>
      <c r="E3445" s="122" t="s">
        <v>686</v>
      </c>
      <c r="F3445" s="126">
        <v>4087</v>
      </c>
      <c r="G3445" s="107">
        <v>4074</v>
      </c>
      <c r="H3445" s="108">
        <v>0.99681918277465098</v>
      </c>
      <c r="I3445" s="107">
        <v>13</v>
      </c>
      <c r="J3445" s="131">
        <v>3.1808172253486602E-3</v>
      </c>
      <c r="K3445" s="126">
        <v>1298</v>
      </c>
      <c r="L3445" s="126">
        <v>10</v>
      </c>
      <c r="M3445" s="108">
        <v>7.7041602465331201E-3</v>
      </c>
      <c r="N3445" s="107">
        <v>27</v>
      </c>
      <c r="O3445" s="131">
        <v>6.6063126988010704E-3</v>
      </c>
      <c r="P3445" s="126">
        <v>5</v>
      </c>
      <c r="Q3445" s="108">
        <v>3.8520801232665601E-3</v>
      </c>
      <c r="R3445" s="107">
        <v>17</v>
      </c>
      <c r="S3445" s="131">
        <v>4.1595302177636403E-3</v>
      </c>
      <c r="T3445" s="126">
        <v>84</v>
      </c>
      <c r="U3445" s="108">
        <v>6.4714946070878202E-2</v>
      </c>
      <c r="V3445" s="107">
        <v>267</v>
      </c>
      <c r="W3445" s="131">
        <v>6.5329092243699496E-2</v>
      </c>
      <c r="X3445" s="126">
        <v>87</v>
      </c>
      <c r="Y3445" s="108">
        <v>6.7026194144838194E-2</v>
      </c>
      <c r="Z3445" s="107">
        <v>276</v>
      </c>
      <c r="AA3445" s="131">
        <v>6.7531196476633207E-2</v>
      </c>
    </row>
    <row r="3446" spans="1:27" x14ac:dyDescent="0.25">
      <c r="A3446" s="115" t="s">
        <v>649</v>
      </c>
      <c r="B3446" s="200" t="s">
        <v>86</v>
      </c>
      <c r="C3446" s="101" t="s">
        <v>87</v>
      </c>
      <c r="D3446" s="102" t="s">
        <v>686</v>
      </c>
      <c r="E3446" s="121" t="s">
        <v>686</v>
      </c>
      <c r="F3446" s="125">
        <v>2924</v>
      </c>
      <c r="G3446" s="103">
        <v>2858</v>
      </c>
      <c r="H3446" s="104">
        <v>0.97742818057455505</v>
      </c>
      <c r="I3446" s="103">
        <v>66</v>
      </c>
      <c r="J3446" s="130">
        <v>2.2571819425444499E-2</v>
      </c>
      <c r="K3446" s="125">
        <v>738</v>
      </c>
      <c r="L3446" s="125">
        <v>7</v>
      </c>
      <c r="M3446" s="104">
        <v>9.4850948509485004E-3</v>
      </c>
      <c r="N3446" s="103">
        <v>19</v>
      </c>
      <c r="O3446" s="130">
        <v>6.4979480164158599E-3</v>
      </c>
      <c r="P3446" s="125">
        <v>1</v>
      </c>
      <c r="Q3446" s="104">
        <v>1.3550135501355001E-3</v>
      </c>
      <c r="R3446" s="103">
        <v>5</v>
      </c>
      <c r="S3446" s="130">
        <v>1.70998632010943E-3</v>
      </c>
      <c r="T3446" s="125">
        <v>48</v>
      </c>
      <c r="U3446" s="104">
        <v>6.5040650406504003E-2</v>
      </c>
      <c r="V3446" s="103">
        <v>200</v>
      </c>
      <c r="W3446" s="130">
        <v>6.8399452804377495E-2</v>
      </c>
      <c r="X3446" s="125">
        <v>48</v>
      </c>
      <c r="Y3446" s="104">
        <v>6.5040650406504003E-2</v>
      </c>
      <c r="Z3446" s="103">
        <v>200</v>
      </c>
      <c r="AA3446" s="130">
        <v>6.8399452804377495E-2</v>
      </c>
    </row>
    <row r="3447" spans="1:27" x14ac:dyDescent="0.25">
      <c r="A3447" s="116" t="s">
        <v>649</v>
      </c>
      <c r="B3447" s="201" t="s">
        <v>127</v>
      </c>
      <c r="C3447" s="105" t="s">
        <v>128</v>
      </c>
      <c r="D3447" s="106" t="s">
        <v>686</v>
      </c>
      <c r="E3447" s="122" t="s">
        <v>686</v>
      </c>
      <c r="F3447" s="126">
        <v>2869</v>
      </c>
      <c r="G3447" s="107">
        <v>2825</v>
      </c>
      <c r="H3447" s="108">
        <v>0.98466364586963995</v>
      </c>
      <c r="I3447" s="107">
        <v>44</v>
      </c>
      <c r="J3447" s="131">
        <v>1.5336354130359E-2</v>
      </c>
      <c r="K3447" s="126">
        <v>653</v>
      </c>
      <c r="L3447" s="126">
        <v>19</v>
      </c>
      <c r="M3447" s="108">
        <v>2.9096477794793199E-2</v>
      </c>
      <c r="N3447" s="107">
        <v>55</v>
      </c>
      <c r="O3447" s="131">
        <v>1.9170442662948699E-2</v>
      </c>
      <c r="P3447" s="126">
        <v>1</v>
      </c>
      <c r="Q3447" s="108">
        <v>1.5313935681470099E-3</v>
      </c>
      <c r="R3447" s="107">
        <v>2</v>
      </c>
      <c r="S3447" s="131">
        <v>6.9710700592540901E-4</v>
      </c>
      <c r="T3447" s="126">
        <v>44</v>
      </c>
      <c r="U3447" s="108">
        <v>6.7381316998468596E-2</v>
      </c>
      <c r="V3447" s="107">
        <v>209</v>
      </c>
      <c r="W3447" s="131">
        <v>7.2847682119205198E-2</v>
      </c>
      <c r="X3447" s="126">
        <v>45</v>
      </c>
      <c r="Y3447" s="108">
        <v>6.8912710566615604E-2</v>
      </c>
      <c r="Z3447" s="107">
        <v>211</v>
      </c>
      <c r="AA3447" s="131">
        <v>7.3544789125130697E-2</v>
      </c>
    </row>
    <row r="3448" spans="1:27" x14ac:dyDescent="0.25">
      <c r="A3448" s="115" t="s">
        <v>649</v>
      </c>
      <c r="B3448" s="200" t="s">
        <v>129</v>
      </c>
      <c r="C3448" s="101" t="s">
        <v>130</v>
      </c>
      <c r="D3448" s="102" t="s">
        <v>686</v>
      </c>
      <c r="E3448" s="121" t="s">
        <v>686</v>
      </c>
      <c r="F3448" s="125">
        <v>1359</v>
      </c>
      <c r="G3448" s="103">
        <v>1352</v>
      </c>
      <c r="H3448" s="104">
        <v>0.99484915378955097</v>
      </c>
      <c r="I3448" s="103">
        <v>7</v>
      </c>
      <c r="J3448" s="130">
        <v>5.1508462104488499E-3</v>
      </c>
      <c r="K3448" s="125">
        <v>375</v>
      </c>
      <c r="L3448" s="125">
        <v>6</v>
      </c>
      <c r="M3448" s="104">
        <v>1.6E-2</v>
      </c>
      <c r="N3448" s="103">
        <v>13</v>
      </c>
      <c r="O3448" s="130">
        <v>9.5658572479764507E-3</v>
      </c>
      <c r="P3448" s="125">
        <v>5</v>
      </c>
      <c r="Q3448" s="104">
        <v>1.3333333333333299E-2</v>
      </c>
      <c r="R3448" s="103">
        <v>13</v>
      </c>
      <c r="S3448" s="130">
        <v>9.5658572479764507E-3</v>
      </c>
      <c r="T3448" s="125">
        <v>27</v>
      </c>
      <c r="U3448" s="104">
        <v>7.1999999999999995E-2</v>
      </c>
      <c r="V3448" s="103">
        <v>96</v>
      </c>
      <c r="W3448" s="130">
        <v>7.0640176600441501E-2</v>
      </c>
      <c r="X3448" s="125">
        <v>31</v>
      </c>
      <c r="Y3448" s="104">
        <v>8.2666666666666597E-2</v>
      </c>
      <c r="Z3448" s="103">
        <v>107</v>
      </c>
      <c r="AA3448" s="130">
        <v>7.87343635025754E-2</v>
      </c>
    </row>
    <row r="3449" spans="1:27" x14ac:dyDescent="0.25">
      <c r="A3449" s="116" t="s">
        <v>649</v>
      </c>
      <c r="B3449" s="201" t="s">
        <v>141</v>
      </c>
      <c r="C3449" s="105" t="s">
        <v>142</v>
      </c>
      <c r="D3449" s="106" t="s">
        <v>686</v>
      </c>
      <c r="E3449" s="122" t="s">
        <v>686</v>
      </c>
      <c r="F3449" s="126">
        <v>3349</v>
      </c>
      <c r="G3449" s="107">
        <v>3320</v>
      </c>
      <c r="H3449" s="108">
        <v>0.99134069871603403</v>
      </c>
      <c r="I3449" s="107">
        <v>29</v>
      </c>
      <c r="J3449" s="131">
        <v>8.6593012839653594E-3</v>
      </c>
      <c r="K3449" s="126">
        <v>812</v>
      </c>
      <c r="L3449" s="126">
        <v>7</v>
      </c>
      <c r="M3449" s="108">
        <v>8.6206896551724102E-3</v>
      </c>
      <c r="N3449" s="107">
        <v>19</v>
      </c>
      <c r="O3449" s="131">
        <v>5.6733353239772997E-3</v>
      </c>
      <c r="P3449" s="126">
        <v>1</v>
      </c>
      <c r="Q3449" s="108">
        <v>1.23152709359605E-3</v>
      </c>
      <c r="R3449" s="107">
        <v>3</v>
      </c>
      <c r="S3449" s="131">
        <v>8.9578978799641597E-4</v>
      </c>
      <c r="T3449" s="126">
        <v>59</v>
      </c>
      <c r="U3449" s="108">
        <v>7.2660098522167399E-2</v>
      </c>
      <c r="V3449" s="107">
        <v>207</v>
      </c>
      <c r="W3449" s="131">
        <v>6.1809495371752697E-2</v>
      </c>
      <c r="X3449" s="126">
        <v>60</v>
      </c>
      <c r="Y3449" s="108">
        <v>7.3891625615763498E-2</v>
      </c>
      <c r="Z3449" s="107">
        <v>210</v>
      </c>
      <c r="AA3449" s="131">
        <v>6.2705285159749102E-2</v>
      </c>
    </row>
    <row r="3450" spans="1:27" x14ac:dyDescent="0.25">
      <c r="A3450" s="115" t="s">
        <v>649</v>
      </c>
      <c r="B3450" s="200" t="s">
        <v>131</v>
      </c>
      <c r="C3450" s="101" t="s">
        <v>132</v>
      </c>
      <c r="D3450" s="102" t="s">
        <v>686</v>
      </c>
      <c r="E3450" s="121" t="s">
        <v>686</v>
      </c>
      <c r="F3450" s="125">
        <v>2875</v>
      </c>
      <c r="G3450" s="103">
        <v>2850</v>
      </c>
      <c r="H3450" s="104">
        <v>0.99130434782608601</v>
      </c>
      <c r="I3450" s="103">
        <v>25</v>
      </c>
      <c r="J3450" s="130">
        <v>8.6956521739130401E-3</v>
      </c>
      <c r="K3450" s="125">
        <v>855</v>
      </c>
      <c r="L3450" s="125">
        <v>11</v>
      </c>
      <c r="M3450" s="104">
        <v>1.2865497076023301E-2</v>
      </c>
      <c r="N3450" s="103">
        <v>28</v>
      </c>
      <c r="O3450" s="130">
        <v>9.7391304347825992E-3</v>
      </c>
      <c r="P3450" s="125">
        <v>4</v>
      </c>
      <c r="Q3450" s="104">
        <v>4.6783625730994101E-3</v>
      </c>
      <c r="R3450" s="103">
        <v>10</v>
      </c>
      <c r="S3450" s="130">
        <v>3.4782608695652101E-3</v>
      </c>
      <c r="T3450" s="125">
        <v>61</v>
      </c>
      <c r="U3450" s="104">
        <v>7.1345029239766003E-2</v>
      </c>
      <c r="V3450" s="103">
        <v>192</v>
      </c>
      <c r="W3450" s="130">
        <v>6.6782608695652099E-2</v>
      </c>
      <c r="X3450" s="125">
        <v>65</v>
      </c>
      <c r="Y3450" s="104">
        <v>7.6023391812865396E-2</v>
      </c>
      <c r="Z3450" s="103">
        <v>202</v>
      </c>
      <c r="AA3450" s="130">
        <v>7.0260869565217293E-2</v>
      </c>
    </row>
    <row r="3451" spans="1:27" ht="24" x14ac:dyDescent="0.25">
      <c r="A3451" s="116" t="s">
        <v>649</v>
      </c>
      <c r="B3451" s="201" t="s">
        <v>112</v>
      </c>
      <c r="C3451" s="105" t="s">
        <v>113</v>
      </c>
      <c r="D3451" s="106" t="s">
        <v>686</v>
      </c>
      <c r="E3451" s="122" t="s">
        <v>686</v>
      </c>
      <c r="F3451" s="126">
        <v>3210</v>
      </c>
      <c r="G3451" s="107">
        <v>3133</v>
      </c>
      <c r="H3451" s="108">
        <v>0.97601246105919004</v>
      </c>
      <c r="I3451" s="107">
        <v>77</v>
      </c>
      <c r="J3451" s="131">
        <v>2.3987538940809901E-2</v>
      </c>
      <c r="K3451" s="126">
        <v>960</v>
      </c>
      <c r="L3451" s="126">
        <v>10</v>
      </c>
      <c r="M3451" s="108">
        <v>1.04166666666666E-2</v>
      </c>
      <c r="N3451" s="107">
        <v>25</v>
      </c>
      <c r="O3451" s="131">
        <v>7.7881619937694704E-3</v>
      </c>
      <c r="P3451" s="126">
        <v>5</v>
      </c>
      <c r="Q3451" s="108">
        <v>5.2083333333333296E-3</v>
      </c>
      <c r="R3451" s="107">
        <v>13</v>
      </c>
      <c r="S3451" s="131">
        <v>4.0498442367601197E-3</v>
      </c>
      <c r="T3451" s="126">
        <v>57</v>
      </c>
      <c r="U3451" s="108">
        <v>5.9374999999999997E-2</v>
      </c>
      <c r="V3451" s="107">
        <v>196</v>
      </c>
      <c r="W3451" s="131">
        <v>6.1059190031152601E-2</v>
      </c>
      <c r="X3451" s="126">
        <v>60</v>
      </c>
      <c r="Y3451" s="108">
        <v>6.25E-2</v>
      </c>
      <c r="Z3451" s="107">
        <v>204</v>
      </c>
      <c r="AA3451" s="131">
        <v>6.3551401869158794E-2</v>
      </c>
    </row>
    <row r="3452" spans="1:27" x14ac:dyDescent="0.25">
      <c r="A3452" s="115" t="s">
        <v>649</v>
      </c>
      <c r="B3452" s="200" t="s">
        <v>147</v>
      </c>
      <c r="C3452" s="101" t="s">
        <v>148</v>
      </c>
      <c r="D3452" s="102" t="s">
        <v>686</v>
      </c>
      <c r="E3452" s="121" t="s">
        <v>686</v>
      </c>
      <c r="F3452" s="125">
        <v>3639</v>
      </c>
      <c r="G3452" s="103">
        <v>3625</v>
      </c>
      <c r="H3452" s="104">
        <v>0.99615278922780903</v>
      </c>
      <c r="I3452" s="103">
        <v>14</v>
      </c>
      <c r="J3452" s="130">
        <v>3.8472107721901601E-3</v>
      </c>
      <c r="K3452" s="125">
        <v>828</v>
      </c>
      <c r="L3452" s="125">
        <v>9</v>
      </c>
      <c r="M3452" s="104">
        <v>1.0869565217391301E-2</v>
      </c>
      <c r="N3452" s="103">
        <v>26</v>
      </c>
      <c r="O3452" s="130">
        <v>7.1448200054960104E-3</v>
      </c>
      <c r="P3452" s="125">
        <v>4</v>
      </c>
      <c r="Q3452" s="104">
        <v>4.8309178743961298E-3</v>
      </c>
      <c r="R3452" s="103">
        <v>12</v>
      </c>
      <c r="S3452" s="130">
        <v>3.2976092333058499E-3</v>
      </c>
      <c r="T3452" s="125">
        <v>71</v>
      </c>
      <c r="U3452" s="104">
        <v>8.5748792270531393E-2</v>
      </c>
      <c r="V3452" s="103">
        <v>337</v>
      </c>
      <c r="W3452" s="130">
        <v>9.2607859302006004E-2</v>
      </c>
      <c r="X3452" s="125">
        <v>74</v>
      </c>
      <c r="Y3452" s="104">
        <v>8.9371980676328497E-2</v>
      </c>
      <c r="Z3452" s="103">
        <v>349</v>
      </c>
      <c r="AA3452" s="130">
        <v>9.5905468535311802E-2</v>
      </c>
    </row>
    <row r="3453" spans="1:27" x14ac:dyDescent="0.25">
      <c r="A3453" s="116" t="s">
        <v>649</v>
      </c>
      <c r="B3453" s="201" t="s">
        <v>117</v>
      </c>
      <c r="C3453" s="105" t="s">
        <v>118</v>
      </c>
      <c r="D3453" s="106" t="s">
        <v>686</v>
      </c>
      <c r="E3453" s="122" t="s">
        <v>686</v>
      </c>
      <c r="F3453" s="126">
        <v>4471</v>
      </c>
      <c r="G3453" s="107">
        <v>4467</v>
      </c>
      <c r="H3453" s="108">
        <v>0.99910534556027697</v>
      </c>
      <c r="I3453" s="107">
        <v>4</v>
      </c>
      <c r="J3453" s="131">
        <v>8.9465443972265698E-4</v>
      </c>
      <c r="K3453" s="126">
        <v>1111</v>
      </c>
      <c r="L3453" s="126">
        <v>18</v>
      </c>
      <c r="M3453" s="108">
        <v>1.6201620162016199E-2</v>
      </c>
      <c r="N3453" s="107">
        <v>45</v>
      </c>
      <c r="O3453" s="131">
        <v>1.00648624468798E-2</v>
      </c>
      <c r="P3453" s="126">
        <v>4</v>
      </c>
      <c r="Q3453" s="108">
        <v>3.6003600360036002E-3</v>
      </c>
      <c r="R3453" s="107">
        <v>11</v>
      </c>
      <c r="S3453" s="131">
        <v>2.4602997092373E-3</v>
      </c>
      <c r="T3453" s="126">
        <v>99</v>
      </c>
      <c r="U3453" s="108">
        <v>8.9108910891089105E-2</v>
      </c>
      <c r="V3453" s="107">
        <v>395</v>
      </c>
      <c r="W3453" s="131">
        <v>8.8347125922612305E-2</v>
      </c>
      <c r="X3453" s="126">
        <v>102</v>
      </c>
      <c r="Y3453" s="108">
        <v>9.1809180918091801E-2</v>
      </c>
      <c r="Z3453" s="107">
        <v>403</v>
      </c>
      <c r="AA3453" s="131">
        <v>9.0136434802057699E-2</v>
      </c>
    </row>
    <row r="3454" spans="1:27" ht="24" x14ac:dyDescent="0.25">
      <c r="A3454" s="115" t="s">
        <v>649</v>
      </c>
      <c r="B3454" s="200" t="s">
        <v>119</v>
      </c>
      <c r="C3454" s="101" t="s">
        <v>120</v>
      </c>
      <c r="D3454" s="102" t="s">
        <v>686</v>
      </c>
      <c r="E3454" s="121" t="s">
        <v>686</v>
      </c>
      <c r="F3454" s="125">
        <v>2882</v>
      </c>
      <c r="G3454" s="103">
        <v>2876</v>
      </c>
      <c r="H3454" s="104">
        <v>0.99791811242192896</v>
      </c>
      <c r="I3454" s="103">
        <v>6</v>
      </c>
      <c r="J3454" s="130">
        <v>2.0818875780707802E-3</v>
      </c>
      <c r="K3454" s="125">
        <v>758</v>
      </c>
      <c r="L3454" s="125">
        <v>13</v>
      </c>
      <c r="M3454" s="104">
        <v>1.7150395778364101E-2</v>
      </c>
      <c r="N3454" s="103">
        <v>30</v>
      </c>
      <c r="O3454" s="130">
        <v>1.0409437890353901E-2</v>
      </c>
      <c r="P3454" s="125">
        <v>3</v>
      </c>
      <c r="Q3454" s="104">
        <v>3.9577836411609398E-3</v>
      </c>
      <c r="R3454" s="103">
        <v>10</v>
      </c>
      <c r="S3454" s="130">
        <v>3.46981263011797E-3</v>
      </c>
      <c r="T3454" s="125">
        <v>70</v>
      </c>
      <c r="U3454" s="104">
        <v>9.2348284960422106E-2</v>
      </c>
      <c r="V3454" s="103">
        <v>335</v>
      </c>
      <c r="W3454" s="130">
        <v>0.116238723108952</v>
      </c>
      <c r="X3454" s="125">
        <v>72</v>
      </c>
      <c r="Y3454" s="104">
        <v>9.4986807387862707E-2</v>
      </c>
      <c r="Z3454" s="103">
        <v>339</v>
      </c>
      <c r="AA3454" s="130">
        <v>0.11762664816099901</v>
      </c>
    </row>
    <row r="3455" spans="1:27" x14ac:dyDescent="0.25">
      <c r="A3455" s="116" t="s">
        <v>649</v>
      </c>
      <c r="B3455" s="201" t="s">
        <v>153</v>
      </c>
      <c r="C3455" s="105" t="s">
        <v>154</v>
      </c>
      <c r="D3455" s="106" t="s">
        <v>686</v>
      </c>
      <c r="E3455" s="122" t="s">
        <v>686</v>
      </c>
      <c r="F3455" s="126">
        <v>3115</v>
      </c>
      <c r="G3455" s="107">
        <v>3112</v>
      </c>
      <c r="H3455" s="108">
        <v>0.99903691813804096</v>
      </c>
      <c r="I3455" s="107">
        <v>3</v>
      </c>
      <c r="J3455" s="131">
        <v>9.6308186195826601E-4</v>
      </c>
      <c r="K3455" s="126">
        <v>710</v>
      </c>
      <c r="L3455" s="126">
        <v>15</v>
      </c>
      <c r="M3455" s="108">
        <v>2.1126760563380202E-2</v>
      </c>
      <c r="N3455" s="107">
        <v>37</v>
      </c>
      <c r="O3455" s="131">
        <v>1.1878009630818601E-2</v>
      </c>
      <c r="P3455" s="126">
        <v>8</v>
      </c>
      <c r="Q3455" s="108">
        <v>1.12676056338028E-2</v>
      </c>
      <c r="R3455" s="107">
        <v>29</v>
      </c>
      <c r="S3455" s="131">
        <v>9.3097913322632408E-3</v>
      </c>
      <c r="T3455" s="126">
        <v>60</v>
      </c>
      <c r="U3455" s="108">
        <v>8.4507042253521097E-2</v>
      </c>
      <c r="V3455" s="107">
        <v>237</v>
      </c>
      <c r="W3455" s="131">
        <v>7.6083467094702997E-2</v>
      </c>
      <c r="X3455" s="126">
        <v>63</v>
      </c>
      <c r="Y3455" s="108">
        <v>8.8732394366197107E-2</v>
      </c>
      <c r="Z3455" s="107">
        <v>244</v>
      </c>
      <c r="AA3455" s="131">
        <v>7.8330658105939005E-2</v>
      </c>
    </row>
    <row r="3456" spans="1:27" x14ac:dyDescent="0.25">
      <c r="A3456" s="115" t="s">
        <v>649</v>
      </c>
      <c r="B3456" s="200" t="s">
        <v>121</v>
      </c>
      <c r="C3456" s="101" t="s">
        <v>122</v>
      </c>
      <c r="D3456" s="102" t="s">
        <v>686</v>
      </c>
      <c r="E3456" s="121" t="s">
        <v>686</v>
      </c>
      <c r="F3456" s="125">
        <v>2237</v>
      </c>
      <c r="G3456" s="103">
        <v>2175</v>
      </c>
      <c r="H3456" s="104">
        <v>0.97228430934286902</v>
      </c>
      <c r="I3456" s="103">
        <v>62</v>
      </c>
      <c r="J3456" s="130">
        <v>2.7715690657130001E-2</v>
      </c>
      <c r="K3456" s="125">
        <v>603</v>
      </c>
      <c r="L3456" s="125">
        <v>8</v>
      </c>
      <c r="M3456" s="104">
        <v>1.3266998341625201E-2</v>
      </c>
      <c r="N3456" s="103">
        <v>23</v>
      </c>
      <c r="O3456" s="130">
        <v>1.02816271792579E-2</v>
      </c>
      <c r="P3456" s="125">
        <v>4</v>
      </c>
      <c r="Q3456" s="104">
        <v>6.6334991708126003E-3</v>
      </c>
      <c r="R3456" s="103">
        <v>13</v>
      </c>
      <c r="S3456" s="130">
        <v>5.8113544926240504E-3</v>
      </c>
      <c r="T3456" s="125">
        <v>52</v>
      </c>
      <c r="U3456" s="104">
        <v>8.6235489220563802E-2</v>
      </c>
      <c r="V3456" s="103">
        <v>180</v>
      </c>
      <c r="W3456" s="130">
        <v>8.0464908359409906E-2</v>
      </c>
      <c r="X3456" s="125">
        <v>54</v>
      </c>
      <c r="Y3456" s="104">
        <v>8.9552238805970102E-2</v>
      </c>
      <c r="Z3456" s="103">
        <v>187</v>
      </c>
      <c r="AA3456" s="130">
        <v>8.3594099240053593E-2</v>
      </c>
    </row>
    <row r="3457" spans="1:27" x14ac:dyDescent="0.25">
      <c r="A3457" s="116" t="s">
        <v>649</v>
      </c>
      <c r="B3457" s="201" t="s">
        <v>133</v>
      </c>
      <c r="C3457" s="105" t="s">
        <v>134</v>
      </c>
      <c r="D3457" s="106" t="s">
        <v>686</v>
      </c>
      <c r="E3457" s="122" t="s">
        <v>686</v>
      </c>
      <c r="F3457" s="126">
        <v>2685</v>
      </c>
      <c r="G3457" s="107">
        <v>2666</v>
      </c>
      <c r="H3457" s="108">
        <v>0.99292364990688997</v>
      </c>
      <c r="I3457" s="107">
        <v>19</v>
      </c>
      <c r="J3457" s="131">
        <v>7.0763500931098596E-3</v>
      </c>
      <c r="K3457" s="126">
        <v>833</v>
      </c>
      <c r="L3457" s="126">
        <v>16</v>
      </c>
      <c r="M3457" s="108">
        <v>1.92076830732292E-2</v>
      </c>
      <c r="N3457" s="107">
        <v>44</v>
      </c>
      <c r="O3457" s="131">
        <v>1.6387337057728098E-2</v>
      </c>
      <c r="P3457" s="126">
        <v>4</v>
      </c>
      <c r="Q3457" s="108">
        <v>4.80192076830732E-3</v>
      </c>
      <c r="R3457" s="107">
        <v>11</v>
      </c>
      <c r="S3457" s="131">
        <v>4.0968342644320203E-3</v>
      </c>
      <c r="T3457" s="126">
        <v>76</v>
      </c>
      <c r="U3457" s="108">
        <v>9.1236494597839099E-2</v>
      </c>
      <c r="V3457" s="107">
        <v>226</v>
      </c>
      <c r="W3457" s="131">
        <v>8.4171322160148901E-2</v>
      </c>
      <c r="X3457" s="126">
        <v>80</v>
      </c>
      <c r="Y3457" s="108">
        <v>9.6038415366146407E-2</v>
      </c>
      <c r="Z3457" s="107">
        <v>234</v>
      </c>
      <c r="AA3457" s="131">
        <v>8.7150837988826793E-2</v>
      </c>
    </row>
    <row r="3458" spans="1:27" x14ac:dyDescent="0.25">
      <c r="A3458" s="115" t="s">
        <v>649</v>
      </c>
      <c r="B3458" s="200" t="s">
        <v>135</v>
      </c>
      <c r="C3458" s="101" t="s">
        <v>136</v>
      </c>
      <c r="D3458" s="102" t="s">
        <v>686</v>
      </c>
      <c r="E3458" s="121" t="s">
        <v>686</v>
      </c>
      <c r="F3458" s="125">
        <v>5030</v>
      </c>
      <c r="G3458" s="103">
        <v>4991</v>
      </c>
      <c r="H3458" s="104">
        <v>0.99224652087475096</v>
      </c>
      <c r="I3458" s="103">
        <v>39</v>
      </c>
      <c r="J3458" s="130">
        <v>7.7534791252484997E-3</v>
      </c>
      <c r="K3458" s="125">
        <v>1287</v>
      </c>
      <c r="L3458" s="125">
        <v>26</v>
      </c>
      <c r="M3458" s="104">
        <v>2.02020202020202E-2</v>
      </c>
      <c r="N3458" s="103">
        <v>58</v>
      </c>
      <c r="O3458" s="130">
        <v>1.15308151093439E-2</v>
      </c>
      <c r="P3458" s="125">
        <v>9</v>
      </c>
      <c r="Q3458" s="104">
        <v>6.9930069930069904E-3</v>
      </c>
      <c r="R3458" s="103">
        <v>24</v>
      </c>
      <c r="S3458" s="130">
        <v>4.7713717693836904E-3</v>
      </c>
      <c r="T3458" s="125">
        <v>87</v>
      </c>
      <c r="U3458" s="104">
        <v>6.7599067599067503E-2</v>
      </c>
      <c r="V3458" s="103">
        <v>327</v>
      </c>
      <c r="W3458" s="130">
        <v>6.5009940357852805E-2</v>
      </c>
      <c r="X3458" s="125">
        <v>92</v>
      </c>
      <c r="Y3458" s="104">
        <v>7.1484071484071404E-2</v>
      </c>
      <c r="Z3458" s="103">
        <v>342</v>
      </c>
      <c r="AA3458" s="130">
        <v>6.7992047713717599E-2</v>
      </c>
    </row>
    <row r="3459" spans="1:27" x14ac:dyDescent="0.25">
      <c r="A3459" s="116" t="s">
        <v>649</v>
      </c>
      <c r="B3459" s="201" t="s">
        <v>125</v>
      </c>
      <c r="C3459" s="105" t="s">
        <v>126</v>
      </c>
      <c r="D3459" s="106" t="s">
        <v>686</v>
      </c>
      <c r="E3459" s="122" t="s">
        <v>686</v>
      </c>
      <c r="F3459" s="126">
        <v>2811</v>
      </c>
      <c r="G3459" s="107">
        <v>2799</v>
      </c>
      <c r="H3459" s="108">
        <v>0.99573105656350003</v>
      </c>
      <c r="I3459" s="107">
        <v>12</v>
      </c>
      <c r="J3459" s="131">
        <v>4.2689434364994597E-3</v>
      </c>
      <c r="K3459" s="126">
        <v>880</v>
      </c>
      <c r="L3459" s="126">
        <v>11</v>
      </c>
      <c r="M3459" s="108">
        <v>1.2500000000000001E-2</v>
      </c>
      <c r="N3459" s="107">
        <v>35</v>
      </c>
      <c r="O3459" s="131">
        <v>1.24510850231234E-2</v>
      </c>
      <c r="P3459" s="126">
        <v>4</v>
      </c>
      <c r="Q3459" s="108">
        <v>4.54545454545454E-3</v>
      </c>
      <c r="R3459" s="107">
        <v>11</v>
      </c>
      <c r="S3459" s="131">
        <v>3.9131981501245097E-3</v>
      </c>
      <c r="T3459" s="126">
        <v>53</v>
      </c>
      <c r="U3459" s="108">
        <v>6.0227272727272699E-2</v>
      </c>
      <c r="V3459" s="107">
        <v>144</v>
      </c>
      <c r="W3459" s="131">
        <v>5.1227321237993499E-2</v>
      </c>
      <c r="X3459" s="126">
        <v>55</v>
      </c>
      <c r="Y3459" s="108">
        <v>6.25E-2</v>
      </c>
      <c r="Z3459" s="107">
        <v>149</v>
      </c>
      <c r="AA3459" s="131">
        <v>5.30060476698683E-2</v>
      </c>
    </row>
    <row r="3460" spans="1:27" x14ac:dyDescent="0.25">
      <c r="A3460" s="115" t="s">
        <v>649</v>
      </c>
      <c r="B3460" s="200" t="s">
        <v>155</v>
      </c>
      <c r="C3460" s="101" t="s">
        <v>156</v>
      </c>
      <c r="D3460" s="102" t="s">
        <v>686</v>
      </c>
      <c r="E3460" s="121" t="s">
        <v>686</v>
      </c>
      <c r="F3460" s="125">
        <v>4121</v>
      </c>
      <c r="G3460" s="103">
        <v>4112</v>
      </c>
      <c r="H3460" s="104">
        <v>0.99781606406211998</v>
      </c>
      <c r="I3460" s="103">
        <v>9</v>
      </c>
      <c r="J3460" s="130">
        <v>2.1839359378791499E-3</v>
      </c>
      <c r="K3460" s="125">
        <v>1310</v>
      </c>
      <c r="L3460" s="125">
        <v>25</v>
      </c>
      <c r="M3460" s="104">
        <v>1.90839694656488E-2</v>
      </c>
      <c r="N3460" s="103">
        <v>70</v>
      </c>
      <c r="O3460" s="130">
        <v>1.6986168405726702E-2</v>
      </c>
      <c r="P3460" s="125">
        <v>7</v>
      </c>
      <c r="Q3460" s="104">
        <v>5.3435114503816699E-3</v>
      </c>
      <c r="R3460" s="103">
        <v>16</v>
      </c>
      <c r="S3460" s="130">
        <v>3.88255277845183E-3</v>
      </c>
      <c r="T3460" s="125">
        <v>93</v>
      </c>
      <c r="U3460" s="104">
        <v>7.0992366412213695E-2</v>
      </c>
      <c r="V3460" s="103">
        <v>318</v>
      </c>
      <c r="W3460" s="130">
        <v>7.7165736471730098E-2</v>
      </c>
      <c r="X3460" s="125">
        <v>98</v>
      </c>
      <c r="Y3460" s="104">
        <v>7.48091603053435E-2</v>
      </c>
      <c r="Z3460" s="103">
        <v>332</v>
      </c>
      <c r="AA3460" s="130">
        <v>8.0562970152875502E-2</v>
      </c>
    </row>
    <row r="3461" spans="1:27" ht="24" x14ac:dyDescent="0.25">
      <c r="A3461" s="116" t="s">
        <v>649</v>
      </c>
      <c r="B3461" s="201" t="s">
        <v>249</v>
      </c>
      <c r="C3461" s="105" t="s">
        <v>250</v>
      </c>
      <c r="D3461" s="106" t="s">
        <v>686</v>
      </c>
      <c r="E3461" s="122" t="s">
        <v>686</v>
      </c>
      <c r="F3461" s="126">
        <v>2858</v>
      </c>
      <c r="G3461" s="107">
        <v>2822</v>
      </c>
      <c r="H3461" s="108">
        <v>0.98740377886634001</v>
      </c>
      <c r="I3461" s="107">
        <v>36</v>
      </c>
      <c r="J3461" s="131">
        <v>1.25962211336599E-2</v>
      </c>
      <c r="K3461" s="126">
        <v>887</v>
      </c>
      <c r="L3461" s="126">
        <v>9</v>
      </c>
      <c r="M3461" s="108">
        <v>1.01465614430665E-2</v>
      </c>
      <c r="N3461" s="107">
        <v>27</v>
      </c>
      <c r="O3461" s="131">
        <v>9.44716585024492E-3</v>
      </c>
      <c r="P3461" s="126">
        <v>8</v>
      </c>
      <c r="Q3461" s="108">
        <v>9.0191657271702294E-3</v>
      </c>
      <c r="R3461" s="107">
        <v>16</v>
      </c>
      <c r="S3461" s="131">
        <v>5.5983205038488398E-3</v>
      </c>
      <c r="T3461" s="126">
        <v>63</v>
      </c>
      <c r="U3461" s="108">
        <v>7.1025930101465601E-2</v>
      </c>
      <c r="V3461" s="107">
        <v>236</v>
      </c>
      <c r="W3461" s="131">
        <v>8.2575227431770398E-2</v>
      </c>
      <c r="X3461" s="126">
        <v>65</v>
      </c>
      <c r="Y3461" s="108">
        <v>7.3280721533258097E-2</v>
      </c>
      <c r="Z3461" s="107">
        <v>239</v>
      </c>
      <c r="AA3461" s="131">
        <v>8.3624912526242101E-2</v>
      </c>
    </row>
    <row r="3462" spans="1:27" x14ac:dyDescent="0.25">
      <c r="A3462" s="115" t="s">
        <v>649</v>
      </c>
      <c r="B3462" s="200" t="s">
        <v>251</v>
      </c>
      <c r="C3462" s="101" t="s">
        <v>252</v>
      </c>
      <c r="D3462" s="102" t="s">
        <v>686</v>
      </c>
      <c r="E3462" s="121" t="s">
        <v>686</v>
      </c>
      <c r="F3462" s="125">
        <v>3870</v>
      </c>
      <c r="G3462" s="103">
        <v>3846</v>
      </c>
      <c r="H3462" s="104">
        <v>0.99379844961240305</v>
      </c>
      <c r="I3462" s="103">
        <v>24</v>
      </c>
      <c r="J3462" s="130">
        <v>6.2015503875968896E-3</v>
      </c>
      <c r="K3462" s="125">
        <v>1240</v>
      </c>
      <c r="L3462" s="125">
        <v>24</v>
      </c>
      <c r="M3462" s="104">
        <v>1.9354838709677399E-2</v>
      </c>
      <c r="N3462" s="103">
        <v>64</v>
      </c>
      <c r="O3462" s="130">
        <v>1.6537467700258299E-2</v>
      </c>
      <c r="P3462" s="125">
        <v>4</v>
      </c>
      <c r="Q3462" s="104">
        <v>3.2258064516129002E-3</v>
      </c>
      <c r="R3462" s="103">
        <v>11</v>
      </c>
      <c r="S3462" s="130">
        <v>2.8423772609819098E-3</v>
      </c>
      <c r="T3462" s="125">
        <v>83</v>
      </c>
      <c r="U3462" s="104">
        <v>6.6935483870967705E-2</v>
      </c>
      <c r="V3462" s="103">
        <v>235</v>
      </c>
      <c r="W3462" s="130">
        <v>6.0723514211886299E-2</v>
      </c>
      <c r="X3462" s="125">
        <v>87</v>
      </c>
      <c r="Y3462" s="104">
        <v>7.0161290322580602E-2</v>
      </c>
      <c r="Z3462" s="103">
        <v>246</v>
      </c>
      <c r="AA3462" s="130">
        <v>6.3565891472868202E-2</v>
      </c>
    </row>
    <row r="3463" spans="1:27" x14ac:dyDescent="0.25">
      <c r="A3463" s="116" t="s">
        <v>649</v>
      </c>
      <c r="B3463" s="201" t="s">
        <v>235</v>
      </c>
      <c r="C3463" s="105" t="s">
        <v>236</v>
      </c>
      <c r="D3463" s="106" t="s">
        <v>686</v>
      </c>
      <c r="E3463" s="122" t="s">
        <v>686</v>
      </c>
      <c r="F3463" s="126">
        <v>2017</v>
      </c>
      <c r="G3463" s="107">
        <v>2006</v>
      </c>
      <c r="H3463" s="108">
        <v>0.99454635597421903</v>
      </c>
      <c r="I3463" s="107">
        <v>11</v>
      </c>
      <c r="J3463" s="131">
        <v>5.4536440257808598E-3</v>
      </c>
      <c r="K3463" s="126">
        <v>636</v>
      </c>
      <c r="L3463" s="126">
        <v>9</v>
      </c>
      <c r="M3463" s="108">
        <v>1.41509433962264E-2</v>
      </c>
      <c r="N3463" s="107">
        <v>26</v>
      </c>
      <c r="O3463" s="131">
        <v>1.2890431333663801E-2</v>
      </c>
      <c r="P3463" s="126">
        <v>4</v>
      </c>
      <c r="Q3463" s="108">
        <v>6.2893081761006197E-3</v>
      </c>
      <c r="R3463" s="107">
        <v>10</v>
      </c>
      <c r="S3463" s="131">
        <v>4.9578582052553196E-3</v>
      </c>
      <c r="T3463" s="126">
        <v>63</v>
      </c>
      <c r="U3463" s="108">
        <v>9.9056603773584898E-2</v>
      </c>
      <c r="V3463" s="107">
        <v>197</v>
      </c>
      <c r="W3463" s="131">
        <v>9.7669806643529894E-2</v>
      </c>
      <c r="X3463" s="126">
        <v>65</v>
      </c>
      <c r="Y3463" s="108">
        <v>0.102201257861635</v>
      </c>
      <c r="Z3463" s="107">
        <v>202</v>
      </c>
      <c r="AA3463" s="131">
        <v>0.100148735746157</v>
      </c>
    </row>
    <row r="3464" spans="1:27" x14ac:dyDescent="0.25">
      <c r="A3464" s="115" t="s">
        <v>649</v>
      </c>
      <c r="B3464" s="200" t="s">
        <v>257</v>
      </c>
      <c r="C3464" s="101" t="s">
        <v>258</v>
      </c>
      <c r="D3464" s="102" t="s">
        <v>686</v>
      </c>
      <c r="E3464" s="121" t="s">
        <v>686</v>
      </c>
      <c r="F3464" s="125">
        <v>3909</v>
      </c>
      <c r="G3464" s="103">
        <v>3876</v>
      </c>
      <c r="H3464" s="104">
        <v>0.99155794320798096</v>
      </c>
      <c r="I3464" s="103">
        <v>33</v>
      </c>
      <c r="J3464" s="130">
        <v>8.4420567920184108E-3</v>
      </c>
      <c r="K3464" s="125">
        <v>1181</v>
      </c>
      <c r="L3464" s="125">
        <v>15</v>
      </c>
      <c r="M3464" s="104">
        <v>1.2701100762066E-2</v>
      </c>
      <c r="N3464" s="103">
        <v>37</v>
      </c>
      <c r="O3464" s="130">
        <v>9.4653364031721601E-3</v>
      </c>
      <c r="P3464" s="125">
        <v>7</v>
      </c>
      <c r="Q3464" s="104">
        <v>5.9271803556308197E-3</v>
      </c>
      <c r="R3464" s="103">
        <v>23</v>
      </c>
      <c r="S3464" s="130">
        <v>5.88385776413404E-3</v>
      </c>
      <c r="T3464" s="125">
        <v>79</v>
      </c>
      <c r="U3464" s="104">
        <v>6.68924640135478E-2</v>
      </c>
      <c r="V3464" s="103">
        <v>272</v>
      </c>
      <c r="W3464" s="130">
        <v>6.9583013558454795E-2</v>
      </c>
      <c r="X3464" s="125">
        <v>84</v>
      </c>
      <c r="Y3464" s="104">
        <v>7.1126164267569805E-2</v>
      </c>
      <c r="Z3464" s="103">
        <v>291</v>
      </c>
      <c r="AA3464" s="130">
        <v>7.4443591711435095E-2</v>
      </c>
    </row>
    <row r="3465" spans="1:27" x14ac:dyDescent="0.25">
      <c r="A3465" s="116" t="s">
        <v>649</v>
      </c>
      <c r="B3465" s="201" t="s">
        <v>261</v>
      </c>
      <c r="C3465" s="105" t="s">
        <v>262</v>
      </c>
      <c r="D3465" s="106" t="s">
        <v>686</v>
      </c>
      <c r="E3465" s="122" t="s">
        <v>686</v>
      </c>
      <c r="F3465" s="126">
        <v>1397</v>
      </c>
      <c r="G3465" s="107">
        <v>1396</v>
      </c>
      <c r="H3465" s="108">
        <v>0.99928418038654199</v>
      </c>
      <c r="I3465" s="107">
        <v>1</v>
      </c>
      <c r="J3465" s="131">
        <v>7.1581961345740805E-4</v>
      </c>
      <c r="K3465" s="126">
        <v>462</v>
      </c>
      <c r="L3465" s="126">
        <v>6</v>
      </c>
      <c r="M3465" s="108">
        <v>1.2987012987012899E-2</v>
      </c>
      <c r="N3465" s="107">
        <v>13</v>
      </c>
      <c r="O3465" s="131">
        <v>9.3056549749463095E-3</v>
      </c>
      <c r="P3465" s="126">
        <v>4</v>
      </c>
      <c r="Q3465" s="108">
        <v>8.6580086580086493E-3</v>
      </c>
      <c r="R3465" s="107">
        <v>11</v>
      </c>
      <c r="S3465" s="131">
        <v>7.8740157480314907E-3</v>
      </c>
      <c r="T3465" s="126">
        <v>35</v>
      </c>
      <c r="U3465" s="108">
        <v>7.5757575757575704E-2</v>
      </c>
      <c r="V3465" s="107">
        <v>109</v>
      </c>
      <c r="W3465" s="131">
        <v>7.8024337866857502E-2</v>
      </c>
      <c r="X3465" s="126">
        <v>37</v>
      </c>
      <c r="Y3465" s="108">
        <v>8.0086580086579998E-2</v>
      </c>
      <c r="Z3465" s="107">
        <v>116</v>
      </c>
      <c r="AA3465" s="131">
        <v>8.3035075161059402E-2</v>
      </c>
    </row>
    <row r="3466" spans="1:27" x14ac:dyDescent="0.25">
      <c r="A3466" s="115" t="s">
        <v>649</v>
      </c>
      <c r="B3466" s="200" t="s">
        <v>157</v>
      </c>
      <c r="C3466" s="101" t="s">
        <v>158</v>
      </c>
      <c r="D3466" s="102" t="s">
        <v>686</v>
      </c>
      <c r="E3466" s="121" t="s">
        <v>686</v>
      </c>
      <c r="F3466" s="125">
        <v>5042</v>
      </c>
      <c r="G3466" s="103">
        <v>4989</v>
      </c>
      <c r="H3466" s="104">
        <v>0.98948829829432705</v>
      </c>
      <c r="I3466" s="103">
        <v>53</v>
      </c>
      <c r="J3466" s="130">
        <v>1.05117017056723E-2</v>
      </c>
      <c r="K3466" s="125">
        <v>1527</v>
      </c>
      <c r="L3466" s="125">
        <v>48</v>
      </c>
      <c r="M3466" s="104">
        <v>3.1434184675834899E-2</v>
      </c>
      <c r="N3466" s="103">
        <v>144</v>
      </c>
      <c r="O3466" s="130">
        <v>2.8560095200317302E-2</v>
      </c>
      <c r="P3466" s="125">
        <v>9</v>
      </c>
      <c r="Q3466" s="104">
        <v>5.89390962671905E-3</v>
      </c>
      <c r="R3466" s="103">
        <v>20</v>
      </c>
      <c r="S3466" s="130">
        <v>3.9666798889329601E-3</v>
      </c>
      <c r="T3466" s="125">
        <v>86</v>
      </c>
      <c r="U3466" s="104">
        <v>5.6319580877537599E-2</v>
      </c>
      <c r="V3466" s="103">
        <v>271</v>
      </c>
      <c r="W3466" s="130">
        <v>5.3748512495041603E-2</v>
      </c>
      <c r="X3466" s="125">
        <v>90</v>
      </c>
      <c r="Y3466" s="104">
        <v>5.8939096267190502E-2</v>
      </c>
      <c r="Z3466" s="103">
        <v>280</v>
      </c>
      <c r="AA3466" s="130">
        <v>5.5533518445061401E-2</v>
      </c>
    </row>
    <row r="3467" spans="1:27" x14ac:dyDescent="0.25">
      <c r="A3467" s="116" t="s">
        <v>649</v>
      </c>
      <c r="B3467" s="201" t="s">
        <v>173</v>
      </c>
      <c r="C3467" s="105" t="s">
        <v>174</v>
      </c>
      <c r="D3467" s="106" t="s">
        <v>686</v>
      </c>
      <c r="E3467" s="122" t="s">
        <v>686</v>
      </c>
      <c r="F3467" s="126">
        <v>3578</v>
      </c>
      <c r="G3467" s="107">
        <v>3565</v>
      </c>
      <c r="H3467" s="108">
        <v>0.99636668529904904</v>
      </c>
      <c r="I3467" s="107">
        <v>13</v>
      </c>
      <c r="J3467" s="131">
        <v>3.63331470095025E-3</v>
      </c>
      <c r="K3467" s="126">
        <v>1179</v>
      </c>
      <c r="L3467" s="126">
        <v>12</v>
      </c>
      <c r="M3467" s="108">
        <v>1.0178117048345999E-2</v>
      </c>
      <c r="N3467" s="107">
        <v>27</v>
      </c>
      <c r="O3467" s="131">
        <v>7.5461151481274399E-3</v>
      </c>
      <c r="P3467" s="126">
        <v>4</v>
      </c>
      <c r="Q3467" s="108">
        <v>3.39270568278201E-3</v>
      </c>
      <c r="R3467" s="107">
        <v>11</v>
      </c>
      <c r="S3467" s="131">
        <v>3.0743432084963601E-3</v>
      </c>
      <c r="T3467" s="126">
        <v>69</v>
      </c>
      <c r="U3467" s="108">
        <v>5.8524173027989797E-2</v>
      </c>
      <c r="V3467" s="107">
        <v>235</v>
      </c>
      <c r="W3467" s="131">
        <v>6.5679150363331398E-2</v>
      </c>
      <c r="X3467" s="126">
        <v>69</v>
      </c>
      <c r="Y3467" s="108">
        <v>5.8524173027989797E-2</v>
      </c>
      <c r="Z3467" s="107">
        <v>235</v>
      </c>
      <c r="AA3467" s="131">
        <v>6.5679150363331398E-2</v>
      </c>
    </row>
    <row r="3468" spans="1:27" x14ac:dyDescent="0.25">
      <c r="A3468" s="115" t="s">
        <v>649</v>
      </c>
      <c r="B3468" s="200" t="s">
        <v>263</v>
      </c>
      <c r="C3468" s="101" t="s">
        <v>264</v>
      </c>
      <c r="D3468" s="102" t="s">
        <v>686</v>
      </c>
      <c r="E3468" s="121" t="s">
        <v>686</v>
      </c>
      <c r="F3468" s="125">
        <v>1259</v>
      </c>
      <c r="G3468" s="103">
        <v>1256</v>
      </c>
      <c r="H3468" s="104">
        <v>0.997617156473391</v>
      </c>
      <c r="I3468" s="103">
        <v>3</v>
      </c>
      <c r="J3468" s="130">
        <v>2.38284352660841E-3</v>
      </c>
      <c r="K3468" s="125">
        <v>384</v>
      </c>
      <c r="L3468" s="125">
        <v>6</v>
      </c>
      <c r="M3468" s="104">
        <v>1.5625E-2</v>
      </c>
      <c r="N3468" s="103">
        <v>19</v>
      </c>
      <c r="O3468" s="130">
        <v>1.50913423351866E-2</v>
      </c>
      <c r="P3468" s="125"/>
      <c r="Q3468" s="104"/>
      <c r="R3468" s="103"/>
      <c r="S3468" s="130"/>
      <c r="T3468" s="125">
        <v>35</v>
      </c>
      <c r="U3468" s="104">
        <v>9.1145833333333301E-2</v>
      </c>
      <c r="V3468" s="103">
        <v>100</v>
      </c>
      <c r="W3468" s="130">
        <v>7.9428117553613897E-2</v>
      </c>
      <c r="X3468" s="125">
        <v>35</v>
      </c>
      <c r="Y3468" s="104">
        <v>9.1145833333333301E-2</v>
      </c>
      <c r="Z3468" s="103">
        <v>100</v>
      </c>
      <c r="AA3468" s="130">
        <v>7.9428117553613897E-2</v>
      </c>
    </row>
    <row r="3469" spans="1:27" x14ac:dyDescent="0.25">
      <c r="A3469" s="116" t="s">
        <v>649</v>
      </c>
      <c r="B3469" s="201" t="s">
        <v>265</v>
      </c>
      <c r="C3469" s="105" t="s">
        <v>266</v>
      </c>
      <c r="D3469" s="106" t="s">
        <v>686</v>
      </c>
      <c r="E3469" s="122" t="s">
        <v>686</v>
      </c>
      <c r="F3469" s="126">
        <v>2291</v>
      </c>
      <c r="G3469" s="107">
        <v>2283</v>
      </c>
      <c r="H3469" s="108">
        <v>0.99650807507638495</v>
      </c>
      <c r="I3469" s="107">
        <v>8</v>
      </c>
      <c r="J3469" s="131">
        <v>3.49192492361414E-3</v>
      </c>
      <c r="K3469" s="126">
        <v>726</v>
      </c>
      <c r="L3469" s="126">
        <v>10</v>
      </c>
      <c r="M3469" s="108">
        <v>1.3774104683195501E-2</v>
      </c>
      <c r="N3469" s="107">
        <v>34</v>
      </c>
      <c r="O3469" s="131">
        <v>1.48406809253601E-2</v>
      </c>
      <c r="P3469" s="126">
        <v>3</v>
      </c>
      <c r="Q3469" s="108">
        <v>4.13223140495867E-3</v>
      </c>
      <c r="R3469" s="107">
        <v>5</v>
      </c>
      <c r="S3469" s="131">
        <v>2.18245307725883E-3</v>
      </c>
      <c r="T3469" s="126">
        <v>45</v>
      </c>
      <c r="U3469" s="108">
        <v>6.1983471074380098E-2</v>
      </c>
      <c r="V3469" s="107">
        <v>139</v>
      </c>
      <c r="W3469" s="131">
        <v>6.0672195547795703E-2</v>
      </c>
      <c r="X3469" s="126">
        <v>48</v>
      </c>
      <c r="Y3469" s="108">
        <v>6.6115702479338803E-2</v>
      </c>
      <c r="Z3469" s="107">
        <v>144</v>
      </c>
      <c r="AA3469" s="131">
        <v>6.2854648625054493E-2</v>
      </c>
    </row>
    <row r="3470" spans="1:27" x14ac:dyDescent="0.25">
      <c r="A3470" s="115" t="s">
        <v>649</v>
      </c>
      <c r="B3470" s="200" t="s">
        <v>161</v>
      </c>
      <c r="C3470" s="101" t="s">
        <v>162</v>
      </c>
      <c r="D3470" s="102" t="s">
        <v>686</v>
      </c>
      <c r="E3470" s="121" t="s">
        <v>686</v>
      </c>
      <c r="F3470" s="125">
        <v>2380</v>
      </c>
      <c r="G3470" s="103">
        <v>2302</v>
      </c>
      <c r="H3470" s="104">
        <v>0.96722689075630197</v>
      </c>
      <c r="I3470" s="103">
        <v>78</v>
      </c>
      <c r="J3470" s="130">
        <v>3.2773109243697397E-2</v>
      </c>
      <c r="K3470" s="125">
        <v>727</v>
      </c>
      <c r="L3470" s="125">
        <v>15</v>
      </c>
      <c r="M3470" s="104">
        <v>2.0632737276478599E-2</v>
      </c>
      <c r="N3470" s="103">
        <v>39</v>
      </c>
      <c r="O3470" s="130">
        <v>1.6386554621848699E-2</v>
      </c>
      <c r="P3470" s="125">
        <v>4</v>
      </c>
      <c r="Q3470" s="104">
        <v>5.5020632737276401E-3</v>
      </c>
      <c r="R3470" s="103">
        <v>14</v>
      </c>
      <c r="S3470" s="130">
        <v>5.8823529411764696E-3</v>
      </c>
      <c r="T3470" s="125">
        <v>45</v>
      </c>
      <c r="U3470" s="104">
        <v>6.1898211829436001E-2</v>
      </c>
      <c r="V3470" s="103">
        <v>145</v>
      </c>
      <c r="W3470" s="130">
        <v>6.0924369747899103E-2</v>
      </c>
      <c r="X3470" s="125">
        <v>48</v>
      </c>
      <c r="Y3470" s="104">
        <v>6.6024759284731699E-2</v>
      </c>
      <c r="Z3470" s="103">
        <v>155</v>
      </c>
      <c r="AA3470" s="130">
        <v>6.5126050420168002E-2</v>
      </c>
    </row>
    <row r="3471" spans="1:27" ht="24" x14ac:dyDescent="0.25">
      <c r="A3471" s="116" t="s">
        <v>649</v>
      </c>
      <c r="B3471" s="201" t="s">
        <v>175</v>
      </c>
      <c r="C3471" s="105" t="s">
        <v>176</v>
      </c>
      <c r="D3471" s="106" t="s">
        <v>686</v>
      </c>
      <c r="E3471" s="122" t="s">
        <v>686</v>
      </c>
      <c r="F3471" s="126">
        <v>6492</v>
      </c>
      <c r="G3471" s="107">
        <v>6423</v>
      </c>
      <c r="H3471" s="108">
        <v>0.98937153419593304</v>
      </c>
      <c r="I3471" s="107">
        <v>69</v>
      </c>
      <c r="J3471" s="131">
        <v>1.0628465804066499E-2</v>
      </c>
      <c r="K3471" s="126">
        <v>1991</v>
      </c>
      <c r="L3471" s="126">
        <v>29</v>
      </c>
      <c r="M3471" s="108">
        <v>1.45655449522852E-2</v>
      </c>
      <c r="N3471" s="107">
        <v>74</v>
      </c>
      <c r="O3471" s="131">
        <v>1.1398644485520601E-2</v>
      </c>
      <c r="P3471" s="126">
        <v>9</v>
      </c>
      <c r="Q3471" s="108">
        <v>4.5203415369161198E-3</v>
      </c>
      <c r="R3471" s="107">
        <v>22</v>
      </c>
      <c r="S3471" s="131">
        <v>3.3887861983980202E-3</v>
      </c>
      <c r="T3471" s="126">
        <v>142</v>
      </c>
      <c r="U3471" s="108">
        <v>7.1320944249120999E-2</v>
      </c>
      <c r="V3471" s="107">
        <v>453</v>
      </c>
      <c r="W3471" s="131">
        <v>6.9778188539741201E-2</v>
      </c>
      <c r="X3471" s="126">
        <v>149</v>
      </c>
      <c r="Y3471" s="108">
        <v>7.48367654445002E-2</v>
      </c>
      <c r="Z3471" s="107">
        <v>469</v>
      </c>
      <c r="AA3471" s="131">
        <v>7.2242760320394298E-2</v>
      </c>
    </row>
    <row r="3472" spans="1:27" x14ac:dyDescent="0.25">
      <c r="A3472" s="115" t="s">
        <v>649</v>
      </c>
      <c r="B3472" s="200" t="s">
        <v>267</v>
      </c>
      <c r="C3472" s="101" t="s">
        <v>268</v>
      </c>
      <c r="D3472" s="102" t="s">
        <v>686</v>
      </c>
      <c r="E3472" s="121" t="s">
        <v>686</v>
      </c>
      <c r="F3472" s="125">
        <v>2892</v>
      </c>
      <c r="G3472" s="103">
        <v>2863</v>
      </c>
      <c r="H3472" s="104">
        <v>0.98997233748270996</v>
      </c>
      <c r="I3472" s="103">
        <v>29</v>
      </c>
      <c r="J3472" s="130">
        <v>1.0027662517289E-2</v>
      </c>
      <c r="K3472" s="125">
        <v>937</v>
      </c>
      <c r="L3472" s="125">
        <v>18</v>
      </c>
      <c r="M3472" s="104">
        <v>1.9210245464247499E-2</v>
      </c>
      <c r="N3472" s="103">
        <v>44</v>
      </c>
      <c r="O3472" s="130">
        <v>1.52143845089903E-2</v>
      </c>
      <c r="P3472" s="125">
        <v>3</v>
      </c>
      <c r="Q3472" s="104">
        <v>3.2017075773745898E-3</v>
      </c>
      <c r="R3472" s="103">
        <v>8</v>
      </c>
      <c r="S3472" s="130">
        <v>2.7662517289073298E-3</v>
      </c>
      <c r="T3472" s="125">
        <v>57</v>
      </c>
      <c r="U3472" s="104">
        <v>6.0832443970117299E-2</v>
      </c>
      <c r="V3472" s="103">
        <v>187</v>
      </c>
      <c r="W3472" s="130">
        <v>6.4661134163208803E-2</v>
      </c>
      <c r="X3472" s="125">
        <v>58</v>
      </c>
      <c r="Y3472" s="104">
        <v>6.1899679829242202E-2</v>
      </c>
      <c r="Z3472" s="103">
        <v>190</v>
      </c>
      <c r="AA3472" s="130">
        <v>6.5698478561549103E-2</v>
      </c>
    </row>
    <row r="3473" spans="1:27" ht="24" x14ac:dyDescent="0.25">
      <c r="A3473" s="116" t="s">
        <v>649</v>
      </c>
      <c r="B3473" s="201" t="s">
        <v>269</v>
      </c>
      <c r="C3473" s="105" t="s">
        <v>270</v>
      </c>
      <c r="D3473" s="106" t="s">
        <v>686</v>
      </c>
      <c r="E3473" s="122" t="s">
        <v>686</v>
      </c>
      <c r="F3473" s="126">
        <v>2563</v>
      </c>
      <c r="G3473" s="107">
        <v>2551</v>
      </c>
      <c r="H3473" s="108">
        <v>0.99531798673429495</v>
      </c>
      <c r="I3473" s="107">
        <v>12</v>
      </c>
      <c r="J3473" s="131">
        <v>4.6820132657042499E-3</v>
      </c>
      <c r="K3473" s="126">
        <v>691</v>
      </c>
      <c r="L3473" s="126">
        <v>12</v>
      </c>
      <c r="M3473" s="108">
        <v>1.7366136034732201E-2</v>
      </c>
      <c r="N3473" s="107">
        <v>26</v>
      </c>
      <c r="O3473" s="131">
        <v>1.01443620756925E-2</v>
      </c>
      <c r="P3473" s="126">
        <v>1</v>
      </c>
      <c r="Q3473" s="108">
        <v>1.44717800289435E-3</v>
      </c>
      <c r="R3473" s="107">
        <v>3</v>
      </c>
      <c r="S3473" s="131">
        <v>1.1705033164260601E-3</v>
      </c>
      <c r="T3473" s="126">
        <v>50</v>
      </c>
      <c r="U3473" s="108">
        <v>7.2358900144717797E-2</v>
      </c>
      <c r="V3473" s="107">
        <v>145</v>
      </c>
      <c r="W3473" s="131">
        <v>5.6574326960593002E-2</v>
      </c>
      <c r="X3473" s="126">
        <v>51</v>
      </c>
      <c r="Y3473" s="108">
        <v>7.38060781476121E-2</v>
      </c>
      <c r="Z3473" s="107">
        <v>148</v>
      </c>
      <c r="AA3473" s="131">
        <v>5.7744830277019099E-2</v>
      </c>
    </row>
    <row r="3474" spans="1:27" x14ac:dyDescent="0.25">
      <c r="A3474" s="115" t="s">
        <v>649</v>
      </c>
      <c r="B3474" s="200" t="s">
        <v>165</v>
      </c>
      <c r="C3474" s="101" t="s">
        <v>166</v>
      </c>
      <c r="D3474" s="102" t="s">
        <v>686</v>
      </c>
      <c r="E3474" s="121" t="s">
        <v>686</v>
      </c>
      <c r="F3474" s="125">
        <v>2730</v>
      </c>
      <c r="G3474" s="103">
        <v>2631</v>
      </c>
      <c r="H3474" s="104">
        <v>0.96373626373626298</v>
      </c>
      <c r="I3474" s="103">
        <v>99</v>
      </c>
      <c r="J3474" s="130">
        <v>3.6263736263736197E-2</v>
      </c>
      <c r="K3474" s="125">
        <v>802</v>
      </c>
      <c r="L3474" s="125">
        <v>13</v>
      </c>
      <c r="M3474" s="104">
        <v>1.6209476309226901E-2</v>
      </c>
      <c r="N3474" s="103">
        <v>38</v>
      </c>
      <c r="O3474" s="130">
        <v>1.3919413919413899E-2</v>
      </c>
      <c r="P3474" s="125">
        <v>4</v>
      </c>
      <c r="Q3474" s="104">
        <v>4.9875311720698201E-3</v>
      </c>
      <c r="R3474" s="103">
        <v>8</v>
      </c>
      <c r="S3474" s="130">
        <v>2.93040293040293E-3</v>
      </c>
      <c r="T3474" s="125">
        <v>39</v>
      </c>
      <c r="U3474" s="104">
        <v>4.8628428927680697E-2</v>
      </c>
      <c r="V3474" s="103">
        <v>120</v>
      </c>
      <c r="W3474" s="130">
        <v>4.3956043956043897E-2</v>
      </c>
      <c r="X3474" s="125">
        <v>40</v>
      </c>
      <c r="Y3474" s="104">
        <v>4.9875311720698201E-2</v>
      </c>
      <c r="Z3474" s="103">
        <v>123</v>
      </c>
      <c r="AA3474" s="130">
        <v>4.5054945054944999E-2</v>
      </c>
    </row>
    <row r="3475" spans="1:27" ht="24" x14ac:dyDescent="0.25">
      <c r="A3475" s="116" t="s">
        <v>649</v>
      </c>
      <c r="B3475" s="201" t="s">
        <v>271</v>
      </c>
      <c r="C3475" s="105" t="s">
        <v>272</v>
      </c>
      <c r="D3475" s="106" t="s">
        <v>686</v>
      </c>
      <c r="E3475" s="122" t="s">
        <v>686</v>
      </c>
      <c r="F3475" s="126">
        <v>1459</v>
      </c>
      <c r="G3475" s="107">
        <v>1439</v>
      </c>
      <c r="H3475" s="108">
        <v>0.98629198080877301</v>
      </c>
      <c r="I3475" s="107">
        <v>20</v>
      </c>
      <c r="J3475" s="131">
        <v>1.37080191912268E-2</v>
      </c>
      <c r="K3475" s="126">
        <v>473</v>
      </c>
      <c r="L3475" s="126">
        <v>7</v>
      </c>
      <c r="M3475" s="108">
        <v>1.4799154334038001E-2</v>
      </c>
      <c r="N3475" s="107">
        <v>20</v>
      </c>
      <c r="O3475" s="131">
        <v>1.37080191912268E-2</v>
      </c>
      <c r="P3475" s="126">
        <v>4</v>
      </c>
      <c r="Q3475" s="108">
        <v>8.4566596194503105E-3</v>
      </c>
      <c r="R3475" s="107">
        <v>11</v>
      </c>
      <c r="S3475" s="131">
        <v>7.5394105551747697E-3</v>
      </c>
      <c r="T3475" s="126">
        <v>40</v>
      </c>
      <c r="U3475" s="108">
        <v>8.4566596194503102E-2</v>
      </c>
      <c r="V3475" s="107">
        <v>117</v>
      </c>
      <c r="W3475" s="131">
        <v>8.0191912268677099E-2</v>
      </c>
      <c r="X3475" s="126">
        <v>40</v>
      </c>
      <c r="Y3475" s="108">
        <v>8.4566596194503102E-2</v>
      </c>
      <c r="Z3475" s="107">
        <v>119</v>
      </c>
      <c r="AA3475" s="131">
        <v>8.1562714187799798E-2</v>
      </c>
    </row>
    <row r="3476" spans="1:27" x14ac:dyDescent="0.25">
      <c r="A3476" s="115" t="s">
        <v>649</v>
      </c>
      <c r="B3476" s="200" t="s">
        <v>273</v>
      </c>
      <c r="C3476" s="101" t="s">
        <v>274</v>
      </c>
      <c r="D3476" s="102" t="s">
        <v>686</v>
      </c>
      <c r="E3476" s="121" t="s">
        <v>686</v>
      </c>
      <c r="F3476" s="125">
        <v>3406</v>
      </c>
      <c r="G3476" s="103">
        <v>3394</v>
      </c>
      <c r="H3476" s="104">
        <v>0.99647680563711005</v>
      </c>
      <c r="I3476" s="103">
        <v>12</v>
      </c>
      <c r="J3476" s="130">
        <v>3.52319436288901E-3</v>
      </c>
      <c r="K3476" s="125">
        <v>1021</v>
      </c>
      <c r="L3476" s="125">
        <v>17</v>
      </c>
      <c r="M3476" s="104">
        <v>1.6650342801175302E-2</v>
      </c>
      <c r="N3476" s="103">
        <v>45</v>
      </c>
      <c r="O3476" s="130">
        <v>1.3211978860833799E-2</v>
      </c>
      <c r="P3476" s="125">
        <v>3</v>
      </c>
      <c r="Q3476" s="104">
        <v>2.9382957884427001E-3</v>
      </c>
      <c r="R3476" s="103">
        <v>9</v>
      </c>
      <c r="S3476" s="130">
        <v>2.6423957721667599E-3</v>
      </c>
      <c r="T3476" s="125">
        <v>71</v>
      </c>
      <c r="U3476" s="104">
        <v>6.95396669931439E-2</v>
      </c>
      <c r="V3476" s="103">
        <v>250</v>
      </c>
      <c r="W3476" s="130">
        <v>7.3399882560187896E-2</v>
      </c>
      <c r="X3476" s="125">
        <v>74</v>
      </c>
      <c r="Y3476" s="104">
        <v>7.2477962781586594E-2</v>
      </c>
      <c r="Z3476" s="103">
        <v>259</v>
      </c>
      <c r="AA3476" s="130">
        <v>7.6042278332354593E-2</v>
      </c>
    </row>
    <row r="3477" spans="1:27" x14ac:dyDescent="0.25">
      <c r="A3477" s="116" t="s">
        <v>649</v>
      </c>
      <c r="B3477" s="201" t="s">
        <v>275</v>
      </c>
      <c r="C3477" s="105" t="s">
        <v>276</v>
      </c>
      <c r="D3477" s="106" t="s">
        <v>686</v>
      </c>
      <c r="E3477" s="122" t="s">
        <v>686</v>
      </c>
      <c r="F3477" s="126">
        <v>1710</v>
      </c>
      <c r="G3477" s="107">
        <v>1704</v>
      </c>
      <c r="H3477" s="108">
        <v>0.99649122807017498</v>
      </c>
      <c r="I3477" s="107">
        <v>6</v>
      </c>
      <c r="J3477" s="131">
        <v>3.5087719298245602E-3</v>
      </c>
      <c r="K3477" s="126">
        <v>591</v>
      </c>
      <c r="L3477" s="126">
        <v>12</v>
      </c>
      <c r="M3477" s="108">
        <v>2.03045685279187E-2</v>
      </c>
      <c r="N3477" s="107">
        <v>29</v>
      </c>
      <c r="O3477" s="131">
        <v>1.6959064327485299E-2</v>
      </c>
      <c r="P3477" s="126">
        <v>3</v>
      </c>
      <c r="Q3477" s="108">
        <v>5.0761421319796898E-3</v>
      </c>
      <c r="R3477" s="107">
        <v>8</v>
      </c>
      <c r="S3477" s="131">
        <v>4.6783625730994101E-3</v>
      </c>
      <c r="T3477" s="126">
        <v>45</v>
      </c>
      <c r="U3477" s="108">
        <v>7.6142131979695396E-2</v>
      </c>
      <c r="V3477" s="107">
        <v>135</v>
      </c>
      <c r="W3477" s="131">
        <v>7.8947368421052599E-2</v>
      </c>
      <c r="X3477" s="126">
        <v>47</v>
      </c>
      <c r="Y3477" s="108">
        <v>7.9526226734348504E-2</v>
      </c>
      <c r="Z3477" s="107">
        <v>141</v>
      </c>
      <c r="AA3477" s="131">
        <v>8.2456140350877102E-2</v>
      </c>
    </row>
    <row r="3478" spans="1:27" x14ac:dyDescent="0.25">
      <c r="A3478" s="115" t="s">
        <v>649</v>
      </c>
      <c r="B3478" s="200" t="s">
        <v>179</v>
      </c>
      <c r="C3478" s="101" t="s">
        <v>180</v>
      </c>
      <c r="D3478" s="102" t="s">
        <v>686</v>
      </c>
      <c r="E3478" s="121" t="s">
        <v>686</v>
      </c>
      <c r="F3478" s="125">
        <v>4109</v>
      </c>
      <c r="G3478" s="103">
        <v>4099</v>
      </c>
      <c r="H3478" s="104">
        <v>0.99756631783889005</v>
      </c>
      <c r="I3478" s="103">
        <v>10</v>
      </c>
      <c r="J3478" s="130">
        <v>2.4336821611097501E-3</v>
      </c>
      <c r="K3478" s="125">
        <v>1237</v>
      </c>
      <c r="L3478" s="125">
        <v>15</v>
      </c>
      <c r="M3478" s="104">
        <v>1.21261115602263E-2</v>
      </c>
      <c r="N3478" s="103">
        <v>43</v>
      </c>
      <c r="O3478" s="130">
        <v>1.04648332927719E-2</v>
      </c>
      <c r="P3478" s="125">
        <v>6</v>
      </c>
      <c r="Q3478" s="104">
        <v>4.8504446240905403E-3</v>
      </c>
      <c r="R3478" s="103">
        <v>14</v>
      </c>
      <c r="S3478" s="130">
        <v>3.4071550255536601E-3</v>
      </c>
      <c r="T3478" s="125">
        <v>96</v>
      </c>
      <c r="U3478" s="104">
        <v>7.7607113985448603E-2</v>
      </c>
      <c r="V3478" s="103">
        <v>343</v>
      </c>
      <c r="W3478" s="130">
        <v>8.3475298126064704E-2</v>
      </c>
      <c r="X3478" s="125">
        <v>98</v>
      </c>
      <c r="Y3478" s="104">
        <v>7.9223928860145496E-2</v>
      </c>
      <c r="Z3478" s="103">
        <v>347</v>
      </c>
      <c r="AA3478" s="130">
        <v>8.4448770990508598E-2</v>
      </c>
    </row>
    <row r="3479" spans="1:27" x14ac:dyDescent="0.25">
      <c r="A3479" s="116" t="s">
        <v>649</v>
      </c>
      <c r="B3479" s="201" t="s">
        <v>181</v>
      </c>
      <c r="C3479" s="105" t="s">
        <v>182</v>
      </c>
      <c r="D3479" s="106" t="s">
        <v>686</v>
      </c>
      <c r="E3479" s="122" t="s">
        <v>686</v>
      </c>
      <c r="F3479" s="126">
        <v>4844</v>
      </c>
      <c r="G3479" s="107">
        <v>4836</v>
      </c>
      <c r="H3479" s="108">
        <v>0.99834847233691104</v>
      </c>
      <c r="I3479" s="107">
        <v>8</v>
      </c>
      <c r="J3479" s="131">
        <v>1.6515276630883499E-3</v>
      </c>
      <c r="K3479" s="126">
        <v>1142</v>
      </c>
      <c r="L3479" s="126">
        <v>16</v>
      </c>
      <c r="M3479" s="108">
        <v>1.40105078809106E-2</v>
      </c>
      <c r="N3479" s="107">
        <v>42</v>
      </c>
      <c r="O3479" s="131">
        <v>8.6705202312138702E-3</v>
      </c>
      <c r="P3479" s="126">
        <v>6</v>
      </c>
      <c r="Q3479" s="108">
        <v>5.2539404553415001E-3</v>
      </c>
      <c r="R3479" s="107">
        <v>16</v>
      </c>
      <c r="S3479" s="131">
        <v>3.3030553261767098E-3</v>
      </c>
      <c r="T3479" s="126">
        <v>73</v>
      </c>
      <c r="U3479" s="108">
        <v>6.3922942206654898E-2</v>
      </c>
      <c r="V3479" s="107">
        <v>311</v>
      </c>
      <c r="W3479" s="131">
        <v>6.4203137902559798E-2</v>
      </c>
      <c r="X3479" s="126">
        <v>77</v>
      </c>
      <c r="Y3479" s="108">
        <v>6.7425569176882597E-2</v>
      </c>
      <c r="Z3479" s="107">
        <v>322</v>
      </c>
      <c r="AA3479" s="131">
        <v>6.6473988439306297E-2</v>
      </c>
    </row>
    <row r="3480" spans="1:27" x14ac:dyDescent="0.25">
      <c r="A3480" s="115" t="s">
        <v>649</v>
      </c>
      <c r="B3480" s="200" t="s">
        <v>239</v>
      </c>
      <c r="C3480" s="101" t="s">
        <v>240</v>
      </c>
      <c r="D3480" s="102" t="s">
        <v>686</v>
      </c>
      <c r="E3480" s="121" t="s">
        <v>686</v>
      </c>
      <c r="F3480" s="125">
        <v>4582</v>
      </c>
      <c r="G3480" s="103">
        <v>4560</v>
      </c>
      <c r="H3480" s="104">
        <v>0.99519860323002995</v>
      </c>
      <c r="I3480" s="103">
        <v>22</v>
      </c>
      <c r="J3480" s="130">
        <v>4.8013967699694401E-3</v>
      </c>
      <c r="K3480" s="125">
        <v>1455</v>
      </c>
      <c r="L3480" s="125">
        <v>29</v>
      </c>
      <c r="M3480" s="104">
        <v>1.9931271477663201E-2</v>
      </c>
      <c r="N3480" s="103">
        <v>84</v>
      </c>
      <c r="O3480" s="130">
        <v>1.8332605848974198E-2</v>
      </c>
      <c r="P3480" s="125">
        <v>7</v>
      </c>
      <c r="Q3480" s="104">
        <v>4.8109965635738799E-3</v>
      </c>
      <c r="R3480" s="103">
        <v>22</v>
      </c>
      <c r="S3480" s="130">
        <v>4.8013967699694401E-3</v>
      </c>
      <c r="T3480" s="125">
        <v>116</v>
      </c>
      <c r="U3480" s="104">
        <v>7.9725085910652901E-2</v>
      </c>
      <c r="V3480" s="103">
        <v>360</v>
      </c>
      <c r="W3480" s="130">
        <v>7.8568310781318207E-2</v>
      </c>
      <c r="X3480" s="125">
        <v>121</v>
      </c>
      <c r="Y3480" s="104">
        <v>8.3161512027491405E-2</v>
      </c>
      <c r="Z3480" s="103">
        <v>374</v>
      </c>
      <c r="AA3480" s="130">
        <v>8.1623745089480504E-2</v>
      </c>
    </row>
    <row r="3481" spans="1:27" ht="24" x14ac:dyDescent="0.25">
      <c r="A3481" s="116" t="s">
        <v>649</v>
      </c>
      <c r="B3481" s="201" t="s">
        <v>204</v>
      </c>
      <c r="C3481" s="105" t="s">
        <v>205</v>
      </c>
      <c r="D3481" s="106" t="s">
        <v>686</v>
      </c>
      <c r="E3481" s="122" t="s">
        <v>686</v>
      </c>
      <c r="F3481" s="126">
        <v>8675</v>
      </c>
      <c r="G3481" s="107">
        <v>8530</v>
      </c>
      <c r="H3481" s="108">
        <v>0.98328530259365898</v>
      </c>
      <c r="I3481" s="107">
        <v>145</v>
      </c>
      <c r="J3481" s="131">
        <v>1.671469740634E-2</v>
      </c>
      <c r="K3481" s="126">
        <v>2395</v>
      </c>
      <c r="L3481" s="126">
        <v>30</v>
      </c>
      <c r="M3481" s="108">
        <v>1.2526096033402901E-2</v>
      </c>
      <c r="N3481" s="107">
        <v>80</v>
      </c>
      <c r="O3481" s="131">
        <v>9.2219020172910598E-3</v>
      </c>
      <c r="P3481" s="126">
        <v>18</v>
      </c>
      <c r="Q3481" s="108">
        <v>7.51565762004175E-3</v>
      </c>
      <c r="R3481" s="107">
        <v>55</v>
      </c>
      <c r="S3481" s="131">
        <v>6.3400576368875996E-3</v>
      </c>
      <c r="T3481" s="126">
        <v>199</v>
      </c>
      <c r="U3481" s="108">
        <v>8.3089770354906001E-2</v>
      </c>
      <c r="V3481" s="107">
        <v>632</v>
      </c>
      <c r="W3481" s="131">
        <v>7.2853025936599397E-2</v>
      </c>
      <c r="X3481" s="126">
        <v>212</v>
      </c>
      <c r="Y3481" s="108">
        <v>8.8517745302713904E-2</v>
      </c>
      <c r="Z3481" s="107">
        <v>672</v>
      </c>
      <c r="AA3481" s="131">
        <v>7.74639769452449E-2</v>
      </c>
    </row>
    <row r="3482" spans="1:27" ht="24" x14ac:dyDescent="0.25">
      <c r="A3482" s="115" t="s">
        <v>649</v>
      </c>
      <c r="B3482" s="200" t="s">
        <v>241</v>
      </c>
      <c r="C3482" s="101" t="s">
        <v>242</v>
      </c>
      <c r="D3482" s="102" t="s">
        <v>686</v>
      </c>
      <c r="E3482" s="121" t="s">
        <v>686</v>
      </c>
      <c r="F3482" s="125">
        <v>7247</v>
      </c>
      <c r="G3482" s="103">
        <v>7215</v>
      </c>
      <c r="H3482" s="104">
        <v>0.99558437974334202</v>
      </c>
      <c r="I3482" s="103">
        <v>32</v>
      </c>
      <c r="J3482" s="130">
        <v>4.4156202566579201E-3</v>
      </c>
      <c r="K3482" s="125">
        <v>1823</v>
      </c>
      <c r="L3482" s="125">
        <v>29</v>
      </c>
      <c r="M3482" s="104">
        <v>1.5907844212835899E-2</v>
      </c>
      <c r="N3482" s="103">
        <v>85</v>
      </c>
      <c r="O3482" s="130">
        <v>1.1728991306747601E-2</v>
      </c>
      <c r="P3482" s="125">
        <v>8</v>
      </c>
      <c r="Q3482" s="104">
        <v>4.3883708173340598E-3</v>
      </c>
      <c r="R3482" s="103">
        <v>23</v>
      </c>
      <c r="S3482" s="130">
        <v>3.1737270594728801E-3</v>
      </c>
      <c r="T3482" s="125">
        <v>174</v>
      </c>
      <c r="U3482" s="104">
        <v>9.5447065277015894E-2</v>
      </c>
      <c r="V3482" s="103">
        <v>575</v>
      </c>
      <c r="W3482" s="130">
        <v>7.9343176486822098E-2</v>
      </c>
      <c r="X3482" s="125">
        <v>179</v>
      </c>
      <c r="Y3482" s="104">
        <v>9.8189797037849594E-2</v>
      </c>
      <c r="Z3482" s="103">
        <v>588</v>
      </c>
      <c r="AA3482" s="130">
        <v>8.1137022216089399E-2</v>
      </c>
    </row>
    <row r="3483" spans="1:27" ht="24" x14ac:dyDescent="0.25">
      <c r="A3483" s="116" t="s">
        <v>649</v>
      </c>
      <c r="B3483" s="201" t="s">
        <v>206</v>
      </c>
      <c r="C3483" s="105" t="s">
        <v>207</v>
      </c>
      <c r="D3483" s="106" t="s">
        <v>686</v>
      </c>
      <c r="E3483" s="122" t="s">
        <v>686</v>
      </c>
      <c r="F3483" s="126">
        <v>4193</v>
      </c>
      <c r="G3483" s="107">
        <v>4155</v>
      </c>
      <c r="H3483" s="108">
        <v>0.99093727641306895</v>
      </c>
      <c r="I3483" s="107">
        <v>38</v>
      </c>
      <c r="J3483" s="131">
        <v>9.0627235869305892E-3</v>
      </c>
      <c r="K3483" s="126">
        <v>1277</v>
      </c>
      <c r="L3483" s="126">
        <v>13</v>
      </c>
      <c r="M3483" s="108">
        <v>1.0180109631949799E-2</v>
      </c>
      <c r="N3483" s="107">
        <v>36</v>
      </c>
      <c r="O3483" s="131">
        <v>8.5857381349868801E-3</v>
      </c>
      <c r="P3483" s="126">
        <v>7</v>
      </c>
      <c r="Q3483" s="108">
        <v>5.4815974941268501E-3</v>
      </c>
      <c r="R3483" s="107">
        <v>26</v>
      </c>
      <c r="S3483" s="131">
        <v>6.2008108752682999E-3</v>
      </c>
      <c r="T3483" s="126">
        <v>98</v>
      </c>
      <c r="U3483" s="108">
        <v>7.6742364917776001E-2</v>
      </c>
      <c r="V3483" s="107">
        <v>308</v>
      </c>
      <c r="W3483" s="131">
        <v>7.3455759599332204E-2</v>
      </c>
      <c r="X3483" s="126">
        <v>101</v>
      </c>
      <c r="Y3483" s="108">
        <v>7.9091620986687497E-2</v>
      </c>
      <c r="Z3483" s="107">
        <v>321</v>
      </c>
      <c r="AA3483" s="131">
        <v>7.65561650369663E-2</v>
      </c>
    </row>
    <row r="3484" spans="1:27" x14ac:dyDescent="0.25">
      <c r="A3484" s="115" t="s">
        <v>649</v>
      </c>
      <c r="B3484" s="200" t="s">
        <v>243</v>
      </c>
      <c r="C3484" s="101" t="s">
        <v>244</v>
      </c>
      <c r="D3484" s="102" t="s">
        <v>686</v>
      </c>
      <c r="E3484" s="121" t="s">
        <v>686</v>
      </c>
      <c r="F3484" s="125">
        <v>6322</v>
      </c>
      <c r="G3484" s="103">
        <v>6309</v>
      </c>
      <c r="H3484" s="104">
        <v>0.99794368870610495</v>
      </c>
      <c r="I3484" s="103">
        <v>13</v>
      </c>
      <c r="J3484" s="130">
        <v>2.0563112938943302E-3</v>
      </c>
      <c r="K3484" s="125">
        <v>1600</v>
      </c>
      <c r="L3484" s="125">
        <v>28</v>
      </c>
      <c r="M3484" s="104">
        <v>1.7500000000000002E-2</v>
      </c>
      <c r="N3484" s="103">
        <v>69</v>
      </c>
      <c r="O3484" s="130">
        <v>1.09142676368237E-2</v>
      </c>
      <c r="P3484" s="125">
        <v>11</v>
      </c>
      <c r="Q3484" s="104">
        <v>6.875E-3</v>
      </c>
      <c r="R3484" s="103">
        <v>30</v>
      </c>
      <c r="S3484" s="130">
        <v>4.7453337551407702E-3</v>
      </c>
      <c r="T3484" s="125">
        <v>104</v>
      </c>
      <c r="U3484" s="104">
        <v>6.5000000000000002E-2</v>
      </c>
      <c r="V3484" s="103">
        <v>376</v>
      </c>
      <c r="W3484" s="130">
        <v>5.94748497310977E-2</v>
      </c>
      <c r="X3484" s="125">
        <v>112</v>
      </c>
      <c r="Y3484" s="104">
        <v>7.0000000000000007E-2</v>
      </c>
      <c r="Z3484" s="103">
        <v>398</v>
      </c>
      <c r="AA3484" s="130">
        <v>6.2954761151534297E-2</v>
      </c>
    </row>
    <row r="3485" spans="1:27" x14ac:dyDescent="0.25">
      <c r="A3485" s="116" t="s">
        <v>649</v>
      </c>
      <c r="B3485" s="201" t="s">
        <v>245</v>
      </c>
      <c r="C3485" s="105" t="s">
        <v>246</v>
      </c>
      <c r="D3485" s="106" t="s">
        <v>686</v>
      </c>
      <c r="E3485" s="122" t="s">
        <v>686</v>
      </c>
      <c r="F3485" s="126">
        <v>1968</v>
      </c>
      <c r="G3485" s="107">
        <v>1954</v>
      </c>
      <c r="H3485" s="108">
        <v>0.99288617886178798</v>
      </c>
      <c r="I3485" s="107">
        <v>14</v>
      </c>
      <c r="J3485" s="131">
        <v>7.11382113821138E-3</v>
      </c>
      <c r="K3485" s="126">
        <v>715</v>
      </c>
      <c r="L3485" s="126">
        <v>19</v>
      </c>
      <c r="M3485" s="108">
        <v>2.6573426573426501E-2</v>
      </c>
      <c r="N3485" s="107">
        <v>45</v>
      </c>
      <c r="O3485" s="131">
        <v>2.2865853658536502E-2</v>
      </c>
      <c r="P3485" s="126">
        <v>9</v>
      </c>
      <c r="Q3485" s="108">
        <v>1.25874125874125E-2</v>
      </c>
      <c r="R3485" s="107">
        <v>20</v>
      </c>
      <c r="S3485" s="131">
        <v>1.0162601626016199E-2</v>
      </c>
      <c r="T3485" s="126">
        <v>60</v>
      </c>
      <c r="U3485" s="108">
        <v>8.3916083916083906E-2</v>
      </c>
      <c r="V3485" s="107">
        <v>164</v>
      </c>
      <c r="W3485" s="131">
        <v>8.3333333333333301E-2</v>
      </c>
      <c r="X3485" s="126">
        <v>67</v>
      </c>
      <c r="Y3485" s="108">
        <v>9.37062937062937E-2</v>
      </c>
      <c r="Z3485" s="107">
        <v>177</v>
      </c>
      <c r="AA3485" s="131">
        <v>8.9939024390243899E-2</v>
      </c>
    </row>
    <row r="3486" spans="1:27" x14ac:dyDescent="0.25">
      <c r="A3486" s="115" t="s">
        <v>649</v>
      </c>
      <c r="B3486" s="200" t="s">
        <v>220</v>
      </c>
      <c r="C3486" s="101" t="s">
        <v>221</v>
      </c>
      <c r="D3486" s="102" t="s">
        <v>686</v>
      </c>
      <c r="E3486" s="121" t="s">
        <v>686</v>
      </c>
      <c r="F3486" s="125">
        <v>3776</v>
      </c>
      <c r="G3486" s="103">
        <v>3732</v>
      </c>
      <c r="H3486" s="104">
        <v>0.98834745762711795</v>
      </c>
      <c r="I3486" s="103">
        <v>44</v>
      </c>
      <c r="J3486" s="130">
        <v>1.1652542372881301E-2</v>
      </c>
      <c r="K3486" s="125">
        <v>1115</v>
      </c>
      <c r="L3486" s="125">
        <v>11</v>
      </c>
      <c r="M3486" s="104">
        <v>9.8654708520179296E-3</v>
      </c>
      <c r="N3486" s="103">
        <v>30</v>
      </c>
      <c r="O3486" s="130">
        <v>7.9449152542372808E-3</v>
      </c>
      <c r="P3486" s="125">
        <v>4</v>
      </c>
      <c r="Q3486" s="104">
        <v>3.58744394618834E-3</v>
      </c>
      <c r="R3486" s="103">
        <v>9</v>
      </c>
      <c r="S3486" s="130">
        <v>2.3834745762711801E-3</v>
      </c>
      <c r="T3486" s="125">
        <v>85</v>
      </c>
      <c r="U3486" s="104">
        <v>7.6233183856502199E-2</v>
      </c>
      <c r="V3486" s="103">
        <v>293</v>
      </c>
      <c r="W3486" s="130">
        <v>7.7595338983050793E-2</v>
      </c>
      <c r="X3486" s="125">
        <v>89</v>
      </c>
      <c r="Y3486" s="104">
        <v>7.9820627802690503E-2</v>
      </c>
      <c r="Z3486" s="103">
        <v>302</v>
      </c>
      <c r="AA3486" s="130">
        <v>7.9978813559322001E-2</v>
      </c>
    </row>
    <row r="3487" spans="1:27" x14ac:dyDescent="0.25">
      <c r="A3487" s="116" t="s">
        <v>649</v>
      </c>
      <c r="B3487" s="201" t="s">
        <v>222</v>
      </c>
      <c r="C3487" s="105" t="s">
        <v>223</v>
      </c>
      <c r="D3487" s="106" t="s">
        <v>686</v>
      </c>
      <c r="E3487" s="122" t="s">
        <v>686</v>
      </c>
      <c r="F3487" s="126">
        <v>4854</v>
      </c>
      <c r="G3487" s="107">
        <v>4814</v>
      </c>
      <c r="H3487" s="108">
        <v>0.99175937371240197</v>
      </c>
      <c r="I3487" s="107">
        <v>40</v>
      </c>
      <c r="J3487" s="131">
        <v>8.2406262875978492E-3</v>
      </c>
      <c r="K3487" s="126">
        <v>1376</v>
      </c>
      <c r="L3487" s="126">
        <v>18</v>
      </c>
      <c r="M3487" s="108">
        <v>1.30813953488372E-2</v>
      </c>
      <c r="N3487" s="107">
        <v>50</v>
      </c>
      <c r="O3487" s="131">
        <v>1.0300782859497299E-2</v>
      </c>
      <c r="P3487" s="126">
        <v>5</v>
      </c>
      <c r="Q3487" s="108">
        <v>3.6337209302325498E-3</v>
      </c>
      <c r="R3487" s="107">
        <v>18</v>
      </c>
      <c r="S3487" s="131">
        <v>3.7082818294190299E-3</v>
      </c>
      <c r="T3487" s="126">
        <v>87</v>
      </c>
      <c r="U3487" s="108">
        <v>6.3226744186046499E-2</v>
      </c>
      <c r="V3487" s="107">
        <v>281</v>
      </c>
      <c r="W3487" s="131">
        <v>5.7890399670374897E-2</v>
      </c>
      <c r="X3487" s="126">
        <v>90</v>
      </c>
      <c r="Y3487" s="108">
        <v>6.5406976744185996E-2</v>
      </c>
      <c r="Z3487" s="107">
        <v>292</v>
      </c>
      <c r="AA3487" s="131">
        <v>6.0156571899464301E-2</v>
      </c>
    </row>
    <row r="3488" spans="1:27" x14ac:dyDescent="0.25">
      <c r="A3488" s="115" t="s">
        <v>649</v>
      </c>
      <c r="B3488" s="200" t="s">
        <v>224</v>
      </c>
      <c r="C3488" s="101" t="s">
        <v>225</v>
      </c>
      <c r="D3488" s="102" t="s">
        <v>686</v>
      </c>
      <c r="E3488" s="121" t="s">
        <v>686</v>
      </c>
      <c r="F3488" s="125">
        <v>1601</v>
      </c>
      <c r="G3488" s="103">
        <v>1588</v>
      </c>
      <c r="H3488" s="104">
        <v>0.991880074953154</v>
      </c>
      <c r="I3488" s="103">
        <v>13</v>
      </c>
      <c r="J3488" s="130">
        <v>8.1199250468457201E-3</v>
      </c>
      <c r="K3488" s="125">
        <v>500</v>
      </c>
      <c r="L3488" s="125">
        <v>6</v>
      </c>
      <c r="M3488" s="104">
        <v>1.2E-2</v>
      </c>
      <c r="N3488" s="103">
        <v>17</v>
      </c>
      <c r="O3488" s="130">
        <v>1.0618363522798199E-2</v>
      </c>
      <c r="P3488" s="125">
        <v>5</v>
      </c>
      <c r="Q3488" s="104">
        <v>0.01</v>
      </c>
      <c r="R3488" s="103">
        <v>12</v>
      </c>
      <c r="S3488" s="130">
        <v>7.4953154278575799E-3</v>
      </c>
      <c r="T3488" s="125">
        <v>48</v>
      </c>
      <c r="U3488" s="104">
        <v>9.6000000000000002E-2</v>
      </c>
      <c r="V3488" s="103">
        <v>133</v>
      </c>
      <c r="W3488" s="130">
        <v>8.30730793254216E-2</v>
      </c>
      <c r="X3488" s="125">
        <v>49</v>
      </c>
      <c r="Y3488" s="104">
        <v>9.8000000000000004E-2</v>
      </c>
      <c r="Z3488" s="103">
        <v>137</v>
      </c>
      <c r="AA3488" s="130">
        <v>8.5571517801374106E-2</v>
      </c>
    </row>
    <row r="3489" spans="1:27" x14ac:dyDescent="0.25">
      <c r="A3489" s="116" t="s">
        <v>649</v>
      </c>
      <c r="B3489" s="201" t="s">
        <v>226</v>
      </c>
      <c r="C3489" s="105" t="s">
        <v>227</v>
      </c>
      <c r="D3489" s="106" t="s">
        <v>686</v>
      </c>
      <c r="E3489" s="122" t="s">
        <v>686</v>
      </c>
      <c r="F3489" s="126">
        <v>2590</v>
      </c>
      <c r="G3489" s="107">
        <v>2547</v>
      </c>
      <c r="H3489" s="108">
        <v>0.98339768339768296</v>
      </c>
      <c r="I3489" s="107">
        <v>43</v>
      </c>
      <c r="J3489" s="131">
        <v>1.6602316602316598E-2</v>
      </c>
      <c r="K3489" s="126">
        <v>808</v>
      </c>
      <c r="L3489" s="126">
        <v>15</v>
      </c>
      <c r="M3489" s="108">
        <v>1.8564356435643501E-2</v>
      </c>
      <c r="N3489" s="107">
        <v>37</v>
      </c>
      <c r="O3489" s="131">
        <v>1.42857142857142E-2</v>
      </c>
      <c r="P3489" s="126">
        <v>5</v>
      </c>
      <c r="Q3489" s="108">
        <v>6.1881188118811797E-3</v>
      </c>
      <c r="R3489" s="107">
        <v>16</v>
      </c>
      <c r="S3489" s="131">
        <v>6.1776061776061698E-3</v>
      </c>
      <c r="T3489" s="126">
        <v>51</v>
      </c>
      <c r="U3489" s="108">
        <v>6.3118811881188105E-2</v>
      </c>
      <c r="V3489" s="107">
        <v>126</v>
      </c>
      <c r="W3489" s="131">
        <v>4.8648648648648603E-2</v>
      </c>
      <c r="X3489" s="126">
        <v>54</v>
      </c>
      <c r="Y3489" s="108">
        <v>6.6831683168316794E-2</v>
      </c>
      <c r="Z3489" s="107">
        <v>134</v>
      </c>
      <c r="AA3489" s="131">
        <v>5.1737451737451701E-2</v>
      </c>
    </row>
    <row r="3490" spans="1:27" x14ac:dyDescent="0.25">
      <c r="A3490" s="115" t="s">
        <v>649</v>
      </c>
      <c r="B3490" s="200" t="s">
        <v>218</v>
      </c>
      <c r="C3490" s="101" t="s">
        <v>219</v>
      </c>
      <c r="D3490" s="102" t="s">
        <v>686</v>
      </c>
      <c r="E3490" s="121" t="s">
        <v>686</v>
      </c>
      <c r="F3490" s="125">
        <v>2372</v>
      </c>
      <c r="G3490" s="103">
        <v>2340</v>
      </c>
      <c r="H3490" s="104">
        <v>0.98650927487352402</v>
      </c>
      <c r="I3490" s="103">
        <v>32</v>
      </c>
      <c r="J3490" s="130">
        <v>1.34907251264755E-2</v>
      </c>
      <c r="K3490" s="125">
        <v>673</v>
      </c>
      <c r="L3490" s="125">
        <v>12</v>
      </c>
      <c r="M3490" s="104">
        <v>1.7830609212481401E-2</v>
      </c>
      <c r="N3490" s="103">
        <v>34</v>
      </c>
      <c r="O3490" s="130">
        <v>1.4333895446880201E-2</v>
      </c>
      <c r="P3490" s="125">
        <v>7</v>
      </c>
      <c r="Q3490" s="104">
        <v>1.04011887072808E-2</v>
      </c>
      <c r="R3490" s="103">
        <v>16</v>
      </c>
      <c r="S3490" s="130">
        <v>6.7453625632377702E-3</v>
      </c>
      <c r="T3490" s="125">
        <v>40</v>
      </c>
      <c r="U3490" s="104">
        <v>5.9435364041604703E-2</v>
      </c>
      <c r="V3490" s="103">
        <v>134</v>
      </c>
      <c r="W3490" s="130">
        <v>5.6492411467116303E-2</v>
      </c>
      <c r="X3490" s="125">
        <v>44</v>
      </c>
      <c r="Y3490" s="104">
        <v>6.5378900445765206E-2</v>
      </c>
      <c r="Z3490" s="103">
        <v>146</v>
      </c>
      <c r="AA3490" s="130">
        <v>6.1551433389544601E-2</v>
      </c>
    </row>
    <row r="3491" spans="1:27" x14ac:dyDescent="0.25">
      <c r="A3491" s="116" t="s">
        <v>649</v>
      </c>
      <c r="B3491" s="201" t="s">
        <v>277</v>
      </c>
      <c r="C3491" s="105" t="s">
        <v>278</v>
      </c>
      <c r="D3491" s="106" t="s">
        <v>686</v>
      </c>
      <c r="E3491" s="122" t="s">
        <v>686</v>
      </c>
      <c r="F3491" s="126">
        <v>2926</v>
      </c>
      <c r="G3491" s="107">
        <v>2913</v>
      </c>
      <c r="H3491" s="108">
        <v>0.99555707450444197</v>
      </c>
      <c r="I3491" s="107">
        <v>13</v>
      </c>
      <c r="J3491" s="131">
        <v>4.4429254955570697E-3</v>
      </c>
      <c r="K3491" s="126">
        <v>558</v>
      </c>
      <c r="L3491" s="126">
        <v>14</v>
      </c>
      <c r="M3491" s="108">
        <v>2.5089605734767002E-2</v>
      </c>
      <c r="N3491" s="107">
        <v>35</v>
      </c>
      <c r="O3491" s="131">
        <v>1.1961722488038199E-2</v>
      </c>
      <c r="P3491" s="126">
        <v>6</v>
      </c>
      <c r="Q3491" s="108">
        <v>1.0752688172042999E-2</v>
      </c>
      <c r="R3491" s="107">
        <v>16</v>
      </c>
      <c r="S3491" s="131">
        <v>5.4682159945317801E-3</v>
      </c>
      <c r="T3491" s="126">
        <v>57</v>
      </c>
      <c r="U3491" s="108">
        <v>0.102150537634408</v>
      </c>
      <c r="V3491" s="107">
        <v>288</v>
      </c>
      <c r="W3491" s="131">
        <v>9.84278879015721E-2</v>
      </c>
      <c r="X3491" s="126">
        <v>58</v>
      </c>
      <c r="Y3491" s="108">
        <v>0.103942652329749</v>
      </c>
      <c r="Z3491" s="107">
        <v>292</v>
      </c>
      <c r="AA3491" s="131">
        <v>9.9794941900205006E-2</v>
      </c>
    </row>
    <row r="3492" spans="1:27" x14ac:dyDescent="0.25">
      <c r="A3492" s="115" t="s">
        <v>649</v>
      </c>
      <c r="B3492" s="200" t="s">
        <v>301</v>
      </c>
      <c r="C3492" s="101" t="s">
        <v>302</v>
      </c>
      <c r="D3492" s="102" t="s">
        <v>686</v>
      </c>
      <c r="E3492" s="121" t="s">
        <v>686</v>
      </c>
      <c r="F3492" s="125">
        <v>4307</v>
      </c>
      <c r="G3492" s="103">
        <v>4298</v>
      </c>
      <c r="H3492" s="104">
        <v>0.99791037845368002</v>
      </c>
      <c r="I3492" s="103">
        <v>9</v>
      </c>
      <c r="J3492" s="130">
        <v>2.0896215463199401E-3</v>
      </c>
      <c r="K3492" s="125">
        <v>981</v>
      </c>
      <c r="L3492" s="125">
        <v>15</v>
      </c>
      <c r="M3492" s="104">
        <v>1.5290519877675801E-2</v>
      </c>
      <c r="N3492" s="103">
        <v>36</v>
      </c>
      <c r="O3492" s="130">
        <v>8.3584861852797707E-3</v>
      </c>
      <c r="P3492" s="125">
        <v>9</v>
      </c>
      <c r="Q3492" s="104">
        <v>9.1743119266054999E-3</v>
      </c>
      <c r="R3492" s="103">
        <v>22</v>
      </c>
      <c r="S3492" s="130">
        <v>5.10796377989319E-3</v>
      </c>
      <c r="T3492" s="125">
        <v>69</v>
      </c>
      <c r="U3492" s="104">
        <v>7.0336391437308798E-2</v>
      </c>
      <c r="V3492" s="103">
        <v>256</v>
      </c>
      <c r="W3492" s="130">
        <v>5.9438123984211701E-2</v>
      </c>
      <c r="X3492" s="125">
        <v>74</v>
      </c>
      <c r="Y3492" s="104">
        <v>7.5433231396534101E-2</v>
      </c>
      <c r="Z3492" s="103">
        <v>269</v>
      </c>
      <c r="AA3492" s="130">
        <v>6.2456466217785001E-2</v>
      </c>
    </row>
    <row r="3493" spans="1:27" x14ac:dyDescent="0.25">
      <c r="A3493" s="116" t="s">
        <v>649</v>
      </c>
      <c r="B3493" s="201" t="s">
        <v>283</v>
      </c>
      <c r="C3493" s="105" t="s">
        <v>284</v>
      </c>
      <c r="D3493" s="106" t="s">
        <v>686</v>
      </c>
      <c r="E3493" s="122" t="s">
        <v>686</v>
      </c>
      <c r="F3493" s="126">
        <v>1842</v>
      </c>
      <c r="G3493" s="107">
        <v>1834</v>
      </c>
      <c r="H3493" s="108">
        <v>0.99565689467969498</v>
      </c>
      <c r="I3493" s="107">
        <v>8</v>
      </c>
      <c r="J3493" s="131">
        <v>4.3431053203040098E-3</v>
      </c>
      <c r="K3493" s="126">
        <v>606</v>
      </c>
      <c r="L3493" s="126">
        <v>11</v>
      </c>
      <c r="M3493" s="108">
        <v>1.8151815181518101E-2</v>
      </c>
      <c r="N3493" s="107">
        <v>21</v>
      </c>
      <c r="O3493" s="131">
        <v>1.1400651465798E-2</v>
      </c>
      <c r="P3493" s="126">
        <v>1</v>
      </c>
      <c r="Q3493" s="108">
        <v>1.65016501650165E-3</v>
      </c>
      <c r="R3493" s="107">
        <v>1</v>
      </c>
      <c r="S3493" s="131">
        <v>5.4288816503800198E-4</v>
      </c>
      <c r="T3493" s="126">
        <v>41</v>
      </c>
      <c r="U3493" s="108">
        <v>6.7656765676567601E-2</v>
      </c>
      <c r="V3493" s="107">
        <v>93</v>
      </c>
      <c r="W3493" s="131">
        <v>5.0488599348534197E-2</v>
      </c>
      <c r="X3493" s="126">
        <v>42</v>
      </c>
      <c r="Y3493" s="108">
        <v>6.9306930693069299E-2</v>
      </c>
      <c r="Z3493" s="107">
        <v>94</v>
      </c>
      <c r="AA3493" s="131">
        <v>5.1031487513572199E-2</v>
      </c>
    </row>
    <row r="3494" spans="1:27" x14ac:dyDescent="0.25">
      <c r="A3494" s="115" t="s">
        <v>649</v>
      </c>
      <c r="B3494" s="200" t="s">
        <v>303</v>
      </c>
      <c r="C3494" s="101" t="s">
        <v>304</v>
      </c>
      <c r="D3494" s="102" t="s">
        <v>686</v>
      </c>
      <c r="E3494" s="121" t="s">
        <v>686</v>
      </c>
      <c r="F3494" s="125">
        <v>4884</v>
      </c>
      <c r="G3494" s="103">
        <v>4877</v>
      </c>
      <c r="H3494" s="104">
        <v>0.99856674856674799</v>
      </c>
      <c r="I3494" s="103">
        <v>7</v>
      </c>
      <c r="J3494" s="130">
        <v>1.4332514332514299E-3</v>
      </c>
      <c r="K3494" s="125">
        <v>1060</v>
      </c>
      <c r="L3494" s="125">
        <v>22</v>
      </c>
      <c r="M3494" s="104">
        <v>2.0754716981132001E-2</v>
      </c>
      <c r="N3494" s="103">
        <v>49</v>
      </c>
      <c r="O3494" s="130">
        <v>1.003276003276E-2</v>
      </c>
      <c r="P3494" s="125">
        <v>11</v>
      </c>
      <c r="Q3494" s="104">
        <v>1.0377358490566001E-2</v>
      </c>
      <c r="R3494" s="103">
        <v>37</v>
      </c>
      <c r="S3494" s="130">
        <v>7.5757575757575699E-3</v>
      </c>
      <c r="T3494" s="125">
        <v>72</v>
      </c>
      <c r="U3494" s="104">
        <v>6.7924528301886694E-2</v>
      </c>
      <c r="V3494" s="103">
        <v>270</v>
      </c>
      <c r="W3494" s="130">
        <v>5.5282555282555199E-2</v>
      </c>
      <c r="X3494" s="125">
        <v>77</v>
      </c>
      <c r="Y3494" s="104">
        <v>7.2641509433962206E-2</v>
      </c>
      <c r="Z3494" s="103">
        <v>283</v>
      </c>
      <c r="AA3494" s="130">
        <v>5.7944307944307903E-2</v>
      </c>
    </row>
    <row r="3495" spans="1:27" x14ac:dyDescent="0.25">
      <c r="A3495" s="116" t="s">
        <v>649</v>
      </c>
      <c r="B3495" s="201" t="s">
        <v>305</v>
      </c>
      <c r="C3495" s="105" t="s">
        <v>306</v>
      </c>
      <c r="D3495" s="106" t="s">
        <v>686</v>
      </c>
      <c r="E3495" s="122" t="s">
        <v>686</v>
      </c>
      <c r="F3495" s="126">
        <v>3534</v>
      </c>
      <c r="G3495" s="107">
        <v>3526</v>
      </c>
      <c r="H3495" s="108">
        <v>0.99773627617430605</v>
      </c>
      <c r="I3495" s="107">
        <v>8</v>
      </c>
      <c r="J3495" s="131">
        <v>2.2637238256932599E-3</v>
      </c>
      <c r="K3495" s="126">
        <v>765</v>
      </c>
      <c r="L3495" s="126">
        <v>12</v>
      </c>
      <c r="M3495" s="108">
        <v>1.5686274509803901E-2</v>
      </c>
      <c r="N3495" s="107">
        <v>33</v>
      </c>
      <c r="O3495" s="131">
        <v>9.3378607809847108E-3</v>
      </c>
      <c r="P3495" s="126">
        <v>6</v>
      </c>
      <c r="Q3495" s="108">
        <v>7.8431372549019607E-3</v>
      </c>
      <c r="R3495" s="107">
        <v>21</v>
      </c>
      <c r="S3495" s="131">
        <v>5.9422750424448197E-3</v>
      </c>
      <c r="T3495" s="126">
        <v>72</v>
      </c>
      <c r="U3495" s="108">
        <v>9.41176470588235E-2</v>
      </c>
      <c r="V3495" s="107">
        <v>296</v>
      </c>
      <c r="W3495" s="131">
        <v>8.3757781550650806E-2</v>
      </c>
      <c r="X3495" s="126">
        <v>77</v>
      </c>
      <c r="Y3495" s="108">
        <v>0.100653594771241</v>
      </c>
      <c r="Z3495" s="107">
        <v>314</v>
      </c>
      <c r="AA3495" s="131">
        <v>8.8851160158460604E-2</v>
      </c>
    </row>
    <row r="3496" spans="1:27" ht="24" x14ac:dyDescent="0.25">
      <c r="A3496" s="115" t="s">
        <v>649</v>
      </c>
      <c r="B3496" s="200" t="s">
        <v>307</v>
      </c>
      <c r="C3496" s="101" t="s">
        <v>308</v>
      </c>
      <c r="D3496" s="102" t="s">
        <v>686</v>
      </c>
      <c r="E3496" s="121" t="s">
        <v>686</v>
      </c>
      <c r="F3496" s="125">
        <v>2643</v>
      </c>
      <c r="G3496" s="103">
        <v>2633</v>
      </c>
      <c r="H3496" s="104">
        <v>0.99621642073401395</v>
      </c>
      <c r="I3496" s="103">
        <v>10</v>
      </c>
      <c r="J3496" s="130">
        <v>3.7835792659856198E-3</v>
      </c>
      <c r="K3496" s="125">
        <v>552</v>
      </c>
      <c r="L3496" s="125">
        <v>8</v>
      </c>
      <c r="M3496" s="104">
        <v>1.4492753623188401E-2</v>
      </c>
      <c r="N3496" s="103">
        <v>20</v>
      </c>
      <c r="O3496" s="130">
        <v>7.5671585319712397E-3</v>
      </c>
      <c r="P3496" s="125">
        <v>1</v>
      </c>
      <c r="Q3496" s="104">
        <v>1.8115942028985501E-3</v>
      </c>
      <c r="R3496" s="103">
        <v>1</v>
      </c>
      <c r="S3496" s="130">
        <v>3.7835792659856199E-4</v>
      </c>
      <c r="T3496" s="125">
        <v>45</v>
      </c>
      <c r="U3496" s="104">
        <v>8.1521739130434701E-2</v>
      </c>
      <c r="V3496" s="103">
        <v>191</v>
      </c>
      <c r="W3496" s="130">
        <v>7.2266363980325293E-2</v>
      </c>
      <c r="X3496" s="125">
        <v>45</v>
      </c>
      <c r="Y3496" s="104">
        <v>8.1521739130434701E-2</v>
      </c>
      <c r="Z3496" s="103">
        <v>191</v>
      </c>
      <c r="AA3496" s="130">
        <v>7.2266363980325293E-2</v>
      </c>
    </row>
    <row r="3497" spans="1:27" x14ac:dyDescent="0.25">
      <c r="A3497" s="116" t="s">
        <v>649</v>
      </c>
      <c r="B3497" s="201" t="s">
        <v>441</v>
      </c>
      <c r="C3497" s="105" t="s">
        <v>309</v>
      </c>
      <c r="D3497" s="106" t="s">
        <v>686</v>
      </c>
      <c r="E3497" s="122" t="s">
        <v>686</v>
      </c>
      <c r="F3497" s="126">
        <v>2177</v>
      </c>
      <c r="G3497" s="107">
        <v>2167</v>
      </c>
      <c r="H3497" s="108">
        <v>0.99540652273771202</v>
      </c>
      <c r="I3497" s="107">
        <v>10</v>
      </c>
      <c r="J3497" s="131">
        <v>4.5934772622875496E-3</v>
      </c>
      <c r="K3497" s="126">
        <v>624</v>
      </c>
      <c r="L3497" s="126">
        <v>14</v>
      </c>
      <c r="M3497" s="108">
        <v>2.2435897435897401E-2</v>
      </c>
      <c r="N3497" s="107">
        <v>35</v>
      </c>
      <c r="O3497" s="131">
        <v>1.6077170418006399E-2</v>
      </c>
      <c r="P3497" s="126">
        <v>4</v>
      </c>
      <c r="Q3497" s="108">
        <v>6.41025641025641E-3</v>
      </c>
      <c r="R3497" s="107">
        <v>9</v>
      </c>
      <c r="S3497" s="131">
        <v>4.1341295360587896E-3</v>
      </c>
      <c r="T3497" s="126">
        <v>43</v>
      </c>
      <c r="U3497" s="108">
        <v>6.8910256410256401E-2</v>
      </c>
      <c r="V3497" s="107">
        <v>132</v>
      </c>
      <c r="W3497" s="131">
        <v>6.0633899862195598E-2</v>
      </c>
      <c r="X3497" s="126">
        <v>46</v>
      </c>
      <c r="Y3497" s="108">
        <v>7.3717948717948706E-2</v>
      </c>
      <c r="Z3497" s="107">
        <v>139</v>
      </c>
      <c r="AA3497" s="131">
        <v>6.3849333945796893E-2</v>
      </c>
    </row>
    <row r="3498" spans="1:27" x14ac:dyDescent="0.25">
      <c r="A3498" s="115" t="s">
        <v>649</v>
      </c>
      <c r="B3498" s="200" t="s">
        <v>289</v>
      </c>
      <c r="C3498" s="101" t="s">
        <v>290</v>
      </c>
      <c r="D3498" s="102" t="s">
        <v>686</v>
      </c>
      <c r="E3498" s="121" t="s">
        <v>686</v>
      </c>
      <c r="F3498" s="125">
        <v>2408</v>
      </c>
      <c r="G3498" s="103">
        <v>2406</v>
      </c>
      <c r="H3498" s="104">
        <v>0.99916943521594603</v>
      </c>
      <c r="I3498" s="103">
        <v>2</v>
      </c>
      <c r="J3498" s="130">
        <v>8.3056478405315595E-4</v>
      </c>
      <c r="K3498" s="125">
        <v>709</v>
      </c>
      <c r="L3498" s="125">
        <v>14</v>
      </c>
      <c r="M3498" s="104">
        <v>1.9746121297602202E-2</v>
      </c>
      <c r="N3498" s="103">
        <v>33</v>
      </c>
      <c r="O3498" s="130">
        <v>1.3704318936877E-2</v>
      </c>
      <c r="P3498" s="125">
        <v>15</v>
      </c>
      <c r="Q3498" s="104">
        <v>2.1156558533145201E-2</v>
      </c>
      <c r="R3498" s="103">
        <v>38</v>
      </c>
      <c r="S3498" s="130">
        <v>1.57807308970099E-2</v>
      </c>
      <c r="T3498" s="125">
        <v>45</v>
      </c>
      <c r="U3498" s="104">
        <v>6.3469675599435796E-2</v>
      </c>
      <c r="V3498" s="103">
        <v>150</v>
      </c>
      <c r="W3498" s="130">
        <v>6.2292358803986703E-2</v>
      </c>
      <c r="X3498" s="125">
        <v>52</v>
      </c>
      <c r="Y3498" s="104">
        <v>7.3342736248236895E-2</v>
      </c>
      <c r="Z3498" s="103">
        <v>166</v>
      </c>
      <c r="AA3498" s="130">
        <v>6.8936877076411898E-2</v>
      </c>
    </row>
    <row r="3499" spans="1:27" x14ac:dyDescent="0.25">
      <c r="A3499" s="116" t="s">
        <v>649</v>
      </c>
      <c r="B3499" s="201" t="s">
        <v>310</v>
      </c>
      <c r="C3499" s="105" t="s">
        <v>311</v>
      </c>
      <c r="D3499" s="106" t="s">
        <v>686</v>
      </c>
      <c r="E3499" s="122" t="s">
        <v>686</v>
      </c>
      <c r="F3499" s="126">
        <v>3720</v>
      </c>
      <c r="G3499" s="107">
        <v>3712</v>
      </c>
      <c r="H3499" s="108">
        <v>0.99784946236559102</v>
      </c>
      <c r="I3499" s="107">
        <v>8</v>
      </c>
      <c r="J3499" s="131">
        <v>2.1505376344086E-3</v>
      </c>
      <c r="K3499" s="126">
        <v>848</v>
      </c>
      <c r="L3499" s="126">
        <v>15</v>
      </c>
      <c r="M3499" s="108">
        <v>1.7688679245283001E-2</v>
      </c>
      <c r="N3499" s="107">
        <v>35</v>
      </c>
      <c r="O3499" s="131">
        <v>9.4086021505376295E-3</v>
      </c>
      <c r="P3499" s="126">
        <v>6</v>
      </c>
      <c r="Q3499" s="108">
        <v>7.0754716981131999E-3</v>
      </c>
      <c r="R3499" s="107">
        <v>19</v>
      </c>
      <c r="S3499" s="131">
        <v>5.1075268817204304E-3</v>
      </c>
      <c r="T3499" s="126">
        <v>54</v>
      </c>
      <c r="U3499" s="108">
        <v>6.3679245283018798E-2</v>
      </c>
      <c r="V3499" s="107">
        <v>205</v>
      </c>
      <c r="W3499" s="131">
        <v>5.5107526881720402E-2</v>
      </c>
      <c r="X3499" s="126">
        <v>59</v>
      </c>
      <c r="Y3499" s="108">
        <v>6.9575471698113206E-2</v>
      </c>
      <c r="Z3499" s="107">
        <v>219</v>
      </c>
      <c r="AA3499" s="131">
        <v>5.8870967741935398E-2</v>
      </c>
    </row>
    <row r="3500" spans="1:27" x14ac:dyDescent="0.25">
      <c r="A3500" s="115" t="s">
        <v>649</v>
      </c>
      <c r="B3500" s="200" t="s">
        <v>293</v>
      </c>
      <c r="C3500" s="101" t="s">
        <v>294</v>
      </c>
      <c r="D3500" s="102" t="s">
        <v>686</v>
      </c>
      <c r="E3500" s="121" t="s">
        <v>686</v>
      </c>
      <c r="F3500" s="125">
        <v>4343</v>
      </c>
      <c r="G3500" s="103">
        <v>4332</v>
      </c>
      <c r="H3500" s="104">
        <v>0.99746718857932304</v>
      </c>
      <c r="I3500" s="103">
        <v>11</v>
      </c>
      <c r="J3500" s="130">
        <v>2.5328114206769501E-3</v>
      </c>
      <c r="K3500" s="125">
        <v>789</v>
      </c>
      <c r="L3500" s="125">
        <v>24</v>
      </c>
      <c r="M3500" s="104">
        <v>3.04182509505703E-2</v>
      </c>
      <c r="N3500" s="103">
        <v>64</v>
      </c>
      <c r="O3500" s="130">
        <v>1.47363573566658E-2</v>
      </c>
      <c r="P3500" s="125">
        <v>5</v>
      </c>
      <c r="Q3500" s="104">
        <v>6.3371356147021501E-3</v>
      </c>
      <c r="R3500" s="103">
        <v>10</v>
      </c>
      <c r="S3500" s="130">
        <v>2.3025558369790399E-3</v>
      </c>
      <c r="T3500" s="125">
        <v>46</v>
      </c>
      <c r="U3500" s="104">
        <v>5.8301647655259803E-2</v>
      </c>
      <c r="V3500" s="103">
        <v>224</v>
      </c>
      <c r="W3500" s="130">
        <v>5.1577250748330597E-2</v>
      </c>
      <c r="X3500" s="125">
        <v>49</v>
      </c>
      <c r="Y3500" s="104">
        <v>6.21039290240811E-2</v>
      </c>
      <c r="Z3500" s="103">
        <v>231</v>
      </c>
      <c r="AA3500" s="130">
        <v>5.3189039834215898E-2</v>
      </c>
    </row>
    <row r="3501" spans="1:27" x14ac:dyDescent="0.25">
      <c r="A3501" s="116" t="s">
        <v>649</v>
      </c>
      <c r="B3501" s="201" t="s">
        <v>295</v>
      </c>
      <c r="C3501" s="105" t="s">
        <v>296</v>
      </c>
      <c r="D3501" s="106" t="s">
        <v>686</v>
      </c>
      <c r="E3501" s="122" t="s">
        <v>686</v>
      </c>
      <c r="F3501" s="126">
        <v>3020</v>
      </c>
      <c r="G3501" s="107">
        <v>3001</v>
      </c>
      <c r="H3501" s="108">
        <v>0.99370860927152305</v>
      </c>
      <c r="I3501" s="107">
        <v>19</v>
      </c>
      <c r="J3501" s="131">
        <v>6.2913907284768197E-3</v>
      </c>
      <c r="K3501" s="126">
        <v>787</v>
      </c>
      <c r="L3501" s="126">
        <v>14</v>
      </c>
      <c r="M3501" s="108">
        <v>1.77890724269377E-2</v>
      </c>
      <c r="N3501" s="107">
        <v>32</v>
      </c>
      <c r="O3501" s="131">
        <v>1.0596026490066199E-2</v>
      </c>
      <c r="P3501" s="126">
        <v>6</v>
      </c>
      <c r="Q3501" s="108">
        <v>7.6238881829733098E-3</v>
      </c>
      <c r="R3501" s="107">
        <v>11</v>
      </c>
      <c r="S3501" s="131">
        <v>3.6423841059602599E-3</v>
      </c>
      <c r="T3501" s="126">
        <v>70</v>
      </c>
      <c r="U3501" s="108">
        <v>8.8945362134688594E-2</v>
      </c>
      <c r="V3501" s="107">
        <v>319</v>
      </c>
      <c r="W3501" s="131">
        <v>0.105629139072847</v>
      </c>
      <c r="X3501" s="126">
        <v>75</v>
      </c>
      <c r="Y3501" s="108">
        <v>9.5298602287166398E-2</v>
      </c>
      <c r="Z3501" s="107">
        <v>329</v>
      </c>
      <c r="AA3501" s="131">
        <v>0.10894039735099301</v>
      </c>
    </row>
    <row r="3502" spans="1:27" x14ac:dyDescent="0.25">
      <c r="A3502" s="115" t="s">
        <v>649</v>
      </c>
      <c r="B3502" s="200" t="s">
        <v>297</v>
      </c>
      <c r="C3502" s="101" t="s">
        <v>298</v>
      </c>
      <c r="D3502" s="102" t="s">
        <v>686</v>
      </c>
      <c r="E3502" s="121" t="s">
        <v>686</v>
      </c>
      <c r="F3502" s="125">
        <v>4207</v>
      </c>
      <c r="G3502" s="103">
        <v>4193</v>
      </c>
      <c r="H3502" s="104">
        <v>0.99667221297836905</v>
      </c>
      <c r="I3502" s="103">
        <v>14</v>
      </c>
      <c r="J3502" s="130">
        <v>3.3277870216306101E-3</v>
      </c>
      <c r="K3502" s="125">
        <v>691</v>
      </c>
      <c r="L3502" s="125">
        <v>21</v>
      </c>
      <c r="M3502" s="104">
        <v>3.0390738060781401E-2</v>
      </c>
      <c r="N3502" s="103">
        <v>58</v>
      </c>
      <c r="O3502" s="130">
        <v>1.3786546232469599E-2</v>
      </c>
      <c r="P3502" s="125">
        <v>8</v>
      </c>
      <c r="Q3502" s="104">
        <v>1.15774240231548E-2</v>
      </c>
      <c r="R3502" s="103">
        <v>20</v>
      </c>
      <c r="S3502" s="130">
        <v>4.7539814594722996E-3</v>
      </c>
      <c r="T3502" s="125">
        <v>34</v>
      </c>
      <c r="U3502" s="104">
        <v>4.9204052098408099E-2</v>
      </c>
      <c r="V3502" s="103">
        <v>174</v>
      </c>
      <c r="W3502" s="130">
        <v>4.1359638697409003E-2</v>
      </c>
      <c r="X3502" s="125">
        <v>39</v>
      </c>
      <c r="Y3502" s="104">
        <v>5.6439942112879803E-2</v>
      </c>
      <c r="Z3502" s="103">
        <v>185</v>
      </c>
      <c r="AA3502" s="130">
        <v>4.3974328500118801E-2</v>
      </c>
    </row>
    <row r="3503" spans="1:27" x14ac:dyDescent="0.25">
      <c r="A3503" s="116" t="s">
        <v>649</v>
      </c>
      <c r="B3503" s="201" t="s">
        <v>299</v>
      </c>
      <c r="C3503" s="105" t="s">
        <v>300</v>
      </c>
      <c r="D3503" s="106" t="s">
        <v>686</v>
      </c>
      <c r="E3503" s="122" t="s">
        <v>686</v>
      </c>
      <c r="F3503" s="126">
        <v>2998</v>
      </c>
      <c r="G3503" s="107">
        <v>2988</v>
      </c>
      <c r="H3503" s="108">
        <v>0.99666444296197398</v>
      </c>
      <c r="I3503" s="107">
        <v>10</v>
      </c>
      <c r="J3503" s="131">
        <v>3.3355570380253501E-3</v>
      </c>
      <c r="K3503" s="126">
        <v>803</v>
      </c>
      <c r="L3503" s="126">
        <v>11</v>
      </c>
      <c r="M3503" s="108">
        <v>1.3698630136986301E-2</v>
      </c>
      <c r="N3503" s="107">
        <v>26</v>
      </c>
      <c r="O3503" s="131">
        <v>8.6724482988659105E-3</v>
      </c>
      <c r="P3503" s="126">
        <v>7</v>
      </c>
      <c r="Q3503" s="108">
        <v>8.7173100871730993E-3</v>
      </c>
      <c r="R3503" s="107">
        <v>22</v>
      </c>
      <c r="S3503" s="131">
        <v>7.3382254836557703E-3</v>
      </c>
      <c r="T3503" s="126">
        <v>57</v>
      </c>
      <c r="U3503" s="108">
        <v>7.0983810709838099E-2</v>
      </c>
      <c r="V3503" s="107">
        <v>196</v>
      </c>
      <c r="W3503" s="131">
        <v>6.5376917945296806E-2</v>
      </c>
      <c r="X3503" s="126">
        <v>61</v>
      </c>
      <c r="Y3503" s="108">
        <v>7.5965130759651306E-2</v>
      </c>
      <c r="Z3503" s="107">
        <v>208</v>
      </c>
      <c r="AA3503" s="131">
        <v>6.93795863909272E-2</v>
      </c>
    </row>
    <row r="3504" spans="1:27" ht="24" x14ac:dyDescent="0.25">
      <c r="A3504" s="115" t="s">
        <v>649</v>
      </c>
      <c r="B3504" s="200" t="s">
        <v>312</v>
      </c>
      <c r="C3504" s="101" t="s">
        <v>313</v>
      </c>
      <c r="D3504" s="102" t="s">
        <v>686</v>
      </c>
      <c r="E3504" s="121" t="s">
        <v>686</v>
      </c>
      <c r="F3504" s="125">
        <v>2236</v>
      </c>
      <c r="G3504" s="103">
        <v>2229</v>
      </c>
      <c r="H3504" s="104">
        <v>0.99686940966010695</v>
      </c>
      <c r="I3504" s="103">
        <v>7</v>
      </c>
      <c r="J3504" s="130">
        <v>3.13059033989266E-3</v>
      </c>
      <c r="K3504" s="125">
        <v>559</v>
      </c>
      <c r="L3504" s="125">
        <v>9</v>
      </c>
      <c r="M3504" s="104">
        <v>1.6100178890876501E-2</v>
      </c>
      <c r="N3504" s="103">
        <v>15</v>
      </c>
      <c r="O3504" s="130">
        <v>6.7084078711985599E-3</v>
      </c>
      <c r="P3504" s="125">
        <v>1</v>
      </c>
      <c r="Q3504" s="104">
        <v>1.78890876565295E-3</v>
      </c>
      <c r="R3504" s="103">
        <v>3</v>
      </c>
      <c r="S3504" s="130">
        <v>1.34168157423971E-3</v>
      </c>
      <c r="T3504" s="125">
        <v>33</v>
      </c>
      <c r="U3504" s="104">
        <v>5.9033989266547397E-2</v>
      </c>
      <c r="V3504" s="103">
        <v>92</v>
      </c>
      <c r="W3504" s="130">
        <v>4.1144901610017798E-2</v>
      </c>
      <c r="X3504" s="125">
        <v>34</v>
      </c>
      <c r="Y3504" s="104">
        <v>6.0822898032200298E-2</v>
      </c>
      <c r="Z3504" s="103">
        <v>95</v>
      </c>
      <c r="AA3504" s="130">
        <v>4.2486583184257597E-2</v>
      </c>
    </row>
    <row r="3505" spans="1:27" ht="24" x14ac:dyDescent="0.25">
      <c r="A3505" s="116" t="s">
        <v>649</v>
      </c>
      <c r="B3505" s="201" t="s">
        <v>314</v>
      </c>
      <c r="C3505" s="105" t="s">
        <v>315</v>
      </c>
      <c r="D3505" s="106" t="s">
        <v>686</v>
      </c>
      <c r="E3505" s="122" t="s">
        <v>686</v>
      </c>
      <c r="F3505" s="126">
        <v>1633</v>
      </c>
      <c r="G3505" s="107">
        <v>1624</v>
      </c>
      <c r="H3505" s="108">
        <v>0.99448867115737904</v>
      </c>
      <c r="I3505" s="107">
        <v>9</v>
      </c>
      <c r="J3505" s="131">
        <v>5.5113288426209403E-3</v>
      </c>
      <c r="K3505" s="126">
        <v>423</v>
      </c>
      <c r="L3505" s="126">
        <v>3</v>
      </c>
      <c r="M3505" s="108">
        <v>7.09219858156028E-3</v>
      </c>
      <c r="N3505" s="107">
        <v>11</v>
      </c>
      <c r="O3505" s="131">
        <v>6.7360685854255904E-3</v>
      </c>
      <c r="P3505" s="126">
        <v>2</v>
      </c>
      <c r="Q3505" s="108">
        <v>4.7281323877068496E-3</v>
      </c>
      <c r="R3505" s="107">
        <v>3</v>
      </c>
      <c r="S3505" s="131">
        <v>1.8371096142069799E-3</v>
      </c>
      <c r="T3505" s="126">
        <v>34</v>
      </c>
      <c r="U3505" s="108">
        <v>8.0378250591016498E-2</v>
      </c>
      <c r="V3505" s="107">
        <v>117</v>
      </c>
      <c r="W3505" s="131">
        <v>7.1647274954072193E-2</v>
      </c>
      <c r="X3505" s="126">
        <v>35</v>
      </c>
      <c r="Y3505" s="108">
        <v>8.2742316784869901E-2</v>
      </c>
      <c r="Z3505" s="107">
        <v>119</v>
      </c>
      <c r="AA3505" s="131">
        <v>7.2872014696876902E-2</v>
      </c>
    </row>
    <row r="3506" spans="1:27" x14ac:dyDescent="0.25">
      <c r="A3506" s="115" t="s">
        <v>649</v>
      </c>
      <c r="B3506" s="200" t="s">
        <v>375</v>
      </c>
      <c r="C3506" s="101" t="s">
        <v>376</v>
      </c>
      <c r="D3506" s="102" t="s">
        <v>686</v>
      </c>
      <c r="E3506" s="121" t="s">
        <v>686</v>
      </c>
      <c r="F3506" s="125">
        <v>4112</v>
      </c>
      <c r="G3506" s="103">
        <v>4096</v>
      </c>
      <c r="H3506" s="104">
        <v>0.99610894941634198</v>
      </c>
      <c r="I3506" s="103">
        <v>16</v>
      </c>
      <c r="J3506" s="130">
        <v>3.8910505836575798E-3</v>
      </c>
      <c r="K3506" s="125">
        <v>881</v>
      </c>
      <c r="L3506" s="125">
        <v>9</v>
      </c>
      <c r="M3506" s="104">
        <v>1.02156640181611E-2</v>
      </c>
      <c r="N3506" s="103">
        <v>23</v>
      </c>
      <c r="O3506" s="130">
        <v>5.5933852140077796E-3</v>
      </c>
      <c r="P3506" s="125">
        <v>2</v>
      </c>
      <c r="Q3506" s="104">
        <v>2.2701475595913699E-3</v>
      </c>
      <c r="R3506" s="103">
        <v>7</v>
      </c>
      <c r="S3506" s="130">
        <v>1.70233463035019E-3</v>
      </c>
      <c r="T3506" s="125">
        <v>59</v>
      </c>
      <c r="U3506" s="104">
        <v>6.6969353007945501E-2</v>
      </c>
      <c r="V3506" s="103">
        <v>250</v>
      </c>
      <c r="W3506" s="130">
        <v>6.0797665369649798E-2</v>
      </c>
      <c r="X3506" s="125">
        <v>59</v>
      </c>
      <c r="Y3506" s="104">
        <v>6.6969353007945501E-2</v>
      </c>
      <c r="Z3506" s="103">
        <v>250</v>
      </c>
      <c r="AA3506" s="130">
        <v>6.0797665369649798E-2</v>
      </c>
    </row>
    <row r="3507" spans="1:27" x14ac:dyDescent="0.25">
      <c r="A3507" s="116" t="s">
        <v>649</v>
      </c>
      <c r="B3507" s="201" t="s">
        <v>393</v>
      </c>
      <c r="C3507" s="105" t="s">
        <v>394</v>
      </c>
      <c r="D3507" s="106" t="s">
        <v>686</v>
      </c>
      <c r="E3507" s="122" t="s">
        <v>686</v>
      </c>
      <c r="F3507" s="126">
        <v>646</v>
      </c>
      <c r="G3507" s="107">
        <v>646</v>
      </c>
      <c r="H3507" s="108">
        <v>1</v>
      </c>
      <c r="I3507" s="107"/>
      <c r="J3507" s="131"/>
      <c r="K3507" s="126">
        <v>228</v>
      </c>
      <c r="L3507" s="126">
        <v>5</v>
      </c>
      <c r="M3507" s="108">
        <v>2.1929824561403501E-2</v>
      </c>
      <c r="N3507" s="107">
        <v>15</v>
      </c>
      <c r="O3507" s="131">
        <v>2.3219814241486E-2</v>
      </c>
      <c r="P3507" s="126">
        <v>2</v>
      </c>
      <c r="Q3507" s="108">
        <v>8.7719298245613996E-3</v>
      </c>
      <c r="R3507" s="107">
        <v>2</v>
      </c>
      <c r="S3507" s="131">
        <v>3.09597523219814E-3</v>
      </c>
      <c r="T3507" s="126">
        <v>18</v>
      </c>
      <c r="U3507" s="108">
        <v>7.8947368421052599E-2</v>
      </c>
      <c r="V3507" s="107">
        <v>65</v>
      </c>
      <c r="W3507" s="131">
        <v>0.100619195046439</v>
      </c>
      <c r="X3507" s="126">
        <v>20</v>
      </c>
      <c r="Y3507" s="108">
        <v>8.7719298245614002E-2</v>
      </c>
      <c r="Z3507" s="107">
        <v>67</v>
      </c>
      <c r="AA3507" s="131">
        <v>0.103715170278637</v>
      </c>
    </row>
    <row r="3508" spans="1:27" x14ac:dyDescent="0.25">
      <c r="A3508" s="115" t="s">
        <v>649</v>
      </c>
      <c r="B3508" s="200" t="s">
        <v>419</v>
      </c>
      <c r="C3508" s="101" t="s">
        <v>420</v>
      </c>
      <c r="D3508" s="102" t="s">
        <v>686</v>
      </c>
      <c r="E3508" s="121" t="s">
        <v>686</v>
      </c>
      <c r="F3508" s="125">
        <v>2401</v>
      </c>
      <c r="G3508" s="103">
        <v>2393</v>
      </c>
      <c r="H3508" s="104">
        <v>0.99666805497709199</v>
      </c>
      <c r="I3508" s="103">
        <v>8</v>
      </c>
      <c r="J3508" s="130">
        <v>3.33194502290712E-3</v>
      </c>
      <c r="K3508" s="125">
        <v>612</v>
      </c>
      <c r="L3508" s="125">
        <v>11</v>
      </c>
      <c r="M3508" s="104">
        <v>1.7973856209150301E-2</v>
      </c>
      <c r="N3508" s="103">
        <v>29</v>
      </c>
      <c r="O3508" s="130">
        <v>1.20783007080383E-2</v>
      </c>
      <c r="P3508" s="125">
        <v>4</v>
      </c>
      <c r="Q3508" s="104">
        <v>6.5359477124183E-3</v>
      </c>
      <c r="R3508" s="103">
        <v>14</v>
      </c>
      <c r="S3508" s="130">
        <v>5.83090379008746E-3</v>
      </c>
      <c r="T3508" s="125">
        <v>66</v>
      </c>
      <c r="U3508" s="104">
        <v>0.10784313725490099</v>
      </c>
      <c r="V3508" s="103">
        <v>250</v>
      </c>
      <c r="W3508" s="130">
        <v>0.104123281965847</v>
      </c>
      <c r="X3508" s="125">
        <v>68</v>
      </c>
      <c r="Y3508" s="104">
        <v>0.11111111111111099</v>
      </c>
      <c r="Z3508" s="103">
        <v>256</v>
      </c>
      <c r="AA3508" s="130">
        <v>0.10662224073302699</v>
      </c>
    </row>
    <row r="3509" spans="1:27" x14ac:dyDescent="0.25">
      <c r="A3509" s="116" t="s">
        <v>649</v>
      </c>
      <c r="B3509" s="201" t="s">
        <v>421</v>
      </c>
      <c r="C3509" s="105" t="s">
        <v>422</v>
      </c>
      <c r="D3509" s="106" t="s">
        <v>686</v>
      </c>
      <c r="E3509" s="122" t="s">
        <v>686</v>
      </c>
      <c r="F3509" s="126">
        <v>1487</v>
      </c>
      <c r="G3509" s="107">
        <v>1485</v>
      </c>
      <c r="H3509" s="108">
        <v>0.99865501008742397</v>
      </c>
      <c r="I3509" s="107">
        <v>2</v>
      </c>
      <c r="J3509" s="131">
        <v>1.34498991257565E-3</v>
      </c>
      <c r="K3509" s="126">
        <v>511</v>
      </c>
      <c r="L3509" s="126">
        <v>7</v>
      </c>
      <c r="M3509" s="108">
        <v>1.3698630136986301E-2</v>
      </c>
      <c r="N3509" s="107">
        <v>17</v>
      </c>
      <c r="O3509" s="131">
        <v>1.1432414256893E-2</v>
      </c>
      <c r="P3509" s="126">
        <v>10</v>
      </c>
      <c r="Q3509" s="108">
        <v>1.9569471624266099E-2</v>
      </c>
      <c r="R3509" s="107">
        <v>25</v>
      </c>
      <c r="S3509" s="131">
        <v>1.6812373907195598E-2</v>
      </c>
      <c r="T3509" s="126">
        <v>36</v>
      </c>
      <c r="U3509" s="108">
        <v>7.0450097847358104E-2</v>
      </c>
      <c r="V3509" s="107">
        <v>98</v>
      </c>
      <c r="W3509" s="131">
        <v>6.5904505716207096E-2</v>
      </c>
      <c r="X3509" s="126">
        <v>44</v>
      </c>
      <c r="Y3509" s="108">
        <v>8.6105675146771005E-2</v>
      </c>
      <c r="Z3509" s="107">
        <v>117</v>
      </c>
      <c r="AA3509" s="131">
        <v>7.8681909885675805E-2</v>
      </c>
    </row>
    <row r="3510" spans="1:27" x14ac:dyDescent="0.25">
      <c r="A3510" s="115" t="s">
        <v>649</v>
      </c>
      <c r="B3510" s="200" t="s">
        <v>423</v>
      </c>
      <c r="C3510" s="101" t="s">
        <v>424</v>
      </c>
      <c r="D3510" s="102" t="s">
        <v>686</v>
      </c>
      <c r="E3510" s="121" t="s">
        <v>686</v>
      </c>
      <c r="F3510" s="125">
        <v>1896</v>
      </c>
      <c r="G3510" s="103">
        <v>1895</v>
      </c>
      <c r="H3510" s="104">
        <v>0.99947257383966204</v>
      </c>
      <c r="I3510" s="103">
        <v>1</v>
      </c>
      <c r="J3510" s="130">
        <v>5.2742616033755205E-4</v>
      </c>
      <c r="K3510" s="125">
        <v>531</v>
      </c>
      <c r="L3510" s="125">
        <v>2</v>
      </c>
      <c r="M3510" s="104">
        <v>3.7664783427495199E-3</v>
      </c>
      <c r="N3510" s="103">
        <v>6</v>
      </c>
      <c r="O3510" s="130">
        <v>3.1645569620253099E-3</v>
      </c>
      <c r="P3510" s="125">
        <v>2</v>
      </c>
      <c r="Q3510" s="104">
        <v>3.7664783427495199E-3</v>
      </c>
      <c r="R3510" s="103">
        <v>5</v>
      </c>
      <c r="S3510" s="130">
        <v>2.6371308016877601E-3</v>
      </c>
      <c r="T3510" s="125">
        <v>40</v>
      </c>
      <c r="U3510" s="104">
        <v>7.5329566854990496E-2</v>
      </c>
      <c r="V3510" s="103">
        <v>206</v>
      </c>
      <c r="W3510" s="130">
        <v>0.108649789029535</v>
      </c>
      <c r="X3510" s="125">
        <v>41</v>
      </c>
      <c r="Y3510" s="104">
        <v>7.7212806026365294E-2</v>
      </c>
      <c r="Z3510" s="103">
        <v>208</v>
      </c>
      <c r="AA3510" s="130">
        <v>0.10970464135021001</v>
      </c>
    </row>
    <row r="3511" spans="1:27" x14ac:dyDescent="0.25">
      <c r="A3511" s="116" t="s">
        <v>649</v>
      </c>
      <c r="B3511" s="201" t="s">
        <v>407</v>
      </c>
      <c r="C3511" s="105" t="s">
        <v>408</v>
      </c>
      <c r="D3511" s="106" t="s">
        <v>686</v>
      </c>
      <c r="E3511" s="122" t="s">
        <v>686</v>
      </c>
      <c r="F3511" s="126">
        <v>5557</v>
      </c>
      <c r="G3511" s="107">
        <v>5479</v>
      </c>
      <c r="H3511" s="108">
        <v>0.98596364945114201</v>
      </c>
      <c r="I3511" s="107">
        <v>78</v>
      </c>
      <c r="J3511" s="131">
        <v>1.4036350548857201E-2</v>
      </c>
      <c r="K3511" s="126">
        <v>1557</v>
      </c>
      <c r="L3511" s="126">
        <v>24</v>
      </c>
      <c r="M3511" s="108">
        <v>1.54142581888246E-2</v>
      </c>
      <c r="N3511" s="107">
        <v>57</v>
      </c>
      <c r="O3511" s="131">
        <v>1.02573330933957E-2</v>
      </c>
      <c r="P3511" s="126">
        <v>6</v>
      </c>
      <c r="Q3511" s="108">
        <v>3.85356454720616E-3</v>
      </c>
      <c r="R3511" s="107">
        <v>12</v>
      </c>
      <c r="S3511" s="131">
        <v>2.1594385459780402E-3</v>
      </c>
      <c r="T3511" s="126">
        <v>135</v>
      </c>
      <c r="U3511" s="108">
        <v>8.6705202312138699E-2</v>
      </c>
      <c r="V3511" s="107">
        <v>409</v>
      </c>
      <c r="W3511" s="131">
        <v>7.3600863775418301E-2</v>
      </c>
      <c r="X3511" s="126">
        <v>137</v>
      </c>
      <c r="Y3511" s="108">
        <v>8.7989723827874095E-2</v>
      </c>
      <c r="Z3511" s="107">
        <v>411</v>
      </c>
      <c r="AA3511" s="131">
        <v>7.3960770199748005E-2</v>
      </c>
    </row>
    <row r="3512" spans="1:27" x14ac:dyDescent="0.25">
      <c r="A3512" s="115" t="s">
        <v>649</v>
      </c>
      <c r="B3512" s="200" t="s">
        <v>425</v>
      </c>
      <c r="C3512" s="101" t="s">
        <v>426</v>
      </c>
      <c r="D3512" s="102" t="s">
        <v>686</v>
      </c>
      <c r="E3512" s="121" t="s">
        <v>686</v>
      </c>
      <c r="F3512" s="125">
        <v>2094</v>
      </c>
      <c r="G3512" s="103">
        <v>2080</v>
      </c>
      <c r="H3512" s="104">
        <v>0.99331423113658002</v>
      </c>
      <c r="I3512" s="103">
        <v>14</v>
      </c>
      <c r="J3512" s="130">
        <v>6.68576886341929E-3</v>
      </c>
      <c r="K3512" s="125">
        <v>567</v>
      </c>
      <c r="L3512" s="125">
        <v>7</v>
      </c>
      <c r="M3512" s="104">
        <v>1.23456790123456E-2</v>
      </c>
      <c r="N3512" s="103">
        <v>12</v>
      </c>
      <c r="O3512" s="130">
        <v>5.7306590257879602E-3</v>
      </c>
      <c r="P3512" s="125">
        <v>4</v>
      </c>
      <c r="Q3512" s="104">
        <v>7.0546737213403798E-3</v>
      </c>
      <c r="R3512" s="103">
        <v>6</v>
      </c>
      <c r="S3512" s="130">
        <v>2.8653295128939801E-3</v>
      </c>
      <c r="T3512" s="125">
        <v>41</v>
      </c>
      <c r="U3512" s="104">
        <v>7.2310405643738904E-2</v>
      </c>
      <c r="V3512" s="103">
        <v>138</v>
      </c>
      <c r="W3512" s="130">
        <v>6.5902578796561598E-2</v>
      </c>
      <c r="X3512" s="125">
        <v>42</v>
      </c>
      <c r="Y3512" s="104">
        <v>7.4074074074074001E-2</v>
      </c>
      <c r="Z3512" s="103">
        <v>139</v>
      </c>
      <c r="AA3512" s="130">
        <v>6.6380133715377196E-2</v>
      </c>
    </row>
    <row r="3513" spans="1:27" ht="24" x14ac:dyDescent="0.25">
      <c r="A3513" s="116" t="s">
        <v>649</v>
      </c>
      <c r="B3513" s="201" t="s">
        <v>427</v>
      </c>
      <c r="C3513" s="105" t="s">
        <v>428</v>
      </c>
      <c r="D3513" s="106" t="s">
        <v>686</v>
      </c>
      <c r="E3513" s="122" t="s">
        <v>686</v>
      </c>
      <c r="F3513" s="126">
        <v>1889</v>
      </c>
      <c r="G3513" s="107">
        <v>1881</v>
      </c>
      <c r="H3513" s="108">
        <v>0.99576495500264595</v>
      </c>
      <c r="I3513" s="107">
        <v>8</v>
      </c>
      <c r="J3513" s="131">
        <v>4.2350449973530902E-3</v>
      </c>
      <c r="K3513" s="126">
        <v>640</v>
      </c>
      <c r="L3513" s="126">
        <v>9</v>
      </c>
      <c r="M3513" s="108">
        <v>1.40625E-2</v>
      </c>
      <c r="N3513" s="107">
        <v>16</v>
      </c>
      <c r="O3513" s="131">
        <v>8.4700899947061908E-3</v>
      </c>
      <c r="P3513" s="126">
        <v>3</v>
      </c>
      <c r="Q3513" s="108">
        <v>4.6874999999999998E-3</v>
      </c>
      <c r="R3513" s="107">
        <v>10</v>
      </c>
      <c r="S3513" s="131">
        <v>5.2938062466913703E-3</v>
      </c>
      <c r="T3513" s="126">
        <v>45</v>
      </c>
      <c r="U3513" s="108">
        <v>7.03125E-2</v>
      </c>
      <c r="V3513" s="107">
        <v>125</v>
      </c>
      <c r="W3513" s="131">
        <v>6.6172578083642103E-2</v>
      </c>
      <c r="X3513" s="126">
        <v>48</v>
      </c>
      <c r="Y3513" s="108">
        <v>7.4999999999999997E-2</v>
      </c>
      <c r="Z3513" s="107">
        <v>133</v>
      </c>
      <c r="AA3513" s="131">
        <v>7.0407623080995199E-2</v>
      </c>
    </row>
    <row r="3514" spans="1:27" x14ac:dyDescent="0.25">
      <c r="A3514" s="115" t="s">
        <v>649</v>
      </c>
      <c r="B3514" s="200" t="s">
        <v>429</v>
      </c>
      <c r="C3514" s="101" t="s">
        <v>430</v>
      </c>
      <c r="D3514" s="102" t="s">
        <v>686</v>
      </c>
      <c r="E3514" s="121" t="s">
        <v>686</v>
      </c>
      <c r="F3514" s="125">
        <v>1960</v>
      </c>
      <c r="G3514" s="103">
        <v>1957</v>
      </c>
      <c r="H3514" s="104">
        <v>0.99846938775510197</v>
      </c>
      <c r="I3514" s="103">
        <v>3</v>
      </c>
      <c r="J3514" s="130">
        <v>1.53061224489795E-3</v>
      </c>
      <c r="K3514" s="125">
        <v>670</v>
      </c>
      <c r="L3514" s="125">
        <v>5</v>
      </c>
      <c r="M3514" s="104">
        <v>7.4626865671641703E-3</v>
      </c>
      <c r="N3514" s="103">
        <v>12</v>
      </c>
      <c r="O3514" s="130">
        <v>6.1224489795918303E-3</v>
      </c>
      <c r="P3514" s="125">
        <v>2</v>
      </c>
      <c r="Q3514" s="104">
        <v>2.9850746268656699E-3</v>
      </c>
      <c r="R3514" s="103">
        <v>6</v>
      </c>
      <c r="S3514" s="130">
        <v>3.06122448979591E-3</v>
      </c>
      <c r="T3514" s="125">
        <v>60</v>
      </c>
      <c r="U3514" s="104">
        <v>8.9552238805970102E-2</v>
      </c>
      <c r="V3514" s="103">
        <v>198</v>
      </c>
      <c r="W3514" s="130">
        <v>0.101020408163265</v>
      </c>
      <c r="X3514" s="125">
        <v>61</v>
      </c>
      <c r="Y3514" s="104">
        <v>9.1044776119402898E-2</v>
      </c>
      <c r="Z3514" s="103">
        <v>202</v>
      </c>
      <c r="AA3514" s="130">
        <v>0.103061224489795</v>
      </c>
    </row>
    <row r="3515" spans="1:27" x14ac:dyDescent="0.25">
      <c r="A3515" s="116" t="s">
        <v>649</v>
      </c>
      <c r="B3515" s="201" t="s">
        <v>431</v>
      </c>
      <c r="C3515" s="105" t="s">
        <v>432</v>
      </c>
      <c r="D3515" s="106" t="s">
        <v>686</v>
      </c>
      <c r="E3515" s="122" t="s">
        <v>686</v>
      </c>
      <c r="F3515" s="126">
        <v>4159</v>
      </c>
      <c r="G3515" s="107">
        <v>4125</v>
      </c>
      <c r="H3515" s="108">
        <v>0.99182495792257697</v>
      </c>
      <c r="I3515" s="107">
        <v>34</v>
      </c>
      <c r="J3515" s="131">
        <v>8.1750420774224508E-3</v>
      </c>
      <c r="K3515" s="126">
        <v>1419</v>
      </c>
      <c r="L3515" s="126">
        <v>20</v>
      </c>
      <c r="M3515" s="108">
        <v>1.40944326990838E-2</v>
      </c>
      <c r="N3515" s="107">
        <v>49</v>
      </c>
      <c r="O3515" s="131">
        <v>1.1781678288050001E-2</v>
      </c>
      <c r="P3515" s="126">
        <v>7</v>
      </c>
      <c r="Q3515" s="108">
        <v>4.9330514446793497E-3</v>
      </c>
      <c r="R3515" s="107">
        <v>25</v>
      </c>
      <c r="S3515" s="131">
        <v>6.0110603510459201E-3</v>
      </c>
      <c r="T3515" s="126">
        <v>99</v>
      </c>
      <c r="U3515" s="108">
        <v>6.9767441860465101E-2</v>
      </c>
      <c r="V3515" s="107">
        <v>311</v>
      </c>
      <c r="W3515" s="131">
        <v>7.4777590767011307E-2</v>
      </c>
      <c r="X3515" s="126">
        <v>106</v>
      </c>
      <c r="Y3515" s="108">
        <v>7.4700493305144403E-2</v>
      </c>
      <c r="Z3515" s="107">
        <v>336</v>
      </c>
      <c r="AA3515" s="131">
        <v>8.0788651118057206E-2</v>
      </c>
    </row>
    <row r="3516" spans="1:27" x14ac:dyDescent="0.25">
      <c r="A3516" s="115" t="s">
        <v>649</v>
      </c>
      <c r="B3516" s="200" t="s">
        <v>433</v>
      </c>
      <c r="C3516" s="101" t="s">
        <v>434</v>
      </c>
      <c r="D3516" s="102" t="s">
        <v>686</v>
      </c>
      <c r="E3516" s="121" t="s">
        <v>686</v>
      </c>
      <c r="F3516" s="125">
        <v>7012</v>
      </c>
      <c r="G3516" s="103">
        <v>6983</v>
      </c>
      <c r="H3516" s="104">
        <v>0.99586423274386704</v>
      </c>
      <c r="I3516" s="103">
        <v>29</v>
      </c>
      <c r="J3516" s="130">
        <v>4.1357672561323404E-3</v>
      </c>
      <c r="K3516" s="125">
        <v>2254</v>
      </c>
      <c r="L3516" s="125">
        <v>30</v>
      </c>
      <c r="M3516" s="104">
        <v>1.33096716947648E-2</v>
      </c>
      <c r="N3516" s="103">
        <v>79</v>
      </c>
      <c r="O3516" s="130">
        <v>1.1266400456360501E-2</v>
      </c>
      <c r="P3516" s="125">
        <v>10</v>
      </c>
      <c r="Q3516" s="104">
        <v>4.4365572315882796E-3</v>
      </c>
      <c r="R3516" s="103">
        <v>26</v>
      </c>
      <c r="S3516" s="130">
        <v>3.7079292641186501E-3</v>
      </c>
      <c r="T3516" s="125">
        <v>128</v>
      </c>
      <c r="U3516" s="104">
        <v>5.6787932564329999E-2</v>
      </c>
      <c r="V3516" s="103">
        <v>366</v>
      </c>
      <c r="W3516" s="130">
        <v>5.2196235025670203E-2</v>
      </c>
      <c r="X3516" s="125">
        <v>135</v>
      </c>
      <c r="Y3516" s="104">
        <v>5.9893522626441799E-2</v>
      </c>
      <c r="Z3516" s="103">
        <v>383</v>
      </c>
      <c r="AA3516" s="130">
        <v>5.4620650313747798E-2</v>
      </c>
    </row>
    <row r="3517" spans="1:27" x14ac:dyDescent="0.25">
      <c r="A3517" s="116" t="s">
        <v>649</v>
      </c>
      <c r="B3517" s="201" t="s">
        <v>341</v>
      </c>
      <c r="C3517" s="105" t="s">
        <v>342</v>
      </c>
      <c r="D3517" s="106" t="s">
        <v>686</v>
      </c>
      <c r="E3517" s="122" t="s">
        <v>686</v>
      </c>
      <c r="F3517" s="126">
        <v>8544</v>
      </c>
      <c r="G3517" s="107">
        <v>8435</v>
      </c>
      <c r="H3517" s="108">
        <v>0.98724250936329505</v>
      </c>
      <c r="I3517" s="107">
        <v>109</v>
      </c>
      <c r="J3517" s="131">
        <v>1.2757490636704101E-2</v>
      </c>
      <c r="K3517" s="126">
        <v>2121</v>
      </c>
      <c r="L3517" s="126">
        <v>29</v>
      </c>
      <c r="M3517" s="108">
        <v>1.36727958510136E-2</v>
      </c>
      <c r="N3517" s="107">
        <v>69</v>
      </c>
      <c r="O3517" s="131">
        <v>8.0758426966292107E-3</v>
      </c>
      <c r="P3517" s="126">
        <v>10</v>
      </c>
      <c r="Q3517" s="108">
        <v>4.7147571900047099E-3</v>
      </c>
      <c r="R3517" s="107">
        <v>28</v>
      </c>
      <c r="S3517" s="131">
        <v>3.2771535580524299E-3</v>
      </c>
      <c r="T3517" s="126">
        <v>117</v>
      </c>
      <c r="U3517" s="108">
        <v>5.5162659123055097E-2</v>
      </c>
      <c r="V3517" s="107">
        <v>453</v>
      </c>
      <c r="W3517" s="131">
        <v>5.3019662921348298E-2</v>
      </c>
      <c r="X3517" s="126">
        <v>123</v>
      </c>
      <c r="Y3517" s="108">
        <v>5.7991513437057898E-2</v>
      </c>
      <c r="Z3517" s="107">
        <v>467</v>
      </c>
      <c r="AA3517" s="131">
        <v>5.4658239700374499E-2</v>
      </c>
    </row>
    <row r="3518" spans="1:27" x14ac:dyDescent="0.25">
      <c r="A3518" s="115" t="s">
        <v>649</v>
      </c>
      <c r="B3518" s="200" t="s">
        <v>355</v>
      </c>
      <c r="C3518" s="101" t="s">
        <v>356</v>
      </c>
      <c r="D3518" s="102" t="s">
        <v>686</v>
      </c>
      <c r="E3518" s="121" t="s">
        <v>686</v>
      </c>
      <c r="F3518" s="125">
        <v>7073</v>
      </c>
      <c r="G3518" s="103">
        <v>6879</v>
      </c>
      <c r="H3518" s="104">
        <v>0.97257175173193799</v>
      </c>
      <c r="I3518" s="103">
        <v>194</v>
      </c>
      <c r="J3518" s="130">
        <v>2.74282482680616E-2</v>
      </c>
      <c r="K3518" s="125">
        <v>2111</v>
      </c>
      <c r="L3518" s="125">
        <v>33</v>
      </c>
      <c r="M3518" s="104">
        <v>1.5632401705352902E-2</v>
      </c>
      <c r="N3518" s="103">
        <v>83</v>
      </c>
      <c r="O3518" s="130">
        <v>1.17347660115933E-2</v>
      </c>
      <c r="P3518" s="125">
        <v>13</v>
      </c>
      <c r="Q3518" s="104">
        <v>6.1582188536238704E-3</v>
      </c>
      <c r="R3518" s="103">
        <v>31</v>
      </c>
      <c r="S3518" s="130">
        <v>4.3828644139686096E-3</v>
      </c>
      <c r="T3518" s="125">
        <v>154</v>
      </c>
      <c r="U3518" s="104">
        <v>7.2951207958313502E-2</v>
      </c>
      <c r="V3518" s="103">
        <v>466</v>
      </c>
      <c r="W3518" s="130">
        <v>6.5884348932560399E-2</v>
      </c>
      <c r="X3518" s="125">
        <v>160</v>
      </c>
      <c r="Y3518" s="104">
        <v>7.5793462813832299E-2</v>
      </c>
      <c r="Z3518" s="103">
        <v>480</v>
      </c>
      <c r="AA3518" s="130">
        <v>6.7863707054997793E-2</v>
      </c>
    </row>
    <row r="3519" spans="1:27" x14ac:dyDescent="0.25">
      <c r="A3519" s="116" t="s">
        <v>649</v>
      </c>
      <c r="B3519" s="201" t="s">
        <v>351</v>
      </c>
      <c r="C3519" s="105" t="s">
        <v>352</v>
      </c>
      <c r="D3519" s="106" t="s">
        <v>686</v>
      </c>
      <c r="E3519" s="122" t="s">
        <v>686</v>
      </c>
      <c r="F3519" s="126">
        <v>4792</v>
      </c>
      <c r="G3519" s="107">
        <v>4745</v>
      </c>
      <c r="H3519" s="108">
        <v>0.990191986644407</v>
      </c>
      <c r="I3519" s="107">
        <v>47</v>
      </c>
      <c r="J3519" s="131">
        <v>9.8080133555926499E-3</v>
      </c>
      <c r="K3519" s="126">
        <v>1538</v>
      </c>
      <c r="L3519" s="126">
        <v>10</v>
      </c>
      <c r="M3519" s="108">
        <v>6.5019505851755498E-3</v>
      </c>
      <c r="N3519" s="107">
        <v>30</v>
      </c>
      <c r="O3519" s="131">
        <v>6.2604340567612602E-3</v>
      </c>
      <c r="P3519" s="126">
        <v>5</v>
      </c>
      <c r="Q3519" s="108">
        <v>3.2509752925877701E-3</v>
      </c>
      <c r="R3519" s="107">
        <v>15</v>
      </c>
      <c r="S3519" s="131">
        <v>3.1302170283806301E-3</v>
      </c>
      <c r="T3519" s="126">
        <v>94</v>
      </c>
      <c r="U3519" s="108">
        <v>6.1118335500650101E-2</v>
      </c>
      <c r="V3519" s="107">
        <v>270</v>
      </c>
      <c r="W3519" s="131">
        <v>5.6343906510851402E-2</v>
      </c>
      <c r="X3519" s="126">
        <v>98</v>
      </c>
      <c r="Y3519" s="108">
        <v>6.3719115734720402E-2</v>
      </c>
      <c r="Z3519" s="107">
        <v>281</v>
      </c>
      <c r="AA3519" s="131">
        <v>5.8639398998330497E-2</v>
      </c>
    </row>
    <row r="3520" spans="1:27" x14ac:dyDescent="0.25">
      <c r="A3520" s="115" t="s">
        <v>649</v>
      </c>
      <c r="B3520" s="200" t="s">
        <v>37</v>
      </c>
      <c r="C3520" s="101" t="s">
        <v>38</v>
      </c>
      <c r="D3520" s="102" t="s">
        <v>686</v>
      </c>
      <c r="E3520" s="121" t="s">
        <v>686</v>
      </c>
      <c r="F3520" s="125">
        <v>5153</v>
      </c>
      <c r="G3520" s="103">
        <v>5144</v>
      </c>
      <c r="H3520" s="104">
        <v>0.99825344459538101</v>
      </c>
      <c r="I3520" s="103">
        <v>9</v>
      </c>
      <c r="J3520" s="130">
        <v>1.7465554046186601E-3</v>
      </c>
      <c r="K3520" s="125">
        <v>1531</v>
      </c>
      <c r="L3520" s="125">
        <v>11</v>
      </c>
      <c r="M3520" s="104">
        <v>7.1848465055519197E-3</v>
      </c>
      <c r="N3520" s="103">
        <v>30</v>
      </c>
      <c r="O3520" s="130">
        <v>5.8218513487288898E-3</v>
      </c>
      <c r="P3520" s="125">
        <v>5</v>
      </c>
      <c r="Q3520" s="104">
        <v>3.2658393207054201E-3</v>
      </c>
      <c r="R3520" s="103">
        <v>12</v>
      </c>
      <c r="S3520" s="130">
        <v>2.3287405394915501E-3</v>
      </c>
      <c r="T3520" s="125">
        <v>82</v>
      </c>
      <c r="U3520" s="104">
        <v>5.3559764859568898E-2</v>
      </c>
      <c r="V3520" s="103">
        <v>266</v>
      </c>
      <c r="W3520" s="130">
        <v>5.16204152920628E-2</v>
      </c>
      <c r="X3520" s="125">
        <v>86</v>
      </c>
      <c r="Y3520" s="104">
        <v>5.6172436316133202E-2</v>
      </c>
      <c r="Z3520" s="103">
        <v>277</v>
      </c>
      <c r="AA3520" s="130">
        <v>5.3755094119930097E-2</v>
      </c>
    </row>
    <row r="3521" spans="1:27" x14ac:dyDescent="0.25">
      <c r="A3521" s="116" t="s">
        <v>649</v>
      </c>
      <c r="B3521" s="201" t="s">
        <v>108</v>
      </c>
      <c r="C3521" s="105" t="s">
        <v>109</v>
      </c>
      <c r="D3521" s="106" t="s">
        <v>686</v>
      </c>
      <c r="E3521" s="122" t="s">
        <v>686</v>
      </c>
      <c r="F3521" s="126">
        <v>9949</v>
      </c>
      <c r="G3521" s="107">
        <v>9940</v>
      </c>
      <c r="H3521" s="108">
        <v>0.99909538647100204</v>
      </c>
      <c r="I3521" s="107">
        <v>9</v>
      </c>
      <c r="J3521" s="131">
        <v>9.0461352899788897E-4</v>
      </c>
      <c r="K3521" s="126">
        <v>1786</v>
      </c>
      <c r="L3521" s="126">
        <v>17</v>
      </c>
      <c r="M3521" s="108">
        <v>9.5184770436730105E-3</v>
      </c>
      <c r="N3521" s="107">
        <v>48</v>
      </c>
      <c r="O3521" s="131">
        <v>4.8246054879887397E-3</v>
      </c>
      <c r="P3521" s="126">
        <v>11</v>
      </c>
      <c r="Q3521" s="108">
        <v>6.1590145576707698E-3</v>
      </c>
      <c r="R3521" s="107">
        <v>34</v>
      </c>
      <c r="S3521" s="131">
        <v>3.41742888732535E-3</v>
      </c>
      <c r="T3521" s="126">
        <v>99</v>
      </c>
      <c r="U3521" s="108">
        <v>5.5431131019036899E-2</v>
      </c>
      <c r="V3521" s="107">
        <v>537</v>
      </c>
      <c r="W3521" s="131">
        <v>5.3975273896874003E-2</v>
      </c>
      <c r="X3521" s="126">
        <v>105</v>
      </c>
      <c r="Y3521" s="108">
        <v>5.8790593505039103E-2</v>
      </c>
      <c r="Z3521" s="107">
        <v>555</v>
      </c>
      <c r="AA3521" s="131">
        <v>5.5784500954869802E-2</v>
      </c>
    </row>
    <row r="3522" spans="1:27" x14ac:dyDescent="0.25">
      <c r="A3522" s="115" t="s">
        <v>649</v>
      </c>
      <c r="B3522" s="200" t="s">
        <v>559</v>
      </c>
      <c r="C3522" s="101" t="s">
        <v>560</v>
      </c>
      <c r="D3522" s="102" t="s">
        <v>686</v>
      </c>
      <c r="E3522" s="121" t="s">
        <v>686</v>
      </c>
      <c r="F3522" s="125">
        <v>9748</v>
      </c>
      <c r="G3522" s="103">
        <v>9667</v>
      </c>
      <c r="H3522" s="104">
        <v>0.99169060320065605</v>
      </c>
      <c r="I3522" s="103">
        <v>81</v>
      </c>
      <c r="J3522" s="130">
        <v>8.3093967993434492E-3</v>
      </c>
      <c r="K3522" s="125">
        <v>2301</v>
      </c>
      <c r="L3522" s="125">
        <v>26</v>
      </c>
      <c r="M3522" s="104">
        <v>1.1299435028248501E-2</v>
      </c>
      <c r="N3522" s="103">
        <v>66</v>
      </c>
      <c r="O3522" s="130">
        <v>6.7706196142798504E-3</v>
      </c>
      <c r="P3522" s="125">
        <v>14</v>
      </c>
      <c r="Q3522" s="104">
        <v>6.0843111690569301E-3</v>
      </c>
      <c r="R3522" s="103">
        <v>44</v>
      </c>
      <c r="S3522" s="130">
        <v>4.5137464095198997E-3</v>
      </c>
      <c r="T3522" s="125">
        <v>137</v>
      </c>
      <c r="U3522" s="104">
        <v>5.9539330725771403E-2</v>
      </c>
      <c r="V3522" s="103">
        <v>492</v>
      </c>
      <c r="W3522" s="130">
        <v>5.0471891670086103E-2</v>
      </c>
      <c r="X3522" s="125">
        <v>146</v>
      </c>
      <c r="Y3522" s="104">
        <v>6.3450673620165099E-2</v>
      </c>
      <c r="Z3522" s="103">
        <v>517</v>
      </c>
      <c r="AA3522" s="130">
        <v>5.3036520311858799E-2</v>
      </c>
    </row>
    <row r="3523" spans="1:27" x14ac:dyDescent="0.25">
      <c r="A3523" s="116" t="s">
        <v>649</v>
      </c>
      <c r="B3523" s="201" t="s">
        <v>617</v>
      </c>
      <c r="C3523" s="105" t="s">
        <v>618</v>
      </c>
      <c r="D3523" s="106" t="s">
        <v>686</v>
      </c>
      <c r="E3523" s="122" t="s">
        <v>686</v>
      </c>
      <c r="F3523" s="126">
        <v>4183</v>
      </c>
      <c r="G3523" s="107">
        <v>4168</v>
      </c>
      <c r="H3523" s="108">
        <v>0.99641405689696305</v>
      </c>
      <c r="I3523" s="107">
        <v>15</v>
      </c>
      <c r="J3523" s="131">
        <v>3.5859431030360899E-3</v>
      </c>
      <c r="K3523" s="126">
        <v>1433</v>
      </c>
      <c r="L3523" s="126">
        <v>26</v>
      </c>
      <c r="M3523" s="108">
        <v>1.81437543614794E-2</v>
      </c>
      <c r="N3523" s="107">
        <v>58</v>
      </c>
      <c r="O3523" s="131">
        <v>1.38656466650729E-2</v>
      </c>
      <c r="P3523" s="126">
        <v>9</v>
      </c>
      <c r="Q3523" s="108">
        <v>6.2805303558967204E-3</v>
      </c>
      <c r="R3523" s="107">
        <v>25</v>
      </c>
      <c r="S3523" s="131">
        <v>5.97657183839349E-3</v>
      </c>
      <c r="T3523" s="126">
        <v>99</v>
      </c>
      <c r="U3523" s="108">
        <v>6.9085833914863906E-2</v>
      </c>
      <c r="V3523" s="107">
        <v>289</v>
      </c>
      <c r="W3523" s="131">
        <v>6.9089170451828802E-2</v>
      </c>
      <c r="X3523" s="126">
        <v>106</v>
      </c>
      <c r="Y3523" s="108">
        <v>7.39706908583391E-2</v>
      </c>
      <c r="Z3523" s="107">
        <v>303</v>
      </c>
      <c r="AA3523" s="131">
        <v>7.2436050681329106E-2</v>
      </c>
    </row>
    <row r="3524" spans="1:27" x14ac:dyDescent="0.25">
      <c r="A3524" s="115" t="s">
        <v>649</v>
      </c>
      <c r="B3524" s="200" t="s">
        <v>619</v>
      </c>
      <c r="C3524" s="101" t="s">
        <v>620</v>
      </c>
      <c r="D3524" s="102" t="s">
        <v>686</v>
      </c>
      <c r="E3524" s="121" t="s">
        <v>686</v>
      </c>
      <c r="F3524" s="125">
        <v>4149</v>
      </c>
      <c r="G3524" s="103">
        <v>4107</v>
      </c>
      <c r="H3524" s="104">
        <v>0.98987707881417197</v>
      </c>
      <c r="I3524" s="103">
        <v>42</v>
      </c>
      <c r="J3524" s="130">
        <v>1.01229211858279E-2</v>
      </c>
      <c r="K3524" s="125">
        <v>1305</v>
      </c>
      <c r="L3524" s="125">
        <v>13</v>
      </c>
      <c r="M3524" s="104">
        <v>9.9616858237547793E-3</v>
      </c>
      <c r="N3524" s="103">
        <v>40</v>
      </c>
      <c r="O3524" s="130">
        <v>9.6408773198360994E-3</v>
      </c>
      <c r="P3524" s="125">
        <v>13</v>
      </c>
      <c r="Q3524" s="104">
        <v>9.9616858237547793E-3</v>
      </c>
      <c r="R3524" s="103">
        <v>34</v>
      </c>
      <c r="S3524" s="130">
        <v>8.1947457218606804E-3</v>
      </c>
      <c r="T3524" s="125">
        <v>115</v>
      </c>
      <c r="U3524" s="104">
        <v>8.8122605363984599E-2</v>
      </c>
      <c r="V3524" s="103">
        <v>331</v>
      </c>
      <c r="W3524" s="130">
        <v>7.9778259821643702E-2</v>
      </c>
      <c r="X3524" s="125">
        <v>119</v>
      </c>
      <c r="Y3524" s="104">
        <v>9.1187739463601494E-2</v>
      </c>
      <c r="Z3524" s="103">
        <v>342</v>
      </c>
      <c r="AA3524" s="130">
        <v>8.2429501084598594E-2</v>
      </c>
    </row>
    <row r="3525" spans="1:27" ht="24" x14ac:dyDescent="0.25">
      <c r="A3525" s="116" t="s">
        <v>649</v>
      </c>
      <c r="B3525" s="201" t="s">
        <v>621</v>
      </c>
      <c r="C3525" s="105" t="s">
        <v>622</v>
      </c>
      <c r="D3525" s="106" t="s">
        <v>686</v>
      </c>
      <c r="E3525" s="122" t="s">
        <v>686</v>
      </c>
      <c r="F3525" s="126">
        <v>11128</v>
      </c>
      <c r="G3525" s="107">
        <v>11091</v>
      </c>
      <c r="H3525" s="108">
        <v>0.99667505391804401</v>
      </c>
      <c r="I3525" s="107">
        <v>37</v>
      </c>
      <c r="J3525" s="131">
        <v>3.3249460819554199E-3</v>
      </c>
      <c r="K3525" s="126">
        <v>2627</v>
      </c>
      <c r="L3525" s="126">
        <v>27</v>
      </c>
      <c r="M3525" s="108">
        <v>1.02778835173201E-2</v>
      </c>
      <c r="N3525" s="107">
        <v>66</v>
      </c>
      <c r="O3525" s="131">
        <v>5.9309849029475104E-3</v>
      </c>
      <c r="P3525" s="126">
        <v>12</v>
      </c>
      <c r="Q3525" s="108">
        <v>4.56794822992006E-3</v>
      </c>
      <c r="R3525" s="107">
        <v>25</v>
      </c>
      <c r="S3525" s="131">
        <v>2.2465851905104201E-3</v>
      </c>
      <c r="T3525" s="126">
        <v>186</v>
      </c>
      <c r="U3525" s="108">
        <v>7.0803197563760897E-2</v>
      </c>
      <c r="V3525" s="107">
        <v>743</v>
      </c>
      <c r="W3525" s="131">
        <v>6.6768511861969804E-2</v>
      </c>
      <c r="X3525" s="126">
        <v>194</v>
      </c>
      <c r="Y3525" s="108">
        <v>7.3848496383707607E-2</v>
      </c>
      <c r="Z3525" s="107">
        <v>761</v>
      </c>
      <c r="AA3525" s="131">
        <v>6.8386053199137306E-2</v>
      </c>
    </row>
    <row r="3526" spans="1:27" x14ac:dyDescent="0.25">
      <c r="A3526" s="115" t="s">
        <v>649</v>
      </c>
      <c r="B3526" s="200" t="s">
        <v>623</v>
      </c>
      <c r="C3526" s="101" t="s">
        <v>624</v>
      </c>
      <c r="D3526" s="102" t="s">
        <v>686</v>
      </c>
      <c r="E3526" s="121" t="s">
        <v>686</v>
      </c>
      <c r="F3526" s="125">
        <v>4103</v>
      </c>
      <c r="G3526" s="103">
        <v>4080</v>
      </c>
      <c r="H3526" s="104">
        <v>0.99439434560077899</v>
      </c>
      <c r="I3526" s="103">
        <v>23</v>
      </c>
      <c r="J3526" s="130">
        <v>5.6056543992200796E-3</v>
      </c>
      <c r="K3526" s="125">
        <v>1141</v>
      </c>
      <c r="L3526" s="125">
        <v>14</v>
      </c>
      <c r="M3526" s="104">
        <v>1.22699386503067E-2</v>
      </c>
      <c r="N3526" s="103">
        <v>42</v>
      </c>
      <c r="O3526" s="130">
        <v>1.02364123811844E-2</v>
      </c>
      <c r="P3526" s="125">
        <v>9</v>
      </c>
      <c r="Q3526" s="104">
        <v>7.8878177037686199E-3</v>
      </c>
      <c r="R3526" s="103">
        <v>15</v>
      </c>
      <c r="S3526" s="130">
        <v>3.6558615647087401E-3</v>
      </c>
      <c r="T3526" s="125">
        <v>92</v>
      </c>
      <c r="U3526" s="104">
        <v>8.0631025416301405E-2</v>
      </c>
      <c r="V3526" s="103">
        <v>306</v>
      </c>
      <c r="W3526" s="130">
        <v>7.45795759200584E-2</v>
      </c>
      <c r="X3526" s="125">
        <v>97</v>
      </c>
      <c r="Y3526" s="104">
        <v>8.5013146362839603E-2</v>
      </c>
      <c r="Z3526" s="103">
        <v>315</v>
      </c>
      <c r="AA3526" s="130">
        <v>7.6773092858883701E-2</v>
      </c>
    </row>
    <row r="3527" spans="1:27" ht="24" x14ac:dyDescent="0.25">
      <c r="A3527" s="116" t="s">
        <v>649</v>
      </c>
      <c r="B3527" s="201" t="s">
        <v>628</v>
      </c>
      <c r="C3527" s="105" t="s">
        <v>625</v>
      </c>
      <c r="D3527" s="106" t="s">
        <v>686</v>
      </c>
      <c r="E3527" s="122" t="s">
        <v>686</v>
      </c>
      <c r="F3527" s="126">
        <v>12854</v>
      </c>
      <c r="G3527" s="107">
        <v>12784</v>
      </c>
      <c r="H3527" s="108">
        <v>0.99455422436595597</v>
      </c>
      <c r="I3527" s="107">
        <v>70</v>
      </c>
      <c r="J3527" s="131">
        <v>5.4457756340438703E-3</v>
      </c>
      <c r="K3527" s="126">
        <v>4397</v>
      </c>
      <c r="L3527" s="126">
        <v>75</v>
      </c>
      <c r="M3527" s="108">
        <v>1.7057084375710699E-2</v>
      </c>
      <c r="N3527" s="107">
        <v>186</v>
      </c>
      <c r="O3527" s="131">
        <v>1.44702038276023E-2</v>
      </c>
      <c r="P3527" s="126">
        <v>37</v>
      </c>
      <c r="Q3527" s="108">
        <v>8.4148282920172793E-3</v>
      </c>
      <c r="R3527" s="107">
        <v>88</v>
      </c>
      <c r="S3527" s="131">
        <v>6.8461179399408696E-3</v>
      </c>
      <c r="T3527" s="126">
        <v>307</v>
      </c>
      <c r="U3527" s="108">
        <v>6.98203320445758E-2</v>
      </c>
      <c r="V3527" s="107">
        <v>842</v>
      </c>
      <c r="W3527" s="131">
        <v>6.5504901198070606E-2</v>
      </c>
      <c r="X3527" s="126">
        <v>331</v>
      </c>
      <c r="Y3527" s="108">
        <v>7.5278599044803204E-2</v>
      </c>
      <c r="Z3527" s="107">
        <v>894</v>
      </c>
      <c r="AA3527" s="131">
        <v>6.9550334526217505E-2</v>
      </c>
    </row>
    <row r="3528" spans="1:27" x14ac:dyDescent="0.25">
      <c r="A3528" s="115" t="s">
        <v>649</v>
      </c>
      <c r="B3528" s="200" t="s">
        <v>626</v>
      </c>
      <c r="C3528" s="101" t="s">
        <v>627</v>
      </c>
      <c r="D3528" s="102" t="s">
        <v>686</v>
      </c>
      <c r="E3528" s="121" t="s">
        <v>686</v>
      </c>
      <c r="F3528" s="125">
        <v>10016</v>
      </c>
      <c r="G3528" s="103">
        <v>9975</v>
      </c>
      <c r="H3528" s="104">
        <v>0.99590654952076596</v>
      </c>
      <c r="I3528" s="103">
        <v>41</v>
      </c>
      <c r="J3528" s="130">
        <v>4.0934504792332202E-3</v>
      </c>
      <c r="K3528" s="125">
        <v>2401</v>
      </c>
      <c r="L3528" s="125">
        <v>41</v>
      </c>
      <c r="M3528" s="104">
        <v>1.7076218242399001E-2</v>
      </c>
      <c r="N3528" s="103">
        <v>109</v>
      </c>
      <c r="O3528" s="130">
        <v>1.08825878594249E-2</v>
      </c>
      <c r="P3528" s="125">
        <v>11</v>
      </c>
      <c r="Q3528" s="104">
        <v>4.5814244064972904E-3</v>
      </c>
      <c r="R3528" s="103">
        <v>38</v>
      </c>
      <c r="S3528" s="130">
        <v>3.7939297124600598E-3</v>
      </c>
      <c r="T3528" s="125">
        <v>180</v>
      </c>
      <c r="U3528" s="104">
        <v>7.4968763015410195E-2</v>
      </c>
      <c r="V3528" s="103">
        <v>770</v>
      </c>
      <c r="W3528" s="130">
        <v>7.68769968051118E-2</v>
      </c>
      <c r="X3528" s="125">
        <v>186</v>
      </c>
      <c r="Y3528" s="104">
        <v>7.7467721782590496E-2</v>
      </c>
      <c r="Z3528" s="103">
        <v>797</v>
      </c>
      <c r="AA3528" s="130">
        <v>7.9572683706070194E-2</v>
      </c>
    </row>
    <row r="3529" spans="1:27" x14ac:dyDescent="0.25">
      <c r="A3529" s="116" t="s">
        <v>649</v>
      </c>
      <c r="B3529" s="201" t="s">
        <v>637</v>
      </c>
      <c r="C3529" s="105" t="s">
        <v>638</v>
      </c>
      <c r="D3529" s="106" t="s">
        <v>686</v>
      </c>
      <c r="E3529" s="122" t="s">
        <v>686</v>
      </c>
      <c r="F3529" s="126">
        <v>10208</v>
      </c>
      <c r="G3529" s="107">
        <v>10077</v>
      </c>
      <c r="H3529" s="108">
        <v>0.98716692789968596</v>
      </c>
      <c r="I3529" s="107">
        <v>131</v>
      </c>
      <c r="J3529" s="131">
        <v>1.2833072100313399E-2</v>
      </c>
      <c r="K3529" s="126">
        <v>3079</v>
      </c>
      <c r="L3529" s="126">
        <v>50</v>
      </c>
      <c r="M3529" s="108">
        <v>1.6239038648911901E-2</v>
      </c>
      <c r="N3529" s="107">
        <v>125</v>
      </c>
      <c r="O3529" s="131">
        <v>1.22452978056426E-2</v>
      </c>
      <c r="P3529" s="126">
        <v>20</v>
      </c>
      <c r="Q3529" s="108">
        <v>6.4956154595647896E-3</v>
      </c>
      <c r="R3529" s="107">
        <v>46</v>
      </c>
      <c r="S3529" s="131">
        <v>4.5062695924764796E-3</v>
      </c>
      <c r="T3529" s="126">
        <v>228</v>
      </c>
      <c r="U3529" s="108">
        <v>7.4050016239038605E-2</v>
      </c>
      <c r="V3529" s="107">
        <v>754</v>
      </c>
      <c r="W3529" s="131">
        <v>7.3863636363636298E-2</v>
      </c>
      <c r="X3529" s="126">
        <v>237</v>
      </c>
      <c r="Y3529" s="108">
        <v>7.6973043195842805E-2</v>
      </c>
      <c r="Z3529" s="107">
        <v>778</v>
      </c>
      <c r="AA3529" s="131">
        <v>7.6214733542319696E-2</v>
      </c>
    </row>
    <row r="3530" spans="1:27" x14ac:dyDescent="0.25">
      <c r="A3530" s="115" t="s">
        <v>649</v>
      </c>
      <c r="B3530" s="200" t="s">
        <v>639</v>
      </c>
      <c r="C3530" s="101" t="s">
        <v>640</v>
      </c>
      <c r="D3530" s="102" t="s">
        <v>686</v>
      </c>
      <c r="E3530" s="121" t="s">
        <v>686</v>
      </c>
      <c r="F3530" s="125">
        <v>16955</v>
      </c>
      <c r="G3530" s="103">
        <v>16776</v>
      </c>
      <c r="H3530" s="104">
        <v>0.98944264228840995</v>
      </c>
      <c r="I3530" s="103">
        <v>179</v>
      </c>
      <c r="J3530" s="130">
        <v>1.0557357711589501E-2</v>
      </c>
      <c r="K3530" s="125">
        <v>4785</v>
      </c>
      <c r="L3530" s="125">
        <v>37</v>
      </c>
      <c r="M3530" s="104">
        <v>7.7324973876698004E-3</v>
      </c>
      <c r="N3530" s="103">
        <v>102</v>
      </c>
      <c r="O3530" s="130">
        <v>6.0159245060454102E-3</v>
      </c>
      <c r="P3530" s="125">
        <v>30</v>
      </c>
      <c r="Q3530" s="104">
        <v>6.2695924764890202E-3</v>
      </c>
      <c r="R3530" s="103">
        <v>80</v>
      </c>
      <c r="S3530" s="130">
        <v>4.7183721616042397E-3</v>
      </c>
      <c r="T3530" s="125">
        <v>328</v>
      </c>
      <c r="U3530" s="104">
        <v>6.8547544409613304E-2</v>
      </c>
      <c r="V3530" s="103">
        <v>1058</v>
      </c>
      <c r="W3530" s="130">
        <v>6.2400471837216101E-2</v>
      </c>
      <c r="X3530" s="125">
        <v>344</v>
      </c>
      <c r="Y3530" s="104">
        <v>7.1891327063740795E-2</v>
      </c>
      <c r="Z3530" s="103">
        <v>1105</v>
      </c>
      <c r="AA3530" s="130">
        <v>6.5172515482158605E-2</v>
      </c>
    </row>
    <row r="3531" spans="1:27" x14ac:dyDescent="0.25">
      <c r="A3531" s="116" t="s">
        <v>649</v>
      </c>
      <c r="B3531" s="201" t="s">
        <v>650</v>
      </c>
      <c r="C3531" s="105" t="s">
        <v>651</v>
      </c>
      <c r="D3531" s="106" t="s">
        <v>686</v>
      </c>
      <c r="E3531" s="122" t="s">
        <v>686</v>
      </c>
      <c r="F3531" s="126">
        <v>10975</v>
      </c>
      <c r="G3531" s="107">
        <v>10949</v>
      </c>
      <c r="H3531" s="108">
        <v>0.99763097949886104</v>
      </c>
      <c r="I3531" s="107">
        <v>26</v>
      </c>
      <c r="J3531" s="131">
        <v>2.3690205011389501E-3</v>
      </c>
      <c r="K3531" s="126">
        <v>2640</v>
      </c>
      <c r="L3531" s="126">
        <v>35</v>
      </c>
      <c r="M3531" s="108">
        <v>1.3257575757575701E-2</v>
      </c>
      <c r="N3531" s="107">
        <v>91</v>
      </c>
      <c r="O3531" s="131">
        <v>8.2915717539863293E-3</v>
      </c>
      <c r="P3531" s="126">
        <v>18</v>
      </c>
      <c r="Q3531" s="108">
        <v>6.81818181818181E-3</v>
      </c>
      <c r="R3531" s="107">
        <v>56</v>
      </c>
      <c r="S3531" s="131">
        <v>5.1025056947608203E-3</v>
      </c>
      <c r="T3531" s="126">
        <v>200</v>
      </c>
      <c r="U3531" s="108">
        <v>7.5757575757575704E-2</v>
      </c>
      <c r="V3531" s="107">
        <v>791</v>
      </c>
      <c r="W3531" s="131">
        <v>7.2072892938496502E-2</v>
      </c>
      <c r="X3531" s="126">
        <v>211</v>
      </c>
      <c r="Y3531" s="108">
        <v>7.9924242424242398E-2</v>
      </c>
      <c r="Z3531" s="107">
        <v>825</v>
      </c>
      <c r="AA3531" s="131">
        <v>7.5170842824601306E-2</v>
      </c>
    </row>
    <row r="3532" spans="1:27" ht="24" x14ac:dyDescent="0.25">
      <c r="A3532" s="115" t="s">
        <v>649</v>
      </c>
      <c r="B3532" s="200" t="s">
        <v>652</v>
      </c>
      <c r="C3532" s="101" t="s">
        <v>653</v>
      </c>
      <c r="D3532" s="102" t="s">
        <v>686</v>
      </c>
      <c r="E3532" s="121" t="s">
        <v>686</v>
      </c>
      <c r="F3532" s="125">
        <v>9549</v>
      </c>
      <c r="G3532" s="103">
        <v>9422</v>
      </c>
      <c r="H3532" s="104">
        <v>0.98670017802911203</v>
      </c>
      <c r="I3532" s="103">
        <v>127</v>
      </c>
      <c r="J3532" s="130">
        <v>1.3299821970886999E-2</v>
      </c>
      <c r="K3532" s="125">
        <v>2647</v>
      </c>
      <c r="L3532" s="125">
        <v>29</v>
      </c>
      <c r="M3532" s="104">
        <v>1.09557990177559E-2</v>
      </c>
      <c r="N3532" s="103">
        <v>79</v>
      </c>
      <c r="O3532" s="130">
        <v>8.2731176039375805E-3</v>
      </c>
      <c r="P3532" s="125">
        <v>18</v>
      </c>
      <c r="Q3532" s="104">
        <v>6.8001511144692101E-3</v>
      </c>
      <c r="R3532" s="103">
        <v>43</v>
      </c>
      <c r="S3532" s="130">
        <v>4.5030893287255199E-3</v>
      </c>
      <c r="T3532" s="125">
        <v>195</v>
      </c>
      <c r="U3532" s="104">
        <v>7.3668303740083096E-2</v>
      </c>
      <c r="V3532" s="103">
        <v>700</v>
      </c>
      <c r="W3532" s="130">
        <v>7.3306105351345602E-2</v>
      </c>
      <c r="X3532" s="125">
        <v>209</v>
      </c>
      <c r="Y3532" s="104">
        <v>7.8957310162448002E-2</v>
      </c>
      <c r="Z3532" s="103">
        <v>736</v>
      </c>
      <c r="AA3532" s="130">
        <v>7.70761336265577E-2</v>
      </c>
    </row>
    <row r="3533" spans="1:27" x14ac:dyDescent="0.25">
      <c r="A3533" s="116" t="s">
        <v>649</v>
      </c>
      <c r="B3533" s="201" t="s">
        <v>654</v>
      </c>
      <c r="C3533" s="105" t="s">
        <v>655</v>
      </c>
      <c r="D3533" s="106" t="s">
        <v>686</v>
      </c>
      <c r="E3533" s="122" t="s">
        <v>686</v>
      </c>
      <c r="F3533" s="126">
        <v>14161</v>
      </c>
      <c r="G3533" s="107">
        <v>13955</v>
      </c>
      <c r="H3533" s="108">
        <v>0.98545300473130404</v>
      </c>
      <c r="I3533" s="107">
        <v>206</v>
      </c>
      <c r="J3533" s="131">
        <v>1.4546995268695699E-2</v>
      </c>
      <c r="K3533" s="126">
        <v>3863</v>
      </c>
      <c r="L3533" s="126">
        <v>56</v>
      </c>
      <c r="M3533" s="108">
        <v>1.44965053067564E-2</v>
      </c>
      <c r="N3533" s="107">
        <v>139</v>
      </c>
      <c r="O3533" s="131">
        <v>9.8156909822752596E-3</v>
      </c>
      <c r="P3533" s="126">
        <v>28</v>
      </c>
      <c r="Q3533" s="108">
        <v>7.2482526533781998E-3</v>
      </c>
      <c r="R3533" s="107">
        <v>75</v>
      </c>
      <c r="S3533" s="131">
        <v>5.2962361415154202E-3</v>
      </c>
      <c r="T3533" s="126">
        <v>327</v>
      </c>
      <c r="U3533" s="108">
        <v>8.4649236344809697E-2</v>
      </c>
      <c r="V3533" s="107">
        <v>1082</v>
      </c>
      <c r="W3533" s="131">
        <v>7.6407033401595895E-2</v>
      </c>
      <c r="X3533" s="126">
        <v>340</v>
      </c>
      <c r="Y3533" s="108">
        <v>8.8014496505306697E-2</v>
      </c>
      <c r="Z3533" s="107">
        <v>1118</v>
      </c>
      <c r="AA3533" s="131">
        <v>7.8949226749523302E-2</v>
      </c>
    </row>
    <row r="3534" spans="1:27" x14ac:dyDescent="0.25">
      <c r="A3534" s="115" t="s">
        <v>649</v>
      </c>
      <c r="B3534" s="200" t="s">
        <v>656</v>
      </c>
      <c r="C3534" s="101" t="s">
        <v>657</v>
      </c>
      <c r="D3534" s="102" t="s">
        <v>686</v>
      </c>
      <c r="E3534" s="121" t="s">
        <v>686</v>
      </c>
      <c r="F3534" s="125">
        <v>8961</v>
      </c>
      <c r="G3534" s="103">
        <v>8859</v>
      </c>
      <c r="H3534" s="104">
        <v>0.98861734181452898</v>
      </c>
      <c r="I3534" s="103">
        <v>102</v>
      </c>
      <c r="J3534" s="130">
        <v>1.1382658185470299E-2</v>
      </c>
      <c r="K3534" s="125">
        <v>2479</v>
      </c>
      <c r="L3534" s="125">
        <v>26</v>
      </c>
      <c r="M3534" s="104">
        <v>1.04881000403388E-2</v>
      </c>
      <c r="N3534" s="103">
        <v>62</v>
      </c>
      <c r="O3534" s="130">
        <v>6.9188706617565E-3</v>
      </c>
      <c r="P3534" s="125">
        <v>11</v>
      </c>
      <c r="Q3534" s="104">
        <v>4.43727309398951E-3</v>
      </c>
      <c r="R3534" s="103">
        <v>31</v>
      </c>
      <c r="S3534" s="130">
        <v>3.45943533087825E-3</v>
      </c>
      <c r="T3534" s="125">
        <v>159</v>
      </c>
      <c r="U3534" s="104">
        <v>6.4138765631302899E-2</v>
      </c>
      <c r="V3534" s="103">
        <v>574</v>
      </c>
      <c r="W3534" s="130">
        <v>6.4055350965293995E-2</v>
      </c>
      <c r="X3534" s="125">
        <v>166</v>
      </c>
      <c r="Y3534" s="104">
        <v>6.6962484872932604E-2</v>
      </c>
      <c r="Z3534" s="103">
        <v>595</v>
      </c>
      <c r="AA3534" s="130">
        <v>6.6398839415243799E-2</v>
      </c>
    </row>
    <row r="3535" spans="1:27" ht="24" x14ac:dyDescent="0.25">
      <c r="A3535" s="116" t="s">
        <v>649</v>
      </c>
      <c r="B3535" s="201" t="s">
        <v>658</v>
      </c>
      <c r="C3535" s="105" t="s">
        <v>659</v>
      </c>
      <c r="D3535" s="106" t="s">
        <v>686</v>
      </c>
      <c r="E3535" s="122" t="s">
        <v>686</v>
      </c>
      <c r="F3535" s="126">
        <v>9904</v>
      </c>
      <c r="G3535" s="107">
        <v>9813</v>
      </c>
      <c r="H3535" s="108">
        <v>0.99081179321486201</v>
      </c>
      <c r="I3535" s="107">
        <v>91</v>
      </c>
      <c r="J3535" s="131">
        <v>9.1882067851373102E-3</v>
      </c>
      <c r="K3535" s="126">
        <v>2352</v>
      </c>
      <c r="L3535" s="126">
        <v>46</v>
      </c>
      <c r="M3535" s="108">
        <v>1.9557823129251702E-2</v>
      </c>
      <c r="N3535" s="107">
        <v>105</v>
      </c>
      <c r="O3535" s="131">
        <v>1.06017770597738E-2</v>
      </c>
      <c r="P3535" s="126">
        <v>18</v>
      </c>
      <c r="Q3535" s="108">
        <v>7.6530612244897897E-3</v>
      </c>
      <c r="R3535" s="107">
        <v>54</v>
      </c>
      <c r="S3535" s="131">
        <v>5.4523424878836803E-3</v>
      </c>
      <c r="T3535" s="126">
        <v>151</v>
      </c>
      <c r="U3535" s="108">
        <v>6.4200680272108804E-2</v>
      </c>
      <c r="V3535" s="107">
        <v>605</v>
      </c>
      <c r="W3535" s="131">
        <v>6.1086429725363399E-2</v>
      </c>
      <c r="X3535" s="126">
        <v>164</v>
      </c>
      <c r="Y3535" s="108">
        <v>6.9727891156462496E-2</v>
      </c>
      <c r="Z3535" s="107">
        <v>645</v>
      </c>
      <c r="AA3535" s="131">
        <v>6.51252019386106E-2</v>
      </c>
    </row>
    <row r="3536" spans="1:27" x14ac:dyDescent="0.25">
      <c r="A3536" s="115" t="s">
        <v>649</v>
      </c>
      <c r="B3536" s="200" t="s">
        <v>660</v>
      </c>
      <c r="C3536" s="101" t="s">
        <v>661</v>
      </c>
      <c r="D3536" s="102" t="s">
        <v>686</v>
      </c>
      <c r="E3536" s="121" t="s">
        <v>686</v>
      </c>
      <c r="F3536" s="125">
        <v>17043</v>
      </c>
      <c r="G3536" s="103">
        <v>16979</v>
      </c>
      <c r="H3536" s="104">
        <v>0.99624479258346499</v>
      </c>
      <c r="I3536" s="103">
        <v>64</v>
      </c>
      <c r="J3536" s="130">
        <v>3.7552074165346401E-3</v>
      </c>
      <c r="K3536" s="125">
        <v>3814</v>
      </c>
      <c r="L3536" s="125">
        <v>65</v>
      </c>
      <c r="M3536" s="104">
        <v>1.7042475091767099E-2</v>
      </c>
      <c r="N3536" s="103">
        <v>160</v>
      </c>
      <c r="O3536" s="130">
        <v>9.3880185413366107E-3</v>
      </c>
      <c r="P3536" s="125">
        <v>27</v>
      </c>
      <c r="Q3536" s="104">
        <v>7.0791819611955896E-3</v>
      </c>
      <c r="R3536" s="103">
        <v>75</v>
      </c>
      <c r="S3536" s="130">
        <v>4.4006336912515397E-3</v>
      </c>
      <c r="T3536" s="125">
        <v>263</v>
      </c>
      <c r="U3536" s="104">
        <v>6.8956476140534795E-2</v>
      </c>
      <c r="V3536" s="103">
        <v>952</v>
      </c>
      <c r="W3536" s="130">
        <v>5.5858710320952798E-2</v>
      </c>
      <c r="X3536" s="125">
        <v>285</v>
      </c>
      <c r="Y3536" s="104">
        <v>7.4724698479286797E-2</v>
      </c>
      <c r="Z3536" s="103">
        <v>1010</v>
      </c>
      <c r="AA3536" s="130">
        <v>5.9261867042187402E-2</v>
      </c>
    </row>
    <row r="3537" spans="1:27" x14ac:dyDescent="0.25">
      <c r="A3537" s="116" t="s">
        <v>649</v>
      </c>
      <c r="B3537" s="201" t="s">
        <v>662</v>
      </c>
      <c r="C3537" s="105" t="s">
        <v>663</v>
      </c>
      <c r="D3537" s="106" t="s">
        <v>686</v>
      </c>
      <c r="E3537" s="122" t="s">
        <v>686</v>
      </c>
      <c r="F3537" s="126">
        <v>4190</v>
      </c>
      <c r="G3537" s="107">
        <v>4138</v>
      </c>
      <c r="H3537" s="108">
        <v>0.98758949880668201</v>
      </c>
      <c r="I3537" s="107">
        <v>52</v>
      </c>
      <c r="J3537" s="131">
        <v>1.2410501193317399E-2</v>
      </c>
      <c r="K3537" s="126">
        <v>1229</v>
      </c>
      <c r="L3537" s="126">
        <v>18</v>
      </c>
      <c r="M3537" s="108">
        <v>1.46460537021969E-2</v>
      </c>
      <c r="N3537" s="107">
        <v>44</v>
      </c>
      <c r="O3537" s="131">
        <v>1.05011933174224E-2</v>
      </c>
      <c r="P3537" s="126">
        <v>3</v>
      </c>
      <c r="Q3537" s="108">
        <v>2.4410089503661501E-3</v>
      </c>
      <c r="R3537" s="107">
        <v>10</v>
      </c>
      <c r="S3537" s="131">
        <v>2.38663484486873E-3</v>
      </c>
      <c r="T3537" s="126">
        <v>88</v>
      </c>
      <c r="U3537" s="108">
        <v>7.1602929210740393E-2</v>
      </c>
      <c r="V3537" s="107">
        <v>278</v>
      </c>
      <c r="W3537" s="131">
        <v>6.6348448687350806E-2</v>
      </c>
      <c r="X3537" s="126">
        <v>90</v>
      </c>
      <c r="Y3537" s="108">
        <v>7.3230268510984506E-2</v>
      </c>
      <c r="Z3537" s="107">
        <v>284</v>
      </c>
      <c r="AA3537" s="131">
        <v>6.7780429594271996E-2</v>
      </c>
    </row>
    <row r="3538" spans="1:27" ht="24" x14ac:dyDescent="0.25">
      <c r="A3538" s="115" t="s">
        <v>649</v>
      </c>
      <c r="B3538" s="200" t="s">
        <v>664</v>
      </c>
      <c r="C3538" s="101" t="s">
        <v>665</v>
      </c>
      <c r="D3538" s="102" t="s">
        <v>686</v>
      </c>
      <c r="E3538" s="121" t="s">
        <v>686</v>
      </c>
      <c r="F3538" s="125">
        <v>11295</v>
      </c>
      <c r="G3538" s="103">
        <v>11118</v>
      </c>
      <c r="H3538" s="104">
        <v>0.98432934926958804</v>
      </c>
      <c r="I3538" s="103">
        <v>177</v>
      </c>
      <c r="J3538" s="130">
        <v>1.5670650730411601E-2</v>
      </c>
      <c r="K3538" s="125">
        <v>3499</v>
      </c>
      <c r="L3538" s="125">
        <v>46</v>
      </c>
      <c r="M3538" s="104">
        <v>1.31466133180908E-2</v>
      </c>
      <c r="N3538" s="103">
        <v>113</v>
      </c>
      <c r="O3538" s="130">
        <v>1.0004426737494399E-2</v>
      </c>
      <c r="P3538" s="125">
        <v>19</v>
      </c>
      <c r="Q3538" s="104">
        <v>5.43012289225492E-3</v>
      </c>
      <c r="R3538" s="103">
        <v>50</v>
      </c>
      <c r="S3538" s="130">
        <v>4.4267374944665702E-3</v>
      </c>
      <c r="T3538" s="125">
        <v>257</v>
      </c>
      <c r="U3538" s="104">
        <v>7.3449557016290301E-2</v>
      </c>
      <c r="V3538" s="103">
        <v>805</v>
      </c>
      <c r="W3538" s="130">
        <v>7.1270473660911896E-2</v>
      </c>
      <c r="X3538" s="125">
        <v>268</v>
      </c>
      <c r="Y3538" s="104">
        <v>7.6593312374964195E-2</v>
      </c>
      <c r="Z3538" s="103">
        <v>832</v>
      </c>
      <c r="AA3538" s="130">
        <v>7.3660911907923801E-2</v>
      </c>
    </row>
    <row r="3539" spans="1:27" x14ac:dyDescent="0.25">
      <c r="A3539" s="116" t="s">
        <v>649</v>
      </c>
      <c r="B3539" s="201" t="s">
        <v>666</v>
      </c>
      <c r="C3539" s="105" t="s">
        <v>667</v>
      </c>
      <c r="D3539" s="106" t="s">
        <v>686</v>
      </c>
      <c r="E3539" s="122" t="s">
        <v>686</v>
      </c>
      <c r="F3539" s="126">
        <v>8576</v>
      </c>
      <c r="G3539" s="107">
        <v>8484</v>
      </c>
      <c r="H3539" s="108">
        <v>0.98927238805970097</v>
      </c>
      <c r="I3539" s="107">
        <v>92</v>
      </c>
      <c r="J3539" s="131">
        <v>1.07276119402985E-2</v>
      </c>
      <c r="K3539" s="126">
        <v>2687</v>
      </c>
      <c r="L3539" s="126">
        <v>39</v>
      </c>
      <c r="M3539" s="108">
        <v>1.4514328247115699E-2</v>
      </c>
      <c r="N3539" s="107">
        <v>90</v>
      </c>
      <c r="O3539" s="131">
        <v>1.04944029850746E-2</v>
      </c>
      <c r="P3539" s="126">
        <v>15</v>
      </c>
      <c r="Q3539" s="108">
        <v>5.5824339411983601E-3</v>
      </c>
      <c r="R3539" s="107">
        <v>33</v>
      </c>
      <c r="S3539" s="131">
        <v>3.8479477611940201E-3</v>
      </c>
      <c r="T3539" s="126">
        <v>205</v>
      </c>
      <c r="U3539" s="108">
        <v>7.6293263863044206E-2</v>
      </c>
      <c r="V3539" s="107">
        <v>607</v>
      </c>
      <c r="W3539" s="131">
        <v>7.07789179104477E-2</v>
      </c>
      <c r="X3539" s="126">
        <v>216</v>
      </c>
      <c r="Y3539" s="108">
        <v>8.0387048753256404E-2</v>
      </c>
      <c r="Z3539" s="107">
        <v>629</v>
      </c>
      <c r="AA3539" s="131">
        <v>7.3344216417910404E-2</v>
      </c>
    </row>
    <row r="3540" spans="1:27" x14ac:dyDescent="0.25">
      <c r="A3540" s="115" t="s">
        <v>649</v>
      </c>
      <c r="B3540" s="200" t="s">
        <v>668</v>
      </c>
      <c r="C3540" s="101" t="s">
        <v>669</v>
      </c>
      <c r="D3540" s="102" t="s">
        <v>686</v>
      </c>
      <c r="E3540" s="121" t="s">
        <v>686</v>
      </c>
      <c r="F3540" s="125">
        <v>10279</v>
      </c>
      <c r="G3540" s="103">
        <v>10137</v>
      </c>
      <c r="H3540" s="104">
        <v>0.98618542659791797</v>
      </c>
      <c r="I3540" s="103">
        <v>142</v>
      </c>
      <c r="J3540" s="130">
        <v>1.3814573402081899E-2</v>
      </c>
      <c r="K3540" s="125">
        <v>2608</v>
      </c>
      <c r="L3540" s="125">
        <v>32</v>
      </c>
      <c r="M3540" s="104">
        <v>1.22699386503067E-2</v>
      </c>
      <c r="N3540" s="103">
        <v>82</v>
      </c>
      <c r="O3540" s="130">
        <v>7.9774297110613793E-3</v>
      </c>
      <c r="P3540" s="125">
        <v>18</v>
      </c>
      <c r="Q3540" s="104">
        <v>6.90184049079754E-3</v>
      </c>
      <c r="R3540" s="103">
        <v>50</v>
      </c>
      <c r="S3540" s="130">
        <v>4.86428640918377E-3</v>
      </c>
      <c r="T3540" s="125">
        <v>195</v>
      </c>
      <c r="U3540" s="104">
        <v>7.4769938650306705E-2</v>
      </c>
      <c r="V3540" s="103">
        <v>672</v>
      </c>
      <c r="W3540" s="130">
        <v>6.53760093394299E-2</v>
      </c>
      <c r="X3540" s="125">
        <v>205</v>
      </c>
      <c r="Y3540" s="104">
        <v>7.8604294478527598E-2</v>
      </c>
      <c r="Z3540" s="103">
        <v>704</v>
      </c>
      <c r="AA3540" s="130">
        <v>6.8489152641307505E-2</v>
      </c>
    </row>
    <row r="3541" spans="1:27" x14ac:dyDescent="0.25">
      <c r="A3541" s="116" t="s">
        <v>649</v>
      </c>
      <c r="B3541" s="201" t="s">
        <v>670</v>
      </c>
      <c r="C3541" s="105" t="s">
        <v>671</v>
      </c>
      <c r="D3541" s="106" t="s">
        <v>686</v>
      </c>
      <c r="E3541" s="122" t="s">
        <v>686</v>
      </c>
      <c r="F3541" s="126">
        <v>17062</v>
      </c>
      <c r="G3541" s="107">
        <v>17016</v>
      </c>
      <c r="H3541" s="108">
        <v>0.99730395029890895</v>
      </c>
      <c r="I3541" s="107">
        <v>46</v>
      </c>
      <c r="J3541" s="131">
        <v>2.6960497010901402E-3</v>
      </c>
      <c r="K3541" s="126">
        <v>4315</v>
      </c>
      <c r="L3541" s="126">
        <v>68</v>
      </c>
      <c r="M3541" s="108">
        <v>1.5758980301274601E-2</v>
      </c>
      <c r="N3541" s="107">
        <v>162</v>
      </c>
      <c r="O3541" s="131">
        <v>9.4947837299261505E-3</v>
      </c>
      <c r="P3541" s="126">
        <v>38</v>
      </c>
      <c r="Q3541" s="108">
        <v>8.8064889918887598E-3</v>
      </c>
      <c r="R3541" s="107">
        <v>91</v>
      </c>
      <c r="S3541" s="131">
        <v>5.33348962606962E-3</v>
      </c>
      <c r="T3541" s="126">
        <v>286</v>
      </c>
      <c r="U3541" s="108">
        <v>6.6280417149478493E-2</v>
      </c>
      <c r="V3541" s="107">
        <v>921</v>
      </c>
      <c r="W3541" s="131">
        <v>5.3979603797913403E-2</v>
      </c>
      <c r="X3541" s="126">
        <v>309</v>
      </c>
      <c r="Y3541" s="108">
        <v>7.1610660486674305E-2</v>
      </c>
      <c r="Z3541" s="107">
        <v>983</v>
      </c>
      <c r="AA3541" s="131">
        <v>5.7613409916774098E-2</v>
      </c>
    </row>
    <row r="3542" spans="1:27" x14ac:dyDescent="0.25">
      <c r="A3542" s="115" t="s">
        <v>649</v>
      </c>
      <c r="B3542" s="200" t="s">
        <v>672</v>
      </c>
      <c r="C3542" s="101" t="s">
        <v>673</v>
      </c>
      <c r="D3542" s="102" t="s">
        <v>686</v>
      </c>
      <c r="E3542" s="121" t="s">
        <v>686</v>
      </c>
      <c r="F3542" s="125">
        <v>9769</v>
      </c>
      <c r="G3542" s="103">
        <v>9684</v>
      </c>
      <c r="H3542" s="104">
        <v>0.99129900706315799</v>
      </c>
      <c r="I3542" s="103">
        <v>85</v>
      </c>
      <c r="J3542" s="130">
        <v>8.7009929368410208E-3</v>
      </c>
      <c r="K3542" s="125">
        <v>2629</v>
      </c>
      <c r="L3542" s="125">
        <v>33</v>
      </c>
      <c r="M3542" s="104">
        <v>1.2552301255230099E-2</v>
      </c>
      <c r="N3542" s="103">
        <v>76</v>
      </c>
      <c r="O3542" s="130">
        <v>7.7797113317637397E-3</v>
      </c>
      <c r="P3542" s="125">
        <v>14</v>
      </c>
      <c r="Q3542" s="104">
        <v>5.3252187143400503E-3</v>
      </c>
      <c r="R3542" s="103">
        <v>42</v>
      </c>
      <c r="S3542" s="130">
        <v>4.2993141570273298E-3</v>
      </c>
      <c r="T3542" s="125">
        <v>169</v>
      </c>
      <c r="U3542" s="104">
        <v>6.4282997337390596E-2</v>
      </c>
      <c r="V3542" s="103">
        <v>578</v>
      </c>
      <c r="W3542" s="130">
        <v>5.9166751970518898E-2</v>
      </c>
      <c r="X3542" s="125">
        <v>177</v>
      </c>
      <c r="Y3542" s="104">
        <v>6.7325979459870594E-2</v>
      </c>
      <c r="Z3542" s="103">
        <v>606</v>
      </c>
      <c r="AA3542" s="130">
        <v>6.2032961408537202E-2</v>
      </c>
    </row>
    <row r="3543" spans="1:27" x14ac:dyDescent="0.25">
      <c r="A3543" s="116" t="s">
        <v>649</v>
      </c>
      <c r="B3543" s="201" t="s">
        <v>674</v>
      </c>
      <c r="C3543" s="105" t="s">
        <v>675</v>
      </c>
      <c r="D3543" s="106" t="s">
        <v>686</v>
      </c>
      <c r="E3543" s="122" t="s">
        <v>686</v>
      </c>
      <c r="F3543" s="126">
        <v>10495</v>
      </c>
      <c r="G3543" s="107">
        <v>10476</v>
      </c>
      <c r="H3543" s="108">
        <v>0.99818961410195295</v>
      </c>
      <c r="I3543" s="107">
        <v>19</v>
      </c>
      <c r="J3543" s="131">
        <v>1.8103858980466801E-3</v>
      </c>
      <c r="K3543" s="126">
        <v>2062</v>
      </c>
      <c r="L3543" s="126">
        <v>30</v>
      </c>
      <c r="M3543" s="108">
        <v>1.454898157129E-2</v>
      </c>
      <c r="N3543" s="107">
        <v>75</v>
      </c>
      <c r="O3543" s="131">
        <v>7.1462601238685003E-3</v>
      </c>
      <c r="P3543" s="126">
        <v>11</v>
      </c>
      <c r="Q3543" s="108">
        <v>5.3346265761396701E-3</v>
      </c>
      <c r="R3543" s="107">
        <v>35</v>
      </c>
      <c r="S3543" s="131">
        <v>3.33492139113863E-3</v>
      </c>
      <c r="T3543" s="126">
        <v>149</v>
      </c>
      <c r="U3543" s="108">
        <v>7.2259941804073705E-2</v>
      </c>
      <c r="V3543" s="107">
        <v>712</v>
      </c>
      <c r="W3543" s="131">
        <v>6.7841829442591706E-2</v>
      </c>
      <c r="X3543" s="126">
        <v>155</v>
      </c>
      <c r="Y3543" s="108">
        <v>7.5169738118331705E-2</v>
      </c>
      <c r="Z3543" s="107">
        <v>730</v>
      </c>
      <c r="AA3543" s="131">
        <v>6.9556931872320094E-2</v>
      </c>
    </row>
    <row r="3544" spans="1:27" x14ac:dyDescent="0.25">
      <c r="A3544" s="115" t="s">
        <v>649</v>
      </c>
      <c r="B3544" s="200" t="s">
        <v>676</v>
      </c>
      <c r="C3544" s="101" t="s">
        <v>677</v>
      </c>
      <c r="D3544" s="102" t="s">
        <v>686</v>
      </c>
      <c r="E3544" s="121" t="s">
        <v>686</v>
      </c>
      <c r="F3544" s="125">
        <v>20413</v>
      </c>
      <c r="G3544" s="103">
        <v>20189</v>
      </c>
      <c r="H3544" s="104">
        <v>0.98902660069563497</v>
      </c>
      <c r="I3544" s="103">
        <v>224</v>
      </c>
      <c r="J3544" s="130">
        <v>1.0973399304364801E-2</v>
      </c>
      <c r="K3544" s="125">
        <v>5972</v>
      </c>
      <c r="L3544" s="125">
        <v>99</v>
      </c>
      <c r="M3544" s="104">
        <v>1.65773610180843E-2</v>
      </c>
      <c r="N3544" s="103">
        <v>229</v>
      </c>
      <c r="O3544" s="130">
        <v>1.1218341253123E-2</v>
      </c>
      <c r="P3544" s="125">
        <v>52</v>
      </c>
      <c r="Q3544" s="104">
        <v>8.7073007367715997E-3</v>
      </c>
      <c r="R3544" s="103">
        <v>128</v>
      </c>
      <c r="S3544" s="130">
        <v>6.2705138882084904E-3</v>
      </c>
      <c r="T3544" s="125">
        <v>434</v>
      </c>
      <c r="U3544" s="104">
        <v>7.2672471533824501E-2</v>
      </c>
      <c r="V3544" s="103">
        <v>1349</v>
      </c>
      <c r="W3544" s="130">
        <v>6.6085337774947295E-2</v>
      </c>
      <c r="X3544" s="125">
        <v>465</v>
      </c>
      <c r="Y3544" s="104">
        <v>7.7863362357669094E-2</v>
      </c>
      <c r="Z3544" s="103">
        <v>1432</v>
      </c>
      <c r="AA3544" s="130">
        <v>7.0151374124332505E-2</v>
      </c>
    </row>
    <row r="3545" spans="1:27" x14ac:dyDescent="0.25">
      <c r="A3545" s="116" t="s">
        <v>649</v>
      </c>
      <c r="B3545" s="201" t="s">
        <v>678</v>
      </c>
      <c r="C3545" s="105" t="s">
        <v>679</v>
      </c>
      <c r="D3545" s="106" t="s">
        <v>686</v>
      </c>
      <c r="E3545" s="122" t="s">
        <v>686</v>
      </c>
      <c r="F3545" s="126">
        <v>8294</v>
      </c>
      <c r="G3545" s="107">
        <v>8227</v>
      </c>
      <c r="H3545" s="108">
        <v>0.99192187123221598</v>
      </c>
      <c r="I3545" s="107">
        <v>67</v>
      </c>
      <c r="J3545" s="131">
        <v>8.0781287677839392E-3</v>
      </c>
      <c r="K3545" s="126">
        <v>2777</v>
      </c>
      <c r="L3545" s="126">
        <v>46</v>
      </c>
      <c r="M3545" s="108">
        <v>1.6564638098667601E-2</v>
      </c>
      <c r="N3545" s="107">
        <v>102</v>
      </c>
      <c r="O3545" s="131">
        <v>1.2298046780805399E-2</v>
      </c>
      <c r="P3545" s="126">
        <v>18</v>
      </c>
      <c r="Q3545" s="108">
        <v>6.4818149081742804E-3</v>
      </c>
      <c r="R3545" s="107">
        <v>46</v>
      </c>
      <c r="S3545" s="131">
        <v>5.5461779599710603E-3</v>
      </c>
      <c r="T3545" s="126">
        <v>181</v>
      </c>
      <c r="U3545" s="108">
        <v>6.51782499099747E-2</v>
      </c>
      <c r="V3545" s="107">
        <v>526</v>
      </c>
      <c r="W3545" s="131">
        <v>6.3419339281408194E-2</v>
      </c>
      <c r="X3545" s="126">
        <v>193</v>
      </c>
      <c r="Y3545" s="108">
        <v>6.9499459848757605E-2</v>
      </c>
      <c r="Z3545" s="107">
        <v>559</v>
      </c>
      <c r="AA3545" s="131">
        <v>6.7398119122257003E-2</v>
      </c>
    </row>
    <row r="3546" spans="1:27" ht="24" x14ac:dyDescent="0.25">
      <c r="A3546" s="115" t="s">
        <v>649</v>
      </c>
      <c r="B3546" s="200" t="s">
        <v>680</v>
      </c>
      <c r="C3546" s="101" t="s">
        <v>681</v>
      </c>
      <c r="D3546" s="102" t="s">
        <v>686</v>
      </c>
      <c r="E3546" s="121" t="s">
        <v>686</v>
      </c>
      <c r="F3546" s="125">
        <v>9661</v>
      </c>
      <c r="G3546" s="103">
        <v>9608</v>
      </c>
      <c r="H3546" s="104">
        <v>0.994514025463202</v>
      </c>
      <c r="I3546" s="103">
        <v>53</v>
      </c>
      <c r="J3546" s="130">
        <v>5.4859745367974297E-3</v>
      </c>
      <c r="K3546" s="125">
        <v>2701</v>
      </c>
      <c r="L3546" s="125">
        <v>50</v>
      </c>
      <c r="M3546" s="104">
        <v>1.85116623472787E-2</v>
      </c>
      <c r="N3546" s="103">
        <v>123</v>
      </c>
      <c r="O3546" s="130">
        <v>1.2731601283511E-2</v>
      </c>
      <c r="P3546" s="125">
        <v>15</v>
      </c>
      <c r="Q3546" s="104">
        <v>5.5534987041836303E-3</v>
      </c>
      <c r="R3546" s="103">
        <v>34</v>
      </c>
      <c r="S3546" s="130">
        <v>3.51930441983231E-3</v>
      </c>
      <c r="T3546" s="125">
        <v>189</v>
      </c>
      <c r="U3546" s="104">
        <v>6.9974083672713794E-2</v>
      </c>
      <c r="V3546" s="103">
        <v>630</v>
      </c>
      <c r="W3546" s="130">
        <v>6.5210640720422305E-2</v>
      </c>
      <c r="X3546" s="125">
        <v>199</v>
      </c>
      <c r="Y3546" s="104">
        <v>7.3676416142169507E-2</v>
      </c>
      <c r="Z3546" s="103">
        <v>653</v>
      </c>
      <c r="AA3546" s="130">
        <v>6.7591346651485307E-2</v>
      </c>
    </row>
    <row r="3547" spans="1:27" x14ac:dyDescent="0.25">
      <c r="A3547" s="116" t="s">
        <v>649</v>
      </c>
      <c r="B3547" s="201" t="s">
        <v>682</v>
      </c>
      <c r="C3547" s="105" t="s">
        <v>683</v>
      </c>
      <c r="D3547" s="106" t="s">
        <v>686</v>
      </c>
      <c r="E3547" s="122" t="s">
        <v>686</v>
      </c>
      <c r="F3547" s="126">
        <v>14980</v>
      </c>
      <c r="G3547" s="107">
        <v>14915</v>
      </c>
      <c r="H3547" s="108">
        <v>0.99566088117489904</v>
      </c>
      <c r="I3547" s="107">
        <v>65</v>
      </c>
      <c r="J3547" s="131">
        <v>4.33911882510013E-3</v>
      </c>
      <c r="K3547" s="126">
        <v>3882</v>
      </c>
      <c r="L3547" s="126">
        <v>60</v>
      </c>
      <c r="M3547" s="108">
        <v>1.54559505409582E-2</v>
      </c>
      <c r="N3547" s="107">
        <v>143</v>
      </c>
      <c r="O3547" s="131">
        <v>9.5460614152202902E-3</v>
      </c>
      <c r="P3547" s="126">
        <v>26</v>
      </c>
      <c r="Q3547" s="108">
        <v>6.69757856774858E-3</v>
      </c>
      <c r="R3547" s="107">
        <v>63</v>
      </c>
      <c r="S3547" s="131">
        <v>4.2056074766355098E-3</v>
      </c>
      <c r="T3547" s="126">
        <v>260</v>
      </c>
      <c r="U3547" s="108">
        <v>6.69757856774858E-2</v>
      </c>
      <c r="V3547" s="107">
        <v>871</v>
      </c>
      <c r="W3547" s="131">
        <v>5.8144192256341702E-2</v>
      </c>
      <c r="X3547" s="126">
        <v>278</v>
      </c>
      <c r="Y3547" s="108">
        <v>7.1612570839773307E-2</v>
      </c>
      <c r="Z3547" s="107">
        <v>915</v>
      </c>
      <c r="AA3547" s="131">
        <v>6.1081441922563401E-2</v>
      </c>
    </row>
    <row r="3548" spans="1:27" x14ac:dyDescent="0.25">
      <c r="A3548" s="115" t="s">
        <v>649</v>
      </c>
      <c r="B3548" s="200" t="s">
        <v>684</v>
      </c>
      <c r="C3548" s="101" t="s">
        <v>685</v>
      </c>
      <c r="D3548" s="102" t="s">
        <v>686</v>
      </c>
      <c r="E3548" s="121" t="s">
        <v>686</v>
      </c>
      <c r="F3548" s="125">
        <v>6684</v>
      </c>
      <c r="G3548" s="103">
        <v>6640</v>
      </c>
      <c r="H3548" s="104">
        <v>0.99341711549970002</v>
      </c>
      <c r="I3548" s="103">
        <v>44</v>
      </c>
      <c r="J3548" s="130">
        <v>6.5828845002992202E-3</v>
      </c>
      <c r="K3548" s="125">
        <v>2010</v>
      </c>
      <c r="L3548" s="125">
        <v>30</v>
      </c>
      <c r="M3548" s="104">
        <v>1.4925373134328301E-2</v>
      </c>
      <c r="N3548" s="103">
        <v>82</v>
      </c>
      <c r="O3548" s="130">
        <v>1.2268102932375799E-2</v>
      </c>
      <c r="P3548" s="125">
        <v>12</v>
      </c>
      <c r="Q3548" s="104">
        <v>5.9701492537313399E-3</v>
      </c>
      <c r="R3548" s="103">
        <v>33</v>
      </c>
      <c r="S3548" s="130">
        <v>4.9371633752244102E-3</v>
      </c>
      <c r="T3548" s="125">
        <v>157</v>
      </c>
      <c r="U3548" s="104">
        <v>7.8109452736318405E-2</v>
      </c>
      <c r="V3548" s="103">
        <v>508</v>
      </c>
      <c r="W3548" s="130">
        <v>7.6002393776181898E-2</v>
      </c>
      <c r="X3548" s="125">
        <v>165</v>
      </c>
      <c r="Y3548" s="104">
        <v>8.2089552238805902E-2</v>
      </c>
      <c r="Z3548" s="103">
        <v>531</v>
      </c>
      <c r="AA3548" s="130">
        <v>7.9443447037701898E-2</v>
      </c>
    </row>
    <row r="3549" spans="1:27" x14ac:dyDescent="0.25">
      <c r="A3549" s="116" t="s">
        <v>649</v>
      </c>
      <c r="B3549" s="201" t="s">
        <v>98</v>
      </c>
      <c r="C3549" s="105" t="s">
        <v>99</v>
      </c>
      <c r="D3549" s="106" t="s">
        <v>686</v>
      </c>
      <c r="E3549" s="122" t="s">
        <v>686</v>
      </c>
      <c r="F3549" s="126">
        <v>8306</v>
      </c>
      <c r="G3549" s="107">
        <v>8273</v>
      </c>
      <c r="H3549" s="108">
        <v>0.99602696845653704</v>
      </c>
      <c r="I3549" s="107">
        <v>33</v>
      </c>
      <c r="J3549" s="131">
        <v>3.9730315434625503E-3</v>
      </c>
      <c r="K3549" s="126">
        <v>2229</v>
      </c>
      <c r="L3549" s="126">
        <v>24</v>
      </c>
      <c r="M3549" s="108">
        <v>1.0767160161507401E-2</v>
      </c>
      <c r="N3549" s="107">
        <v>59</v>
      </c>
      <c r="O3549" s="131">
        <v>7.1032988201300204E-3</v>
      </c>
      <c r="P3549" s="126">
        <v>16</v>
      </c>
      <c r="Q3549" s="108">
        <v>7.1781067743382602E-3</v>
      </c>
      <c r="R3549" s="107">
        <v>57</v>
      </c>
      <c r="S3549" s="131">
        <v>6.8625090296171396E-3</v>
      </c>
      <c r="T3549" s="126">
        <v>184</v>
      </c>
      <c r="U3549" s="108">
        <v>8.2548227904889998E-2</v>
      </c>
      <c r="V3549" s="107">
        <v>646</v>
      </c>
      <c r="W3549" s="131">
        <v>7.7775102335660901E-2</v>
      </c>
      <c r="X3549" s="126">
        <v>195</v>
      </c>
      <c r="Y3549" s="108">
        <v>8.7483176312247599E-2</v>
      </c>
      <c r="Z3549" s="107">
        <v>695</v>
      </c>
      <c r="AA3549" s="131">
        <v>8.3674452203226501E-2</v>
      </c>
    </row>
    <row r="3550" spans="1:27" x14ac:dyDescent="0.25">
      <c r="A3550" s="115" t="s">
        <v>649</v>
      </c>
      <c r="B3550" s="200" t="s">
        <v>110</v>
      </c>
      <c r="C3550" s="101" t="s">
        <v>111</v>
      </c>
      <c r="D3550" s="102" t="s">
        <v>686</v>
      </c>
      <c r="E3550" s="121" t="s">
        <v>686</v>
      </c>
      <c r="F3550" s="125">
        <v>3470</v>
      </c>
      <c r="G3550" s="103">
        <v>3468</v>
      </c>
      <c r="H3550" s="104">
        <v>0.99942363112391897</v>
      </c>
      <c r="I3550" s="103">
        <v>2</v>
      </c>
      <c r="J3550" s="130">
        <v>5.7636887608069102E-4</v>
      </c>
      <c r="K3550" s="125">
        <v>724</v>
      </c>
      <c r="L3550" s="125">
        <v>3</v>
      </c>
      <c r="M3550" s="104">
        <v>4.1436464088397702E-3</v>
      </c>
      <c r="N3550" s="103">
        <v>9</v>
      </c>
      <c r="O3550" s="130">
        <v>2.5936599423631102E-3</v>
      </c>
      <c r="P3550" s="125">
        <v>7</v>
      </c>
      <c r="Q3550" s="104">
        <v>9.6685082872928103E-3</v>
      </c>
      <c r="R3550" s="103">
        <v>25</v>
      </c>
      <c r="S3550" s="130">
        <v>7.2046109510086401E-3</v>
      </c>
      <c r="T3550" s="125">
        <v>47</v>
      </c>
      <c r="U3550" s="104">
        <v>6.4917127071823205E-2</v>
      </c>
      <c r="V3550" s="103">
        <v>173</v>
      </c>
      <c r="W3550" s="130">
        <v>4.98559077809798E-2</v>
      </c>
      <c r="X3550" s="125">
        <v>50</v>
      </c>
      <c r="Y3550" s="104">
        <v>6.9060773480662904E-2</v>
      </c>
      <c r="Z3550" s="103">
        <v>187</v>
      </c>
      <c r="AA3550" s="130">
        <v>5.3890489913544601E-2</v>
      </c>
    </row>
    <row r="3551" spans="1:27" ht="24" x14ac:dyDescent="0.25">
      <c r="A3551" s="116" t="s">
        <v>649</v>
      </c>
      <c r="B3551" s="201" t="s">
        <v>443</v>
      </c>
      <c r="C3551" s="105" t="s">
        <v>228</v>
      </c>
      <c r="D3551" s="106" t="s">
        <v>686</v>
      </c>
      <c r="E3551" s="122" t="s">
        <v>686</v>
      </c>
      <c r="F3551" s="126">
        <v>2672</v>
      </c>
      <c r="G3551" s="107">
        <v>2665</v>
      </c>
      <c r="H3551" s="108">
        <v>0.997380239520958</v>
      </c>
      <c r="I3551" s="107">
        <v>7</v>
      </c>
      <c r="J3551" s="131">
        <v>2.6197604790419099E-3</v>
      </c>
      <c r="K3551" s="126">
        <v>875</v>
      </c>
      <c r="L3551" s="126">
        <v>16</v>
      </c>
      <c r="M3551" s="108">
        <v>1.82857142857142E-2</v>
      </c>
      <c r="N3551" s="107">
        <v>50</v>
      </c>
      <c r="O3551" s="131">
        <v>1.87125748502994E-2</v>
      </c>
      <c r="P3551" s="126">
        <v>11</v>
      </c>
      <c r="Q3551" s="108">
        <v>1.2571428571428501E-2</v>
      </c>
      <c r="R3551" s="107">
        <v>26</v>
      </c>
      <c r="S3551" s="131">
        <v>9.7305389221556803E-3</v>
      </c>
      <c r="T3551" s="126">
        <v>70</v>
      </c>
      <c r="U3551" s="108">
        <v>0.08</v>
      </c>
      <c r="V3551" s="107">
        <v>222</v>
      </c>
      <c r="W3551" s="131">
        <v>8.3083832335329302E-2</v>
      </c>
      <c r="X3551" s="126">
        <v>74</v>
      </c>
      <c r="Y3551" s="108">
        <v>8.4571428571428506E-2</v>
      </c>
      <c r="Z3551" s="107">
        <v>232</v>
      </c>
      <c r="AA3551" s="131">
        <v>8.6826347305389198E-2</v>
      </c>
    </row>
    <row r="3552" spans="1:27" ht="24" x14ac:dyDescent="0.25">
      <c r="A3552" s="115" t="s">
        <v>649</v>
      </c>
      <c r="B3552" s="200" t="s">
        <v>229</v>
      </c>
      <c r="C3552" s="101" t="s">
        <v>230</v>
      </c>
      <c r="D3552" s="102" t="s">
        <v>686</v>
      </c>
      <c r="E3552" s="121" t="s">
        <v>686</v>
      </c>
      <c r="F3552" s="125">
        <v>1535</v>
      </c>
      <c r="G3552" s="103">
        <v>1529</v>
      </c>
      <c r="H3552" s="104">
        <v>0.99609120521172601</v>
      </c>
      <c r="I3552" s="103">
        <v>6</v>
      </c>
      <c r="J3552" s="130">
        <v>3.9087947882736097E-3</v>
      </c>
      <c r="K3552" s="125">
        <v>557</v>
      </c>
      <c r="L3552" s="125">
        <v>10</v>
      </c>
      <c r="M3552" s="104">
        <v>1.79533213644524E-2</v>
      </c>
      <c r="N3552" s="103">
        <v>18</v>
      </c>
      <c r="O3552" s="130">
        <v>1.17263843648208E-2</v>
      </c>
      <c r="P3552" s="125">
        <v>5</v>
      </c>
      <c r="Q3552" s="104">
        <v>8.9766606822262104E-3</v>
      </c>
      <c r="R3552" s="103">
        <v>14</v>
      </c>
      <c r="S3552" s="130">
        <v>9.1205211726384308E-3</v>
      </c>
      <c r="T3552" s="125">
        <v>39</v>
      </c>
      <c r="U3552" s="104">
        <v>7.0017953321364401E-2</v>
      </c>
      <c r="V3552" s="103">
        <v>108</v>
      </c>
      <c r="W3552" s="130">
        <v>7.0358306188924996E-2</v>
      </c>
      <c r="X3552" s="125">
        <v>44</v>
      </c>
      <c r="Y3552" s="104">
        <v>7.8994614003590605E-2</v>
      </c>
      <c r="Z3552" s="103">
        <v>121</v>
      </c>
      <c r="AA3552" s="130">
        <v>7.8827361563517898E-2</v>
      </c>
    </row>
    <row r="3553" spans="1:27" x14ac:dyDescent="0.25">
      <c r="A3553" s="116" t="s">
        <v>649</v>
      </c>
      <c r="B3553" s="201" t="s">
        <v>231</v>
      </c>
      <c r="C3553" s="105" t="s">
        <v>232</v>
      </c>
      <c r="D3553" s="106" t="s">
        <v>686</v>
      </c>
      <c r="E3553" s="122" t="s">
        <v>686</v>
      </c>
      <c r="F3553" s="126">
        <v>1992</v>
      </c>
      <c r="G3553" s="107">
        <v>1980</v>
      </c>
      <c r="H3553" s="108">
        <v>0.99397590361445698</v>
      </c>
      <c r="I3553" s="107">
        <v>12</v>
      </c>
      <c r="J3553" s="131">
        <v>6.0240963855421603E-3</v>
      </c>
      <c r="K3553" s="126">
        <v>669</v>
      </c>
      <c r="L3553" s="126">
        <v>13</v>
      </c>
      <c r="M3553" s="108">
        <v>1.9431988041853501E-2</v>
      </c>
      <c r="N3553" s="107">
        <v>33</v>
      </c>
      <c r="O3553" s="131">
        <v>1.6566265060240899E-2</v>
      </c>
      <c r="P3553" s="126">
        <v>4</v>
      </c>
      <c r="Q3553" s="108">
        <v>5.9790732436472297E-3</v>
      </c>
      <c r="R3553" s="107">
        <v>11</v>
      </c>
      <c r="S3553" s="131">
        <v>5.5220883534136504E-3</v>
      </c>
      <c r="T3553" s="126">
        <v>43</v>
      </c>
      <c r="U3553" s="108">
        <v>6.4275037369207699E-2</v>
      </c>
      <c r="V3553" s="107">
        <v>103</v>
      </c>
      <c r="W3553" s="131">
        <v>5.1706827309236897E-2</v>
      </c>
      <c r="X3553" s="126">
        <v>45</v>
      </c>
      <c r="Y3553" s="108">
        <v>6.7264573991031307E-2</v>
      </c>
      <c r="Z3553" s="107">
        <v>111</v>
      </c>
      <c r="AA3553" s="131">
        <v>5.5722891566264997E-2</v>
      </c>
    </row>
    <row r="3554" spans="1:27" ht="24" x14ac:dyDescent="0.25">
      <c r="A3554" s="115" t="s">
        <v>649</v>
      </c>
      <c r="B3554" s="200" t="s">
        <v>435</v>
      </c>
      <c r="C3554" s="101" t="s">
        <v>436</v>
      </c>
      <c r="D3554" s="102" t="s">
        <v>686</v>
      </c>
      <c r="E3554" s="121" t="s">
        <v>686</v>
      </c>
      <c r="F3554" s="125">
        <v>1863</v>
      </c>
      <c r="G3554" s="103">
        <v>1858</v>
      </c>
      <c r="H3554" s="104">
        <v>0.99731615673644602</v>
      </c>
      <c r="I3554" s="103">
        <v>5</v>
      </c>
      <c r="J3554" s="130">
        <v>2.6838432635534E-3</v>
      </c>
      <c r="K3554" s="125">
        <v>564</v>
      </c>
      <c r="L3554" s="125">
        <v>13</v>
      </c>
      <c r="M3554" s="104">
        <v>2.30496453900709E-2</v>
      </c>
      <c r="N3554" s="103">
        <v>29</v>
      </c>
      <c r="O3554" s="130">
        <v>1.55662909286097E-2</v>
      </c>
      <c r="P3554" s="125">
        <v>8</v>
      </c>
      <c r="Q3554" s="104">
        <v>1.4184397163120499E-2</v>
      </c>
      <c r="R3554" s="103">
        <v>19</v>
      </c>
      <c r="S3554" s="130">
        <v>1.01986044015029E-2</v>
      </c>
      <c r="T3554" s="125">
        <v>36</v>
      </c>
      <c r="U3554" s="104">
        <v>6.3829787234042507E-2</v>
      </c>
      <c r="V3554" s="103">
        <v>101</v>
      </c>
      <c r="W3554" s="130">
        <v>5.4213633923778801E-2</v>
      </c>
      <c r="X3554" s="125">
        <v>42</v>
      </c>
      <c r="Y3554" s="104">
        <v>7.4468085106382906E-2</v>
      </c>
      <c r="Z3554" s="103">
        <v>115</v>
      </c>
      <c r="AA3554" s="130">
        <v>6.1728395061728301E-2</v>
      </c>
    </row>
  </sheetData>
  <autoFilter ref="A2:AA2846"/>
  <mergeCells count="6">
    <mergeCell ref="T1:W1"/>
    <mergeCell ref="X1:AA1"/>
    <mergeCell ref="B1:E1"/>
    <mergeCell ref="F1:J1"/>
    <mergeCell ref="L1:O1"/>
    <mergeCell ref="P1:S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100"/>
  <sheetViews>
    <sheetView showGridLines="0" workbookViewId="0"/>
  </sheetViews>
  <sheetFormatPr defaultColWidth="0" defaultRowHeight="12.75" zeroHeight="1" x14ac:dyDescent="0.25"/>
  <cols>
    <col min="1" max="2" width="2.85546875" style="16" customWidth="1"/>
    <col min="3" max="3" width="19.7109375" style="16" customWidth="1"/>
    <col min="4" max="4" width="32.5703125" style="16" customWidth="1"/>
    <col min="5" max="5" width="98.28515625" style="16" customWidth="1"/>
    <col min="6" max="7" width="2.85546875" style="16" customWidth="1"/>
    <col min="8" max="16384" width="9.140625" style="16" hidden="1"/>
  </cols>
  <sheetData>
    <row r="1" spans="2:6" ht="13.5" thickBot="1" x14ac:dyDescent="0.3"/>
    <row r="2" spans="2:6" ht="15.75" thickBot="1" x14ac:dyDescent="0.3">
      <c r="B2" s="294" t="s">
        <v>465</v>
      </c>
      <c r="C2" s="295"/>
      <c r="D2" s="295"/>
      <c r="E2" s="295"/>
      <c r="F2" s="296"/>
    </row>
    <row r="3" spans="2:6" x14ac:dyDescent="0.25">
      <c r="B3" s="297" t="s">
        <v>567</v>
      </c>
      <c r="C3" s="298"/>
      <c r="D3" s="298"/>
      <c r="E3" s="298"/>
      <c r="F3" s="299"/>
    </row>
    <row r="4" spans="2:6" s="49" customFormat="1" ht="24" customHeight="1" x14ac:dyDescent="0.25">
      <c r="B4" s="300" t="s">
        <v>568</v>
      </c>
      <c r="C4" s="301"/>
      <c r="D4" s="301"/>
      <c r="E4" s="301"/>
      <c r="F4" s="302"/>
    </row>
    <row r="5" spans="2:6" s="49" customFormat="1" x14ac:dyDescent="0.25">
      <c r="B5" s="300" t="s">
        <v>466</v>
      </c>
      <c r="C5" s="301"/>
      <c r="D5" s="301"/>
      <c r="E5" s="301"/>
      <c r="F5" s="302"/>
    </row>
    <row r="6" spans="2:6" x14ac:dyDescent="0.25">
      <c r="B6" s="39"/>
      <c r="C6" s="36" t="s">
        <v>484</v>
      </c>
      <c r="D6" s="35" t="s">
        <v>467</v>
      </c>
      <c r="E6" s="45" t="s">
        <v>471</v>
      </c>
      <c r="F6" s="41"/>
    </row>
    <row r="7" spans="2:6" x14ac:dyDescent="0.25">
      <c r="B7" s="39"/>
      <c r="C7" s="37">
        <v>1</v>
      </c>
      <c r="D7" s="22" t="s">
        <v>468</v>
      </c>
      <c r="E7" s="23" t="s">
        <v>689</v>
      </c>
      <c r="F7" s="41"/>
    </row>
    <row r="8" spans="2:6" ht="24" x14ac:dyDescent="0.25">
      <c r="B8" s="39"/>
      <c r="C8" s="34">
        <v>2</v>
      </c>
      <c r="D8" s="20" t="s">
        <v>469</v>
      </c>
      <c r="E8" s="21" t="s">
        <v>562</v>
      </c>
      <c r="F8" s="41"/>
    </row>
    <row r="9" spans="2:6" ht="70.5" customHeight="1" x14ac:dyDescent="0.25">
      <c r="B9" s="39"/>
      <c r="C9" s="38">
        <v>3</v>
      </c>
      <c r="D9" s="18" t="s">
        <v>472</v>
      </c>
      <c r="E9" s="19" t="s">
        <v>600</v>
      </c>
      <c r="F9" s="41"/>
    </row>
    <row r="10" spans="2:6" x14ac:dyDescent="0.25">
      <c r="B10" s="39"/>
      <c r="C10" s="34">
        <v>4</v>
      </c>
      <c r="D10" s="20" t="s">
        <v>473</v>
      </c>
      <c r="E10" s="21" t="s">
        <v>470</v>
      </c>
      <c r="F10" s="41"/>
    </row>
    <row r="11" spans="2:6" s="49" customFormat="1" ht="120" x14ac:dyDescent="0.25">
      <c r="B11" s="60"/>
      <c r="C11" s="59">
        <v>5</v>
      </c>
      <c r="D11" s="18" t="s">
        <v>579</v>
      </c>
      <c r="E11" s="19" t="s">
        <v>631</v>
      </c>
      <c r="F11" s="61"/>
    </row>
    <row r="12" spans="2:6" ht="96" x14ac:dyDescent="0.25">
      <c r="B12" s="39"/>
      <c r="C12" s="58">
        <v>6</v>
      </c>
      <c r="D12" s="20" t="s">
        <v>0</v>
      </c>
      <c r="E12" s="21" t="s">
        <v>578</v>
      </c>
      <c r="F12" s="41"/>
    </row>
    <row r="13" spans="2:6" ht="24" x14ac:dyDescent="0.25">
      <c r="B13" s="39"/>
      <c r="C13" s="62">
        <v>7</v>
      </c>
      <c r="D13" s="183" t="s">
        <v>474</v>
      </c>
      <c r="E13" s="184" t="s">
        <v>488</v>
      </c>
      <c r="F13" s="41"/>
    </row>
    <row r="14" spans="2:6" ht="13.5" thickBot="1" x14ac:dyDescent="0.3">
      <c r="B14" s="42"/>
      <c r="C14" s="43"/>
      <c r="D14" s="43"/>
      <c r="E14" s="43"/>
      <c r="F14" s="44"/>
    </row>
    <row r="15" spans="2:6" x14ac:dyDescent="0.25">
      <c r="B15" s="40"/>
      <c r="C15" s="40"/>
      <c r="D15" s="40"/>
      <c r="E15" s="40"/>
    </row>
    <row r="16" spans="2:6" ht="13.5" thickBot="1" x14ac:dyDescent="0.3"/>
    <row r="17" spans="2:6" ht="15.75" thickBot="1" x14ac:dyDescent="0.3">
      <c r="B17" s="294" t="s">
        <v>463</v>
      </c>
      <c r="C17" s="295"/>
      <c r="D17" s="295"/>
      <c r="E17" s="295"/>
      <c r="F17" s="296"/>
    </row>
    <row r="18" spans="2:6" ht="24" customHeight="1" x14ac:dyDescent="0.25">
      <c r="B18" s="281" t="s">
        <v>464</v>
      </c>
      <c r="C18" s="282"/>
      <c r="D18" s="282"/>
      <c r="E18" s="282"/>
      <c r="F18" s="283"/>
    </row>
    <row r="19" spans="2:6" x14ac:dyDescent="0.25">
      <c r="B19" s="39"/>
      <c r="C19" s="35" t="s">
        <v>493</v>
      </c>
      <c r="D19" s="35" t="s">
        <v>454</v>
      </c>
      <c r="E19" s="45" t="s">
        <v>455</v>
      </c>
      <c r="F19" s="41"/>
    </row>
    <row r="20" spans="2:6" s="49" customFormat="1" x14ac:dyDescent="0.25">
      <c r="B20" s="60"/>
      <c r="C20" s="185" t="s">
        <v>468</v>
      </c>
      <c r="D20" s="186" t="s">
        <v>510</v>
      </c>
      <c r="E20" s="187" t="s">
        <v>574</v>
      </c>
      <c r="F20" s="61"/>
    </row>
    <row r="21" spans="2:6" x14ac:dyDescent="0.25">
      <c r="B21" s="39"/>
      <c r="C21" s="303" t="s">
        <v>486</v>
      </c>
      <c r="D21" s="191" t="s">
        <v>448</v>
      </c>
      <c r="E21" s="192" t="s">
        <v>458</v>
      </c>
      <c r="F21" s="41"/>
    </row>
    <row r="22" spans="2:6" x14ac:dyDescent="0.25">
      <c r="B22" s="39"/>
      <c r="C22" s="303"/>
      <c r="D22" s="26" t="s">
        <v>449</v>
      </c>
      <c r="E22" s="27" t="s">
        <v>459</v>
      </c>
      <c r="F22" s="41"/>
    </row>
    <row r="23" spans="2:6" x14ac:dyDescent="0.25">
      <c r="B23" s="39"/>
      <c r="C23" s="303"/>
      <c r="D23" s="20" t="s">
        <v>446</v>
      </c>
      <c r="E23" s="21" t="s">
        <v>456</v>
      </c>
      <c r="F23" s="41"/>
    </row>
    <row r="24" spans="2:6" x14ac:dyDescent="0.25">
      <c r="B24" s="39"/>
      <c r="C24" s="303"/>
      <c r="D24" s="54" t="s">
        <v>447</v>
      </c>
      <c r="E24" s="55" t="s">
        <v>457</v>
      </c>
      <c r="F24" s="41"/>
    </row>
    <row r="25" spans="2:6" x14ac:dyDescent="0.25">
      <c r="B25" s="39"/>
      <c r="C25" s="305" t="s">
        <v>479</v>
      </c>
      <c r="D25" s="193" t="s">
        <v>480</v>
      </c>
      <c r="E25" s="194" t="s">
        <v>485</v>
      </c>
      <c r="F25" s="41"/>
    </row>
    <row r="26" spans="2:6" ht="24" x14ac:dyDescent="0.25">
      <c r="B26" s="39"/>
      <c r="C26" s="304"/>
      <c r="D26" s="183" t="s">
        <v>483</v>
      </c>
      <c r="E26" s="184" t="s">
        <v>580</v>
      </c>
      <c r="F26" s="41"/>
    </row>
    <row r="27" spans="2:6" x14ac:dyDescent="0.25">
      <c r="B27" s="39"/>
      <c r="C27" s="303" t="s">
        <v>451</v>
      </c>
      <c r="D27" s="191" t="s">
        <v>450</v>
      </c>
      <c r="E27" s="192" t="s">
        <v>460</v>
      </c>
      <c r="F27" s="41"/>
    </row>
    <row r="28" spans="2:6" x14ac:dyDescent="0.25">
      <c r="B28" s="39"/>
      <c r="C28" s="303"/>
      <c r="D28" s="26" t="s">
        <v>482</v>
      </c>
      <c r="E28" s="27" t="s">
        <v>487</v>
      </c>
      <c r="F28" s="41"/>
    </row>
    <row r="29" spans="2:6" ht="24" x14ac:dyDescent="0.25">
      <c r="B29" s="39"/>
      <c r="C29" s="303"/>
      <c r="D29" s="20" t="s">
        <v>614</v>
      </c>
      <c r="E29" s="21" t="s">
        <v>563</v>
      </c>
      <c r="F29" s="41"/>
    </row>
    <row r="30" spans="2:6" ht="36" x14ac:dyDescent="0.25">
      <c r="B30" s="39"/>
      <c r="C30" s="303"/>
      <c r="D30" s="26" t="s">
        <v>575</v>
      </c>
      <c r="E30" s="27" t="s">
        <v>564</v>
      </c>
      <c r="F30" s="41"/>
    </row>
    <row r="31" spans="2:6" ht="24" x14ac:dyDescent="0.25">
      <c r="B31" s="39"/>
      <c r="C31" s="303"/>
      <c r="D31" s="20" t="s">
        <v>576</v>
      </c>
      <c r="E31" s="21" t="s">
        <v>565</v>
      </c>
      <c r="F31" s="41"/>
    </row>
    <row r="32" spans="2:6" ht="36" x14ac:dyDescent="0.25">
      <c r="B32" s="39"/>
      <c r="C32" s="303"/>
      <c r="D32" s="54" t="s">
        <v>577</v>
      </c>
      <c r="E32" s="55" t="s">
        <v>566</v>
      </c>
      <c r="F32" s="41"/>
    </row>
    <row r="33" spans="2:6" ht="36" x14ac:dyDescent="0.25">
      <c r="B33" s="39"/>
      <c r="C33" s="185" t="s">
        <v>452</v>
      </c>
      <c r="D33" s="195" t="s">
        <v>573</v>
      </c>
      <c r="E33" s="196" t="s">
        <v>581</v>
      </c>
      <c r="F33" s="41"/>
    </row>
    <row r="34" spans="2:6" x14ac:dyDescent="0.25">
      <c r="B34" s="39"/>
      <c r="C34" s="303" t="s">
        <v>495</v>
      </c>
      <c r="D34" s="52" t="s">
        <v>461</v>
      </c>
      <c r="E34" s="53" t="s">
        <v>502</v>
      </c>
      <c r="F34" s="41"/>
    </row>
    <row r="35" spans="2:6" ht="24" x14ac:dyDescent="0.25">
      <c r="B35" s="39"/>
      <c r="C35" s="303"/>
      <c r="D35" s="56" t="s">
        <v>582</v>
      </c>
      <c r="E35" s="57" t="s">
        <v>584</v>
      </c>
      <c r="F35" s="41"/>
    </row>
    <row r="36" spans="2:6" x14ac:dyDescent="0.25">
      <c r="B36" s="39"/>
      <c r="C36" s="303"/>
      <c r="D36" s="54" t="s">
        <v>462</v>
      </c>
      <c r="E36" s="55" t="s">
        <v>503</v>
      </c>
      <c r="F36" s="41"/>
    </row>
    <row r="37" spans="2:6" ht="24" x14ac:dyDescent="0.25">
      <c r="B37" s="39"/>
      <c r="C37" s="304"/>
      <c r="D37" s="50" t="s">
        <v>583</v>
      </c>
      <c r="E37" s="51" t="s">
        <v>585</v>
      </c>
      <c r="F37" s="41"/>
    </row>
    <row r="38" spans="2:6" s="49" customFormat="1" x14ac:dyDescent="0.25">
      <c r="B38" s="60"/>
      <c r="C38" s="303" t="s">
        <v>496</v>
      </c>
      <c r="D38" s="52" t="s">
        <v>461</v>
      </c>
      <c r="E38" s="53" t="s">
        <v>504</v>
      </c>
      <c r="F38" s="61"/>
    </row>
    <row r="39" spans="2:6" s="49" customFormat="1" ht="24" x14ac:dyDescent="0.25">
      <c r="B39" s="60"/>
      <c r="C39" s="303"/>
      <c r="D39" s="56" t="s">
        <v>582</v>
      </c>
      <c r="E39" s="57" t="s">
        <v>586</v>
      </c>
      <c r="F39" s="61"/>
    </row>
    <row r="40" spans="2:6" s="49" customFormat="1" x14ac:dyDescent="0.25">
      <c r="B40" s="60"/>
      <c r="C40" s="303"/>
      <c r="D40" s="54" t="s">
        <v>462</v>
      </c>
      <c r="E40" s="55" t="s">
        <v>505</v>
      </c>
      <c r="F40" s="61"/>
    </row>
    <row r="41" spans="2:6" s="49" customFormat="1" ht="24" x14ac:dyDescent="0.25">
      <c r="B41" s="60"/>
      <c r="C41" s="304"/>
      <c r="D41" s="50" t="s">
        <v>583</v>
      </c>
      <c r="E41" s="51" t="s">
        <v>587</v>
      </c>
      <c r="F41" s="61"/>
    </row>
    <row r="42" spans="2:6" s="49" customFormat="1" x14ac:dyDescent="0.25">
      <c r="B42" s="60"/>
      <c r="C42" s="303" t="s">
        <v>497</v>
      </c>
      <c r="D42" s="52" t="s">
        <v>461</v>
      </c>
      <c r="E42" s="53" t="s">
        <v>506</v>
      </c>
      <c r="F42" s="61"/>
    </row>
    <row r="43" spans="2:6" s="49" customFormat="1" ht="24" x14ac:dyDescent="0.25">
      <c r="B43" s="60"/>
      <c r="C43" s="303"/>
      <c r="D43" s="56" t="s">
        <v>582</v>
      </c>
      <c r="E43" s="57" t="s">
        <v>588</v>
      </c>
      <c r="F43" s="61"/>
    </row>
    <row r="44" spans="2:6" s="49" customFormat="1" x14ac:dyDescent="0.25">
      <c r="B44" s="60"/>
      <c r="C44" s="303"/>
      <c r="D44" s="54" t="s">
        <v>462</v>
      </c>
      <c r="E44" s="55" t="s">
        <v>507</v>
      </c>
      <c r="F44" s="61"/>
    </row>
    <row r="45" spans="2:6" s="49" customFormat="1" ht="24" x14ac:dyDescent="0.25">
      <c r="B45" s="60"/>
      <c r="C45" s="304"/>
      <c r="D45" s="50" t="s">
        <v>583</v>
      </c>
      <c r="E45" s="51" t="s">
        <v>589</v>
      </c>
      <c r="F45" s="61"/>
    </row>
    <row r="46" spans="2:6" s="49" customFormat="1" x14ac:dyDescent="0.25">
      <c r="B46" s="60"/>
      <c r="C46" s="303" t="s">
        <v>498</v>
      </c>
      <c r="D46" s="52" t="s">
        <v>461</v>
      </c>
      <c r="E46" s="53" t="s">
        <v>508</v>
      </c>
      <c r="F46" s="61"/>
    </row>
    <row r="47" spans="2:6" s="49" customFormat="1" ht="24" x14ac:dyDescent="0.25">
      <c r="B47" s="60"/>
      <c r="C47" s="303"/>
      <c r="D47" s="56" t="s">
        <v>582</v>
      </c>
      <c r="E47" s="57" t="s">
        <v>590</v>
      </c>
      <c r="F47" s="61"/>
    </row>
    <row r="48" spans="2:6" s="49" customFormat="1" x14ac:dyDescent="0.25">
      <c r="B48" s="60"/>
      <c r="C48" s="303"/>
      <c r="D48" s="54" t="s">
        <v>462</v>
      </c>
      <c r="E48" s="55" t="s">
        <v>509</v>
      </c>
      <c r="F48" s="61"/>
    </row>
    <row r="49" spans="2:6" s="49" customFormat="1" ht="24" x14ac:dyDescent="0.25">
      <c r="B49" s="60"/>
      <c r="C49" s="304"/>
      <c r="D49" s="50" t="s">
        <v>583</v>
      </c>
      <c r="E49" s="51" t="s">
        <v>591</v>
      </c>
      <c r="F49" s="61"/>
    </row>
    <row r="50" spans="2:6" ht="13.5" thickBot="1" x14ac:dyDescent="0.3">
      <c r="B50" s="42"/>
      <c r="C50" s="43"/>
      <c r="D50" s="43"/>
      <c r="E50" s="43"/>
      <c r="F50" s="44"/>
    </row>
    <row r="51" spans="2:6" x14ac:dyDescent="0.25"/>
    <row r="52" spans="2:6" ht="13.5" thickBot="1" x14ac:dyDescent="0.3"/>
    <row r="53" spans="2:6" ht="15.75" thickBot="1" x14ac:dyDescent="0.3">
      <c r="B53" s="294" t="s">
        <v>489</v>
      </c>
      <c r="C53" s="295"/>
      <c r="D53" s="295"/>
      <c r="E53" s="295"/>
      <c r="F53" s="296"/>
    </row>
    <row r="54" spans="2:6" ht="24" customHeight="1" x14ac:dyDescent="0.25">
      <c r="B54" s="281" t="s">
        <v>499</v>
      </c>
      <c r="C54" s="282"/>
      <c r="D54" s="282"/>
      <c r="E54" s="282"/>
      <c r="F54" s="283"/>
    </row>
    <row r="55" spans="2:6" x14ac:dyDescent="0.25">
      <c r="B55" s="39"/>
      <c r="C55" s="36" t="s">
        <v>491</v>
      </c>
      <c r="D55" s="290" t="s">
        <v>490</v>
      </c>
      <c r="E55" s="291"/>
      <c r="F55" s="41"/>
    </row>
    <row r="56" spans="2:6" ht="61.5" customHeight="1" x14ac:dyDescent="0.25">
      <c r="B56" s="39"/>
      <c r="C56" s="37">
        <v>1</v>
      </c>
      <c r="D56" s="284" t="s">
        <v>601</v>
      </c>
      <c r="E56" s="285"/>
      <c r="F56" s="41"/>
    </row>
    <row r="57" spans="2:6" ht="25.5" customHeight="1" x14ac:dyDescent="0.25">
      <c r="B57" s="39"/>
      <c r="C57" s="34">
        <v>2</v>
      </c>
      <c r="D57" s="286" t="s">
        <v>561</v>
      </c>
      <c r="E57" s="287"/>
      <c r="F57" s="41"/>
    </row>
    <row r="58" spans="2:6" s="49" customFormat="1" ht="15" customHeight="1" x14ac:dyDescent="0.25">
      <c r="B58" s="60"/>
      <c r="C58" s="59">
        <v>3</v>
      </c>
      <c r="D58" s="292" t="s">
        <v>500</v>
      </c>
      <c r="E58" s="293"/>
      <c r="F58" s="61"/>
    </row>
    <row r="59" spans="2:6" ht="15" customHeight="1" x14ac:dyDescent="0.25">
      <c r="B59" s="39"/>
      <c r="C59" s="58">
        <v>4</v>
      </c>
      <c r="D59" s="286" t="s">
        <v>501</v>
      </c>
      <c r="E59" s="287"/>
      <c r="F59" s="41"/>
    </row>
    <row r="60" spans="2:6" ht="15" customHeight="1" x14ac:dyDescent="0.25">
      <c r="B60" s="39"/>
      <c r="C60" s="62">
        <v>5</v>
      </c>
      <c r="D60" s="288" t="s">
        <v>492</v>
      </c>
      <c r="E60" s="289"/>
      <c r="F60" s="41"/>
    </row>
    <row r="61" spans="2:6" ht="13.5" thickBot="1" x14ac:dyDescent="0.3">
      <c r="B61" s="42"/>
      <c r="C61" s="43"/>
      <c r="D61" s="43"/>
      <c r="E61" s="43"/>
      <c r="F61" s="44"/>
    </row>
    <row r="62" spans="2:6" x14ac:dyDescent="0.25">
      <c r="B62" s="40"/>
      <c r="C62" s="40"/>
      <c r="D62" s="40"/>
      <c r="E62" s="40"/>
    </row>
    <row r="63" spans="2:6" hidden="1" x14ac:dyDescent="0.25"/>
    <row r="64" spans="2:6"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sheetData>
  <mergeCells count="21">
    <mergeCell ref="B2:F2"/>
    <mergeCell ref="B17:F17"/>
    <mergeCell ref="B18:F18"/>
    <mergeCell ref="B3:F3"/>
    <mergeCell ref="B53:F53"/>
    <mergeCell ref="B5:F5"/>
    <mergeCell ref="B4:F4"/>
    <mergeCell ref="C38:C41"/>
    <mergeCell ref="C42:C45"/>
    <mergeCell ref="C46:C49"/>
    <mergeCell ref="C21:C24"/>
    <mergeCell ref="C25:C26"/>
    <mergeCell ref="C27:C32"/>
    <mergeCell ref="C34:C37"/>
    <mergeCell ref="B54:F54"/>
    <mergeCell ref="D56:E56"/>
    <mergeCell ref="D57:E57"/>
    <mergeCell ref="D59:E59"/>
    <mergeCell ref="D60:E60"/>
    <mergeCell ref="D55:E55"/>
    <mergeCell ref="D58:E58"/>
  </mergeCells>
  <pageMargins left="0.19685039370078741" right="0.19685039370078741" top="0.19685039370078741" bottom="0.19685039370078741" header="0.19685039370078741" footer="0.19685039370078741"/>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B1:AF239"/>
  <sheetViews>
    <sheetView topLeftCell="A196" workbookViewId="0">
      <selection activeCell="F239" sqref="F239"/>
    </sheetView>
  </sheetViews>
  <sheetFormatPr defaultColWidth="9.140625" defaultRowHeight="11.25" x14ac:dyDescent="0.25"/>
  <cols>
    <col min="1" max="1" width="1.42578125" style="66" customWidth="1"/>
    <col min="2" max="2" width="3.5703125" style="66" bestFit="1" customWidth="1"/>
    <col min="3" max="3" width="9.28515625" style="66" customWidth="1"/>
    <col min="4" max="4" width="12.42578125" style="66" customWidth="1"/>
    <col min="5" max="6" width="9.28515625" style="66" customWidth="1"/>
    <col min="7" max="7" width="4.85546875" style="66" bestFit="1" customWidth="1"/>
    <col min="8" max="8" width="5.140625" style="66" bestFit="1" customWidth="1"/>
    <col min="9" max="9" width="6.28515625" style="66" bestFit="1" customWidth="1"/>
    <col min="10" max="10" width="7.140625" style="66" bestFit="1" customWidth="1"/>
    <col min="11" max="11" width="5.140625" style="66" bestFit="1" customWidth="1"/>
    <col min="12" max="12" width="5.42578125" style="66" bestFit="1" customWidth="1"/>
    <col min="13" max="13" width="7.140625" style="66" bestFit="1" customWidth="1"/>
    <col min="14" max="14" width="5.140625" style="66" bestFit="1" customWidth="1"/>
    <col min="15" max="15" width="5.42578125" style="66" bestFit="1" customWidth="1"/>
    <col min="16" max="16" width="7.140625" style="66" bestFit="1" customWidth="1"/>
    <col min="17" max="17" width="5.140625" style="66" bestFit="1" customWidth="1"/>
    <col min="18" max="18" width="6.28515625" style="66" bestFit="1" customWidth="1"/>
    <col min="19" max="19" width="7.140625" style="66" bestFit="1" customWidth="1"/>
    <col min="20" max="20" width="1.42578125" style="66" customWidth="1"/>
    <col min="21" max="21" width="5.140625" style="66" bestFit="1" customWidth="1"/>
    <col min="22" max="23" width="7.140625" style="66" bestFit="1" customWidth="1"/>
    <col min="24" max="24" width="1.42578125" style="66" customWidth="1"/>
    <col min="25" max="25" width="4.85546875" style="66" bestFit="1" customWidth="1"/>
    <col min="26" max="26" width="9" style="66" bestFit="1" customWidth="1"/>
    <col min="27" max="27" width="36.7109375" style="66" bestFit="1" customWidth="1"/>
    <col min="28" max="28" width="9.28515625" style="66" bestFit="1" customWidth="1"/>
    <col min="29" max="29" width="38.140625" style="66" bestFit="1" customWidth="1"/>
    <col min="30" max="31" width="9.7109375" style="66" bestFit="1" customWidth="1"/>
    <col min="32" max="32" width="11.7109375" style="66" bestFit="1" customWidth="1"/>
    <col min="33" max="16384" width="9.140625" style="66"/>
  </cols>
  <sheetData>
    <row r="1" spans="2:32" ht="12" thickBot="1" x14ac:dyDescent="0.3"/>
    <row r="2" spans="2:32" ht="12" thickBot="1" x14ac:dyDescent="0.3">
      <c r="C2" s="306" t="s">
        <v>527</v>
      </c>
      <c r="D2" s="307"/>
      <c r="E2" s="308"/>
    </row>
    <row r="3" spans="2:32" ht="15" customHeight="1" x14ac:dyDescent="0.25">
      <c r="C3" s="79" t="s">
        <v>510</v>
      </c>
      <c r="D3" s="313" t="str">
        <f>'CCG Summary'!$C$4</f>
        <v>2020/21-Q1 Apr-Jun</v>
      </c>
      <c r="E3" s="314"/>
    </row>
    <row r="4" spans="2:32" ht="15" customHeight="1" x14ac:dyDescent="0.25">
      <c r="C4" s="88" t="s">
        <v>511</v>
      </c>
      <c r="D4" s="309" t="str">
        <f>'CCG Summary'!$C$2</f>
        <v>14 to 45</v>
      </c>
      <c r="E4" s="310"/>
    </row>
    <row r="5" spans="2:32" ht="15" customHeight="1" x14ac:dyDescent="0.25">
      <c r="C5" s="88" t="s">
        <v>569</v>
      </c>
      <c r="D5" s="309">
        <f>COUNTIF(Data!$A:$A,Calc!D3)</f>
        <v>135</v>
      </c>
      <c r="E5" s="310"/>
    </row>
    <row r="6" spans="2:32" ht="15" customHeight="1" thickBot="1" x14ac:dyDescent="0.3">
      <c r="C6" s="89" t="s">
        <v>570</v>
      </c>
      <c r="D6" s="311">
        <f>MATCH($D$3,Data!$A:$A,0)</f>
        <v>3420</v>
      </c>
      <c r="E6" s="312"/>
    </row>
    <row r="7" spans="2:32" x14ac:dyDescent="0.25">
      <c r="C7" s="80"/>
      <c r="D7" s="80"/>
      <c r="E7" s="80"/>
      <c r="F7" s="80"/>
      <c r="G7" s="81"/>
      <c r="H7" s="81"/>
    </row>
    <row r="8" spans="2:32" x14ac:dyDescent="0.25">
      <c r="C8" s="80" t="s">
        <v>528</v>
      </c>
      <c r="D8" s="81" t="str">
        <f>"Female patients aged "&amp;D4&amp;" prescribed Sodium Valproate as a proportion of all patients receiving prescriptions for Sodium Valproate ("&amp;D3&amp;")"</f>
        <v>Female patients aged 14 to 45 prescribed Sodium Valproate as a proportion of all patients receiving prescriptions for Sodium Valproate (2020/21-Q1 Apr-Jun)</v>
      </c>
      <c r="E8" s="80"/>
      <c r="F8" s="81"/>
      <c r="H8" s="81"/>
    </row>
    <row r="9" spans="2:32" x14ac:dyDescent="0.25">
      <c r="C9" s="80" t="s">
        <v>529</v>
      </c>
      <c r="D9" s="81" t="str">
        <f>"Female patients aged "&amp;D4&amp;" prescribed Sodium Valproate"</f>
        <v>Female patients aged 14 to 45 prescribed Sodium Valproate</v>
      </c>
      <c r="E9" s="80"/>
      <c r="F9" s="81"/>
      <c r="H9" s="81"/>
    </row>
    <row r="10" spans="2:32" x14ac:dyDescent="0.25">
      <c r="C10" s="80"/>
      <c r="D10" s="80"/>
      <c r="E10" s="80"/>
      <c r="F10" s="80"/>
      <c r="G10" s="81"/>
      <c r="H10" s="81"/>
    </row>
    <row r="11" spans="2:32" ht="12" thickBot="1" x14ac:dyDescent="0.3">
      <c r="G11" s="67"/>
      <c r="H11" s="67"/>
    </row>
    <row r="12" spans="2:32" ht="15.75" customHeight="1" thickBot="1" x14ac:dyDescent="0.3">
      <c r="H12" s="306" t="s">
        <v>517</v>
      </c>
      <c r="I12" s="307"/>
      <c r="J12" s="308"/>
      <c r="K12" s="306" t="s">
        <v>514</v>
      </c>
      <c r="L12" s="307"/>
      <c r="M12" s="308"/>
      <c r="N12" s="306" t="s">
        <v>515</v>
      </c>
      <c r="O12" s="307"/>
      <c r="P12" s="308"/>
      <c r="Q12" s="306" t="s">
        <v>516</v>
      </c>
      <c r="R12" s="307"/>
      <c r="S12" s="308"/>
      <c r="T12"/>
      <c r="U12" s="306" t="s">
        <v>571</v>
      </c>
      <c r="V12" s="307"/>
      <c r="W12" s="308"/>
    </row>
    <row r="13" spans="2:32" ht="79.5" thickBot="1" x14ac:dyDescent="0.3">
      <c r="C13" s="163" t="s">
        <v>448</v>
      </c>
      <c r="D13" s="164" t="s">
        <v>449</v>
      </c>
      <c r="E13" s="163" t="s">
        <v>521</v>
      </c>
      <c r="F13" s="164" t="s">
        <v>572</v>
      </c>
      <c r="G13" s="165" t="s">
        <v>519</v>
      </c>
      <c r="H13" s="160" t="s">
        <v>523</v>
      </c>
      <c r="I13" s="161" t="s">
        <v>524</v>
      </c>
      <c r="J13" s="162" t="s">
        <v>518</v>
      </c>
      <c r="K13" s="165" t="s">
        <v>523</v>
      </c>
      <c r="L13" s="166" t="s">
        <v>524</v>
      </c>
      <c r="M13" s="162" t="s">
        <v>518</v>
      </c>
      <c r="N13" s="165" t="s">
        <v>523</v>
      </c>
      <c r="O13" s="166" t="s">
        <v>524</v>
      </c>
      <c r="P13" s="162" t="s">
        <v>518</v>
      </c>
      <c r="Q13" s="165" t="s">
        <v>523</v>
      </c>
      <c r="R13" s="166" t="s">
        <v>524</v>
      </c>
      <c r="S13" s="162" t="s">
        <v>518</v>
      </c>
      <c r="T13"/>
      <c r="U13" s="160" t="s">
        <v>523</v>
      </c>
      <c r="V13" s="161" t="s">
        <v>524</v>
      </c>
      <c r="W13" s="162" t="s">
        <v>518</v>
      </c>
      <c r="X13" s="68"/>
      <c r="Y13" s="77" t="s">
        <v>518</v>
      </c>
      <c r="Z13" s="74" t="s">
        <v>448</v>
      </c>
      <c r="AA13" s="74" t="s">
        <v>449</v>
      </c>
      <c r="AB13" s="78" t="s">
        <v>521</v>
      </c>
      <c r="AC13" s="78" t="s">
        <v>522</v>
      </c>
      <c r="AD13" s="74" t="s">
        <v>592</v>
      </c>
      <c r="AE13" s="74" t="s">
        <v>520</v>
      </c>
      <c r="AF13" s="75" t="s">
        <v>582</v>
      </c>
    </row>
    <row r="14" spans="2:32" x14ac:dyDescent="0.25">
      <c r="B14" s="133">
        <v>0</v>
      </c>
      <c r="C14" s="152" t="str">
        <f ca="1">IF($D$5&gt;$B14,OFFSET(Data!$B$1,$D$6+B14-1,0,1,1),"n/a")</f>
        <v>00L00</v>
      </c>
      <c r="D14" s="153" t="str">
        <f ca="1">IF($D$5&gt;$B14,OFFSET(Data!$C$1,$D$6+B14-1,0,1,1),"n/a")</f>
        <v>NORTHUMBERLAND CCG</v>
      </c>
      <c r="E14" s="152" t="str">
        <f ca="1">IF($D$5&gt;$B14,OFFSET(Data!$D$1,$D$6+B14-1,0,1,1),"n/a")</f>
        <v>N/A</v>
      </c>
      <c r="F14" s="153" t="str">
        <f ca="1">IF($D$5&gt;$B14,OFFSET(Data!$E$1,$D$6+B14-1,0,1,1),"n/a")</f>
        <v>N/A</v>
      </c>
      <c r="G14" s="142">
        <f ca="1">IF($D$5&gt;$B14,OFFSET(Data!$K$1,$D$6+$B14-1,0,1,1),"n/a")</f>
        <v>1143</v>
      </c>
      <c r="H14" s="145">
        <f ca="1">IF($D$5&gt;$B14,OFFSET(Data!$X$1,$D$6+$B14-1,0,1,1),"n/a")</f>
        <v>91</v>
      </c>
      <c r="I14" s="138">
        <f ca="1">IF($D$5&gt;$B14,OFFSET(Data!$Y$1,$D$6+$B14-1,0,1,1),"n/a")</f>
        <v>7.9615048118985093E-2</v>
      </c>
      <c r="J14" s="146">
        <f ca="1">RANK($I14,$I$14:$I$239,0)+COUNTIF($I$14:$I14,$I14)-1</f>
        <v>45</v>
      </c>
      <c r="K14" s="145">
        <f ca="1">IF($D$5&gt;$B14,OFFSET(Data!$L$1,$D$6+$B14-1,0,1,1),"n/a")</f>
        <v>7</v>
      </c>
      <c r="L14" s="138">
        <f ca="1">IF($D$5&gt;$B14,OFFSET(Data!$M$1,$D$6+$B14-1,0,1,1),"n/a")</f>
        <v>6.1242344706911598E-3</v>
      </c>
      <c r="M14" s="146">
        <f ca="1">RANK($L14,$L$14:$L$239,0)+COUNTIF($L$14:$L14,$L14)-1</f>
        <v>131</v>
      </c>
      <c r="N14" s="145">
        <f ca="1">IF($D$5&gt;$B14,OFFSET(Data!$P$1,$D$6+$B14-1,0,1,1),"n/a")</f>
        <v>9</v>
      </c>
      <c r="O14" s="138">
        <f ca="1">IF($D$5&gt;$B14,OFFSET(Data!$Q$1,$D$6+$B14-1,0,1,1),"n/a")</f>
        <v>7.8740157480314907E-3</v>
      </c>
      <c r="P14" s="146">
        <f ca="1">RANK($O14,$O$14:$O$239,0)+COUNTIF($O$14:$O14,$O14)-1</f>
        <v>30</v>
      </c>
      <c r="Q14" s="145">
        <f ca="1">IF($D$5&gt;$B14,OFFSET(Data!$T$1,$D$6+$B14-1,0,1,1),"n/a")</f>
        <v>86</v>
      </c>
      <c r="R14" s="138">
        <f ca="1">IF($D$5&gt;$B14,OFFSET(Data!$U$1,$D$6+$B14-1,0,1,1),"n/a")</f>
        <v>7.5240594925634202E-2</v>
      </c>
      <c r="S14" s="139">
        <f ca="1">RANK($R14,$R$14:$R$239,0)+COUNTIF($R$14:$R14,$R14)-1</f>
        <v>46</v>
      </c>
      <c r="T14" s="151"/>
      <c r="U14" s="159">
        <f t="shared" ref="U14:U77" ca="1" si="0">CHOOSE(MATCH($D$4,VList_AgeGroup,0),H14,K14,N14,Q14)</f>
        <v>91</v>
      </c>
      <c r="V14" s="177">
        <f t="shared" ref="V14:V77" ca="1" si="1">CHOOSE(MATCH($D$4,VList_AgeGroup,0),I14,L14,O14,R14)</f>
        <v>7.9615048118985093E-2</v>
      </c>
      <c r="W14" s="73">
        <f t="shared" ref="W14:W77" ca="1" si="2">CHOOSE(MATCH($D$4,VList_AgeGroup,0),J14,M14,P14,S14)</f>
        <v>45</v>
      </c>
      <c r="Y14" s="136">
        <v>1</v>
      </c>
      <c r="Z14" s="167" t="str">
        <f ca="1">INDEX($C$14:$C$239,MATCH($Y14,$W$14:$W$239,0),1)</f>
        <v>10J00</v>
      </c>
      <c r="AA14" s="167" t="str">
        <f ca="1">INDEX($D$14:$D$239,MATCH($Y14,$W$14:$W$239,0),1)</f>
        <v>NORTH HAMPSHIRE CCG</v>
      </c>
      <c r="AB14" s="167" t="str">
        <f ca="1">INDEX($E$14:$E$239,MATCH($Y14,$W$14:$W$239,0),1)</f>
        <v>N/A</v>
      </c>
      <c r="AC14" s="167" t="str">
        <f ca="1">INDEX($F$14:$F$239,MATCH($Y14,$W$14:$W$239,0),1)</f>
        <v>N/A</v>
      </c>
      <c r="AD14" s="137">
        <f ca="1">INDEX($G$14:$G$239,MATCH($Y14,$W$14:$W$239,0),1)</f>
        <v>612</v>
      </c>
      <c r="AE14" s="137">
        <f ca="1">INDEX($U$14:$U$239,MATCH($Y14,$W$14:$W$239,0),1)</f>
        <v>68</v>
      </c>
      <c r="AF14" s="174">
        <f ca="1">INDEX($V$14:$V$239,MATCH($Y14,$W$14:$W$239,0),1)</f>
        <v>0.11111111111111099</v>
      </c>
    </row>
    <row r="15" spans="2:32" x14ac:dyDescent="0.25">
      <c r="B15" s="134">
        <f>B14+1</f>
        <v>1</v>
      </c>
      <c r="C15" s="154" t="str">
        <f ca="1">IF($D$5&gt;$B15,OFFSET(Data!$B$1,$D$6+B15-1,0,1,1),"n/a")</f>
        <v>00N00</v>
      </c>
      <c r="D15" s="155" t="str">
        <f ca="1">IF($D$5&gt;$B15,OFFSET(Data!$C$1,$D$6+B15-1,0,1,1),"n/a")</f>
        <v>SOUTH TYNESIDE CCG</v>
      </c>
      <c r="E15" s="154" t="str">
        <f ca="1">IF($D$5&gt;$B15,OFFSET(Data!$D$1,$D$6+B15-1,0,1,1),"n/a")</f>
        <v>N/A</v>
      </c>
      <c r="F15" s="155" t="str">
        <f ca="1">IF($D$5&gt;$B15,OFFSET(Data!$E$1,$D$6+B15-1,0,1,1),"n/a")</f>
        <v>N/A</v>
      </c>
      <c r="G15" s="143">
        <f ca="1">IF($D$5&gt;$B15,OFFSET(Data!$K$1,$D$6+$B15-1,0,1,1),"n/a")</f>
        <v>660</v>
      </c>
      <c r="H15" s="147">
        <f ca="1">IF($D$5&gt;$B15,OFFSET(Data!$X$1,$D$6+$B15-1,0,1,1),"n/a")</f>
        <v>42</v>
      </c>
      <c r="I15" s="71">
        <f ca="1">IF($D$5&gt;$B15,OFFSET(Data!$Y$1,$D$6+$B15-1,0,1,1),"n/a")</f>
        <v>6.3636363636363602E-2</v>
      </c>
      <c r="J15" s="148">
        <f ca="1">RANK($I15,$I$14:$I$239,0)+COUNTIF($I$14:$I15,$I15)-1</f>
        <v>117</v>
      </c>
      <c r="K15" s="147">
        <f ca="1">IF($D$5&gt;$B15,OFFSET(Data!$L$1,$D$6+$B15-1,0,1,1),"n/a")</f>
        <v>8</v>
      </c>
      <c r="L15" s="71">
        <f ca="1">IF($D$5&gt;$B15,OFFSET(Data!$M$1,$D$6+$B15-1,0,1,1),"n/a")</f>
        <v>1.21212121212121E-2</v>
      </c>
      <c r="M15" s="148">
        <f ca="1">RANK($L15,$L$14:$L$239,0)+COUNTIF($L$14:$L15,$L15)-1</f>
        <v>97</v>
      </c>
      <c r="N15" s="147">
        <f ca="1">IF($D$5&gt;$B15,OFFSET(Data!$P$1,$D$6+$B15-1,0,1,1),"n/a")</f>
        <v>3</v>
      </c>
      <c r="O15" s="71">
        <f ca="1">IF($D$5&gt;$B15,OFFSET(Data!$Q$1,$D$6+$B15-1,0,1,1),"n/a")</f>
        <v>4.54545454545454E-3</v>
      </c>
      <c r="P15" s="148">
        <f ca="1">RANK($O15,$O$14:$O$239,0)+COUNTIF($O$14:$O15,$O15)-1</f>
        <v>100</v>
      </c>
      <c r="Q15" s="147">
        <f ca="1">IF($D$5&gt;$B15,OFFSET(Data!$T$1,$D$6+$B15-1,0,1,1),"n/a")</f>
        <v>40</v>
      </c>
      <c r="R15" s="71">
        <f ca="1">IF($D$5&gt;$B15,OFFSET(Data!$U$1,$D$6+$B15-1,0,1,1),"n/a")</f>
        <v>6.0606060606060601E-2</v>
      </c>
      <c r="S15" s="72">
        <f ca="1">RANK($R15,$R$14:$R$239,0)+COUNTIF($R$14:$R15,$R15)-1</f>
        <v>117</v>
      </c>
      <c r="T15" s="151"/>
      <c r="U15" s="147">
        <f t="shared" ca="1" si="0"/>
        <v>42</v>
      </c>
      <c r="V15" s="178">
        <f t="shared" ca="1" si="1"/>
        <v>6.3636363636363602E-2</v>
      </c>
      <c r="W15" s="72">
        <f t="shared" ca="1" si="2"/>
        <v>117</v>
      </c>
      <c r="Y15" s="69">
        <f>Y14+1</f>
        <v>2</v>
      </c>
      <c r="Z15" s="70" t="str">
        <f t="shared" ref="Z15:Z78" ca="1" si="3">INDEX($C$14:$C$239,MATCH($Y15,$W$14:$W$239,0),1)</f>
        <v>07L00</v>
      </c>
      <c r="AA15" s="70" t="str">
        <f t="shared" ref="AA15:AA78" ca="1" si="4">INDEX($D$14:$D$239,MATCH($Y15,$W$14:$W$239,0),1)</f>
        <v>BARKING &amp; DAGENHAM CCG</v>
      </c>
      <c r="AB15" s="70" t="str">
        <f t="shared" ref="AB15:AB78" ca="1" si="5">INDEX($E$14:$E$239,MATCH($Y15,$W$14:$W$239,0),1)</f>
        <v>N/A</v>
      </c>
      <c r="AC15" s="70" t="str">
        <f t="shared" ref="AC15:AC78" ca="1" si="6">INDEX($F$14:$F$239,MATCH($Y15,$W$14:$W$239,0),1)</f>
        <v>N/A</v>
      </c>
      <c r="AD15" s="76">
        <f t="shared" ref="AD15:AD78" ca="1" si="7">INDEX($G$14:$G$239,MATCH($Y15,$W$14:$W$239,0),1)</f>
        <v>558</v>
      </c>
      <c r="AE15" s="76">
        <f t="shared" ref="AE15:AE78" ca="1" si="8">INDEX($U$14:$U$239,MATCH($Y15,$W$14:$W$239,0),1)</f>
        <v>58</v>
      </c>
      <c r="AF15" s="175">
        <f t="shared" ref="AF15:AF78" ca="1" si="9">INDEX($V$14:$V$239,MATCH($Y15,$W$14:$W$239,0),1)</f>
        <v>0.103942652329749</v>
      </c>
    </row>
    <row r="16" spans="2:32" x14ac:dyDescent="0.25">
      <c r="B16" s="134">
        <f t="shared" ref="B16:B79" si="10">B15+1</f>
        <v>2</v>
      </c>
      <c r="C16" s="154" t="str">
        <f ca="1">IF($D$5&gt;$B16,OFFSET(Data!$B$1,$D$6+B16-1,0,1,1),"n/a")</f>
        <v>00P00</v>
      </c>
      <c r="D16" s="155" t="str">
        <f ca="1">IF($D$5&gt;$B16,OFFSET(Data!$C$1,$D$6+B16-1,0,1,1),"n/a")</f>
        <v>SUNDERLAND CCG</v>
      </c>
      <c r="E16" s="154" t="str">
        <f ca="1">IF($D$5&gt;$B16,OFFSET(Data!$D$1,$D$6+B16-1,0,1,1),"n/a")</f>
        <v>N/A</v>
      </c>
      <c r="F16" s="155" t="str">
        <f ca="1">IF($D$5&gt;$B16,OFFSET(Data!$E$1,$D$6+B16-1,0,1,1),"n/a")</f>
        <v>N/A</v>
      </c>
      <c r="G16" s="143">
        <f ca="1">IF($D$5&gt;$B16,OFFSET(Data!$K$1,$D$6+$B16-1,0,1,1),"n/a")</f>
        <v>1280</v>
      </c>
      <c r="H16" s="147">
        <f ca="1">IF($D$5&gt;$B16,OFFSET(Data!$X$1,$D$6+$B16-1,0,1,1),"n/a")</f>
        <v>84</v>
      </c>
      <c r="I16" s="71">
        <f ca="1">IF($D$5&gt;$B16,OFFSET(Data!$Y$1,$D$6+$B16-1,0,1,1),"n/a")</f>
        <v>6.5625000000000003E-2</v>
      </c>
      <c r="J16" s="148">
        <f ca="1">RANK($I16,$I$14:$I$239,0)+COUNTIF($I$14:$I16,$I16)-1</f>
        <v>111</v>
      </c>
      <c r="K16" s="147">
        <f ca="1">IF($D$5&gt;$B16,OFFSET(Data!$L$1,$D$6+$B16-1,0,1,1),"n/a")</f>
        <v>18</v>
      </c>
      <c r="L16" s="71">
        <f ca="1">IF($D$5&gt;$B16,OFFSET(Data!$M$1,$D$6+$B16-1,0,1,1),"n/a")</f>
        <v>1.40625E-2</v>
      </c>
      <c r="M16" s="148">
        <f ca="1">RANK($L16,$L$14:$L$239,0)+COUNTIF($L$14:$L16,$L16)-1</f>
        <v>70</v>
      </c>
      <c r="N16" s="147">
        <f ca="1">IF($D$5&gt;$B16,OFFSET(Data!$P$1,$D$6+$B16-1,0,1,1),"n/a")</f>
        <v>4</v>
      </c>
      <c r="O16" s="71">
        <f ca="1">IF($D$5&gt;$B16,OFFSET(Data!$Q$1,$D$6+$B16-1,0,1,1),"n/a")</f>
        <v>3.1250000000000002E-3</v>
      </c>
      <c r="P16" s="148">
        <f ca="1">RANK($O16,$O$14:$O$239,0)+COUNTIF($O$14:$O16,$O16)-1</f>
        <v>121</v>
      </c>
      <c r="Q16" s="147">
        <f ca="1">IF($D$5&gt;$B16,OFFSET(Data!$T$1,$D$6+$B16-1,0,1,1),"n/a")</f>
        <v>82</v>
      </c>
      <c r="R16" s="71">
        <f ca="1">IF($D$5&gt;$B16,OFFSET(Data!$U$1,$D$6+$B16-1,0,1,1),"n/a")</f>
        <v>6.4062499999999994E-2</v>
      </c>
      <c r="S16" s="72">
        <f ca="1">RANK($R16,$R$14:$R$239,0)+COUNTIF($R$14:$R16,$R16)-1</f>
        <v>105</v>
      </c>
      <c r="T16" s="151"/>
      <c r="U16" s="147">
        <f t="shared" ca="1" si="0"/>
        <v>84</v>
      </c>
      <c r="V16" s="178">
        <f t="shared" ca="1" si="1"/>
        <v>6.5625000000000003E-2</v>
      </c>
      <c r="W16" s="72">
        <f t="shared" ca="1" si="2"/>
        <v>111</v>
      </c>
      <c r="Y16" s="69">
        <f t="shared" ref="Y16:Y79" si="11">Y15+1</f>
        <v>3</v>
      </c>
      <c r="Z16" s="70" t="str">
        <f t="shared" ca="1" si="3"/>
        <v>04F00</v>
      </c>
      <c r="AA16" s="70" t="str">
        <f t="shared" ca="1" si="4"/>
        <v>MILTON KEYNES CCG</v>
      </c>
      <c r="AB16" s="70" t="str">
        <f t="shared" ca="1" si="5"/>
        <v>N/A</v>
      </c>
      <c r="AC16" s="70" t="str">
        <f t="shared" ca="1" si="6"/>
        <v>N/A</v>
      </c>
      <c r="AD16" s="76">
        <f t="shared" ca="1" si="7"/>
        <v>636</v>
      </c>
      <c r="AE16" s="76">
        <f t="shared" ca="1" si="8"/>
        <v>65</v>
      </c>
      <c r="AF16" s="175">
        <f t="shared" ca="1" si="9"/>
        <v>0.102201257861635</v>
      </c>
    </row>
    <row r="17" spans="2:32" x14ac:dyDescent="0.25">
      <c r="B17" s="134">
        <f t="shared" si="10"/>
        <v>3</v>
      </c>
      <c r="C17" s="154" t="str">
        <f ca="1">IF($D$5&gt;$B17,OFFSET(Data!$B$1,$D$6+B17-1,0,1,1),"n/a")</f>
        <v>00Q00</v>
      </c>
      <c r="D17" s="155" t="str">
        <f ca="1">IF($D$5&gt;$B17,OFFSET(Data!$C$1,$D$6+B17-1,0,1,1),"n/a")</f>
        <v>BLACKBURN WITH DARWEN CCG</v>
      </c>
      <c r="E17" s="154" t="str">
        <f ca="1">IF($D$5&gt;$B17,OFFSET(Data!$D$1,$D$6+B17-1,0,1,1),"n/a")</f>
        <v>N/A</v>
      </c>
      <c r="F17" s="155" t="str">
        <f ca="1">IF($D$5&gt;$B17,OFFSET(Data!$E$1,$D$6+B17-1,0,1,1),"n/a")</f>
        <v>N/A</v>
      </c>
      <c r="G17" s="143">
        <f ca="1">IF($D$5&gt;$B17,OFFSET(Data!$K$1,$D$6+$B17-1,0,1,1),"n/a")</f>
        <v>709</v>
      </c>
      <c r="H17" s="147">
        <f ca="1">IF($D$5&gt;$B17,OFFSET(Data!$X$1,$D$6+$B17-1,0,1,1),"n/a")</f>
        <v>54</v>
      </c>
      <c r="I17" s="71">
        <f ca="1">IF($D$5&gt;$B17,OFFSET(Data!$Y$1,$D$6+$B17-1,0,1,1),"n/a")</f>
        <v>7.61636107193229E-2</v>
      </c>
      <c r="J17" s="148">
        <f ca="1">RANK($I17,$I$14:$I$239,0)+COUNTIF($I$14:$I17,$I17)-1</f>
        <v>60</v>
      </c>
      <c r="K17" s="147">
        <f ca="1">IF($D$5&gt;$B17,OFFSET(Data!$L$1,$D$6+$B17-1,0,1,1),"n/a")</f>
        <v>7</v>
      </c>
      <c r="L17" s="71">
        <f ca="1">IF($D$5&gt;$B17,OFFSET(Data!$M$1,$D$6+$B17-1,0,1,1),"n/a")</f>
        <v>9.8730606488011199E-3</v>
      </c>
      <c r="M17" s="148">
        <f ca="1">RANK($L17,$L$14:$L$239,0)+COUNTIF($L$14:$L17,$L17)-1</f>
        <v>115</v>
      </c>
      <c r="N17" s="147">
        <f ca="1">IF($D$5&gt;$B17,OFFSET(Data!$P$1,$D$6+$B17-1,0,1,1),"n/a")</f>
        <v>5</v>
      </c>
      <c r="O17" s="71">
        <f ca="1">IF($D$5&gt;$B17,OFFSET(Data!$Q$1,$D$6+$B17-1,0,1,1),"n/a")</f>
        <v>7.0521861777150903E-3</v>
      </c>
      <c r="P17" s="148">
        <f ca="1">RANK($O17,$O$14:$O$239,0)+COUNTIF($O$14:$O17,$O17)-1</f>
        <v>45</v>
      </c>
      <c r="Q17" s="147">
        <f ca="1">IF($D$5&gt;$B17,OFFSET(Data!$T$1,$D$6+$B17-1,0,1,1),"n/a")</f>
        <v>51</v>
      </c>
      <c r="R17" s="71">
        <f ca="1">IF($D$5&gt;$B17,OFFSET(Data!$U$1,$D$6+$B17-1,0,1,1),"n/a")</f>
        <v>7.1932299012693907E-2</v>
      </c>
      <c r="S17" s="72">
        <f ca="1">RANK($R17,$R$14:$R$239,0)+COUNTIF($R$14:$R17,$R17)-1</f>
        <v>60</v>
      </c>
      <c r="T17" s="151"/>
      <c r="U17" s="147">
        <f t="shared" ca="1" si="0"/>
        <v>54</v>
      </c>
      <c r="V17" s="178">
        <f t="shared" ca="1" si="1"/>
        <v>7.61636107193229E-2</v>
      </c>
      <c r="W17" s="72">
        <f t="shared" ca="1" si="2"/>
        <v>60</v>
      </c>
      <c r="Y17" s="69">
        <f t="shared" si="11"/>
        <v>4</v>
      </c>
      <c r="Z17" s="70" t="str">
        <f t="shared" ca="1" si="3"/>
        <v>07Y00</v>
      </c>
      <c r="AA17" s="70" t="str">
        <f t="shared" ca="1" si="4"/>
        <v>HOUNSLOW CCG</v>
      </c>
      <c r="AB17" s="70" t="str">
        <f t="shared" ca="1" si="5"/>
        <v>N/A</v>
      </c>
      <c r="AC17" s="70" t="str">
        <f t="shared" ca="1" si="6"/>
        <v>N/A</v>
      </c>
      <c r="AD17" s="76">
        <f t="shared" ca="1" si="7"/>
        <v>765</v>
      </c>
      <c r="AE17" s="76">
        <f t="shared" ca="1" si="8"/>
        <v>77</v>
      </c>
      <c r="AF17" s="175">
        <f t="shared" ca="1" si="9"/>
        <v>0.100653594771241</v>
      </c>
    </row>
    <row r="18" spans="2:32" x14ac:dyDescent="0.25">
      <c r="B18" s="134">
        <f t="shared" si="10"/>
        <v>4</v>
      </c>
      <c r="C18" s="154" t="str">
        <f ca="1">IF($D$5&gt;$B18,OFFSET(Data!$B$1,$D$6+B18-1,0,1,1),"n/a")</f>
        <v>00R00</v>
      </c>
      <c r="D18" s="155" t="str">
        <f ca="1">IF($D$5&gt;$B18,OFFSET(Data!$C$1,$D$6+B18-1,0,1,1),"n/a")</f>
        <v>BLACKPOOL CCG</v>
      </c>
      <c r="E18" s="154" t="str">
        <f ca="1">IF($D$5&gt;$B18,OFFSET(Data!$D$1,$D$6+B18-1,0,1,1),"n/a")</f>
        <v>N/A</v>
      </c>
      <c r="F18" s="155" t="str">
        <f ca="1">IF($D$5&gt;$B18,OFFSET(Data!$E$1,$D$6+B18-1,0,1,1),"n/a")</f>
        <v>N/A</v>
      </c>
      <c r="G18" s="143">
        <f ca="1">IF($D$5&gt;$B18,OFFSET(Data!$K$1,$D$6+$B18-1,0,1,1),"n/a")</f>
        <v>900</v>
      </c>
      <c r="H18" s="147">
        <f ca="1">IF($D$5&gt;$B18,OFFSET(Data!$X$1,$D$6+$B18-1,0,1,1),"n/a")</f>
        <v>54</v>
      </c>
      <c r="I18" s="71">
        <f ca="1">IF($D$5&gt;$B18,OFFSET(Data!$Y$1,$D$6+$B18-1,0,1,1),"n/a")</f>
        <v>0.06</v>
      </c>
      <c r="J18" s="148">
        <f ca="1">RANK($I18,$I$14:$I$239,0)+COUNTIF($I$14:$I18,$I18)-1</f>
        <v>126</v>
      </c>
      <c r="K18" s="147">
        <f ca="1">IF($D$5&gt;$B18,OFFSET(Data!$L$1,$D$6+$B18-1,0,1,1),"n/a")</f>
        <v>4</v>
      </c>
      <c r="L18" s="71">
        <f ca="1">IF($D$5&gt;$B18,OFFSET(Data!$M$1,$D$6+$B18-1,0,1,1),"n/a")</f>
        <v>4.4444444444444401E-3</v>
      </c>
      <c r="M18" s="148">
        <f ca="1">RANK($L18,$L$14:$L$239,0)+COUNTIF($L$14:$L18,$L18)-1</f>
        <v>132</v>
      </c>
      <c r="N18" s="147">
        <f ca="1">IF($D$5&gt;$B18,OFFSET(Data!$P$1,$D$6+$B18-1,0,1,1),"n/a")</f>
        <v>2</v>
      </c>
      <c r="O18" s="71">
        <f ca="1">IF($D$5&gt;$B18,OFFSET(Data!$Q$1,$D$6+$B18-1,0,1,1),"n/a")</f>
        <v>2.2222222222222201E-3</v>
      </c>
      <c r="P18" s="148">
        <f ca="1">RANK($O18,$O$14:$O$239,0)+COUNTIF($O$14:$O18,$O18)-1</f>
        <v>127</v>
      </c>
      <c r="Q18" s="147">
        <f ca="1">IF($D$5&gt;$B18,OFFSET(Data!$T$1,$D$6+$B18-1,0,1,1),"n/a")</f>
        <v>53</v>
      </c>
      <c r="R18" s="71">
        <f ca="1">IF($D$5&gt;$B18,OFFSET(Data!$U$1,$D$6+$B18-1,0,1,1),"n/a")</f>
        <v>5.8888888888888803E-2</v>
      </c>
      <c r="S18" s="72">
        <f ca="1">RANK($R18,$R$14:$R$239,0)+COUNTIF($R$14:$R18,$R18)-1</f>
        <v>125</v>
      </c>
      <c r="T18" s="151"/>
      <c r="U18" s="147">
        <f t="shared" ca="1" si="0"/>
        <v>54</v>
      </c>
      <c r="V18" s="178">
        <f t="shared" ca="1" si="1"/>
        <v>0.06</v>
      </c>
      <c r="W18" s="72">
        <f t="shared" ca="1" si="2"/>
        <v>126</v>
      </c>
      <c r="Y18" s="69">
        <f t="shared" si="11"/>
        <v>5</v>
      </c>
      <c r="Z18" s="70" t="str">
        <f t="shared" ca="1" si="3"/>
        <v>06K00</v>
      </c>
      <c r="AA18" s="70" t="str">
        <f t="shared" ca="1" si="4"/>
        <v>EAST AND NORTH HERTFORDSHIRE CCG</v>
      </c>
      <c r="AB18" s="70" t="str">
        <f t="shared" ca="1" si="5"/>
        <v>N/A</v>
      </c>
      <c r="AC18" s="70" t="str">
        <f t="shared" ca="1" si="6"/>
        <v>N/A</v>
      </c>
      <c r="AD18" s="76">
        <f t="shared" ca="1" si="7"/>
        <v>1823</v>
      </c>
      <c r="AE18" s="76">
        <f t="shared" ca="1" si="8"/>
        <v>179</v>
      </c>
      <c r="AF18" s="175">
        <f t="shared" ca="1" si="9"/>
        <v>9.8189797037849594E-2</v>
      </c>
    </row>
    <row r="19" spans="2:32" x14ac:dyDescent="0.25">
      <c r="B19" s="134">
        <f t="shared" si="10"/>
        <v>5</v>
      </c>
      <c r="C19" s="154" t="str">
        <f ca="1">IF($D$5&gt;$B19,OFFSET(Data!$B$1,$D$6+B19-1,0,1,1),"n/a")</f>
        <v>00T00</v>
      </c>
      <c r="D19" s="155" t="str">
        <f ca="1">IF($D$5&gt;$B19,OFFSET(Data!$C$1,$D$6+B19-1,0,1,1),"n/a")</f>
        <v>BOLTON CCG</v>
      </c>
      <c r="E19" s="154" t="str">
        <f ca="1">IF($D$5&gt;$B19,OFFSET(Data!$D$1,$D$6+B19-1,0,1,1),"n/a")</f>
        <v>N/A</v>
      </c>
      <c r="F19" s="155" t="str">
        <f ca="1">IF($D$5&gt;$B19,OFFSET(Data!$E$1,$D$6+B19-1,0,1,1),"n/a")</f>
        <v>N/A</v>
      </c>
      <c r="G19" s="143">
        <f ca="1">IF($D$5&gt;$B19,OFFSET(Data!$K$1,$D$6+$B19-1,0,1,1),"n/a")</f>
        <v>1084</v>
      </c>
      <c r="H19" s="147">
        <f ca="1">IF($D$5&gt;$B19,OFFSET(Data!$X$1,$D$6+$B19-1,0,1,1),"n/a")</f>
        <v>77</v>
      </c>
      <c r="I19" s="71">
        <f ca="1">IF($D$5&gt;$B19,OFFSET(Data!$Y$1,$D$6+$B19-1,0,1,1),"n/a")</f>
        <v>7.1033210332103303E-2</v>
      </c>
      <c r="J19" s="148">
        <f ca="1">RANK($I19,$I$14:$I$239,0)+COUNTIF($I$14:$I19,$I19)-1</f>
        <v>91</v>
      </c>
      <c r="K19" s="147">
        <f ca="1">IF($D$5&gt;$B19,OFFSET(Data!$L$1,$D$6+$B19-1,0,1,1),"n/a")</f>
        <v>21</v>
      </c>
      <c r="L19" s="71">
        <f ca="1">IF($D$5&gt;$B19,OFFSET(Data!$M$1,$D$6+$B19-1,0,1,1),"n/a")</f>
        <v>1.9372693726937201E-2</v>
      </c>
      <c r="M19" s="148">
        <f ca="1">RANK($L19,$L$14:$L$239,0)+COUNTIF($L$14:$L19,$L19)-1</f>
        <v>20</v>
      </c>
      <c r="N19" s="147">
        <f ca="1">IF($D$5&gt;$B19,OFFSET(Data!$P$1,$D$6+$B19-1,0,1,1),"n/a")</f>
        <v>8</v>
      </c>
      <c r="O19" s="71">
        <f ca="1">IF($D$5&gt;$B19,OFFSET(Data!$Q$1,$D$6+$B19-1,0,1,1),"n/a")</f>
        <v>7.3800738007380002E-3</v>
      </c>
      <c r="P19" s="148">
        <f ca="1">RANK($O19,$O$14:$O$239,0)+COUNTIF($O$14:$O19,$O19)-1</f>
        <v>37</v>
      </c>
      <c r="Q19" s="147">
        <f ca="1">IF($D$5&gt;$B19,OFFSET(Data!$T$1,$D$6+$B19-1,0,1,1),"n/a")</f>
        <v>71</v>
      </c>
      <c r="R19" s="71">
        <f ca="1">IF($D$5&gt;$B19,OFFSET(Data!$U$1,$D$6+$B19-1,0,1,1),"n/a")</f>
        <v>6.5498154981549803E-2</v>
      </c>
      <c r="S19" s="72">
        <f ca="1">RANK($R19,$R$14:$R$239,0)+COUNTIF($R$14:$R19,$R19)-1</f>
        <v>95</v>
      </c>
      <c r="T19" s="151"/>
      <c r="U19" s="147">
        <f t="shared" ca="1" si="0"/>
        <v>77</v>
      </c>
      <c r="V19" s="178">
        <f t="shared" ca="1" si="1"/>
        <v>7.1033210332103303E-2</v>
      </c>
      <c r="W19" s="72">
        <f t="shared" ca="1" si="2"/>
        <v>91</v>
      </c>
      <c r="Y19" s="69">
        <f t="shared" si="11"/>
        <v>6</v>
      </c>
      <c r="Z19" s="70" t="str">
        <f t="shared" ca="1" si="3"/>
        <v>07G00</v>
      </c>
      <c r="AA19" s="70" t="str">
        <f t="shared" ca="1" si="4"/>
        <v>THURROCK CCG</v>
      </c>
      <c r="AB19" s="70" t="str">
        <f t="shared" ca="1" si="5"/>
        <v>N/A</v>
      </c>
      <c r="AC19" s="70" t="str">
        <f t="shared" ca="1" si="6"/>
        <v>N/A</v>
      </c>
      <c r="AD19" s="76">
        <f t="shared" ca="1" si="7"/>
        <v>500</v>
      </c>
      <c r="AE19" s="76">
        <f t="shared" ca="1" si="8"/>
        <v>49</v>
      </c>
      <c r="AF19" s="175">
        <f t="shared" ca="1" si="9"/>
        <v>9.8000000000000004E-2</v>
      </c>
    </row>
    <row r="20" spans="2:32" x14ac:dyDescent="0.25">
      <c r="B20" s="134">
        <f t="shared" si="10"/>
        <v>6</v>
      </c>
      <c r="C20" s="154" t="str">
        <f ca="1">IF($D$5&gt;$B20,OFFSET(Data!$B$1,$D$6+B20-1,0,1,1),"n/a")</f>
        <v>00V00</v>
      </c>
      <c r="D20" s="155" t="str">
        <f ca="1">IF($D$5&gt;$B20,OFFSET(Data!$C$1,$D$6+B20-1,0,1,1),"n/a")</f>
        <v>BURY CCG</v>
      </c>
      <c r="E20" s="154" t="str">
        <f ca="1">IF($D$5&gt;$B20,OFFSET(Data!$D$1,$D$6+B20-1,0,1,1),"n/a")</f>
        <v>N/A</v>
      </c>
      <c r="F20" s="155" t="str">
        <f ca="1">IF($D$5&gt;$B20,OFFSET(Data!$E$1,$D$6+B20-1,0,1,1),"n/a")</f>
        <v>N/A</v>
      </c>
      <c r="G20" s="143">
        <f ca="1">IF($D$5&gt;$B20,OFFSET(Data!$K$1,$D$6+$B20-1,0,1,1),"n/a")</f>
        <v>853</v>
      </c>
      <c r="H20" s="147">
        <f ca="1">IF($D$5&gt;$B20,OFFSET(Data!$X$1,$D$6+$B20-1,0,1,1),"n/a")</f>
        <v>54</v>
      </c>
      <c r="I20" s="71">
        <f ca="1">IF($D$5&gt;$B20,OFFSET(Data!$Y$1,$D$6+$B20-1,0,1,1),"n/a")</f>
        <v>6.3305978898007001E-2</v>
      </c>
      <c r="J20" s="148">
        <f ca="1">RANK($I20,$I$14:$I$239,0)+COUNTIF($I$14:$I20,$I20)-1</f>
        <v>119</v>
      </c>
      <c r="K20" s="147">
        <f ca="1">IF($D$5&gt;$B20,OFFSET(Data!$L$1,$D$6+$B20-1,0,1,1),"n/a")</f>
        <v>8</v>
      </c>
      <c r="L20" s="71">
        <f ca="1">IF($D$5&gt;$B20,OFFSET(Data!$M$1,$D$6+$B20-1,0,1,1),"n/a")</f>
        <v>9.3786635404454807E-3</v>
      </c>
      <c r="M20" s="148">
        <f ca="1">RANK($L20,$L$14:$L$239,0)+COUNTIF($L$14:$L20,$L20)-1</f>
        <v>119</v>
      </c>
      <c r="N20" s="147">
        <f ca="1">IF($D$5&gt;$B20,OFFSET(Data!$P$1,$D$6+$B20-1,0,1,1),"n/a")</f>
        <v>6</v>
      </c>
      <c r="O20" s="71">
        <f ca="1">IF($D$5&gt;$B20,OFFSET(Data!$Q$1,$D$6+$B20-1,0,1,1),"n/a")</f>
        <v>7.0339976553341101E-3</v>
      </c>
      <c r="P20" s="148">
        <f ca="1">RANK($O20,$O$14:$O$239,0)+COUNTIF($O$14:$O20,$O20)-1</f>
        <v>46</v>
      </c>
      <c r="Q20" s="147">
        <f ca="1">IF($D$5&gt;$B20,OFFSET(Data!$T$1,$D$6+$B20-1,0,1,1),"n/a")</f>
        <v>53</v>
      </c>
      <c r="R20" s="71">
        <f ca="1">IF($D$5&gt;$B20,OFFSET(Data!$U$1,$D$6+$B20-1,0,1,1),"n/a")</f>
        <v>6.2133645955451303E-2</v>
      </c>
      <c r="S20" s="72">
        <f ca="1">RANK($R20,$R$14:$R$239,0)+COUNTIF($R$14:$R20,$R20)-1</f>
        <v>112</v>
      </c>
      <c r="T20" s="151"/>
      <c r="U20" s="147">
        <f t="shared" ca="1" si="0"/>
        <v>54</v>
      </c>
      <c r="V20" s="178">
        <f t="shared" ca="1" si="1"/>
        <v>6.3305978898007001E-2</v>
      </c>
      <c r="W20" s="72">
        <f t="shared" ca="1" si="2"/>
        <v>119</v>
      </c>
      <c r="Y20" s="69">
        <f t="shared" si="11"/>
        <v>7</v>
      </c>
      <c r="Z20" s="70" t="str">
        <f t="shared" ca="1" si="3"/>
        <v>03L00</v>
      </c>
      <c r="AA20" s="70" t="str">
        <f t="shared" ca="1" si="4"/>
        <v>ROTHERHAM CCG</v>
      </c>
      <c r="AB20" s="70" t="str">
        <f t="shared" ca="1" si="5"/>
        <v>N/A</v>
      </c>
      <c r="AC20" s="70" t="str">
        <f t="shared" ca="1" si="6"/>
        <v>N/A</v>
      </c>
      <c r="AD20" s="76">
        <f t="shared" ca="1" si="7"/>
        <v>833</v>
      </c>
      <c r="AE20" s="76">
        <f t="shared" ca="1" si="8"/>
        <v>80</v>
      </c>
      <c r="AF20" s="175">
        <f t="shared" ca="1" si="9"/>
        <v>9.6038415366146407E-2</v>
      </c>
    </row>
    <row r="21" spans="2:32" x14ac:dyDescent="0.25">
      <c r="B21" s="134">
        <f t="shared" si="10"/>
        <v>7</v>
      </c>
      <c r="C21" s="154" t="str">
        <f ca="1">IF($D$5&gt;$B21,OFFSET(Data!$B$1,$D$6+B21-1,0,1,1),"n/a")</f>
        <v>00X00</v>
      </c>
      <c r="D21" s="155" t="str">
        <f ca="1">IF($D$5&gt;$B21,OFFSET(Data!$C$1,$D$6+B21-1,0,1,1),"n/a")</f>
        <v>CHORLEY AND SOUTH RIBBLE CCG</v>
      </c>
      <c r="E21" s="154" t="str">
        <f ca="1">IF($D$5&gt;$B21,OFFSET(Data!$D$1,$D$6+B21-1,0,1,1),"n/a")</f>
        <v>N/A</v>
      </c>
      <c r="F21" s="155" t="str">
        <f ca="1">IF($D$5&gt;$B21,OFFSET(Data!$E$1,$D$6+B21-1,0,1,1),"n/a")</f>
        <v>N/A</v>
      </c>
      <c r="G21" s="143">
        <f ca="1">IF($D$5&gt;$B21,OFFSET(Data!$K$1,$D$6+$B21-1,0,1,1),"n/a")</f>
        <v>603</v>
      </c>
      <c r="H21" s="147">
        <f ca="1">IF($D$5&gt;$B21,OFFSET(Data!$X$1,$D$6+$B21-1,0,1,1),"n/a")</f>
        <v>49</v>
      </c>
      <c r="I21" s="71">
        <f ca="1">IF($D$5&gt;$B21,OFFSET(Data!$Y$1,$D$6+$B21-1,0,1,1),"n/a")</f>
        <v>8.1260364842454302E-2</v>
      </c>
      <c r="J21" s="148">
        <f ca="1">RANK($I21,$I$14:$I$239,0)+COUNTIF($I$14:$I21,$I21)-1</f>
        <v>38</v>
      </c>
      <c r="K21" s="147">
        <f ca="1">IF($D$5&gt;$B21,OFFSET(Data!$L$1,$D$6+$B21-1,0,1,1),"n/a")</f>
        <v>9</v>
      </c>
      <c r="L21" s="71">
        <f ca="1">IF($D$5&gt;$B21,OFFSET(Data!$M$1,$D$6+$B21-1,0,1,1),"n/a")</f>
        <v>1.4925373134328301E-2</v>
      </c>
      <c r="M21" s="148">
        <f ca="1">RANK($L21,$L$14:$L$239,0)+COUNTIF($L$14:$L21,$L21)-1</f>
        <v>59</v>
      </c>
      <c r="N21" s="147">
        <f ca="1">IF($D$5&gt;$B21,OFFSET(Data!$P$1,$D$6+$B21-1,0,1,1),"n/a")</f>
        <v>4</v>
      </c>
      <c r="O21" s="71">
        <f ca="1">IF($D$5&gt;$B21,OFFSET(Data!$Q$1,$D$6+$B21-1,0,1,1),"n/a")</f>
        <v>6.6334991708126003E-3</v>
      </c>
      <c r="P21" s="148">
        <f ca="1">RANK($O21,$O$14:$O$239,0)+COUNTIF($O$14:$O21,$O21)-1</f>
        <v>53</v>
      </c>
      <c r="Q21" s="147">
        <f ca="1">IF($D$5&gt;$B21,OFFSET(Data!$T$1,$D$6+$B21-1,0,1,1),"n/a")</f>
        <v>46</v>
      </c>
      <c r="R21" s="71">
        <f ca="1">IF($D$5&gt;$B21,OFFSET(Data!$U$1,$D$6+$B21-1,0,1,1),"n/a")</f>
        <v>7.62852404643449E-2</v>
      </c>
      <c r="S21" s="72">
        <f ca="1">RANK($R21,$R$14:$R$239,0)+COUNTIF($R$14:$R21,$R21)-1</f>
        <v>40</v>
      </c>
      <c r="T21" s="151"/>
      <c r="U21" s="147">
        <f t="shared" ca="1" si="0"/>
        <v>49</v>
      </c>
      <c r="V21" s="178">
        <f t="shared" ca="1" si="1"/>
        <v>8.1260364842454302E-2</v>
      </c>
      <c r="W21" s="72">
        <f t="shared" ca="1" si="2"/>
        <v>38</v>
      </c>
      <c r="Y21" s="69">
        <f t="shared" si="11"/>
        <v>8</v>
      </c>
      <c r="Z21" s="70" t="str">
        <f t="shared" ca="1" si="3"/>
        <v>08N00</v>
      </c>
      <c r="AA21" s="70" t="str">
        <f t="shared" ca="1" si="4"/>
        <v>REDBRIDGE CCG</v>
      </c>
      <c r="AB21" s="70" t="str">
        <f t="shared" ca="1" si="5"/>
        <v>N/A</v>
      </c>
      <c r="AC21" s="70" t="str">
        <f t="shared" ca="1" si="6"/>
        <v>N/A</v>
      </c>
      <c r="AD21" s="76">
        <f t="shared" ca="1" si="7"/>
        <v>787</v>
      </c>
      <c r="AE21" s="76">
        <f t="shared" ca="1" si="8"/>
        <v>75</v>
      </c>
      <c r="AF21" s="175">
        <f t="shared" ca="1" si="9"/>
        <v>9.5298602287166398E-2</v>
      </c>
    </row>
    <row r="22" spans="2:32" x14ac:dyDescent="0.25">
      <c r="B22" s="134">
        <f t="shared" si="10"/>
        <v>8</v>
      </c>
      <c r="C22" s="154" t="str">
        <f ca="1">IF($D$5&gt;$B22,OFFSET(Data!$B$1,$D$6+B22-1,0,1,1),"n/a")</f>
        <v>00Y00</v>
      </c>
      <c r="D22" s="155" t="str">
        <f ca="1">IF($D$5&gt;$B22,OFFSET(Data!$C$1,$D$6+B22-1,0,1,1),"n/a")</f>
        <v>OLDHAM CCG</v>
      </c>
      <c r="E22" s="154" t="str">
        <f ca="1">IF($D$5&gt;$B22,OFFSET(Data!$D$1,$D$6+B22-1,0,1,1),"n/a")</f>
        <v>N/A</v>
      </c>
      <c r="F22" s="155" t="str">
        <f ca="1">IF($D$5&gt;$B22,OFFSET(Data!$E$1,$D$6+B22-1,0,1,1),"n/a")</f>
        <v>N/A</v>
      </c>
      <c r="G22" s="143">
        <f ca="1">IF($D$5&gt;$B22,OFFSET(Data!$K$1,$D$6+$B22-1,0,1,1),"n/a")</f>
        <v>1152</v>
      </c>
      <c r="H22" s="147">
        <f ca="1">IF($D$5&gt;$B22,OFFSET(Data!$X$1,$D$6+$B22-1,0,1,1),"n/a")</f>
        <v>64</v>
      </c>
      <c r="I22" s="71">
        <f ca="1">IF($D$5&gt;$B22,OFFSET(Data!$Y$1,$D$6+$B22-1,0,1,1),"n/a")</f>
        <v>5.5555555555555497E-2</v>
      </c>
      <c r="J22" s="148">
        <f ca="1">RANK($I22,$I$14:$I$239,0)+COUNTIF($I$14:$I22,$I22)-1</f>
        <v>134</v>
      </c>
      <c r="K22" s="147">
        <f ca="1">IF($D$5&gt;$B22,OFFSET(Data!$L$1,$D$6+$B22-1,0,1,1),"n/a")</f>
        <v>19</v>
      </c>
      <c r="L22" s="71">
        <f ca="1">IF($D$5&gt;$B22,OFFSET(Data!$M$1,$D$6+$B22-1,0,1,1),"n/a")</f>
        <v>1.64930555555555E-2</v>
      </c>
      <c r="M22" s="148">
        <f ca="1">RANK($L22,$L$14:$L$239,0)+COUNTIF($L$14:$L22,$L22)-1</f>
        <v>45</v>
      </c>
      <c r="N22" s="147">
        <f ca="1">IF($D$5&gt;$B22,OFFSET(Data!$P$1,$D$6+$B22-1,0,1,1),"n/a")</f>
        <v>6</v>
      </c>
      <c r="O22" s="71">
        <f ca="1">IF($D$5&gt;$B22,OFFSET(Data!$Q$1,$D$6+$B22-1,0,1,1),"n/a")</f>
        <v>5.2083333333333296E-3</v>
      </c>
      <c r="P22" s="148">
        <f ca="1">RANK($O22,$O$14:$O$239,0)+COUNTIF($O$14:$O22,$O22)-1</f>
        <v>82</v>
      </c>
      <c r="Q22" s="147">
        <f ca="1">IF($D$5&gt;$B22,OFFSET(Data!$T$1,$D$6+$B22-1,0,1,1),"n/a")</f>
        <v>60</v>
      </c>
      <c r="R22" s="71">
        <f ca="1">IF($D$5&gt;$B22,OFFSET(Data!$U$1,$D$6+$B22-1,0,1,1),"n/a")</f>
        <v>5.2083333333333301E-2</v>
      </c>
      <c r="S22" s="72">
        <f ca="1">RANK($R22,$R$14:$R$239,0)+COUNTIF($R$14:$R22,$R22)-1</f>
        <v>133</v>
      </c>
      <c r="T22" s="151"/>
      <c r="U22" s="147">
        <f t="shared" ca="1" si="0"/>
        <v>64</v>
      </c>
      <c r="V22" s="178">
        <f t="shared" ca="1" si="1"/>
        <v>5.5555555555555497E-2</v>
      </c>
      <c r="W22" s="72">
        <f t="shared" ca="1" si="2"/>
        <v>134</v>
      </c>
      <c r="Y22" s="69">
        <f t="shared" si="11"/>
        <v>9</v>
      </c>
      <c r="Z22" s="70" t="str">
        <f t="shared" ca="1" si="3"/>
        <v>03H00</v>
      </c>
      <c r="AA22" s="70" t="str">
        <f t="shared" ca="1" si="4"/>
        <v>NORTH EAST LINCOLNSHIRE CCG</v>
      </c>
      <c r="AB22" s="70" t="str">
        <f t="shared" ca="1" si="5"/>
        <v>N/A</v>
      </c>
      <c r="AC22" s="70" t="str">
        <f t="shared" ca="1" si="6"/>
        <v>N/A</v>
      </c>
      <c r="AD22" s="76">
        <f t="shared" ca="1" si="7"/>
        <v>758</v>
      </c>
      <c r="AE22" s="76">
        <f t="shared" ca="1" si="8"/>
        <v>72</v>
      </c>
      <c r="AF22" s="175">
        <f t="shared" ca="1" si="9"/>
        <v>9.4986807387862707E-2</v>
      </c>
    </row>
    <row r="23" spans="2:32" x14ac:dyDescent="0.25">
      <c r="B23" s="134">
        <f t="shared" si="10"/>
        <v>9</v>
      </c>
      <c r="C23" s="154" t="str">
        <f ca="1">IF($D$5&gt;$B23,OFFSET(Data!$B$1,$D$6+B23-1,0,1,1),"n/a")</f>
        <v>01A00</v>
      </c>
      <c r="D23" s="155" t="str">
        <f ca="1">IF($D$5&gt;$B23,OFFSET(Data!$C$1,$D$6+B23-1,0,1,1),"n/a")</f>
        <v>EAST LANCASHIRE CCG</v>
      </c>
      <c r="E23" s="154" t="str">
        <f ca="1">IF($D$5&gt;$B23,OFFSET(Data!$D$1,$D$6+B23-1,0,1,1),"n/a")</f>
        <v>N/A</v>
      </c>
      <c r="F23" s="155" t="str">
        <f ca="1">IF($D$5&gt;$B23,OFFSET(Data!$E$1,$D$6+B23-1,0,1,1),"n/a")</f>
        <v>N/A</v>
      </c>
      <c r="G23" s="143">
        <f ca="1">IF($D$5&gt;$B23,OFFSET(Data!$K$1,$D$6+$B23-1,0,1,1),"n/a")</f>
        <v>1657</v>
      </c>
      <c r="H23" s="147">
        <f ca="1">IF($D$5&gt;$B23,OFFSET(Data!$X$1,$D$6+$B23-1,0,1,1),"n/a")</f>
        <v>120</v>
      </c>
      <c r="I23" s="71">
        <f ca="1">IF($D$5&gt;$B23,OFFSET(Data!$Y$1,$D$6+$B23-1,0,1,1),"n/a")</f>
        <v>7.2420036210018093E-2</v>
      </c>
      <c r="J23" s="148">
        <f ca="1">RANK($I23,$I$14:$I$239,0)+COUNTIF($I$14:$I23,$I23)-1</f>
        <v>85</v>
      </c>
      <c r="K23" s="147">
        <f ca="1">IF($D$5&gt;$B23,OFFSET(Data!$L$1,$D$6+$B23-1,0,1,1),"n/a")</f>
        <v>23</v>
      </c>
      <c r="L23" s="71">
        <f ca="1">IF($D$5&gt;$B23,OFFSET(Data!$M$1,$D$6+$B23-1,0,1,1),"n/a")</f>
        <v>1.38805069402534E-2</v>
      </c>
      <c r="M23" s="148">
        <f ca="1">RANK($L23,$L$14:$L$239,0)+COUNTIF($L$14:$L23,$L23)-1</f>
        <v>73</v>
      </c>
      <c r="N23" s="147">
        <f ca="1">IF($D$5&gt;$B23,OFFSET(Data!$P$1,$D$6+$B23-1,0,1,1),"n/a")</f>
        <v>8</v>
      </c>
      <c r="O23" s="71">
        <f ca="1">IF($D$5&gt;$B23,OFFSET(Data!$Q$1,$D$6+$B23-1,0,1,1),"n/a")</f>
        <v>4.8280024140012002E-3</v>
      </c>
      <c r="P23" s="148">
        <f ca="1">RANK($O23,$O$14:$O$239,0)+COUNTIF($O$14:$O23,$O23)-1</f>
        <v>90</v>
      </c>
      <c r="Q23" s="147">
        <f ca="1">IF($D$5&gt;$B23,OFFSET(Data!$T$1,$D$6+$B23-1,0,1,1),"n/a")</f>
        <v>116</v>
      </c>
      <c r="R23" s="71">
        <f ca="1">IF($D$5&gt;$B23,OFFSET(Data!$U$1,$D$6+$B23-1,0,1,1),"n/a")</f>
        <v>7.0006035003017497E-2</v>
      </c>
      <c r="S23" s="72">
        <f ca="1">RANK($R23,$R$14:$R$239,0)+COUNTIF($R$14:$R23,$R23)-1</f>
        <v>75</v>
      </c>
      <c r="T23" s="151"/>
      <c r="U23" s="147">
        <f t="shared" ca="1" si="0"/>
        <v>120</v>
      </c>
      <c r="V23" s="178">
        <f t="shared" ca="1" si="1"/>
        <v>7.2420036210018093E-2</v>
      </c>
      <c r="W23" s="72">
        <f t="shared" ca="1" si="2"/>
        <v>85</v>
      </c>
      <c r="Y23" s="69">
        <f t="shared" si="11"/>
        <v>10</v>
      </c>
      <c r="Z23" s="70" t="str">
        <f t="shared" ca="1" si="3"/>
        <v>01F00</v>
      </c>
      <c r="AA23" s="70" t="str">
        <f t="shared" ca="1" si="4"/>
        <v>HALTON CCG</v>
      </c>
      <c r="AB23" s="70" t="str">
        <f t="shared" ca="1" si="5"/>
        <v>N/A</v>
      </c>
      <c r="AC23" s="70" t="str">
        <f t="shared" ca="1" si="6"/>
        <v>N/A</v>
      </c>
      <c r="AD23" s="76">
        <f t="shared" ca="1" si="7"/>
        <v>519</v>
      </c>
      <c r="AE23" s="76">
        <f t="shared" ca="1" si="8"/>
        <v>49</v>
      </c>
      <c r="AF23" s="175">
        <f t="shared" ca="1" si="9"/>
        <v>9.4412331406551003E-2</v>
      </c>
    </row>
    <row r="24" spans="2:32" x14ac:dyDescent="0.25">
      <c r="B24" s="134">
        <f t="shared" si="10"/>
        <v>10</v>
      </c>
      <c r="C24" s="154" t="str">
        <f ca="1">IF($D$5&gt;$B24,OFFSET(Data!$B$1,$D$6+B24-1,0,1,1),"n/a")</f>
        <v>01D00</v>
      </c>
      <c r="D24" s="155" t="str">
        <f ca="1">IF($D$5&gt;$B24,OFFSET(Data!$C$1,$D$6+B24-1,0,1,1),"n/a")</f>
        <v>HEYWOOD, MIDDLETON &amp; ROCHDALE CCG</v>
      </c>
      <c r="E24" s="154" t="str">
        <f ca="1">IF($D$5&gt;$B24,OFFSET(Data!$D$1,$D$6+B24-1,0,1,1),"n/a")</f>
        <v>N/A</v>
      </c>
      <c r="F24" s="155" t="str">
        <f ca="1">IF($D$5&gt;$B24,OFFSET(Data!$E$1,$D$6+B24-1,0,1,1),"n/a")</f>
        <v>N/A</v>
      </c>
      <c r="G24" s="143">
        <f ca="1">IF($D$5&gt;$B24,OFFSET(Data!$K$1,$D$6+$B24-1,0,1,1),"n/a")</f>
        <v>1082</v>
      </c>
      <c r="H24" s="147">
        <f ca="1">IF($D$5&gt;$B24,OFFSET(Data!$X$1,$D$6+$B24-1,0,1,1),"n/a")</f>
        <v>91</v>
      </c>
      <c r="I24" s="71">
        <f ca="1">IF($D$5&gt;$B24,OFFSET(Data!$Y$1,$D$6+$B24-1,0,1,1),"n/a")</f>
        <v>8.4103512014787399E-2</v>
      </c>
      <c r="J24" s="148">
        <f ca="1">RANK($I24,$I$14:$I$239,0)+COUNTIF($I$14:$I24,$I24)-1</f>
        <v>31</v>
      </c>
      <c r="K24" s="147">
        <f ca="1">IF($D$5&gt;$B24,OFFSET(Data!$L$1,$D$6+$B24-1,0,1,1),"n/a")</f>
        <v>14</v>
      </c>
      <c r="L24" s="71">
        <f ca="1">IF($D$5&gt;$B24,OFFSET(Data!$M$1,$D$6+$B24-1,0,1,1),"n/a")</f>
        <v>1.29390018484288E-2</v>
      </c>
      <c r="M24" s="148">
        <f ca="1">RANK($L24,$L$14:$L$239,0)+COUNTIF($L$14:$L24,$L24)-1</f>
        <v>85</v>
      </c>
      <c r="N24" s="147">
        <f ca="1">IF($D$5&gt;$B24,OFFSET(Data!$P$1,$D$6+$B24-1,0,1,1),"n/a")</f>
        <v>8</v>
      </c>
      <c r="O24" s="71">
        <f ca="1">IF($D$5&gt;$B24,OFFSET(Data!$Q$1,$D$6+$B24-1,0,1,1),"n/a")</f>
        <v>7.3937153419593301E-3</v>
      </c>
      <c r="P24" s="148">
        <f ca="1">RANK($O24,$O$14:$O$239,0)+COUNTIF($O$14:$O24,$O24)-1</f>
        <v>36</v>
      </c>
      <c r="Q24" s="147">
        <f ca="1">IF($D$5&gt;$B24,OFFSET(Data!$T$1,$D$6+$B24-1,0,1,1),"n/a")</f>
        <v>88</v>
      </c>
      <c r="R24" s="71">
        <f ca="1">IF($D$5&gt;$B24,OFFSET(Data!$U$1,$D$6+$B24-1,0,1,1),"n/a")</f>
        <v>8.1330868761552599E-2</v>
      </c>
      <c r="S24" s="72">
        <f ca="1">RANK($R24,$R$14:$R$239,0)+COUNTIF($R$14:$R24,$R24)-1</f>
        <v>27</v>
      </c>
      <c r="T24" s="151"/>
      <c r="U24" s="147">
        <f t="shared" ca="1" si="0"/>
        <v>91</v>
      </c>
      <c r="V24" s="178">
        <f t="shared" ca="1" si="1"/>
        <v>8.4103512014787399E-2</v>
      </c>
      <c r="W24" s="72">
        <f t="shared" ca="1" si="2"/>
        <v>31</v>
      </c>
      <c r="Y24" s="69">
        <f t="shared" si="11"/>
        <v>11</v>
      </c>
      <c r="Z24" s="70" t="str">
        <f t="shared" ca="1" si="3"/>
        <v>06P00</v>
      </c>
      <c r="AA24" s="70" t="str">
        <f t="shared" ca="1" si="4"/>
        <v>LUTON CCG</v>
      </c>
      <c r="AB24" s="70" t="str">
        <f t="shared" ca="1" si="5"/>
        <v>N/A</v>
      </c>
      <c r="AC24" s="70" t="str">
        <f t="shared" ca="1" si="6"/>
        <v>N/A</v>
      </c>
      <c r="AD24" s="76">
        <f t="shared" ca="1" si="7"/>
        <v>715</v>
      </c>
      <c r="AE24" s="76">
        <f t="shared" ca="1" si="8"/>
        <v>67</v>
      </c>
      <c r="AF24" s="175">
        <f t="shared" ca="1" si="9"/>
        <v>9.37062937062937E-2</v>
      </c>
    </row>
    <row r="25" spans="2:32" x14ac:dyDescent="0.25">
      <c r="B25" s="134">
        <f t="shared" si="10"/>
        <v>11</v>
      </c>
      <c r="C25" s="154" t="str">
        <f ca="1">IF($D$5&gt;$B25,OFFSET(Data!$B$1,$D$6+B25-1,0,1,1),"n/a")</f>
        <v>01E00</v>
      </c>
      <c r="D25" s="155" t="str">
        <f ca="1">IF($D$5&gt;$B25,OFFSET(Data!$C$1,$D$6+B25-1,0,1,1),"n/a")</f>
        <v>GREATER PRESTON CCG</v>
      </c>
      <c r="E25" s="154" t="str">
        <f ca="1">IF($D$5&gt;$B25,OFFSET(Data!$D$1,$D$6+B25-1,0,1,1),"n/a")</f>
        <v>N/A</v>
      </c>
      <c r="F25" s="155" t="str">
        <f ca="1">IF($D$5&gt;$B25,OFFSET(Data!$E$1,$D$6+B25-1,0,1,1),"n/a")</f>
        <v>N/A</v>
      </c>
      <c r="G25" s="143">
        <f ca="1">IF($D$5&gt;$B25,OFFSET(Data!$K$1,$D$6+$B25-1,0,1,1),"n/a")</f>
        <v>734</v>
      </c>
      <c r="H25" s="147">
        <f ca="1">IF($D$5&gt;$B25,OFFSET(Data!$X$1,$D$6+$B25-1,0,1,1),"n/a")</f>
        <v>56</v>
      </c>
      <c r="I25" s="71">
        <f ca="1">IF($D$5&gt;$B25,OFFSET(Data!$Y$1,$D$6+$B25-1,0,1,1),"n/a")</f>
        <v>7.6294277929155302E-2</v>
      </c>
      <c r="J25" s="148">
        <f ca="1">RANK($I25,$I$14:$I$239,0)+COUNTIF($I$14:$I25,$I25)-1</f>
        <v>59</v>
      </c>
      <c r="K25" s="147">
        <f ca="1">IF($D$5&gt;$B25,OFFSET(Data!$L$1,$D$6+$B25-1,0,1,1),"n/a")</f>
        <v>5</v>
      </c>
      <c r="L25" s="71">
        <f ca="1">IF($D$5&gt;$B25,OFFSET(Data!$M$1,$D$6+$B25-1,0,1,1),"n/a")</f>
        <v>6.81198910081743E-3</v>
      </c>
      <c r="M25" s="148">
        <f ca="1">RANK($L25,$L$14:$L$239,0)+COUNTIF($L$14:$L25,$L25)-1</f>
        <v>129</v>
      </c>
      <c r="N25" s="147">
        <f ca="1">IF($D$5&gt;$B25,OFFSET(Data!$P$1,$D$6+$B25-1,0,1,1),"n/a")</f>
        <v>4</v>
      </c>
      <c r="O25" s="71">
        <f ca="1">IF($D$5&gt;$B25,OFFSET(Data!$Q$1,$D$6+$B25-1,0,1,1),"n/a")</f>
        <v>5.4495912806539499E-3</v>
      </c>
      <c r="P25" s="148">
        <f ca="1">RANK($O25,$O$14:$O$239,0)+COUNTIF($O$14:$O25,$O25)-1</f>
        <v>76</v>
      </c>
      <c r="Q25" s="147">
        <f ca="1">IF($D$5&gt;$B25,OFFSET(Data!$T$1,$D$6+$B25-1,0,1,1),"n/a")</f>
        <v>52</v>
      </c>
      <c r="R25" s="71">
        <f ca="1">IF($D$5&gt;$B25,OFFSET(Data!$U$1,$D$6+$B25-1,0,1,1),"n/a")</f>
        <v>7.0844686648501298E-2</v>
      </c>
      <c r="S25" s="72">
        <f ca="1">RANK($R25,$R$14:$R$239,0)+COUNTIF($R$14:$R25,$R25)-1</f>
        <v>67</v>
      </c>
      <c r="T25" s="151"/>
      <c r="U25" s="147">
        <f t="shared" ca="1" si="0"/>
        <v>56</v>
      </c>
      <c r="V25" s="178">
        <f t="shared" ca="1" si="1"/>
        <v>7.6294277929155302E-2</v>
      </c>
      <c r="W25" s="72">
        <f t="shared" ca="1" si="2"/>
        <v>59</v>
      </c>
      <c r="Y25" s="69">
        <f t="shared" si="11"/>
        <v>12</v>
      </c>
      <c r="Z25" s="70" t="str">
        <f t="shared" ca="1" si="3"/>
        <v>03F00</v>
      </c>
      <c r="AA25" s="70" t="str">
        <f t="shared" ca="1" si="4"/>
        <v>HULL CCG</v>
      </c>
      <c r="AB25" s="70" t="str">
        <f t="shared" ca="1" si="5"/>
        <v>N/A</v>
      </c>
      <c r="AC25" s="70" t="str">
        <f t="shared" ca="1" si="6"/>
        <v>N/A</v>
      </c>
      <c r="AD25" s="76">
        <f t="shared" ca="1" si="7"/>
        <v>1111</v>
      </c>
      <c r="AE25" s="76">
        <f t="shared" ca="1" si="8"/>
        <v>102</v>
      </c>
      <c r="AF25" s="175">
        <f t="shared" ca="1" si="9"/>
        <v>9.1809180918091801E-2</v>
      </c>
    </row>
    <row r="26" spans="2:32" x14ac:dyDescent="0.25">
      <c r="B26" s="134">
        <f t="shared" si="10"/>
        <v>12</v>
      </c>
      <c r="C26" s="154" t="str">
        <f ca="1">IF($D$5&gt;$B26,OFFSET(Data!$B$1,$D$6+B26-1,0,1,1),"n/a")</f>
        <v>01F00</v>
      </c>
      <c r="D26" s="155" t="str">
        <f ca="1">IF($D$5&gt;$B26,OFFSET(Data!$C$1,$D$6+B26-1,0,1,1),"n/a")</f>
        <v>HALTON CCG</v>
      </c>
      <c r="E26" s="154" t="str">
        <f ca="1">IF($D$5&gt;$B26,OFFSET(Data!$D$1,$D$6+B26-1,0,1,1),"n/a")</f>
        <v>N/A</v>
      </c>
      <c r="F26" s="155" t="str">
        <f ca="1">IF($D$5&gt;$B26,OFFSET(Data!$E$1,$D$6+B26-1,0,1,1),"n/a")</f>
        <v>N/A</v>
      </c>
      <c r="G26" s="143">
        <f ca="1">IF($D$5&gt;$B26,OFFSET(Data!$K$1,$D$6+$B26-1,0,1,1),"n/a")</f>
        <v>519</v>
      </c>
      <c r="H26" s="147">
        <f ca="1">IF($D$5&gt;$B26,OFFSET(Data!$X$1,$D$6+$B26-1,0,1,1),"n/a")</f>
        <v>49</v>
      </c>
      <c r="I26" s="71">
        <f ca="1">IF($D$5&gt;$B26,OFFSET(Data!$Y$1,$D$6+$B26-1,0,1,1),"n/a")</f>
        <v>9.4412331406551003E-2</v>
      </c>
      <c r="J26" s="148">
        <f ca="1">RANK($I26,$I$14:$I$239,0)+COUNTIF($I$14:$I26,$I26)-1</f>
        <v>10</v>
      </c>
      <c r="K26" s="147">
        <f ca="1">IF($D$5&gt;$B26,OFFSET(Data!$L$1,$D$6+$B26-1,0,1,1),"n/a")</f>
        <v>4</v>
      </c>
      <c r="L26" s="71">
        <f ca="1">IF($D$5&gt;$B26,OFFSET(Data!$M$1,$D$6+$B26-1,0,1,1),"n/a")</f>
        <v>7.7071290944123296E-3</v>
      </c>
      <c r="M26" s="148">
        <f ca="1">RANK($L26,$L$14:$L$239,0)+COUNTIF($L$14:$L26,$L26)-1</f>
        <v>124</v>
      </c>
      <c r="N26" s="147">
        <f ca="1">IF($D$5&gt;$B26,OFFSET(Data!$P$1,$D$6+$B26-1,0,1,1),"n/a")</f>
        <v>3</v>
      </c>
      <c r="O26" s="71">
        <f ca="1">IF($D$5&gt;$B26,OFFSET(Data!$Q$1,$D$6+$B26-1,0,1,1),"n/a")</f>
        <v>5.7803468208092396E-3</v>
      </c>
      <c r="P26" s="148">
        <f ca="1">RANK($O26,$O$14:$O$239,0)+COUNTIF($O$14:$O26,$O26)-1</f>
        <v>71</v>
      </c>
      <c r="Q26" s="147">
        <f ca="1">IF($D$5&gt;$B26,OFFSET(Data!$T$1,$D$6+$B26-1,0,1,1),"n/a")</f>
        <v>47</v>
      </c>
      <c r="R26" s="71">
        <f ca="1">IF($D$5&gt;$B26,OFFSET(Data!$U$1,$D$6+$B26-1,0,1,1),"n/a")</f>
        <v>9.0558766859344803E-2</v>
      </c>
      <c r="S26" s="72">
        <f ca="1">RANK($R26,$R$14:$R$239,0)+COUNTIF($R$14:$R26,$R26)-1</f>
        <v>10</v>
      </c>
      <c r="T26" s="151"/>
      <c r="U26" s="147">
        <f t="shared" ca="1" si="0"/>
        <v>49</v>
      </c>
      <c r="V26" s="178">
        <f t="shared" ca="1" si="1"/>
        <v>9.4412331406551003E-2</v>
      </c>
      <c r="W26" s="72">
        <f t="shared" ca="1" si="2"/>
        <v>10</v>
      </c>
      <c r="Y26" s="69">
        <f t="shared" si="11"/>
        <v>13</v>
      </c>
      <c r="Z26" s="70" t="str">
        <f t="shared" ca="1" si="3"/>
        <v>01H00</v>
      </c>
      <c r="AA26" s="70" t="str">
        <f t="shared" ca="1" si="4"/>
        <v>NORTH CUMBRIA CCG</v>
      </c>
      <c r="AB26" s="70" t="str">
        <f t="shared" ca="1" si="5"/>
        <v>N/A</v>
      </c>
      <c r="AC26" s="70" t="str">
        <f t="shared" ca="1" si="6"/>
        <v>N/A</v>
      </c>
      <c r="AD26" s="76">
        <f t="shared" ca="1" si="7"/>
        <v>1403</v>
      </c>
      <c r="AE26" s="76">
        <f t="shared" ca="1" si="8"/>
        <v>128</v>
      </c>
      <c r="AF26" s="175">
        <f t="shared" ca="1" si="9"/>
        <v>9.1233071988595801E-2</v>
      </c>
    </row>
    <row r="27" spans="2:32" x14ac:dyDescent="0.25">
      <c r="B27" s="134">
        <f t="shared" si="10"/>
        <v>13</v>
      </c>
      <c r="C27" s="154" t="str">
        <f ca="1">IF($D$5&gt;$B27,OFFSET(Data!$B$1,$D$6+B27-1,0,1,1),"n/a")</f>
        <v>01G00</v>
      </c>
      <c r="D27" s="155" t="str">
        <f ca="1">IF($D$5&gt;$B27,OFFSET(Data!$C$1,$D$6+B27-1,0,1,1),"n/a")</f>
        <v>SALFORD CCG</v>
      </c>
      <c r="E27" s="154" t="str">
        <f ca="1">IF($D$5&gt;$B27,OFFSET(Data!$D$1,$D$6+B27-1,0,1,1),"n/a")</f>
        <v>N/A</v>
      </c>
      <c r="F27" s="155" t="str">
        <f ca="1">IF($D$5&gt;$B27,OFFSET(Data!$E$1,$D$6+B27-1,0,1,1),"n/a")</f>
        <v>N/A</v>
      </c>
      <c r="G27" s="143">
        <f ca="1">IF($D$5&gt;$B27,OFFSET(Data!$K$1,$D$6+$B27-1,0,1,1),"n/a")</f>
        <v>893</v>
      </c>
      <c r="H27" s="147">
        <f ca="1">IF($D$5&gt;$B27,OFFSET(Data!$X$1,$D$6+$B27-1,0,1,1),"n/a")</f>
        <v>61</v>
      </c>
      <c r="I27" s="71">
        <f ca="1">IF($D$5&gt;$B27,OFFSET(Data!$Y$1,$D$6+$B27-1,0,1,1),"n/a")</f>
        <v>6.83090705487122E-2</v>
      </c>
      <c r="J27" s="148">
        <f ca="1">RANK($I27,$I$14:$I$239,0)+COUNTIF($I$14:$I27,$I27)-1</f>
        <v>101</v>
      </c>
      <c r="K27" s="147">
        <f ca="1">IF($D$5&gt;$B27,OFFSET(Data!$L$1,$D$6+$B27-1,0,1,1),"n/a")</f>
        <v>11</v>
      </c>
      <c r="L27" s="71">
        <f ca="1">IF($D$5&gt;$B27,OFFSET(Data!$M$1,$D$6+$B27-1,0,1,1),"n/a")</f>
        <v>1.23180291153415E-2</v>
      </c>
      <c r="M27" s="148">
        <f ca="1">RANK($L27,$L$14:$L$239,0)+COUNTIF($L$14:$L27,$L27)-1</f>
        <v>93</v>
      </c>
      <c r="N27" s="147">
        <f ca="1">IF($D$5&gt;$B27,OFFSET(Data!$P$1,$D$6+$B27-1,0,1,1),"n/a")</f>
        <v>4</v>
      </c>
      <c r="O27" s="71">
        <f ca="1">IF($D$5&gt;$B27,OFFSET(Data!$Q$1,$D$6+$B27-1,0,1,1),"n/a")</f>
        <v>4.4792833146696503E-3</v>
      </c>
      <c r="P27" s="148">
        <f ca="1">RANK($O27,$O$14:$O$239,0)+COUNTIF($O$14:$O27,$O27)-1</f>
        <v>103</v>
      </c>
      <c r="Q27" s="147">
        <f ca="1">IF($D$5&gt;$B27,OFFSET(Data!$T$1,$D$6+$B27-1,0,1,1),"n/a")</f>
        <v>59</v>
      </c>
      <c r="R27" s="71">
        <f ca="1">IF($D$5&gt;$B27,OFFSET(Data!$U$1,$D$6+$B27-1,0,1,1),"n/a")</f>
        <v>6.6069428891377305E-2</v>
      </c>
      <c r="S27" s="72">
        <f ca="1">RANK($R27,$R$14:$R$239,0)+COUNTIF($R$14:$R27,$R27)-1</f>
        <v>94</v>
      </c>
      <c r="T27" s="151"/>
      <c r="U27" s="147">
        <f t="shared" ca="1" si="0"/>
        <v>61</v>
      </c>
      <c r="V27" s="178">
        <f t="shared" ca="1" si="1"/>
        <v>6.83090705487122E-2</v>
      </c>
      <c r="W27" s="72">
        <f t="shared" ca="1" si="2"/>
        <v>101</v>
      </c>
      <c r="Y27" s="69">
        <f t="shared" si="11"/>
        <v>14</v>
      </c>
      <c r="Z27" s="70" t="str">
        <f t="shared" ca="1" si="3"/>
        <v>15A00</v>
      </c>
      <c r="AA27" s="70" t="str">
        <f t="shared" ca="1" si="4"/>
        <v>BERKSHIRE WEST CCG</v>
      </c>
      <c r="AB27" s="70" t="str">
        <f t="shared" ca="1" si="5"/>
        <v>N/A</v>
      </c>
      <c r="AC27" s="70" t="str">
        <f t="shared" ca="1" si="6"/>
        <v>N/A</v>
      </c>
      <c r="AD27" s="76">
        <f t="shared" ca="1" si="7"/>
        <v>1305</v>
      </c>
      <c r="AE27" s="76">
        <f t="shared" ca="1" si="8"/>
        <v>119</v>
      </c>
      <c r="AF27" s="175">
        <f t="shared" ca="1" si="9"/>
        <v>9.1187739463601494E-2</v>
      </c>
    </row>
    <row r="28" spans="2:32" x14ac:dyDescent="0.25">
      <c r="B28" s="134">
        <f t="shared" si="10"/>
        <v>14</v>
      </c>
      <c r="C28" s="154" t="str">
        <f ca="1">IF($D$5&gt;$B28,OFFSET(Data!$B$1,$D$6+B28-1,0,1,1),"n/a")</f>
        <v>01H00</v>
      </c>
      <c r="D28" s="155" t="str">
        <f ca="1">IF($D$5&gt;$B28,OFFSET(Data!$C$1,$D$6+B28-1,0,1,1),"n/a")</f>
        <v>NORTH CUMBRIA CCG</v>
      </c>
      <c r="E28" s="154" t="str">
        <f ca="1">IF($D$5&gt;$B28,OFFSET(Data!$D$1,$D$6+B28-1,0,1,1),"n/a")</f>
        <v>N/A</v>
      </c>
      <c r="F28" s="155" t="str">
        <f ca="1">IF($D$5&gt;$B28,OFFSET(Data!$E$1,$D$6+B28-1,0,1,1),"n/a")</f>
        <v>N/A</v>
      </c>
      <c r="G28" s="143">
        <f ca="1">IF($D$5&gt;$B28,OFFSET(Data!$K$1,$D$6+$B28-1,0,1,1),"n/a")</f>
        <v>1403</v>
      </c>
      <c r="H28" s="147">
        <f ca="1">IF($D$5&gt;$B28,OFFSET(Data!$X$1,$D$6+$B28-1,0,1,1),"n/a")</f>
        <v>128</v>
      </c>
      <c r="I28" s="71">
        <f ca="1">IF($D$5&gt;$B28,OFFSET(Data!$Y$1,$D$6+$B28-1,0,1,1),"n/a")</f>
        <v>9.1233071988595801E-2</v>
      </c>
      <c r="J28" s="148">
        <f ca="1">RANK($I28,$I$14:$I$239,0)+COUNTIF($I$14:$I28,$I28)-1</f>
        <v>13</v>
      </c>
      <c r="K28" s="147">
        <f ca="1">IF($D$5&gt;$B28,OFFSET(Data!$L$1,$D$6+$B28-1,0,1,1),"n/a")</f>
        <v>12</v>
      </c>
      <c r="L28" s="71">
        <f ca="1">IF($D$5&gt;$B28,OFFSET(Data!$M$1,$D$6+$B28-1,0,1,1),"n/a")</f>
        <v>8.5531004989308594E-3</v>
      </c>
      <c r="M28" s="148">
        <f ca="1">RANK($L28,$L$14:$L$239,0)+COUNTIF($L$14:$L28,$L28)-1</f>
        <v>121</v>
      </c>
      <c r="N28" s="147">
        <f ca="1">IF($D$5&gt;$B28,OFFSET(Data!$P$1,$D$6+$B28-1,0,1,1),"n/a")</f>
        <v>10</v>
      </c>
      <c r="O28" s="71">
        <f ca="1">IF($D$5&gt;$B28,OFFSET(Data!$Q$1,$D$6+$B28-1,0,1,1),"n/a")</f>
        <v>7.1275837491090498E-3</v>
      </c>
      <c r="P28" s="148">
        <f ca="1">RANK($O28,$O$14:$O$239,0)+COUNTIF($O$14:$O28,$O28)-1</f>
        <v>40</v>
      </c>
      <c r="Q28" s="147">
        <f ca="1">IF($D$5&gt;$B28,OFFSET(Data!$T$1,$D$6+$B28-1,0,1,1),"n/a")</f>
        <v>122</v>
      </c>
      <c r="R28" s="71">
        <f ca="1">IF($D$5&gt;$B28,OFFSET(Data!$U$1,$D$6+$B28-1,0,1,1),"n/a")</f>
        <v>8.6956521739130405E-2</v>
      </c>
      <c r="S28" s="72">
        <f ca="1">RANK($R28,$R$14:$R$239,0)+COUNTIF($R$14:$R28,$R28)-1</f>
        <v>15</v>
      </c>
      <c r="T28" s="151"/>
      <c r="U28" s="147">
        <f t="shared" ca="1" si="0"/>
        <v>128</v>
      </c>
      <c r="V28" s="178">
        <f t="shared" ca="1" si="1"/>
        <v>9.1233071988595801E-2</v>
      </c>
      <c r="W28" s="72">
        <f t="shared" ca="1" si="2"/>
        <v>13</v>
      </c>
      <c r="Y28" s="69">
        <f t="shared" si="11"/>
        <v>15</v>
      </c>
      <c r="Z28" s="70" t="str">
        <f t="shared" ca="1" si="3"/>
        <v>05D00</v>
      </c>
      <c r="AA28" s="70" t="str">
        <f t="shared" ca="1" si="4"/>
        <v>EAST STAFFORDSHIRE CCG</v>
      </c>
      <c r="AB28" s="70" t="str">
        <f t="shared" ca="1" si="5"/>
        <v>N/A</v>
      </c>
      <c r="AC28" s="70" t="str">
        <f t="shared" ca="1" si="6"/>
        <v>N/A</v>
      </c>
      <c r="AD28" s="76">
        <f t="shared" ca="1" si="7"/>
        <v>384</v>
      </c>
      <c r="AE28" s="76">
        <f t="shared" ca="1" si="8"/>
        <v>35</v>
      </c>
      <c r="AF28" s="175">
        <f t="shared" ca="1" si="9"/>
        <v>9.1145833333333301E-2</v>
      </c>
    </row>
    <row r="29" spans="2:32" x14ac:dyDescent="0.25">
      <c r="B29" s="134">
        <f t="shared" si="10"/>
        <v>15</v>
      </c>
      <c r="C29" s="154" t="str">
        <f ca="1">IF($D$5&gt;$B29,OFFSET(Data!$B$1,$D$6+B29-1,0,1,1),"n/a")</f>
        <v>01J00</v>
      </c>
      <c r="D29" s="155" t="str">
        <f ca="1">IF($D$5&gt;$B29,OFFSET(Data!$C$1,$D$6+B29-1,0,1,1),"n/a")</f>
        <v>KNOWSLEY CCG</v>
      </c>
      <c r="E29" s="154" t="str">
        <f ca="1">IF($D$5&gt;$B29,OFFSET(Data!$D$1,$D$6+B29-1,0,1,1),"n/a")</f>
        <v>N/A</v>
      </c>
      <c r="F29" s="155" t="str">
        <f ca="1">IF($D$5&gt;$B29,OFFSET(Data!$E$1,$D$6+B29-1,0,1,1),"n/a")</f>
        <v>N/A</v>
      </c>
      <c r="G29" s="143">
        <f ca="1">IF($D$5&gt;$B29,OFFSET(Data!$K$1,$D$6+$B29-1,0,1,1),"n/a")</f>
        <v>713</v>
      </c>
      <c r="H29" s="147">
        <f ca="1">IF($D$5&gt;$B29,OFFSET(Data!$X$1,$D$6+$B29-1,0,1,1),"n/a")</f>
        <v>61</v>
      </c>
      <c r="I29" s="71">
        <f ca="1">IF($D$5&gt;$B29,OFFSET(Data!$Y$1,$D$6+$B29-1,0,1,1),"n/a")</f>
        <v>8.5553997194950895E-2</v>
      </c>
      <c r="J29" s="148">
        <f ca="1">RANK($I29,$I$14:$I$239,0)+COUNTIF($I$14:$I29,$I29)-1</f>
        <v>26</v>
      </c>
      <c r="K29" s="147">
        <f ca="1">IF($D$5&gt;$B29,OFFSET(Data!$L$1,$D$6+$B29-1,0,1,1),"n/a")</f>
        <v>9</v>
      </c>
      <c r="L29" s="71">
        <f ca="1">IF($D$5&gt;$B29,OFFSET(Data!$M$1,$D$6+$B29-1,0,1,1),"n/a")</f>
        <v>1.2622720897615699E-2</v>
      </c>
      <c r="M29" s="148">
        <f ca="1">RANK($L29,$L$14:$L$239,0)+COUNTIF($L$14:$L29,$L29)-1</f>
        <v>88</v>
      </c>
      <c r="N29" s="147">
        <f ca="1">IF($D$5&gt;$B29,OFFSET(Data!$P$1,$D$6+$B29-1,0,1,1),"n/a")</f>
        <v>7</v>
      </c>
      <c r="O29" s="71">
        <f ca="1">IF($D$5&gt;$B29,OFFSET(Data!$Q$1,$D$6+$B29-1,0,1,1),"n/a")</f>
        <v>9.81767180925666E-3</v>
      </c>
      <c r="P29" s="148">
        <f ca="1">RANK($O29,$O$14:$O$239,0)+COUNTIF($O$14:$O29,$O29)-1</f>
        <v>16</v>
      </c>
      <c r="Q29" s="147">
        <f ca="1">IF($D$5&gt;$B29,OFFSET(Data!$T$1,$D$6+$B29-1,0,1,1),"n/a")</f>
        <v>55</v>
      </c>
      <c r="R29" s="71">
        <f ca="1">IF($D$5&gt;$B29,OFFSET(Data!$U$1,$D$6+$B29-1,0,1,1),"n/a")</f>
        <v>7.7138849929873701E-2</v>
      </c>
      <c r="S29" s="72">
        <f ca="1">RANK($R29,$R$14:$R$239,0)+COUNTIF($R$14:$R29,$R29)-1</f>
        <v>37</v>
      </c>
      <c r="T29" s="151"/>
      <c r="U29" s="147">
        <f t="shared" ca="1" si="0"/>
        <v>61</v>
      </c>
      <c r="V29" s="178">
        <f t="shared" ca="1" si="1"/>
        <v>8.5553997194950895E-2</v>
      </c>
      <c r="W29" s="72">
        <f t="shared" ca="1" si="2"/>
        <v>26</v>
      </c>
      <c r="Y29" s="69">
        <f t="shared" si="11"/>
        <v>16</v>
      </c>
      <c r="Z29" s="70" t="str">
        <f t="shared" ca="1" si="3"/>
        <v>10X00</v>
      </c>
      <c r="AA29" s="70" t="str">
        <f t="shared" ca="1" si="4"/>
        <v>SOUTHAMPTON CCG</v>
      </c>
      <c r="AB29" s="70" t="str">
        <f t="shared" ca="1" si="5"/>
        <v>N/A</v>
      </c>
      <c r="AC29" s="70" t="str">
        <f t="shared" ca="1" si="6"/>
        <v>N/A</v>
      </c>
      <c r="AD29" s="76">
        <f t="shared" ca="1" si="7"/>
        <v>670</v>
      </c>
      <c r="AE29" s="76">
        <f t="shared" ca="1" si="8"/>
        <v>61</v>
      </c>
      <c r="AF29" s="175">
        <f t="shared" ca="1" si="9"/>
        <v>9.1044776119402898E-2</v>
      </c>
    </row>
    <row r="30" spans="2:32" x14ac:dyDescent="0.25">
      <c r="B30" s="134">
        <f t="shared" si="10"/>
        <v>16</v>
      </c>
      <c r="C30" s="154" t="str">
        <f ca="1">IF($D$5&gt;$B30,OFFSET(Data!$B$1,$D$6+B30-1,0,1,1),"n/a")</f>
        <v>01K00</v>
      </c>
      <c r="D30" s="155" t="str">
        <f ca="1">IF($D$5&gt;$B30,OFFSET(Data!$C$1,$D$6+B30-1,0,1,1),"n/a")</f>
        <v>MORECAMBE BAY CCG</v>
      </c>
      <c r="E30" s="154" t="str">
        <f ca="1">IF($D$5&gt;$B30,OFFSET(Data!$D$1,$D$6+B30-1,0,1,1),"n/a")</f>
        <v>N/A</v>
      </c>
      <c r="F30" s="155" t="str">
        <f ca="1">IF($D$5&gt;$B30,OFFSET(Data!$E$1,$D$6+B30-1,0,1,1),"n/a")</f>
        <v>N/A</v>
      </c>
      <c r="G30" s="143">
        <f ca="1">IF($D$5&gt;$B30,OFFSET(Data!$K$1,$D$6+$B30-1,0,1,1),"n/a")</f>
        <v>1276</v>
      </c>
      <c r="H30" s="147">
        <f ca="1">IF($D$5&gt;$B30,OFFSET(Data!$X$1,$D$6+$B30-1,0,1,1),"n/a")</f>
        <v>102</v>
      </c>
      <c r="I30" s="71">
        <f ca="1">IF($D$5&gt;$B30,OFFSET(Data!$Y$1,$D$6+$B30-1,0,1,1),"n/a")</f>
        <v>7.9937304075235097E-2</v>
      </c>
      <c r="J30" s="148">
        <f ca="1">RANK($I30,$I$14:$I$239,0)+COUNTIF($I$14:$I30,$I30)-1</f>
        <v>42</v>
      </c>
      <c r="K30" s="147">
        <f ca="1">IF($D$5&gt;$B30,OFFSET(Data!$L$1,$D$6+$B30-1,0,1,1),"n/a")</f>
        <v>14</v>
      </c>
      <c r="L30" s="71">
        <f ca="1">IF($D$5&gt;$B30,OFFSET(Data!$M$1,$D$6+$B30-1,0,1,1),"n/a")</f>
        <v>1.09717868338557E-2</v>
      </c>
      <c r="M30" s="148">
        <f ca="1">RANK($L30,$L$14:$L$239,0)+COUNTIF($L$14:$L30,$L30)-1</f>
        <v>101</v>
      </c>
      <c r="N30" s="147">
        <f ca="1">IF($D$5&gt;$B30,OFFSET(Data!$P$1,$D$6+$B30-1,0,1,1),"n/a")</f>
        <v>9</v>
      </c>
      <c r="O30" s="71">
        <f ca="1">IF($D$5&gt;$B30,OFFSET(Data!$Q$1,$D$6+$B30-1,0,1,1),"n/a")</f>
        <v>7.0532915360501502E-3</v>
      </c>
      <c r="P30" s="148">
        <f ca="1">RANK($O30,$O$14:$O$239,0)+COUNTIF($O$14:$O30,$O30)-1</f>
        <v>44</v>
      </c>
      <c r="Q30" s="147">
        <f ca="1">IF($D$5&gt;$B30,OFFSET(Data!$T$1,$D$6+$B30-1,0,1,1),"n/a")</f>
        <v>95</v>
      </c>
      <c r="R30" s="71">
        <f ca="1">IF($D$5&gt;$B30,OFFSET(Data!$U$1,$D$6+$B30-1,0,1,1),"n/a")</f>
        <v>7.4451410658307196E-2</v>
      </c>
      <c r="S30" s="72">
        <f ca="1">RANK($R30,$R$14:$R$239,0)+COUNTIF($R$14:$R30,$R30)-1</f>
        <v>49</v>
      </c>
      <c r="T30" s="151"/>
      <c r="U30" s="147">
        <f t="shared" ca="1" si="0"/>
        <v>102</v>
      </c>
      <c r="V30" s="178">
        <f t="shared" ca="1" si="1"/>
        <v>7.9937304075235097E-2</v>
      </c>
      <c r="W30" s="72">
        <f t="shared" ca="1" si="2"/>
        <v>42</v>
      </c>
      <c r="Y30" s="69">
        <f t="shared" si="11"/>
        <v>17</v>
      </c>
      <c r="Z30" s="70" t="str">
        <f t="shared" ca="1" si="3"/>
        <v>03K00</v>
      </c>
      <c r="AA30" s="70" t="str">
        <f t="shared" ca="1" si="4"/>
        <v>NORTH LINCOLNSHIRE CCG</v>
      </c>
      <c r="AB30" s="70" t="str">
        <f t="shared" ca="1" si="5"/>
        <v>N/A</v>
      </c>
      <c r="AC30" s="70" t="str">
        <f t="shared" ca="1" si="6"/>
        <v>N/A</v>
      </c>
      <c r="AD30" s="76">
        <f t="shared" ca="1" si="7"/>
        <v>603</v>
      </c>
      <c r="AE30" s="76">
        <f t="shared" ca="1" si="8"/>
        <v>54</v>
      </c>
      <c r="AF30" s="175">
        <f t="shared" ca="1" si="9"/>
        <v>8.9552238805970102E-2</v>
      </c>
    </row>
    <row r="31" spans="2:32" x14ac:dyDescent="0.25">
      <c r="B31" s="134">
        <f t="shared" si="10"/>
        <v>17</v>
      </c>
      <c r="C31" s="154" t="str">
        <f ca="1">IF($D$5&gt;$B31,OFFSET(Data!$B$1,$D$6+B31-1,0,1,1),"n/a")</f>
        <v>01T00</v>
      </c>
      <c r="D31" s="155" t="str">
        <f ca="1">IF($D$5&gt;$B31,OFFSET(Data!$C$1,$D$6+B31-1,0,1,1),"n/a")</f>
        <v>SOUTH SEFTON CCG</v>
      </c>
      <c r="E31" s="154" t="str">
        <f ca="1">IF($D$5&gt;$B31,OFFSET(Data!$D$1,$D$6+B31-1,0,1,1),"n/a")</f>
        <v>N/A</v>
      </c>
      <c r="F31" s="155" t="str">
        <f ca="1">IF($D$5&gt;$B31,OFFSET(Data!$E$1,$D$6+B31-1,0,1,1),"n/a")</f>
        <v>N/A</v>
      </c>
      <c r="G31" s="143">
        <f ca="1">IF($D$5&gt;$B31,OFFSET(Data!$K$1,$D$6+$B31-1,0,1,1),"n/a")</f>
        <v>641</v>
      </c>
      <c r="H31" s="147">
        <f ca="1">IF($D$5&gt;$B31,OFFSET(Data!$X$1,$D$6+$B31-1,0,1,1),"n/a")</f>
        <v>52</v>
      </c>
      <c r="I31" s="71">
        <f ca="1">IF($D$5&gt;$B31,OFFSET(Data!$Y$1,$D$6+$B31-1,0,1,1),"n/a")</f>
        <v>8.1123244929797098E-2</v>
      </c>
      <c r="J31" s="148">
        <f ca="1">RANK($I31,$I$14:$I$239,0)+COUNTIF($I$14:$I31,$I31)-1</f>
        <v>39</v>
      </c>
      <c r="K31" s="147">
        <f ca="1">IF($D$5&gt;$B31,OFFSET(Data!$L$1,$D$6+$B31-1,0,1,1),"n/a")</f>
        <v>2</v>
      </c>
      <c r="L31" s="71">
        <f ca="1">IF($D$5&gt;$B31,OFFSET(Data!$M$1,$D$6+$B31-1,0,1,1),"n/a")</f>
        <v>3.1201248049921898E-3</v>
      </c>
      <c r="M31" s="148">
        <f ca="1">RANK($L31,$L$14:$L$239,0)+COUNTIF($L$14:$L31,$L31)-1</f>
        <v>135</v>
      </c>
      <c r="N31" s="147">
        <f ca="1">IF($D$5&gt;$B31,OFFSET(Data!$P$1,$D$6+$B31-1,0,1,1),"n/a")</f>
        <v>3</v>
      </c>
      <c r="O31" s="71">
        <f ca="1">IF($D$5&gt;$B31,OFFSET(Data!$Q$1,$D$6+$B31-1,0,1,1),"n/a")</f>
        <v>4.6801872074882902E-3</v>
      </c>
      <c r="P31" s="148">
        <f ca="1">RANK($O31,$O$14:$O$239,0)+COUNTIF($O$14:$O31,$O31)-1</f>
        <v>96</v>
      </c>
      <c r="Q31" s="147">
        <f ca="1">IF($D$5&gt;$B31,OFFSET(Data!$T$1,$D$6+$B31-1,0,1,1),"n/a")</f>
        <v>50</v>
      </c>
      <c r="R31" s="71">
        <f ca="1">IF($D$5&gt;$B31,OFFSET(Data!$U$1,$D$6+$B31-1,0,1,1),"n/a")</f>
        <v>7.8003120124804898E-2</v>
      </c>
      <c r="S31" s="72">
        <f ca="1">RANK($R31,$R$14:$R$239,0)+COUNTIF($R$14:$R31,$R31)-1</f>
        <v>35</v>
      </c>
      <c r="T31" s="151"/>
      <c r="U31" s="147">
        <f t="shared" ca="1" si="0"/>
        <v>52</v>
      </c>
      <c r="V31" s="178">
        <f t="shared" ca="1" si="1"/>
        <v>8.1123244929797098E-2</v>
      </c>
      <c r="W31" s="72">
        <f t="shared" ca="1" si="2"/>
        <v>39</v>
      </c>
      <c r="Y31" s="69">
        <f t="shared" si="11"/>
        <v>18</v>
      </c>
      <c r="Z31" s="70" t="str">
        <f t="shared" ca="1" si="3"/>
        <v>03A00</v>
      </c>
      <c r="AA31" s="70" t="str">
        <f t="shared" ca="1" si="4"/>
        <v>GREATER HUDDERSFIELD CCG</v>
      </c>
      <c r="AB31" s="70" t="str">
        <f t="shared" ca="1" si="5"/>
        <v>N/A</v>
      </c>
      <c r="AC31" s="70" t="str">
        <f t="shared" ca="1" si="6"/>
        <v>N/A</v>
      </c>
      <c r="AD31" s="76">
        <f t="shared" ca="1" si="7"/>
        <v>828</v>
      </c>
      <c r="AE31" s="76">
        <f t="shared" ca="1" si="8"/>
        <v>74</v>
      </c>
      <c r="AF31" s="175">
        <f t="shared" ca="1" si="9"/>
        <v>8.9371980676328497E-2</v>
      </c>
    </row>
    <row r="32" spans="2:32" x14ac:dyDescent="0.25">
      <c r="B32" s="134">
        <f t="shared" si="10"/>
        <v>18</v>
      </c>
      <c r="C32" s="154" t="str">
        <f ca="1">IF($D$5&gt;$B32,OFFSET(Data!$B$1,$D$6+B32-1,0,1,1),"n/a")</f>
        <v>01V00</v>
      </c>
      <c r="D32" s="155" t="str">
        <f ca="1">IF($D$5&gt;$B32,OFFSET(Data!$C$1,$D$6+B32-1,0,1,1),"n/a")</f>
        <v>SOUTHPORT AND FORMBY CCG</v>
      </c>
      <c r="E32" s="154" t="str">
        <f ca="1">IF($D$5&gt;$B32,OFFSET(Data!$D$1,$D$6+B32-1,0,1,1),"n/a")</f>
        <v>N/A</v>
      </c>
      <c r="F32" s="155" t="str">
        <f ca="1">IF($D$5&gt;$B32,OFFSET(Data!$E$1,$D$6+B32-1,0,1,1),"n/a")</f>
        <v>N/A</v>
      </c>
      <c r="G32" s="143">
        <f ca="1">IF($D$5&gt;$B32,OFFSET(Data!$K$1,$D$6+$B32-1,0,1,1),"n/a")</f>
        <v>507</v>
      </c>
      <c r="H32" s="147">
        <f ca="1">IF($D$5&gt;$B32,OFFSET(Data!$X$1,$D$6+$B32-1,0,1,1),"n/a")</f>
        <v>42</v>
      </c>
      <c r="I32" s="71">
        <f ca="1">IF($D$5&gt;$B32,OFFSET(Data!$Y$1,$D$6+$B32-1,0,1,1),"n/a")</f>
        <v>8.2840236686390498E-2</v>
      </c>
      <c r="J32" s="148">
        <f ca="1">RANK($I32,$I$14:$I$239,0)+COUNTIF($I$14:$I32,$I32)-1</f>
        <v>33</v>
      </c>
      <c r="K32" s="147">
        <f ca="1">IF($D$5&gt;$B32,OFFSET(Data!$L$1,$D$6+$B32-1,0,1,1),"n/a")</f>
        <v>7</v>
      </c>
      <c r="L32" s="71">
        <f ca="1">IF($D$5&gt;$B32,OFFSET(Data!$M$1,$D$6+$B32-1,0,1,1),"n/a")</f>
        <v>1.3806706114398401E-2</v>
      </c>
      <c r="M32" s="148">
        <f ca="1">RANK($L32,$L$14:$L$239,0)+COUNTIF($L$14:$L32,$L32)-1</f>
        <v>74</v>
      </c>
      <c r="N32" s="147">
        <f ca="1">IF($D$5&gt;$B32,OFFSET(Data!$P$1,$D$6+$B32-1,0,1,1),"n/a")</f>
        <v>7</v>
      </c>
      <c r="O32" s="71">
        <f ca="1">IF($D$5&gt;$B32,OFFSET(Data!$Q$1,$D$6+$B32-1,0,1,1),"n/a")</f>
        <v>1.3806706114398401E-2</v>
      </c>
      <c r="P32" s="148">
        <f ca="1">RANK($O32,$O$14:$O$239,0)+COUNTIF($O$14:$O32,$O32)-1</f>
        <v>4</v>
      </c>
      <c r="Q32" s="147">
        <f ca="1">IF($D$5&gt;$B32,OFFSET(Data!$T$1,$D$6+$B32-1,0,1,1),"n/a")</f>
        <v>40</v>
      </c>
      <c r="R32" s="71">
        <f ca="1">IF($D$5&gt;$B32,OFFSET(Data!$U$1,$D$6+$B32-1,0,1,1),"n/a")</f>
        <v>7.8895463510848099E-2</v>
      </c>
      <c r="S32" s="72">
        <f ca="1">RANK($R32,$R$14:$R$239,0)+COUNTIF($R$14:$R32,$R32)-1</f>
        <v>33</v>
      </c>
      <c r="T32" s="151"/>
      <c r="U32" s="147">
        <f t="shared" ca="1" si="0"/>
        <v>42</v>
      </c>
      <c r="V32" s="178">
        <f t="shared" ca="1" si="1"/>
        <v>8.2840236686390498E-2</v>
      </c>
      <c r="W32" s="72">
        <f t="shared" ca="1" si="2"/>
        <v>33</v>
      </c>
      <c r="Y32" s="69">
        <f t="shared" si="11"/>
        <v>19</v>
      </c>
      <c r="Z32" s="70" t="str">
        <f t="shared" ca="1" si="3"/>
        <v>03J00</v>
      </c>
      <c r="AA32" s="70" t="str">
        <f t="shared" ca="1" si="4"/>
        <v>NORTH KIRKLEES CCG</v>
      </c>
      <c r="AB32" s="70" t="str">
        <f t="shared" ca="1" si="5"/>
        <v>N/A</v>
      </c>
      <c r="AC32" s="70" t="str">
        <f t="shared" ca="1" si="6"/>
        <v>N/A</v>
      </c>
      <c r="AD32" s="76">
        <f t="shared" ca="1" si="7"/>
        <v>710</v>
      </c>
      <c r="AE32" s="76">
        <f t="shared" ca="1" si="8"/>
        <v>63</v>
      </c>
      <c r="AF32" s="175">
        <f t="shared" ca="1" si="9"/>
        <v>8.8732394366197107E-2</v>
      </c>
    </row>
    <row r="33" spans="2:32" x14ac:dyDescent="0.25">
      <c r="B33" s="134">
        <f t="shared" si="10"/>
        <v>19</v>
      </c>
      <c r="C33" s="154" t="str">
        <f ca="1">IF($D$5&gt;$B33,OFFSET(Data!$B$1,$D$6+B33-1,0,1,1),"n/a")</f>
        <v>01W00</v>
      </c>
      <c r="D33" s="155" t="str">
        <f ca="1">IF($D$5&gt;$B33,OFFSET(Data!$C$1,$D$6+B33-1,0,1,1),"n/a")</f>
        <v>STOCKPORT CCG</v>
      </c>
      <c r="E33" s="154" t="str">
        <f ca="1">IF($D$5&gt;$B33,OFFSET(Data!$D$1,$D$6+B33-1,0,1,1),"n/a")</f>
        <v>N/A</v>
      </c>
      <c r="F33" s="155" t="str">
        <f ca="1">IF($D$5&gt;$B33,OFFSET(Data!$E$1,$D$6+B33-1,0,1,1),"n/a")</f>
        <v>N/A</v>
      </c>
      <c r="G33" s="143">
        <f ca="1">IF($D$5&gt;$B33,OFFSET(Data!$K$1,$D$6+$B33-1,0,1,1),"n/a")</f>
        <v>1306</v>
      </c>
      <c r="H33" s="147">
        <f ca="1">IF($D$5&gt;$B33,OFFSET(Data!$X$1,$D$6+$B33-1,0,1,1),"n/a")</f>
        <v>85</v>
      </c>
      <c r="I33" s="71">
        <f ca="1">IF($D$5&gt;$B33,OFFSET(Data!$Y$1,$D$6+$B33-1,0,1,1),"n/a")</f>
        <v>6.5084226646247995E-2</v>
      </c>
      <c r="J33" s="148">
        <f ca="1">RANK($I33,$I$14:$I$239,0)+COUNTIF($I$14:$I33,$I33)-1</f>
        <v>114</v>
      </c>
      <c r="K33" s="147">
        <f ca="1">IF($D$5&gt;$B33,OFFSET(Data!$L$1,$D$6+$B33-1,0,1,1),"n/a")</f>
        <v>29</v>
      </c>
      <c r="L33" s="71">
        <f ca="1">IF($D$5&gt;$B33,OFFSET(Data!$M$1,$D$6+$B33-1,0,1,1),"n/a")</f>
        <v>2.2205206738131599E-2</v>
      </c>
      <c r="M33" s="148">
        <f ca="1">RANK($L33,$L$14:$L$239,0)+COUNTIF($L$14:$L33,$L33)-1</f>
        <v>9</v>
      </c>
      <c r="N33" s="147">
        <f ca="1">IF($D$5&gt;$B33,OFFSET(Data!$P$1,$D$6+$B33-1,0,1,1),"n/a")</f>
        <v>10</v>
      </c>
      <c r="O33" s="71">
        <f ca="1">IF($D$5&gt;$B33,OFFSET(Data!$Q$1,$D$6+$B33-1,0,1,1),"n/a")</f>
        <v>7.6569678407350603E-3</v>
      </c>
      <c r="P33" s="148">
        <f ca="1">RANK($O33,$O$14:$O$239,0)+COUNTIF($O$14:$O33,$O33)-1</f>
        <v>32</v>
      </c>
      <c r="Q33" s="147">
        <f ca="1">IF($D$5&gt;$B33,OFFSET(Data!$T$1,$D$6+$B33-1,0,1,1),"n/a")</f>
        <v>78</v>
      </c>
      <c r="R33" s="71">
        <f ca="1">IF($D$5&gt;$B33,OFFSET(Data!$U$1,$D$6+$B33-1,0,1,1),"n/a")</f>
        <v>5.9724349157733503E-2</v>
      </c>
      <c r="S33" s="72">
        <f ca="1">RANK($R33,$R$14:$R$239,0)+COUNTIF($R$14:$R33,$R33)-1</f>
        <v>119</v>
      </c>
      <c r="T33" s="151"/>
      <c r="U33" s="147">
        <f t="shared" ca="1" si="0"/>
        <v>85</v>
      </c>
      <c r="V33" s="178">
        <f t="shared" ca="1" si="1"/>
        <v>6.5084226646247995E-2</v>
      </c>
      <c r="W33" s="72">
        <f t="shared" ca="1" si="2"/>
        <v>114</v>
      </c>
      <c r="Y33" s="69">
        <f t="shared" si="11"/>
        <v>20</v>
      </c>
      <c r="Z33" s="70" t="str">
        <f t="shared" ca="1" si="3"/>
        <v>06H00</v>
      </c>
      <c r="AA33" s="70" t="str">
        <f t="shared" ca="1" si="4"/>
        <v>CAMBRIDGESHIRE AND PETERBOROUGH CCG</v>
      </c>
      <c r="AB33" s="70" t="str">
        <f t="shared" ca="1" si="5"/>
        <v>N/A</v>
      </c>
      <c r="AC33" s="70" t="str">
        <f t="shared" ca="1" si="6"/>
        <v>N/A</v>
      </c>
      <c r="AD33" s="76">
        <f t="shared" ca="1" si="7"/>
        <v>2395</v>
      </c>
      <c r="AE33" s="76">
        <f t="shared" ca="1" si="8"/>
        <v>212</v>
      </c>
      <c r="AF33" s="175">
        <f t="shared" ca="1" si="9"/>
        <v>8.8517745302713904E-2</v>
      </c>
    </row>
    <row r="34" spans="2:32" x14ac:dyDescent="0.25">
      <c r="B34" s="134">
        <f t="shared" si="10"/>
        <v>20</v>
      </c>
      <c r="C34" s="154" t="str">
        <f ca="1">IF($D$5&gt;$B34,OFFSET(Data!$B$1,$D$6+B34-1,0,1,1),"n/a")</f>
        <v>01X00</v>
      </c>
      <c r="D34" s="155" t="str">
        <f ca="1">IF($D$5&gt;$B34,OFFSET(Data!$C$1,$D$6+B34-1,0,1,1),"n/a")</f>
        <v>ST HELENS CCG</v>
      </c>
      <c r="E34" s="154" t="str">
        <f ca="1">IF($D$5&gt;$B34,OFFSET(Data!$D$1,$D$6+B34-1,0,1,1),"n/a")</f>
        <v>N/A</v>
      </c>
      <c r="F34" s="155" t="str">
        <f ca="1">IF($D$5&gt;$B34,OFFSET(Data!$E$1,$D$6+B34-1,0,1,1),"n/a")</f>
        <v>N/A</v>
      </c>
      <c r="G34" s="143">
        <f ca="1">IF($D$5&gt;$B34,OFFSET(Data!$K$1,$D$6+$B34-1,0,1,1),"n/a")</f>
        <v>860</v>
      </c>
      <c r="H34" s="147">
        <f ca="1">IF($D$5&gt;$B34,OFFSET(Data!$X$1,$D$6+$B34-1,0,1,1),"n/a")</f>
        <v>73</v>
      </c>
      <c r="I34" s="71">
        <f ca="1">IF($D$5&gt;$B34,OFFSET(Data!$Y$1,$D$6+$B34-1,0,1,1),"n/a")</f>
        <v>8.4883720930232498E-2</v>
      </c>
      <c r="J34" s="148">
        <f ca="1">RANK($I34,$I$14:$I$239,0)+COUNTIF($I$14:$I34,$I34)-1</f>
        <v>28</v>
      </c>
      <c r="K34" s="147">
        <f ca="1">IF($D$5&gt;$B34,OFFSET(Data!$L$1,$D$6+$B34-1,0,1,1),"n/a")</f>
        <v>9</v>
      </c>
      <c r="L34" s="71">
        <f ca="1">IF($D$5&gt;$B34,OFFSET(Data!$M$1,$D$6+$B34-1,0,1,1),"n/a")</f>
        <v>1.04651162790697E-2</v>
      </c>
      <c r="M34" s="148">
        <f ca="1">RANK($L34,$L$14:$L$239,0)+COUNTIF($L$14:$L34,$L34)-1</f>
        <v>107</v>
      </c>
      <c r="N34" s="147">
        <f ca="1">IF($D$5&gt;$B34,OFFSET(Data!$P$1,$D$6+$B34-1,0,1,1),"n/a")</f>
        <v>2</v>
      </c>
      <c r="O34" s="71">
        <f ca="1">IF($D$5&gt;$B34,OFFSET(Data!$Q$1,$D$6+$B34-1,0,1,1),"n/a")</f>
        <v>2.3255813953488298E-3</v>
      </c>
      <c r="P34" s="148">
        <f ca="1">RANK($O34,$O$14:$O$239,0)+COUNTIF($O$14:$O34,$O34)-1</f>
        <v>125</v>
      </c>
      <c r="Q34" s="147">
        <f ca="1">IF($D$5&gt;$B34,OFFSET(Data!$T$1,$D$6+$B34-1,0,1,1),"n/a")</f>
        <v>72</v>
      </c>
      <c r="R34" s="71">
        <f ca="1">IF($D$5&gt;$B34,OFFSET(Data!$U$1,$D$6+$B34-1,0,1,1),"n/a")</f>
        <v>8.3720930232558097E-2</v>
      </c>
      <c r="S34" s="72">
        <f ca="1">RANK($R34,$R$14:$R$239,0)+COUNTIF($R$14:$R34,$R34)-1</f>
        <v>23</v>
      </c>
      <c r="T34" s="151"/>
      <c r="U34" s="147">
        <f t="shared" ca="1" si="0"/>
        <v>73</v>
      </c>
      <c r="V34" s="178">
        <f t="shared" ca="1" si="1"/>
        <v>8.4883720930232498E-2</v>
      </c>
      <c r="W34" s="72">
        <f t="shared" ca="1" si="2"/>
        <v>28</v>
      </c>
      <c r="Y34" s="69">
        <f t="shared" si="11"/>
        <v>21</v>
      </c>
      <c r="Z34" s="70" t="str">
        <f t="shared" ca="1" si="3"/>
        <v>26A00</v>
      </c>
      <c r="AA34" s="70" t="str">
        <f t="shared" ca="1" si="4"/>
        <v>NORFOLK AND WAVENEY CCG</v>
      </c>
      <c r="AB34" s="70" t="str">
        <f t="shared" ca="1" si="5"/>
        <v>N/A</v>
      </c>
      <c r="AC34" s="70" t="str">
        <f t="shared" ca="1" si="6"/>
        <v>N/A</v>
      </c>
      <c r="AD34" s="76">
        <f t="shared" ca="1" si="7"/>
        <v>3863</v>
      </c>
      <c r="AE34" s="76">
        <f t="shared" ca="1" si="8"/>
        <v>340</v>
      </c>
      <c r="AF34" s="175">
        <f t="shared" ca="1" si="9"/>
        <v>8.8014496505306697E-2</v>
      </c>
    </row>
    <row r="35" spans="2:32" ht="10.15" x14ac:dyDescent="0.3">
      <c r="B35" s="134">
        <f t="shared" si="10"/>
        <v>21</v>
      </c>
      <c r="C35" s="154" t="str">
        <f ca="1">IF($D$5&gt;$B35,OFFSET(Data!$B$1,$D$6+B35-1,0,1,1),"n/a")</f>
        <v>01Y00</v>
      </c>
      <c r="D35" s="155" t="str">
        <f ca="1">IF($D$5&gt;$B35,OFFSET(Data!$C$1,$D$6+B35-1,0,1,1),"n/a")</f>
        <v>TAMESIDE AND GLOSSOP CCG</v>
      </c>
      <c r="E35" s="154" t="str">
        <f ca="1">IF($D$5&gt;$B35,OFFSET(Data!$D$1,$D$6+B35-1,0,1,1),"n/a")</f>
        <v>N/A</v>
      </c>
      <c r="F35" s="155" t="str">
        <f ca="1">IF($D$5&gt;$B35,OFFSET(Data!$E$1,$D$6+B35-1,0,1,1),"n/a")</f>
        <v>N/A</v>
      </c>
      <c r="G35" s="143">
        <f ca="1">IF($D$5&gt;$B35,OFFSET(Data!$K$1,$D$6+$B35-1,0,1,1),"n/a")</f>
        <v>1229</v>
      </c>
      <c r="H35" s="147">
        <f ca="1">IF($D$5&gt;$B35,OFFSET(Data!$X$1,$D$6+$B35-1,0,1,1),"n/a")</f>
        <v>87</v>
      </c>
      <c r="I35" s="71">
        <f ca="1">IF($D$5&gt;$B35,OFFSET(Data!$Y$1,$D$6+$B35-1,0,1,1),"n/a")</f>
        <v>7.0789259560618295E-2</v>
      </c>
      <c r="J35" s="148">
        <f ca="1">RANK($I35,$I$14:$I$239,0)+COUNTIF($I$14:$I35,$I35)-1</f>
        <v>92</v>
      </c>
      <c r="K35" s="147">
        <f ca="1">IF($D$5&gt;$B35,OFFSET(Data!$L$1,$D$6+$B35-1,0,1,1),"n/a")</f>
        <v>10</v>
      </c>
      <c r="L35" s="71">
        <f ca="1">IF($D$5&gt;$B35,OFFSET(Data!$M$1,$D$6+$B35-1,0,1,1),"n/a")</f>
        <v>8.1366965012204997E-3</v>
      </c>
      <c r="M35" s="148">
        <f ca="1">RANK($L35,$L$14:$L$239,0)+COUNTIF($L$14:$L35,$L35)-1</f>
        <v>122</v>
      </c>
      <c r="N35" s="147">
        <f ca="1">IF($D$5&gt;$B35,OFFSET(Data!$P$1,$D$6+$B35-1,0,1,1),"n/a")</f>
        <v>6</v>
      </c>
      <c r="O35" s="71">
        <f ca="1">IF($D$5&gt;$B35,OFFSET(Data!$Q$1,$D$6+$B35-1,0,1,1),"n/a")</f>
        <v>4.8820179007323002E-3</v>
      </c>
      <c r="P35" s="148">
        <f ca="1">RANK($O35,$O$14:$O$239,0)+COUNTIF($O$14:$O35,$O35)-1</f>
        <v>87</v>
      </c>
      <c r="Q35" s="147">
        <f ca="1">IF($D$5&gt;$B35,OFFSET(Data!$T$1,$D$6+$B35-1,0,1,1),"n/a")</f>
        <v>83</v>
      </c>
      <c r="R35" s="71">
        <f ca="1">IF($D$5&gt;$B35,OFFSET(Data!$U$1,$D$6+$B35-1,0,1,1),"n/a")</f>
        <v>6.7534580960130097E-2</v>
      </c>
      <c r="S35" s="72">
        <f ca="1">RANK($R35,$R$14:$R$239,0)+COUNTIF($R$14:$R35,$R35)-1</f>
        <v>87</v>
      </c>
      <c r="T35" s="151"/>
      <c r="U35" s="147">
        <f t="shared" ca="1" si="0"/>
        <v>87</v>
      </c>
      <c r="V35" s="178">
        <f t="shared" ca="1" si="1"/>
        <v>7.0789259560618295E-2</v>
      </c>
      <c r="W35" s="72">
        <f t="shared" ca="1" si="2"/>
        <v>92</v>
      </c>
      <c r="Y35" s="69">
        <f t="shared" si="11"/>
        <v>22</v>
      </c>
      <c r="Z35" s="70" t="str">
        <f t="shared" ca="1" si="3"/>
        <v>10Q00</v>
      </c>
      <c r="AA35" s="70" t="str">
        <f t="shared" ca="1" si="4"/>
        <v>OXFORDSHIRE CCG</v>
      </c>
      <c r="AB35" s="70" t="str">
        <f t="shared" ca="1" si="5"/>
        <v>N/A</v>
      </c>
      <c r="AC35" s="70" t="str">
        <f t="shared" ca="1" si="6"/>
        <v>N/A</v>
      </c>
      <c r="AD35" s="76">
        <f t="shared" ca="1" si="7"/>
        <v>1557</v>
      </c>
      <c r="AE35" s="76">
        <f t="shared" ca="1" si="8"/>
        <v>137</v>
      </c>
      <c r="AF35" s="175">
        <f t="shared" ca="1" si="9"/>
        <v>8.7989723827874095E-2</v>
      </c>
    </row>
    <row r="36" spans="2:32" ht="10.15" x14ac:dyDescent="0.3">
      <c r="B36" s="134">
        <f t="shared" si="10"/>
        <v>22</v>
      </c>
      <c r="C36" s="154" t="str">
        <f ca="1">IF($D$5&gt;$B36,OFFSET(Data!$B$1,$D$6+B36-1,0,1,1),"n/a")</f>
        <v>02A00</v>
      </c>
      <c r="D36" s="155" t="str">
        <f ca="1">IF($D$5&gt;$B36,OFFSET(Data!$C$1,$D$6+B36-1,0,1,1),"n/a")</f>
        <v>TRAFFORD CCG</v>
      </c>
      <c r="E36" s="154" t="str">
        <f ca="1">IF($D$5&gt;$B36,OFFSET(Data!$D$1,$D$6+B36-1,0,1,1),"n/a")</f>
        <v>N/A</v>
      </c>
      <c r="F36" s="155" t="str">
        <f ca="1">IF($D$5&gt;$B36,OFFSET(Data!$E$1,$D$6+B36-1,0,1,1),"n/a")</f>
        <v>N/A</v>
      </c>
      <c r="G36" s="143">
        <f ca="1">IF($D$5&gt;$B36,OFFSET(Data!$K$1,$D$6+$B36-1,0,1,1),"n/a")</f>
        <v>763</v>
      </c>
      <c r="H36" s="147">
        <f ca="1">IF($D$5&gt;$B36,OFFSET(Data!$X$1,$D$6+$B36-1,0,1,1),"n/a")</f>
        <v>47</v>
      </c>
      <c r="I36" s="71">
        <f ca="1">IF($D$5&gt;$B36,OFFSET(Data!$Y$1,$D$6+$B36-1,0,1,1),"n/a")</f>
        <v>6.1598951507208302E-2</v>
      </c>
      <c r="J36" s="148">
        <f ca="1">RANK($I36,$I$14:$I$239,0)+COUNTIF($I$14:$I36,$I36)-1</f>
        <v>124</v>
      </c>
      <c r="K36" s="147">
        <f ca="1">IF($D$5&gt;$B36,OFFSET(Data!$L$1,$D$6+$B36-1,0,1,1),"n/a")</f>
        <v>9</v>
      </c>
      <c r="L36" s="71">
        <f ca="1">IF($D$5&gt;$B36,OFFSET(Data!$M$1,$D$6+$B36-1,0,1,1),"n/a")</f>
        <v>1.17955439056356E-2</v>
      </c>
      <c r="M36" s="148">
        <f ca="1">RANK($L36,$L$14:$L$239,0)+COUNTIF($L$14:$L36,$L36)-1</f>
        <v>99</v>
      </c>
      <c r="N36" s="147">
        <f ca="1">IF($D$5&gt;$B36,OFFSET(Data!$P$1,$D$6+$B36-1,0,1,1),"n/a")</f>
        <v>3</v>
      </c>
      <c r="O36" s="71">
        <f ca="1">IF($D$5&gt;$B36,OFFSET(Data!$Q$1,$D$6+$B36-1,0,1,1),"n/a")</f>
        <v>3.9318479685452098E-3</v>
      </c>
      <c r="P36" s="148">
        <f ca="1">RANK($O36,$O$14:$O$239,0)+COUNTIF($O$14:$O36,$O36)-1</f>
        <v>109</v>
      </c>
      <c r="Q36" s="147">
        <f ca="1">IF($D$5&gt;$B36,OFFSET(Data!$T$1,$D$6+$B36-1,0,1,1),"n/a")</f>
        <v>45</v>
      </c>
      <c r="R36" s="71">
        <f ca="1">IF($D$5&gt;$B36,OFFSET(Data!$U$1,$D$6+$B36-1,0,1,1),"n/a")</f>
        <v>5.89777195281782E-2</v>
      </c>
      <c r="S36" s="72">
        <f ca="1">RANK($R36,$R$14:$R$239,0)+COUNTIF($R$14:$R36,$R36)-1</f>
        <v>124</v>
      </c>
      <c r="T36" s="151"/>
      <c r="U36" s="147">
        <f t="shared" ca="1" si="0"/>
        <v>47</v>
      </c>
      <c r="V36" s="178">
        <f t="shared" ca="1" si="1"/>
        <v>6.1598951507208302E-2</v>
      </c>
      <c r="W36" s="72">
        <f t="shared" ca="1" si="2"/>
        <v>124</v>
      </c>
      <c r="Y36" s="69">
        <f t="shared" si="11"/>
        <v>23</v>
      </c>
      <c r="Z36" s="70" t="str">
        <f t="shared" ca="1" si="3"/>
        <v>10C00</v>
      </c>
      <c r="AA36" s="70" t="str">
        <f t="shared" ca="1" si="4"/>
        <v>SURREY HEATH CCG</v>
      </c>
      <c r="AB36" s="70" t="str">
        <f t="shared" ca="1" si="5"/>
        <v>N/A</v>
      </c>
      <c r="AC36" s="70" t="str">
        <f t="shared" ca="1" si="6"/>
        <v>N/A</v>
      </c>
      <c r="AD36" s="76">
        <f t="shared" ca="1" si="7"/>
        <v>228</v>
      </c>
      <c r="AE36" s="76">
        <f t="shared" ca="1" si="8"/>
        <v>20</v>
      </c>
      <c r="AF36" s="175">
        <f t="shared" ca="1" si="9"/>
        <v>8.7719298245614002E-2</v>
      </c>
    </row>
    <row r="37" spans="2:32" ht="10.15" x14ac:dyDescent="0.3">
      <c r="B37" s="134">
        <f t="shared" si="10"/>
        <v>23</v>
      </c>
      <c r="C37" s="154" t="str">
        <f ca="1">IF($D$5&gt;$B37,OFFSET(Data!$B$1,$D$6+B37-1,0,1,1),"n/a")</f>
        <v>02E00</v>
      </c>
      <c r="D37" s="155" t="str">
        <f ca="1">IF($D$5&gt;$B37,OFFSET(Data!$C$1,$D$6+B37-1,0,1,1),"n/a")</f>
        <v>WARRINGTON CCG</v>
      </c>
      <c r="E37" s="154" t="str">
        <f ca="1">IF($D$5&gt;$B37,OFFSET(Data!$D$1,$D$6+B37-1,0,1,1),"n/a")</f>
        <v>N/A</v>
      </c>
      <c r="F37" s="155" t="str">
        <f ca="1">IF($D$5&gt;$B37,OFFSET(Data!$E$1,$D$6+B37-1,0,1,1),"n/a")</f>
        <v>N/A</v>
      </c>
      <c r="G37" s="143">
        <f ca="1">IF($D$5&gt;$B37,OFFSET(Data!$K$1,$D$6+$B37-1,0,1,1),"n/a")</f>
        <v>706</v>
      </c>
      <c r="H37" s="147">
        <f ca="1">IF($D$5&gt;$B37,OFFSET(Data!$X$1,$D$6+$B37-1,0,1,1),"n/a")</f>
        <v>54</v>
      </c>
      <c r="I37" s="71">
        <f ca="1">IF($D$5&gt;$B37,OFFSET(Data!$Y$1,$D$6+$B37-1,0,1,1),"n/a")</f>
        <v>7.6487252124645799E-2</v>
      </c>
      <c r="J37" s="148">
        <f ca="1">RANK($I37,$I$14:$I$239,0)+COUNTIF($I$14:$I37,$I37)-1</f>
        <v>58</v>
      </c>
      <c r="K37" s="147">
        <f ca="1">IF($D$5&gt;$B37,OFFSET(Data!$L$1,$D$6+$B37-1,0,1,1),"n/a")</f>
        <v>12</v>
      </c>
      <c r="L37" s="71">
        <f ca="1">IF($D$5&gt;$B37,OFFSET(Data!$M$1,$D$6+$B37-1,0,1,1),"n/a")</f>
        <v>1.6997167138810099E-2</v>
      </c>
      <c r="M37" s="148">
        <f ca="1">RANK($L37,$L$14:$L$239,0)+COUNTIF($L$14:$L37,$L37)-1</f>
        <v>41</v>
      </c>
      <c r="N37" s="147">
        <f ca="1">IF($D$5&gt;$B37,OFFSET(Data!$P$1,$D$6+$B37-1,0,1,1),"n/a")</f>
        <v>8</v>
      </c>
      <c r="O37" s="71">
        <f ca="1">IF($D$5&gt;$B37,OFFSET(Data!$Q$1,$D$6+$B37-1,0,1,1),"n/a")</f>
        <v>1.1331444759206701E-2</v>
      </c>
      <c r="P37" s="148">
        <f ca="1">RANK($O37,$O$14:$O$239,0)+COUNTIF($O$14:$O37,$O37)-1</f>
        <v>9</v>
      </c>
      <c r="Q37" s="147">
        <f ca="1">IF($D$5&gt;$B37,OFFSET(Data!$T$1,$D$6+$B37-1,0,1,1),"n/a")</f>
        <v>50</v>
      </c>
      <c r="R37" s="71">
        <f ca="1">IF($D$5&gt;$B37,OFFSET(Data!$U$1,$D$6+$B37-1,0,1,1),"n/a")</f>
        <v>7.0821529745042397E-2</v>
      </c>
      <c r="S37" s="72">
        <f ca="1">RANK($R37,$R$14:$R$239,0)+COUNTIF($R$14:$R37,$R37)-1</f>
        <v>68</v>
      </c>
      <c r="T37" s="151"/>
      <c r="U37" s="147">
        <f t="shared" ca="1" si="0"/>
        <v>54</v>
      </c>
      <c r="V37" s="178">
        <f t="shared" ca="1" si="1"/>
        <v>7.6487252124645799E-2</v>
      </c>
      <c r="W37" s="72">
        <f t="shared" ca="1" si="2"/>
        <v>58</v>
      </c>
      <c r="Y37" s="69">
        <f t="shared" si="11"/>
        <v>24</v>
      </c>
      <c r="Z37" s="70" t="str">
        <f t="shared" ca="1" si="3"/>
        <v>99A00</v>
      </c>
      <c r="AA37" s="70" t="str">
        <f t="shared" ca="1" si="4"/>
        <v>LIVERPOOL CCG</v>
      </c>
      <c r="AB37" s="70" t="str">
        <f t="shared" ca="1" si="5"/>
        <v>N/A</v>
      </c>
      <c r="AC37" s="70" t="str">
        <f t="shared" ca="1" si="6"/>
        <v>N/A</v>
      </c>
      <c r="AD37" s="76">
        <f t="shared" ca="1" si="7"/>
        <v>2229</v>
      </c>
      <c r="AE37" s="76">
        <f t="shared" ca="1" si="8"/>
        <v>195</v>
      </c>
      <c r="AF37" s="175">
        <f t="shared" ca="1" si="9"/>
        <v>8.7483176312247599E-2</v>
      </c>
    </row>
    <row r="38" spans="2:32" ht="10.15" x14ac:dyDescent="0.3">
      <c r="B38" s="134">
        <f t="shared" si="10"/>
        <v>24</v>
      </c>
      <c r="C38" s="154" t="str">
        <f ca="1">IF($D$5&gt;$B38,OFFSET(Data!$B$1,$D$6+B38-1,0,1,1),"n/a")</f>
        <v>02G00</v>
      </c>
      <c r="D38" s="155" t="str">
        <f ca="1">IF($D$5&gt;$B38,OFFSET(Data!$C$1,$D$6+B38-1,0,1,1),"n/a")</f>
        <v>WEST LANCASHIRE CCG</v>
      </c>
      <c r="E38" s="154" t="str">
        <f ca="1">IF($D$5&gt;$B38,OFFSET(Data!$D$1,$D$6+B38-1,0,1,1),"n/a")</f>
        <v>N/A</v>
      </c>
      <c r="F38" s="155" t="str">
        <f ca="1">IF($D$5&gt;$B38,OFFSET(Data!$E$1,$D$6+B38-1,0,1,1),"n/a")</f>
        <v>N/A</v>
      </c>
      <c r="G38" s="143">
        <f ca="1">IF($D$5&gt;$B38,OFFSET(Data!$K$1,$D$6+$B38-1,0,1,1),"n/a")</f>
        <v>370</v>
      </c>
      <c r="H38" s="147">
        <f ca="1">IF($D$5&gt;$B38,OFFSET(Data!$X$1,$D$6+$B38-1,0,1,1),"n/a")</f>
        <v>29</v>
      </c>
      <c r="I38" s="71">
        <f ca="1">IF($D$5&gt;$B38,OFFSET(Data!$Y$1,$D$6+$B38-1,0,1,1),"n/a")</f>
        <v>7.8378378378378299E-2</v>
      </c>
      <c r="J38" s="148">
        <f ca="1">RANK($I38,$I$14:$I$239,0)+COUNTIF($I$14:$I38,$I38)-1</f>
        <v>52</v>
      </c>
      <c r="K38" s="147">
        <f ca="1">IF($D$5&gt;$B38,OFFSET(Data!$L$1,$D$6+$B38-1,0,1,1),"n/a")</f>
        <v>4</v>
      </c>
      <c r="L38" s="71">
        <f ca="1">IF($D$5&gt;$B38,OFFSET(Data!$M$1,$D$6+$B38-1,0,1,1),"n/a")</f>
        <v>1.0810810810810799E-2</v>
      </c>
      <c r="M38" s="148">
        <f ca="1">RANK($L38,$L$14:$L$239,0)+COUNTIF($L$14:$L38,$L38)-1</f>
        <v>104</v>
      </c>
      <c r="N38" s="147">
        <f ca="1">IF($D$5&gt;$B38,OFFSET(Data!$P$1,$D$6+$B38-1,0,1,1),"n/a")</f>
        <v>3</v>
      </c>
      <c r="O38" s="71">
        <f ca="1">IF($D$5&gt;$B38,OFFSET(Data!$Q$1,$D$6+$B38-1,0,1,1),"n/a")</f>
        <v>8.1081081081080999E-3</v>
      </c>
      <c r="P38" s="148">
        <f ca="1">RANK($O38,$O$14:$O$239,0)+COUNTIF($O$14:$O38,$O38)-1</f>
        <v>28</v>
      </c>
      <c r="Q38" s="147">
        <f ca="1">IF($D$5&gt;$B38,OFFSET(Data!$T$1,$D$6+$B38-1,0,1,1),"n/a")</f>
        <v>26</v>
      </c>
      <c r="R38" s="71">
        <f ca="1">IF($D$5&gt;$B38,OFFSET(Data!$U$1,$D$6+$B38-1,0,1,1),"n/a")</f>
        <v>7.0270270270270205E-2</v>
      </c>
      <c r="S38" s="72">
        <f ca="1">RANK($R38,$R$14:$R$239,0)+COUNTIF($R$14:$R38,$R38)-1</f>
        <v>73</v>
      </c>
      <c r="T38" s="151"/>
      <c r="U38" s="147">
        <f t="shared" ca="1" si="0"/>
        <v>29</v>
      </c>
      <c r="V38" s="178">
        <f t="shared" ca="1" si="1"/>
        <v>7.8378378378378299E-2</v>
      </c>
      <c r="W38" s="72">
        <f t="shared" ca="1" si="2"/>
        <v>52</v>
      </c>
      <c r="Y38" s="69">
        <f t="shared" si="11"/>
        <v>25</v>
      </c>
      <c r="Z38" s="70" t="str">
        <f t="shared" ca="1" si="3"/>
        <v>10K00</v>
      </c>
      <c r="AA38" s="70" t="str">
        <f t="shared" ca="1" si="4"/>
        <v>FAREHAM AND GOSPORT CCG</v>
      </c>
      <c r="AB38" s="70" t="str">
        <f t="shared" ca="1" si="5"/>
        <v>N/A</v>
      </c>
      <c r="AC38" s="70" t="str">
        <f t="shared" ca="1" si="6"/>
        <v>N/A</v>
      </c>
      <c r="AD38" s="76">
        <f t="shared" ca="1" si="7"/>
        <v>511</v>
      </c>
      <c r="AE38" s="76">
        <f t="shared" ca="1" si="8"/>
        <v>44</v>
      </c>
      <c r="AF38" s="175">
        <f t="shared" ca="1" si="9"/>
        <v>8.6105675146771005E-2</v>
      </c>
    </row>
    <row r="39" spans="2:32" ht="10.15" x14ac:dyDescent="0.3">
      <c r="B39" s="134">
        <f t="shared" si="10"/>
        <v>25</v>
      </c>
      <c r="C39" s="154" t="str">
        <f ca="1">IF($D$5&gt;$B39,OFFSET(Data!$B$1,$D$6+B39-1,0,1,1),"n/a")</f>
        <v>02H00</v>
      </c>
      <c r="D39" s="155" t="str">
        <f ca="1">IF($D$5&gt;$B39,OFFSET(Data!$C$1,$D$6+B39-1,0,1,1),"n/a")</f>
        <v>WIGAN BOROUGH CCG</v>
      </c>
      <c r="E39" s="154" t="str">
        <f ca="1">IF($D$5&gt;$B39,OFFSET(Data!$D$1,$D$6+B39-1,0,1,1),"n/a")</f>
        <v>N/A</v>
      </c>
      <c r="F39" s="155" t="str">
        <f ca="1">IF($D$5&gt;$B39,OFFSET(Data!$E$1,$D$6+B39-1,0,1,1),"n/a")</f>
        <v>N/A</v>
      </c>
      <c r="G39" s="143">
        <f ca="1">IF($D$5&gt;$B39,OFFSET(Data!$K$1,$D$6+$B39-1,0,1,1),"n/a")</f>
        <v>1298</v>
      </c>
      <c r="H39" s="147">
        <f ca="1">IF($D$5&gt;$B39,OFFSET(Data!$X$1,$D$6+$B39-1,0,1,1),"n/a")</f>
        <v>87</v>
      </c>
      <c r="I39" s="71">
        <f ca="1">IF($D$5&gt;$B39,OFFSET(Data!$Y$1,$D$6+$B39-1,0,1,1),"n/a")</f>
        <v>6.7026194144838194E-2</v>
      </c>
      <c r="J39" s="148">
        <f ca="1">RANK($I39,$I$14:$I$239,0)+COUNTIF($I$14:$I39,$I39)-1</f>
        <v>105</v>
      </c>
      <c r="K39" s="147">
        <f ca="1">IF($D$5&gt;$B39,OFFSET(Data!$L$1,$D$6+$B39-1,0,1,1),"n/a")</f>
        <v>10</v>
      </c>
      <c r="L39" s="71">
        <f ca="1">IF($D$5&gt;$B39,OFFSET(Data!$M$1,$D$6+$B39-1,0,1,1),"n/a")</f>
        <v>7.7041602465331201E-3</v>
      </c>
      <c r="M39" s="148">
        <f ca="1">RANK($L39,$L$14:$L$239,0)+COUNTIF($L$14:$L39,$L39)-1</f>
        <v>125</v>
      </c>
      <c r="N39" s="147">
        <f ca="1">IF($D$5&gt;$B39,OFFSET(Data!$P$1,$D$6+$B39-1,0,1,1),"n/a")</f>
        <v>5</v>
      </c>
      <c r="O39" s="71">
        <f ca="1">IF($D$5&gt;$B39,OFFSET(Data!$Q$1,$D$6+$B39-1,0,1,1),"n/a")</f>
        <v>3.8520801232665601E-3</v>
      </c>
      <c r="P39" s="148">
        <f ca="1">RANK($O39,$O$14:$O$239,0)+COUNTIF($O$14:$O39,$O39)-1</f>
        <v>111</v>
      </c>
      <c r="Q39" s="147">
        <f ca="1">IF($D$5&gt;$B39,OFFSET(Data!$T$1,$D$6+$B39-1,0,1,1),"n/a")</f>
        <v>84</v>
      </c>
      <c r="R39" s="71">
        <f ca="1">IF($D$5&gt;$B39,OFFSET(Data!$U$1,$D$6+$B39-1,0,1,1),"n/a")</f>
        <v>6.4714946070878202E-2</v>
      </c>
      <c r="S39" s="72">
        <f ca="1">RANK($R39,$R$14:$R$239,0)+COUNTIF($R$14:$R39,$R39)-1</f>
        <v>100</v>
      </c>
      <c r="T39" s="151"/>
      <c r="U39" s="147">
        <f t="shared" ca="1" si="0"/>
        <v>87</v>
      </c>
      <c r="V39" s="178">
        <f t="shared" ca="1" si="1"/>
        <v>6.7026194144838194E-2</v>
      </c>
      <c r="W39" s="72">
        <f t="shared" ca="1" si="2"/>
        <v>105</v>
      </c>
      <c r="Y39" s="69">
        <f t="shared" si="11"/>
        <v>26</v>
      </c>
      <c r="Z39" s="70" t="str">
        <f t="shared" ca="1" si="3"/>
        <v>01J00</v>
      </c>
      <c r="AA39" s="70" t="str">
        <f t="shared" ca="1" si="4"/>
        <v>KNOWSLEY CCG</v>
      </c>
      <c r="AB39" s="70" t="str">
        <f t="shared" ca="1" si="5"/>
        <v>N/A</v>
      </c>
      <c r="AC39" s="70" t="str">
        <f t="shared" ca="1" si="6"/>
        <v>N/A</v>
      </c>
      <c r="AD39" s="76">
        <f t="shared" ca="1" si="7"/>
        <v>713</v>
      </c>
      <c r="AE39" s="76">
        <f t="shared" ca="1" si="8"/>
        <v>61</v>
      </c>
      <c r="AF39" s="175">
        <f t="shared" ca="1" si="9"/>
        <v>8.5553997194950895E-2</v>
      </c>
    </row>
    <row r="40" spans="2:32" ht="10.15" x14ac:dyDescent="0.3">
      <c r="B40" s="134">
        <f t="shared" si="10"/>
        <v>26</v>
      </c>
      <c r="C40" s="154" t="str">
        <f ca="1">IF($D$5&gt;$B40,OFFSET(Data!$B$1,$D$6+B40-1,0,1,1),"n/a")</f>
        <v>02M00</v>
      </c>
      <c r="D40" s="155" t="str">
        <f ca="1">IF($D$5&gt;$B40,OFFSET(Data!$C$1,$D$6+B40-1,0,1,1),"n/a")</f>
        <v>FYLDE &amp; WYRE CCG</v>
      </c>
      <c r="E40" s="154" t="str">
        <f ca="1">IF($D$5&gt;$B40,OFFSET(Data!$D$1,$D$6+B40-1,0,1,1),"n/a")</f>
        <v>N/A</v>
      </c>
      <c r="F40" s="155" t="str">
        <f ca="1">IF($D$5&gt;$B40,OFFSET(Data!$E$1,$D$6+B40-1,0,1,1),"n/a")</f>
        <v>N/A</v>
      </c>
      <c r="G40" s="143">
        <f ca="1">IF($D$5&gt;$B40,OFFSET(Data!$K$1,$D$6+$B40-1,0,1,1),"n/a")</f>
        <v>738</v>
      </c>
      <c r="H40" s="147">
        <f ca="1">IF($D$5&gt;$B40,OFFSET(Data!$X$1,$D$6+$B40-1,0,1,1),"n/a")</f>
        <v>48</v>
      </c>
      <c r="I40" s="71">
        <f ca="1">IF($D$5&gt;$B40,OFFSET(Data!$Y$1,$D$6+$B40-1,0,1,1),"n/a")</f>
        <v>6.5040650406504003E-2</v>
      </c>
      <c r="J40" s="148">
        <f ca="1">RANK($I40,$I$14:$I$239,0)+COUNTIF($I$14:$I40,$I40)-1</f>
        <v>115</v>
      </c>
      <c r="K40" s="147">
        <f ca="1">IF($D$5&gt;$B40,OFFSET(Data!$L$1,$D$6+$B40-1,0,1,1),"n/a")</f>
        <v>7</v>
      </c>
      <c r="L40" s="71">
        <f ca="1">IF($D$5&gt;$B40,OFFSET(Data!$M$1,$D$6+$B40-1,0,1,1),"n/a")</f>
        <v>9.4850948509485004E-3</v>
      </c>
      <c r="M40" s="148">
        <f ca="1">RANK($L40,$L$14:$L$239,0)+COUNTIF($L$14:$L40,$L40)-1</f>
        <v>118</v>
      </c>
      <c r="N40" s="147">
        <f ca="1">IF($D$5&gt;$B40,OFFSET(Data!$P$1,$D$6+$B40-1,0,1,1),"n/a")</f>
        <v>1</v>
      </c>
      <c r="O40" s="71">
        <f ca="1">IF($D$5&gt;$B40,OFFSET(Data!$Q$1,$D$6+$B40-1,0,1,1),"n/a")</f>
        <v>1.3550135501355001E-3</v>
      </c>
      <c r="P40" s="148">
        <f ca="1">RANK($O40,$O$14:$O$239,0)+COUNTIF($O$14:$O40,$O40)-1</f>
        <v>133</v>
      </c>
      <c r="Q40" s="147">
        <f ca="1">IF($D$5&gt;$B40,OFFSET(Data!$T$1,$D$6+$B40-1,0,1,1),"n/a")</f>
        <v>48</v>
      </c>
      <c r="R40" s="71">
        <f ca="1">IF($D$5&gt;$B40,OFFSET(Data!$U$1,$D$6+$B40-1,0,1,1),"n/a")</f>
        <v>6.5040650406504003E-2</v>
      </c>
      <c r="S40" s="72">
        <f ca="1">RANK($R40,$R$14:$R$239,0)+COUNTIF($R$14:$R40,$R40)-1</f>
        <v>97</v>
      </c>
      <c r="T40" s="151"/>
      <c r="U40" s="147">
        <f t="shared" ca="1" si="0"/>
        <v>48</v>
      </c>
      <c r="V40" s="178">
        <f t="shared" ca="1" si="1"/>
        <v>6.5040650406504003E-2</v>
      </c>
      <c r="W40" s="72">
        <f t="shared" ca="1" si="2"/>
        <v>115</v>
      </c>
      <c r="Y40" s="69">
        <f t="shared" si="11"/>
        <v>27</v>
      </c>
      <c r="Z40" s="70" t="str">
        <f t="shared" ca="1" si="3"/>
        <v>15D00</v>
      </c>
      <c r="AA40" s="70" t="str">
        <f t="shared" ca="1" si="4"/>
        <v>EAST BERKSHIRE CCG</v>
      </c>
      <c r="AB40" s="70" t="str">
        <f t="shared" ca="1" si="5"/>
        <v>N/A</v>
      </c>
      <c r="AC40" s="70" t="str">
        <f t="shared" ca="1" si="6"/>
        <v>N/A</v>
      </c>
      <c r="AD40" s="76">
        <f t="shared" ca="1" si="7"/>
        <v>1141</v>
      </c>
      <c r="AE40" s="76">
        <f t="shared" ca="1" si="8"/>
        <v>97</v>
      </c>
      <c r="AF40" s="175">
        <f t="shared" ca="1" si="9"/>
        <v>8.5013146362839603E-2</v>
      </c>
    </row>
    <row r="41" spans="2:32" ht="10.15" x14ac:dyDescent="0.3">
      <c r="B41" s="134">
        <f t="shared" si="10"/>
        <v>27</v>
      </c>
      <c r="C41" s="154" t="str">
        <f ca="1">IF($D$5&gt;$B41,OFFSET(Data!$B$1,$D$6+B41-1,0,1,1),"n/a")</f>
        <v>02P00</v>
      </c>
      <c r="D41" s="155" t="str">
        <f ca="1">IF($D$5&gt;$B41,OFFSET(Data!$C$1,$D$6+B41-1,0,1,1),"n/a")</f>
        <v>BARNSLEY CCG</v>
      </c>
      <c r="E41" s="154" t="str">
        <f ca="1">IF($D$5&gt;$B41,OFFSET(Data!$D$1,$D$6+B41-1,0,1,1),"n/a")</f>
        <v>N/A</v>
      </c>
      <c r="F41" s="155" t="str">
        <f ca="1">IF($D$5&gt;$B41,OFFSET(Data!$E$1,$D$6+B41-1,0,1,1),"n/a")</f>
        <v>N/A</v>
      </c>
      <c r="G41" s="143">
        <f ca="1">IF($D$5&gt;$B41,OFFSET(Data!$K$1,$D$6+$B41-1,0,1,1),"n/a")</f>
        <v>653</v>
      </c>
      <c r="H41" s="147">
        <f ca="1">IF($D$5&gt;$B41,OFFSET(Data!$X$1,$D$6+$B41-1,0,1,1),"n/a")</f>
        <v>45</v>
      </c>
      <c r="I41" s="71">
        <f ca="1">IF($D$5&gt;$B41,OFFSET(Data!$Y$1,$D$6+$B41-1,0,1,1),"n/a")</f>
        <v>6.8912710566615604E-2</v>
      </c>
      <c r="J41" s="148">
        <f ca="1">RANK($I41,$I$14:$I$239,0)+COUNTIF($I$14:$I41,$I41)-1</f>
        <v>100</v>
      </c>
      <c r="K41" s="147">
        <f ca="1">IF($D$5&gt;$B41,OFFSET(Data!$L$1,$D$6+$B41-1,0,1,1),"n/a")</f>
        <v>19</v>
      </c>
      <c r="L41" s="71">
        <f ca="1">IF($D$5&gt;$B41,OFFSET(Data!$M$1,$D$6+$B41-1,0,1,1),"n/a")</f>
        <v>2.9096477794793199E-2</v>
      </c>
      <c r="M41" s="148">
        <f ca="1">RANK($L41,$L$14:$L$239,0)+COUNTIF($L$14:$L41,$L41)-1</f>
        <v>4</v>
      </c>
      <c r="N41" s="147">
        <f ca="1">IF($D$5&gt;$B41,OFFSET(Data!$P$1,$D$6+$B41-1,0,1,1),"n/a")</f>
        <v>1</v>
      </c>
      <c r="O41" s="71">
        <f ca="1">IF($D$5&gt;$B41,OFFSET(Data!$Q$1,$D$6+$B41-1,0,1,1),"n/a")</f>
        <v>1.5313935681470099E-3</v>
      </c>
      <c r="P41" s="148">
        <f ca="1">RANK($O41,$O$14:$O$239,0)+COUNTIF($O$14:$O41,$O41)-1</f>
        <v>131</v>
      </c>
      <c r="Q41" s="147">
        <f ca="1">IF($D$5&gt;$B41,OFFSET(Data!$T$1,$D$6+$B41-1,0,1,1),"n/a")</f>
        <v>44</v>
      </c>
      <c r="R41" s="71">
        <f ca="1">IF($D$5&gt;$B41,OFFSET(Data!$U$1,$D$6+$B41-1,0,1,1),"n/a")</f>
        <v>6.7381316998468596E-2</v>
      </c>
      <c r="S41" s="72">
        <f ca="1">RANK($R41,$R$14:$R$239,0)+COUNTIF($R$14:$R41,$R41)-1</f>
        <v>88</v>
      </c>
      <c r="T41" s="151"/>
      <c r="U41" s="147">
        <f t="shared" ca="1" si="0"/>
        <v>45</v>
      </c>
      <c r="V41" s="178">
        <f t="shared" ca="1" si="1"/>
        <v>6.8912710566615604E-2</v>
      </c>
      <c r="W41" s="72">
        <f t="shared" ca="1" si="2"/>
        <v>100</v>
      </c>
      <c r="Y41" s="69">
        <f t="shared" si="11"/>
        <v>28</v>
      </c>
      <c r="Z41" s="70" t="str">
        <f t="shared" ca="1" si="3"/>
        <v>01X00</v>
      </c>
      <c r="AA41" s="70" t="str">
        <f t="shared" ca="1" si="4"/>
        <v>ST HELENS CCG</v>
      </c>
      <c r="AB41" s="70" t="str">
        <f t="shared" ca="1" si="5"/>
        <v>N/A</v>
      </c>
      <c r="AC41" s="70" t="str">
        <f t="shared" ca="1" si="6"/>
        <v>N/A</v>
      </c>
      <c r="AD41" s="76">
        <f t="shared" ca="1" si="7"/>
        <v>860</v>
      </c>
      <c r="AE41" s="76">
        <f t="shared" ca="1" si="8"/>
        <v>73</v>
      </c>
      <c r="AF41" s="175">
        <f t="shared" ca="1" si="9"/>
        <v>8.4883720930232498E-2</v>
      </c>
    </row>
    <row r="42" spans="2:32" ht="10.15" x14ac:dyDescent="0.3">
      <c r="B42" s="134">
        <f t="shared" si="10"/>
        <v>28</v>
      </c>
      <c r="C42" s="154" t="str">
        <f ca="1">IF($D$5&gt;$B42,OFFSET(Data!$B$1,$D$6+B42-1,0,1,1),"n/a")</f>
        <v>02Q00</v>
      </c>
      <c r="D42" s="155" t="str">
        <f ca="1">IF($D$5&gt;$B42,OFFSET(Data!$C$1,$D$6+B42-1,0,1,1),"n/a")</f>
        <v>BASSETLAW CCG</v>
      </c>
      <c r="E42" s="154" t="str">
        <f ca="1">IF($D$5&gt;$B42,OFFSET(Data!$D$1,$D$6+B42-1,0,1,1),"n/a")</f>
        <v>N/A</v>
      </c>
      <c r="F42" s="155" t="str">
        <f ca="1">IF($D$5&gt;$B42,OFFSET(Data!$E$1,$D$6+B42-1,0,1,1),"n/a")</f>
        <v>N/A</v>
      </c>
      <c r="G42" s="143">
        <f ca="1">IF($D$5&gt;$B42,OFFSET(Data!$K$1,$D$6+$B42-1,0,1,1),"n/a")</f>
        <v>375</v>
      </c>
      <c r="H42" s="147">
        <f ca="1">IF($D$5&gt;$B42,OFFSET(Data!$X$1,$D$6+$B42-1,0,1,1),"n/a")</f>
        <v>31</v>
      </c>
      <c r="I42" s="71">
        <f ca="1">IF($D$5&gt;$B42,OFFSET(Data!$Y$1,$D$6+$B42-1,0,1,1),"n/a")</f>
        <v>8.2666666666666597E-2</v>
      </c>
      <c r="J42" s="148">
        <f ca="1">RANK($I42,$I$14:$I$239,0)+COUNTIF($I$14:$I42,$I42)-1</f>
        <v>35</v>
      </c>
      <c r="K42" s="147">
        <f ca="1">IF($D$5&gt;$B42,OFFSET(Data!$L$1,$D$6+$B42-1,0,1,1),"n/a")</f>
        <v>6</v>
      </c>
      <c r="L42" s="71">
        <f ca="1">IF($D$5&gt;$B42,OFFSET(Data!$M$1,$D$6+$B42-1,0,1,1),"n/a")</f>
        <v>1.6E-2</v>
      </c>
      <c r="M42" s="148">
        <f ca="1">RANK($L42,$L$14:$L$239,0)+COUNTIF($L$14:$L42,$L42)-1</f>
        <v>50</v>
      </c>
      <c r="N42" s="147">
        <f ca="1">IF($D$5&gt;$B42,OFFSET(Data!$P$1,$D$6+$B42-1,0,1,1),"n/a")</f>
        <v>5</v>
      </c>
      <c r="O42" s="71">
        <f ca="1">IF($D$5&gt;$B42,OFFSET(Data!$Q$1,$D$6+$B42-1,0,1,1),"n/a")</f>
        <v>1.3333333333333299E-2</v>
      </c>
      <c r="P42" s="148">
        <f ca="1">RANK($O42,$O$14:$O$239,0)+COUNTIF($O$14:$O42,$O42)-1</f>
        <v>5</v>
      </c>
      <c r="Q42" s="147">
        <f ca="1">IF($D$5&gt;$B42,OFFSET(Data!$T$1,$D$6+$B42-1,0,1,1),"n/a")</f>
        <v>27</v>
      </c>
      <c r="R42" s="71">
        <f ca="1">IF($D$5&gt;$B42,OFFSET(Data!$U$1,$D$6+$B42-1,0,1,1),"n/a")</f>
        <v>7.1999999999999995E-2</v>
      </c>
      <c r="S42" s="72">
        <f ca="1">RANK($R42,$R$14:$R$239,0)+COUNTIF($R$14:$R42,$R42)-1</f>
        <v>59</v>
      </c>
      <c r="T42" s="151"/>
      <c r="U42" s="147">
        <f t="shared" ca="1" si="0"/>
        <v>31</v>
      </c>
      <c r="V42" s="178">
        <f t="shared" ca="1" si="1"/>
        <v>8.2666666666666597E-2</v>
      </c>
      <c r="W42" s="72">
        <f t="shared" ca="1" si="2"/>
        <v>35</v>
      </c>
      <c r="Y42" s="69">
        <f t="shared" si="11"/>
        <v>29</v>
      </c>
      <c r="Z42" s="70" t="str">
        <f t="shared" ca="1" si="3"/>
        <v>99E00</v>
      </c>
      <c r="AA42" s="70" t="str">
        <f t="shared" ca="1" si="4"/>
        <v>BASILDON AND BRENTWOOD CCG</v>
      </c>
      <c r="AB42" s="70" t="str">
        <f t="shared" ca="1" si="5"/>
        <v>N/A</v>
      </c>
      <c r="AC42" s="70" t="str">
        <f t="shared" ca="1" si="6"/>
        <v>N/A</v>
      </c>
      <c r="AD42" s="76">
        <f t="shared" ca="1" si="7"/>
        <v>875</v>
      </c>
      <c r="AE42" s="76">
        <f t="shared" ca="1" si="8"/>
        <v>74</v>
      </c>
      <c r="AF42" s="175">
        <f t="shared" ca="1" si="9"/>
        <v>8.4571428571428506E-2</v>
      </c>
    </row>
    <row r="43" spans="2:32" ht="10.15" x14ac:dyDescent="0.3">
      <c r="B43" s="134">
        <f t="shared" si="10"/>
        <v>29</v>
      </c>
      <c r="C43" s="154" t="str">
        <f ca="1">IF($D$5&gt;$B43,OFFSET(Data!$B$1,$D$6+B43-1,0,1,1),"n/a")</f>
        <v>02T00</v>
      </c>
      <c r="D43" s="155" t="str">
        <f ca="1">IF($D$5&gt;$B43,OFFSET(Data!$C$1,$D$6+B43-1,0,1,1),"n/a")</f>
        <v>CALDERDALE CCG</v>
      </c>
      <c r="E43" s="154" t="str">
        <f ca="1">IF($D$5&gt;$B43,OFFSET(Data!$D$1,$D$6+B43-1,0,1,1),"n/a")</f>
        <v>N/A</v>
      </c>
      <c r="F43" s="155" t="str">
        <f ca="1">IF($D$5&gt;$B43,OFFSET(Data!$E$1,$D$6+B43-1,0,1,1),"n/a")</f>
        <v>N/A</v>
      </c>
      <c r="G43" s="143">
        <f ca="1">IF($D$5&gt;$B43,OFFSET(Data!$K$1,$D$6+$B43-1,0,1,1),"n/a")</f>
        <v>812</v>
      </c>
      <c r="H43" s="147">
        <f ca="1">IF($D$5&gt;$B43,OFFSET(Data!$X$1,$D$6+$B43-1,0,1,1),"n/a")</f>
        <v>60</v>
      </c>
      <c r="I43" s="71">
        <f ca="1">IF($D$5&gt;$B43,OFFSET(Data!$Y$1,$D$6+$B43-1,0,1,1),"n/a")</f>
        <v>7.3891625615763498E-2</v>
      </c>
      <c r="J43" s="148">
        <f ca="1">RANK($I43,$I$14:$I$239,0)+COUNTIF($I$14:$I43,$I43)-1</f>
        <v>75</v>
      </c>
      <c r="K43" s="147">
        <f ca="1">IF($D$5&gt;$B43,OFFSET(Data!$L$1,$D$6+$B43-1,0,1,1),"n/a")</f>
        <v>7</v>
      </c>
      <c r="L43" s="71">
        <f ca="1">IF($D$5&gt;$B43,OFFSET(Data!$M$1,$D$6+$B43-1,0,1,1),"n/a")</f>
        <v>8.6206896551724102E-3</v>
      </c>
      <c r="M43" s="148">
        <f ca="1">RANK($L43,$L$14:$L$239,0)+COUNTIF($L$14:$L43,$L43)-1</f>
        <v>120</v>
      </c>
      <c r="N43" s="147">
        <f ca="1">IF($D$5&gt;$B43,OFFSET(Data!$P$1,$D$6+$B43-1,0,1,1),"n/a")</f>
        <v>1</v>
      </c>
      <c r="O43" s="71">
        <f ca="1">IF($D$5&gt;$B43,OFFSET(Data!$Q$1,$D$6+$B43-1,0,1,1),"n/a")</f>
        <v>1.23152709359605E-3</v>
      </c>
      <c r="P43" s="148">
        <f ca="1">RANK($O43,$O$14:$O$239,0)+COUNTIF($O$14:$O43,$O43)-1</f>
        <v>134</v>
      </c>
      <c r="Q43" s="147">
        <f ca="1">IF($D$5&gt;$B43,OFFSET(Data!$T$1,$D$6+$B43-1,0,1,1),"n/a")</f>
        <v>59</v>
      </c>
      <c r="R43" s="71">
        <f ca="1">IF($D$5&gt;$B43,OFFSET(Data!$U$1,$D$6+$B43-1,0,1,1),"n/a")</f>
        <v>7.2660098522167399E-2</v>
      </c>
      <c r="S43" s="72">
        <f ca="1">RANK($R43,$R$14:$R$239,0)+COUNTIF($R$14:$R43,$R43)-1</f>
        <v>55</v>
      </c>
      <c r="T43" s="151"/>
      <c r="U43" s="147">
        <f t="shared" ca="1" si="0"/>
        <v>60</v>
      </c>
      <c r="V43" s="178">
        <f t="shared" ca="1" si="1"/>
        <v>7.3891625615763498E-2</v>
      </c>
      <c r="W43" s="72">
        <f t="shared" ca="1" si="2"/>
        <v>75</v>
      </c>
      <c r="Y43" s="69">
        <f t="shared" si="11"/>
        <v>30</v>
      </c>
      <c r="Z43" s="70" t="str">
        <f t="shared" ca="1" si="3"/>
        <v>05V00</v>
      </c>
      <c r="AA43" s="70" t="str">
        <f t="shared" ca="1" si="4"/>
        <v>STAFFORD AND SURROUNDS CCG</v>
      </c>
      <c r="AB43" s="70" t="str">
        <f t="shared" ca="1" si="5"/>
        <v>N/A</v>
      </c>
      <c r="AC43" s="70" t="str">
        <f t="shared" ca="1" si="6"/>
        <v>N/A</v>
      </c>
      <c r="AD43" s="76">
        <f t="shared" ca="1" si="7"/>
        <v>473</v>
      </c>
      <c r="AE43" s="76">
        <f t="shared" ca="1" si="8"/>
        <v>40</v>
      </c>
      <c r="AF43" s="175">
        <f t="shared" ca="1" si="9"/>
        <v>8.4566596194503102E-2</v>
      </c>
    </row>
    <row r="44" spans="2:32" ht="10.15" x14ac:dyDescent="0.3">
      <c r="B44" s="134">
        <f t="shared" si="10"/>
        <v>30</v>
      </c>
      <c r="C44" s="154" t="str">
        <f ca="1">IF($D$5&gt;$B44,OFFSET(Data!$B$1,$D$6+B44-1,0,1,1),"n/a")</f>
        <v>02X00</v>
      </c>
      <c r="D44" s="155" t="str">
        <f ca="1">IF($D$5&gt;$B44,OFFSET(Data!$C$1,$D$6+B44-1,0,1,1),"n/a")</f>
        <v>DONCASTER CCG</v>
      </c>
      <c r="E44" s="154" t="str">
        <f ca="1">IF($D$5&gt;$B44,OFFSET(Data!$D$1,$D$6+B44-1,0,1,1),"n/a")</f>
        <v>N/A</v>
      </c>
      <c r="F44" s="155" t="str">
        <f ca="1">IF($D$5&gt;$B44,OFFSET(Data!$E$1,$D$6+B44-1,0,1,1),"n/a")</f>
        <v>N/A</v>
      </c>
      <c r="G44" s="143">
        <f ca="1">IF($D$5&gt;$B44,OFFSET(Data!$K$1,$D$6+$B44-1,0,1,1),"n/a")</f>
        <v>855</v>
      </c>
      <c r="H44" s="147">
        <f ca="1">IF($D$5&gt;$B44,OFFSET(Data!$X$1,$D$6+$B44-1,0,1,1),"n/a")</f>
        <v>65</v>
      </c>
      <c r="I44" s="71">
        <f ca="1">IF($D$5&gt;$B44,OFFSET(Data!$Y$1,$D$6+$B44-1,0,1,1),"n/a")</f>
        <v>7.6023391812865396E-2</v>
      </c>
      <c r="J44" s="148">
        <f ca="1">RANK($I44,$I$14:$I$239,0)+COUNTIF($I$14:$I44,$I44)-1</f>
        <v>61</v>
      </c>
      <c r="K44" s="147">
        <f ca="1">IF($D$5&gt;$B44,OFFSET(Data!$L$1,$D$6+$B44-1,0,1,1),"n/a")</f>
        <v>11</v>
      </c>
      <c r="L44" s="71">
        <f ca="1">IF($D$5&gt;$B44,OFFSET(Data!$M$1,$D$6+$B44-1,0,1,1),"n/a")</f>
        <v>1.2865497076023301E-2</v>
      </c>
      <c r="M44" s="148">
        <f ca="1">RANK($L44,$L$14:$L$239,0)+COUNTIF($L$14:$L44,$L44)-1</f>
        <v>86</v>
      </c>
      <c r="N44" s="147">
        <f ca="1">IF($D$5&gt;$B44,OFFSET(Data!$P$1,$D$6+$B44-1,0,1,1),"n/a")</f>
        <v>4</v>
      </c>
      <c r="O44" s="71">
        <f ca="1">IF($D$5&gt;$B44,OFFSET(Data!$Q$1,$D$6+$B44-1,0,1,1),"n/a")</f>
        <v>4.6783625730994101E-3</v>
      </c>
      <c r="P44" s="148">
        <f ca="1">RANK($O44,$O$14:$O$239,0)+COUNTIF($O$14:$O44,$O44)-1</f>
        <v>97</v>
      </c>
      <c r="Q44" s="147">
        <f ca="1">IF($D$5&gt;$B44,OFFSET(Data!$T$1,$D$6+$B44-1,0,1,1),"n/a")</f>
        <v>61</v>
      </c>
      <c r="R44" s="71">
        <f ca="1">IF($D$5&gt;$B44,OFFSET(Data!$U$1,$D$6+$B44-1,0,1,1),"n/a")</f>
        <v>7.1345029239766003E-2</v>
      </c>
      <c r="S44" s="72">
        <f ca="1">RANK($R44,$R$14:$R$239,0)+COUNTIF($R$14:$R44,$R44)-1</f>
        <v>62</v>
      </c>
      <c r="T44" s="151"/>
      <c r="U44" s="147">
        <f t="shared" ca="1" si="0"/>
        <v>65</v>
      </c>
      <c r="V44" s="178">
        <f t="shared" ca="1" si="1"/>
        <v>7.6023391812865396E-2</v>
      </c>
      <c r="W44" s="72">
        <f t="shared" ca="1" si="2"/>
        <v>61</v>
      </c>
      <c r="Y44" s="69">
        <f t="shared" si="11"/>
        <v>31</v>
      </c>
      <c r="Z44" s="70" t="str">
        <f t="shared" ca="1" si="3"/>
        <v>01D00</v>
      </c>
      <c r="AA44" s="70" t="str">
        <f t="shared" ca="1" si="4"/>
        <v>HEYWOOD, MIDDLETON &amp; ROCHDALE CCG</v>
      </c>
      <c r="AB44" s="70" t="str">
        <f t="shared" ca="1" si="5"/>
        <v>N/A</v>
      </c>
      <c r="AC44" s="70" t="str">
        <f t="shared" ca="1" si="6"/>
        <v>N/A</v>
      </c>
      <c r="AD44" s="76">
        <f t="shared" ca="1" si="7"/>
        <v>1082</v>
      </c>
      <c r="AE44" s="76">
        <f t="shared" ca="1" si="8"/>
        <v>91</v>
      </c>
      <c r="AF44" s="175">
        <f t="shared" ca="1" si="9"/>
        <v>8.4103512014787399E-2</v>
      </c>
    </row>
    <row r="45" spans="2:32" ht="10.15" x14ac:dyDescent="0.3">
      <c r="B45" s="134">
        <f t="shared" si="10"/>
        <v>31</v>
      </c>
      <c r="C45" s="154" t="str">
        <f ca="1">IF($D$5&gt;$B45,OFFSET(Data!$B$1,$D$6+B45-1,0,1,1),"n/a")</f>
        <v>02Y00</v>
      </c>
      <c r="D45" s="155" t="str">
        <f ca="1">IF($D$5&gt;$B45,OFFSET(Data!$C$1,$D$6+B45-1,0,1,1),"n/a")</f>
        <v>EAST RIDING OF YORKSHIRE CCG</v>
      </c>
      <c r="E45" s="154" t="str">
        <f ca="1">IF($D$5&gt;$B45,OFFSET(Data!$D$1,$D$6+B45-1,0,1,1),"n/a")</f>
        <v>N/A</v>
      </c>
      <c r="F45" s="155" t="str">
        <f ca="1">IF($D$5&gt;$B45,OFFSET(Data!$E$1,$D$6+B45-1,0,1,1),"n/a")</f>
        <v>N/A</v>
      </c>
      <c r="G45" s="143">
        <f ca="1">IF($D$5&gt;$B45,OFFSET(Data!$K$1,$D$6+$B45-1,0,1,1),"n/a")</f>
        <v>960</v>
      </c>
      <c r="H45" s="147">
        <f ca="1">IF($D$5&gt;$B45,OFFSET(Data!$X$1,$D$6+$B45-1,0,1,1),"n/a")</f>
        <v>60</v>
      </c>
      <c r="I45" s="71">
        <f ca="1">IF($D$5&gt;$B45,OFFSET(Data!$Y$1,$D$6+$B45-1,0,1,1),"n/a")</f>
        <v>6.25E-2</v>
      </c>
      <c r="J45" s="148">
        <f ca="1">RANK($I45,$I$14:$I$239,0)+COUNTIF($I$14:$I45,$I45)-1</f>
        <v>120</v>
      </c>
      <c r="K45" s="147">
        <f ca="1">IF($D$5&gt;$B45,OFFSET(Data!$L$1,$D$6+$B45-1,0,1,1),"n/a")</f>
        <v>10</v>
      </c>
      <c r="L45" s="71">
        <f ca="1">IF($D$5&gt;$B45,OFFSET(Data!$M$1,$D$6+$B45-1,0,1,1),"n/a")</f>
        <v>1.04166666666666E-2</v>
      </c>
      <c r="M45" s="148">
        <f ca="1">RANK($L45,$L$14:$L$239,0)+COUNTIF($L$14:$L45,$L45)-1</f>
        <v>108</v>
      </c>
      <c r="N45" s="147">
        <f ca="1">IF($D$5&gt;$B45,OFFSET(Data!$P$1,$D$6+$B45-1,0,1,1),"n/a")</f>
        <v>5</v>
      </c>
      <c r="O45" s="71">
        <f ca="1">IF($D$5&gt;$B45,OFFSET(Data!$Q$1,$D$6+$B45-1,0,1,1),"n/a")</f>
        <v>5.2083333333333296E-3</v>
      </c>
      <c r="P45" s="148">
        <f ca="1">RANK($O45,$O$14:$O$239,0)+COUNTIF($O$14:$O45,$O45)-1</f>
        <v>83</v>
      </c>
      <c r="Q45" s="147">
        <f ca="1">IF($D$5&gt;$B45,OFFSET(Data!$T$1,$D$6+$B45-1,0,1,1),"n/a")</f>
        <v>57</v>
      </c>
      <c r="R45" s="71">
        <f ca="1">IF($D$5&gt;$B45,OFFSET(Data!$U$1,$D$6+$B45-1,0,1,1),"n/a")</f>
        <v>5.9374999999999997E-2</v>
      </c>
      <c r="S45" s="72">
        <f ca="1">RANK($R45,$R$14:$R$239,0)+COUNTIF($R$14:$R45,$R45)-1</f>
        <v>122</v>
      </c>
      <c r="T45" s="151"/>
      <c r="U45" s="147">
        <f t="shared" ca="1" si="0"/>
        <v>60</v>
      </c>
      <c r="V45" s="178">
        <f t="shared" ca="1" si="1"/>
        <v>6.25E-2</v>
      </c>
      <c r="W45" s="72">
        <f t="shared" ca="1" si="2"/>
        <v>120</v>
      </c>
      <c r="Y45" s="69">
        <f t="shared" si="11"/>
        <v>32</v>
      </c>
      <c r="Z45" s="70" t="str">
        <f t="shared" ca="1" si="3"/>
        <v>06F00</v>
      </c>
      <c r="AA45" s="70" t="str">
        <f t="shared" ca="1" si="4"/>
        <v>BEDFORDSHIRE CCG</v>
      </c>
      <c r="AB45" s="70" t="str">
        <f t="shared" ca="1" si="5"/>
        <v>N/A</v>
      </c>
      <c r="AC45" s="70" t="str">
        <f t="shared" ca="1" si="6"/>
        <v>N/A</v>
      </c>
      <c r="AD45" s="76">
        <f t="shared" ca="1" si="7"/>
        <v>1455</v>
      </c>
      <c r="AE45" s="76">
        <f t="shared" ca="1" si="8"/>
        <v>121</v>
      </c>
      <c r="AF45" s="175">
        <f t="shared" ca="1" si="9"/>
        <v>8.3161512027491405E-2</v>
      </c>
    </row>
    <row r="46" spans="2:32" ht="10.15" x14ac:dyDescent="0.3">
      <c r="B46" s="134">
        <f t="shared" si="10"/>
        <v>32</v>
      </c>
      <c r="C46" s="154" t="str">
        <f ca="1">IF($D$5&gt;$B46,OFFSET(Data!$B$1,$D$6+B46-1,0,1,1),"n/a")</f>
        <v>03A00</v>
      </c>
      <c r="D46" s="155" t="str">
        <f ca="1">IF($D$5&gt;$B46,OFFSET(Data!$C$1,$D$6+B46-1,0,1,1),"n/a")</f>
        <v>GREATER HUDDERSFIELD CCG</v>
      </c>
      <c r="E46" s="154" t="str">
        <f ca="1">IF($D$5&gt;$B46,OFFSET(Data!$D$1,$D$6+B46-1,0,1,1),"n/a")</f>
        <v>N/A</v>
      </c>
      <c r="F46" s="155" t="str">
        <f ca="1">IF($D$5&gt;$B46,OFFSET(Data!$E$1,$D$6+B46-1,0,1,1),"n/a")</f>
        <v>N/A</v>
      </c>
      <c r="G46" s="143">
        <f ca="1">IF($D$5&gt;$B46,OFFSET(Data!$K$1,$D$6+$B46-1,0,1,1),"n/a")</f>
        <v>828</v>
      </c>
      <c r="H46" s="147">
        <f ca="1">IF($D$5&gt;$B46,OFFSET(Data!$X$1,$D$6+$B46-1,0,1,1),"n/a")</f>
        <v>74</v>
      </c>
      <c r="I46" s="71">
        <f ca="1">IF($D$5&gt;$B46,OFFSET(Data!$Y$1,$D$6+$B46-1,0,1,1),"n/a")</f>
        <v>8.9371980676328497E-2</v>
      </c>
      <c r="J46" s="148">
        <f ca="1">RANK($I46,$I$14:$I$239,0)+COUNTIF($I$14:$I46,$I46)-1</f>
        <v>18</v>
      </c>
      <c r="K46" s="147">
        <f ca="1">IF($D$5&gt;$B46,OFFSET(Data!$L$1,$D$6+$B46-1,0,1,1),"n/a")</f>
        <v>9</v>
      </c>
      <c r="L46" s="71">
        <f ca="1">IF($D$5&gt;$B46,OFFSET(Data!$M$1,$D$6+$B46-1,0,1,1),"n/a")</f>
        <v>1.0869565217391301E-2</v>
      </c>
      <c r="M46" s="148">
        <f ca="1">RANK($L46,$L$14:$L$239,0)+COUNTIF($L$14:$L46,$L46)-1</f>
        <v>103</v>
      </c>
      <c r="N46" s="147">
        <f ca="1">IF($D$5&gt;$B46,OFFSET(Data!$P$1,$D$6+$B46-1,0,1,1),"n/a")</f>
        <v>4</v>
      </c>
      <c r="O46" s="71">
        <f ca="1">IF($D$5&gt;$B46,OFFSET(Data!$Q$1,$D$6+$B46-1,0,1,1),"n/a")</f>
        <v>4.8309178743961298E-3</v>
      </c>
      <c r="P46" s="148">
        <f ca="1">RANK($O46,$O$14:$O$239,0)+COUNTIF($O$14:$O46,$O46)-1</f>
        <v>89</v>
      </c>
      <c r="Q46" s="147">
        <f ca="1">IF($D$5&gt;$B46,OFFSET(Data!$T$1,$D$6+$B46-1,0,1,1),"n/a")</f>
        <v>71</v>
      </c>
      <c r="R46" s="71">
        <f ca="1">IF($D$5&gt;$B46,OFFSET(Data!$U$1,$D$6+$B46-1,0,1,1),"n/a")</f>
        <v>8.5748792270531393E-2</v>
      </c>
      <c r="S46" s="72">
        <f ca="1">RANK($R46,$R$14:$R$239,0)+COUNTIF($R$14:$R46,$R46)-1</f>
        <v>18</v>
      </c>
      <c r="T46" s="151"/>
      <c r="U46" s="147">
        <f t="shared" ca="1" si="0"/>
        <v>74</v>
      </c>
      <c r="V46" s="178">
        <f t="shared" ca="1" si="1"/>
        <v>8.9371980676328497E-2</v>
      </c>
      <c r="W46" s="72">
        <f t="shared" ca="1" si="2"/>
        <v>18</v>
      </c>
      <c r="Y46" s="69">
        <f t="shared" si="11"/>
        <v>33</v>
      </c>
      <c r="Z46" s="70" t="str">
        <f t="shared" ca="1" si="3"/>
        <v>01V00</v>
      </c>
      <c r="AA46" s="70" t="str">
        <f t="shared" ca="1" si="4"/>
        <v>SOUTHPORT AND FORMBY CCG</v>
      </c>
      <c r="AB46" s="70" t="str">
        <f t="shared" ca="1" si="5"/>
        <v>N/A</v>
      </c>
      <c r="AC46" s="70" t="str">
        <f t="shared" ca="1" si="6"/>
        <v>N/A</v>
      </c>
      <c r="AD46" s="76">
        <f t="shared" ca="1" si="7"/>
        <v>507</v>
      </c>
      <c r="AE46" s="76">
        <f t="shared" ca="1" si="8"/>
        <v>42</v>
      </c>
      <c r="AF46" s="175">
        <f t="shared" ca="1" si="9"/>
        <v>8.2840236686390498E-2</v>
      </c>
    </row>
    <row r="47" spans="2:32" ht="10.15" x14ac:dyDescent="0.3">
      <c r="B47" s="134">
        <f t="shared" si="10"/>
        <v>33</v>
      </c>
      <c r="C47" s="154" t="str">
        <f ca="1">IF($D$5&gt;$B47,OFFSET(Data!$B$1,$D$6+B47-1,0,1,1),"n/a")</f>
        <v>03F00</v>
      </c>
      <c r="D47" s="155" t="str">
        <f ca="1">IF($D$5&gt;$B47,OFFSET(Data!$C$1,$D$6+B47-1,0,1,1),"n/a")</f>
        <v>HULL CCG</v>
      </c>
      <c r="E47" s="154" t="str">
        <f ca="1">IF($D$5&gt;$B47,OFFSET(Data!$D$1,$D$6+B47-1,0,1,1),"n/a")</f>
        <v>N/A</v>
      </c>
      <c r="F47" s="155" t="str">
        <f ca="1">IF($D$5&gt;$B47,OFFSET(Data!$E$1,$D$6+B47-1,0,1,1),"n/a")</f>
        <v>N/A</v>
      </c>
      <c r="G47" s="143">
        <f ca="1">IF($D$5&gt;$B47,OFFSET(Data!$K$1,$D$6+$B47-1,0,1,1),"n/a")</f>
        <v>1111</v>
      </c>
      <c r="H47" s="147">
        <f ca="1">IF($D$5&gt;$B47,OFFSET(Data!$X$1,$D$6+$B47-1,0,1,1),"n/a")</f>
        <v>102</v>
      </c>
      <c r="I47" s="71">
        <f ca="1">IF($D$5&gt;$B47,OFFSET(Data!$Y$1,$D$6+$B47-1,0,1,1),"n/a")</f>
        <v>9.1809180918091801E-2</v>
      </c>
      <c r="J47" s="148">
        <f ca="1">RANK($I47,$I$14:$I$239,0)+COUNTIF($I$14:$I47,$I47)-1</f>
        <v>12</v>
      </c>
      <c r="K47" s="147">
        <f ca="1">IF($D$5&gt;$B47,OFFSET(Data!$L$1,$D$6+$B47-1,0,1,1),"n/a")</f>
        <v>18</v>
      </c>
      <c r="L47" s="71">
        <f ca="1">IF($D$5&gt;$B47,OFFSET(Data!$M$1,$D$6+$B47-1,0,1,1),"n/a")</f>
        <v>1.6201620162016199E-2</v>
      </c>
      <c r="M47" s="148">
        <f ca="1">RANK($L47,$L$14:$L$239,0)+COUNTIF($L$14:$L47,$L47)-1</f>
        <v>48</v>
      </c>
      <c r="N47" s="147">
        <f ca="1">IF($D$5&gt;$B47,OFFSET(Data!$P$1,$D$6+$B47-1,0,1,1),"n/a")</f>
        <v>4</v>
      </c>
      <c r="O47" s="71">
        <f ca="1">IF($D$5&gt;$B47,OFFSET(Data!$Q$1,$D$6+$B47-1,0,1,1),"n/a")</f>
        <v>3.6003600360036002E-3</v>
      </c>
      <c r="P47" s="148">
        <f ca="1">RANK($O47,$O$14:$O$239,0)+COUNTIF($O$14:$O47,$O47)-1</f>
        <v>114</v>
      </c>
      <c r="Q47" s="147">
        <f ca="1">IF($D$5&gt;$B47,OFFSET(Data!$T$1,$D$6+$B47-1,0,1,1),"n/a")</f>
        <v>99</v>
      </c>
      <c r="R47" s="71">
        <f ca="1">IF($D$5&gt;$B47,OFFSET(Data!$U$1,$D$6+$B47-1,0,1,1),"n/a")</f>
        <v>8.9108910891089105E-2</v>
      </c>
      <c r="S47" s="72">
        <f ca="1">RANK($R47,$R$14:$R$239,0)+COUNTIF($R$14:$R47,$R47)-1</f>
        <v>12</v>
      </c>
      <c r="T47" s="151"/>
      <c r="U47" s="147">
        <f t="shared" ca="1" si="0"/>
        <v>102</v>
      </c>
      <c r="V47" s="178">
        <f t="shared" ca="1" si="1"/>
        <v>9.1809180918091801E-2</v>
      </c>
      <c r="W47" s="72">
        <f t="shared" ca="1" si="2"/>
        <v>12</v>
      </c>
      <c r="Y47" s="69">
        <f t="shared" si="11"/>
        <v>34</v>
      </c>
      <c r="Z47" s="70" t="str">
        <f t="shared" ca="1" si="3"/>
        <v>09A00</v>
      </c>
      <c r="AA47" s="70" t="str">
        <f t="shared" ca="1" si="4"/>
        <v>CENTRAL LONDON (WESTMINSTER) CCG</v>
      </c>
      <c r="AB47" s="70" t="str">
        <f t="shared" ca="1" si="5"/>
        <v>N/A</v>
      </c>
      <c r="AC47" s="70" t="str">
        <f t="shared" ca="1" si="6"/>
        <v>N/A</v>
      </c>
      <c r="AD47" s="76">
        <f t="shared" ca="1" si="7"/>
        <v>423</v>
      </c>
      <c r="AE47" s="76">
        <f t="shared" ca="1" si="8"/>
        <v>35</v>
      </c>
      <c r="AF47" s="175">
        <f t="shared" ca="1" si="9"/>
        <v>8.2742316784869901E-2</v>
      </c>
    </row>
    <row r="48" spans="2:32" ht="10.15" x14ac:dyDescent="0.3">
      <c r="B48" s="134">
        <f t="shared" si="10"/>
        <v>34</v>
      </c>
      <c r="C48" s="154" t="str">
        <f ca="1">IF($D$5&gt;$B48,OFFSET(Data!$B$1,$D$6+B48-1,0,1,1),"n/a")</f>
        <v>03H00</v>
      </c>
      <c r="D48" s="155" t="str">
        <f ca="1">IF($D$5&gt;$B48,OFFSET(Data!$C$1,$D$6+B48-1,0,1,1),"n/a")</f>
        <v>NORTH EAST LINCOLNSHIRE CCG</v>
      </c>
      <c r="E48" s="154" t="str">
        <f ca="1">IF($D$5&gt;$B48,OFFSET(Data!$D$1,$D$6+B48-1,0,1,1),"n/a")</f>
        <v>N/A</v>
      </c>
      <c r="F48" s="155" t="str">
        <f ca="1">IF($D$5&gt;$B48,OFFSET(Data!$E$1,$D$6+B48-1,0,1,1),"n/a")</f>
        <v>N/A</v>
      </c>
      <c r="G48" s="143">
        <f ca="1">IF($D$5&gt;$B48,OFFSET(Data!$K$1,$D$6+$B48-1,0,1,1),"n/a")</f>
        <v>758</v>
      </c>
      <c r="H48" s="147">
        <f ca="1">IF($D$5&gt;$B48,OFFSET(Data!$X$1,$D$6+$B48-1,0,1,1),"n/a")</f>
        <v>72</v>
      </c>
      <c r="I48" s="71">
        <f ca="1">IF($D$5&gt;$B48,OFFSET(Data!$Y$1,$D$6+$B48-1,0,1,1),"n/a")</f>
        <v>9.4986807387862707E-2</v>
      </c>
      <c r="J48" s="148">
        <f ca="1">RANK($I48,$I$14:$I$239,0)+COUNTIF($I$14:$I48,$I48)-1</f>
        <v>9</v>
      </c>
      <c r="K48" s="147">
        <f ca="1">IF($D$5&gt;$B48,OFFSET(Data!$L$1,$D$6+$B48-1,0,1,1),"n/a")</f>
        <v>13</v>
      </c>
      <c r="L48" s="71">
        <f ca="1">IF($D$5&gt;$B48,OFFSET(Data!$M$1,$D$6+$B48-1,0,1,1),"n/a")</f>
        <v>1.7150395778364101E-2</v>
      </c>
      <c r="M48" s="148">
        <f ca="1">RANK($L48,$L$14:$L$239,0)+COUNTIF($L$14:$L48,$L48)-1</f>
        <v>37</v>
      </c>
      <c r="N48" s="147">
        <f ca="1">IF($D$5&gt;$B48,OFFSET(Data!$P$1,$D$6+$B48-1,0,1,1),"n/a")</f>
        <v>3</v>
      </c>
      <c r="O48" s="71">
        <f ca="1">IF($D$5&gt;$B48,OFFSET(Data!$Q$1,$D$6+$B48-1,0,1,1),"n/a")</f>
        <v>3.9577836411609398E-3</v>
      </c>
      <c r="P48" s="148">
        <f ca="1">RANK($O48,$O$14:$O$239,0)+COUNTIF($O$14:$O48,$O48)-1</f>
        <v>108</v>
      </c>
      <c r="Q48" s="147">
        <f ca="1">IF($D$5&gt;$B48,OFFSET(Data!$T$1,$D$6+$B48-1,0,1,1),"n/a")</f>
        <v>70</v>
      </c>
      <c r="R48" s="71">
        <f ca="1">IF($D$5&gt;$B48,OFFSET(Data!$U$1,$D$6+$B48-1,0,1,1),"n/a")</f>
        <v>9.2348284960422106E-2</v>
      </c>
      <c r="S48" s="72">
        <f ca="1">RANK($R48,$R$14:$R$239,0)+COUNTIF($R$14:$R48,$R48)-1</f>
        <v>7</v>
      </c>
      <c r="T48" s="151"/>
      <c r="U48" s="147">
        <f t="shared" ca="1" si="0"/>
        <v>72</v>
      </c>
      <c r="V48" s="178">
        <f t="shared" ca="1" si="1"/>
        <v>9.4986807387862707E-2</v>
      </c>
      <c r="W48" s="72">
        <f t="shared" ca="1" si="2"/>
        <v>9</v>
      </c>
      <c r="Y48" s="69">
        <f t="shared" si="11"/>
        <v>35</v>
      </c>
      <c r="Z48" s="70" t="str">
        <f t="shared" ca="1" si="3"/>
        <v>02Q00</v>
      </c>
      <c r="AA48" s="70" t="str">
        <f t="shared" ca="1" si="4"/>
        <v>BASSETLAW CCG</v>
      </c>
      <c r="AB48" s="70" t="str">
        <f t="shared" ca="1" si="5"/>
        <v>N/A</v>
      </c>
      <c r="AC48" s="70" t="str">
        <f t="shared" ca="1" si="6"/>
        <v>N/A</v>
      </c>
      <c r="AD48" s="76">
        <f t="shared" ca="1" si="7"/>
        <v>375</v>
      </c>
      <c r="AE48" s="76">
        <f t="shared" ca="1" si="8"/>
        <v>31</v>
      </c>
      <c r="AF48" s="175">
        <f t="shared" ca="1" si="9"/>
        <v>8.2666666666666597E-2</v>
      </c>
    </row>
    <row r="49" spans="2:32" ht="10.15" x14ac:dyDescent="0.3">
      <c r="B49" s="134">
        <f t="shared" si="10"/>
        <v>35</v>
      </c>
      <c r="C49" s="154" t="str">
        <f ca="1">IF($D$5&gt;$B49,OFFSET(Data!$B$1,$D$6+B49-1,0,1,1),"n/a")</f>
        <v>03J00</v>
      </c>
      <c r="D49" s="155" t="str">
        <f ca="1">IF($D$5&gt;$B49,OFFSET(Data!$C$1,$D$6+B49-1,0,1,1),"n/a")</f>
        <v>NORTH KIRKLEES CCG</v>
      </c>
      <c r="E49" s="154" t="str">
        <f ca="1">IF($D$5&gt;$B49,OFFSET(Data!$D$1,$D$6+B49-1,0,1,1),"n/a")</f>
        <v>N/A</v>
      </c>
      <c r="F49" s="155" t="str">
        <f ca="1">IF($D$5&gt;$B49,OFFSET(Data!$E$1,$D$6+B49-1,0,1,1),"n/a")</f>
        <v>N/A</v>
      </c>
      <c r="G49" s="143">
        <f ca="1">IF($D$5&gt;$B49,OFFSET(Data!$K$1,$D$6+$B49-1,0,1,1),"n/a")</f>
        <v>710</v>
      </c>
      <c r="H49" s="147">
        <f ca="1">IF($D$5&gt;$B49,OFFSET(Data!$X$1,$D$6+$B49-1,0,1,1),"n/a")</f>
        <v>63</v>
      </c>
      <c r="I49" s="71">
        <f ca="1">IF($D$5&gt;$B49,OFFSET(Data!$Y$1,$D$6+$B49-1,0,1,1),"n/a")</f>
        <v>8.8732394366197107E-2</v>
      </c>
      <c r="J49" s="148">
        <f ca="1">RANK($I49,$I$14:$I$239,0)+COUNTIF($I$14:$I49,$I49)-1</f>
        <v>19</v>
      </c>
      <c r="K49" s="147">
        <f ca="1">IF($D$5&gt;$B49,OFFSET(Data!$L$1,$D$6+$B49-1,0,1,1),"n/a")</f>
        <v>15</v>
      </c>
      <c r="L49" s="71">
        <f ca="1">IF($D$5&gt;$B49,OFFSET(Data!$M$1,$D$6+$B49-1,0,1,1),"n/a")</f>
        <v>2.1126760563380202E-2</v>
      </c>
      <c r="M49" s="148">
        <f ca="1">RANK($L49,$L$14:$L$239,0)+COUNTIF($L$14:$L49,$L49)-1</f>
        <v>11</v>
      </c>
      <c r="N49" s="147">
        <f ca="1">IF($D$5&gt;$B49,OFFSET(Data!$P$1,$D$6+$B49-1,0,1,1),"n/a")</f>
        <v>8</v>
      </c>
      <c r="O49" s="71">
        <f ca="1">IF($D$5&gt;$B49,OFFSET(Data!$Q$1,$D$6+$B49-1,0,1,1),"n/a")</f>
        <v>1.12676056338028E-2</v>
      </c>
      <c r="P49" s="148">
        <f ca="1">RANK($O49,$O$14:$O$239,0)+COUNTIF($O$14:$O49,$O49)-1</f>
        <v>10</v>
      </c>
      <c r="Q49" s="147">
        <f ca="1">IF($D$5&gt;$B49,OFFSET(Data!$T$1,$D$6+$B49-1,0,1,1),"n/a")</f>
        <v>60</v>
      </c>
      <c r="R49" s="71">
        <f ca="1">IF($D$5&gt;$B49,OFFSET(Data!$U$1,$D$6+$B49-1,0,1,1),"n/a")</f>
        <v>8.4507042253521097E-2</v>
      </c>
      <c r="S49" s="72">
        <f ca="1">RANK($R49,$R$14:$R$239,0)+COUNTIF($R$14:$R49,$R49)-1</f>
        <v>21</v>
      </c>
      <c r="T49" s="151"/>
      <c r="U49" s="147">
        <f t="shared" ca="1" si="0"/>
        <v>63</v>
      </c>
      <c r="V49" s="178">
        <f t="shared" ca="1" si="1"/>
        <v>8.8732394366197107E-2</v>
      </c>
      <c r="W49" s="72">
        <f t="shared" ca="1" si="2"/>
        <v>19</v>
      </c>
      <c r="Y49" s="69">
        <f t="shared" si="11"/>
        <v>36</v>
      </c>
      <c r="Z49" s="70" t="str">
        <f t="shared" ca="1" si="3"/>
        <v>97R00</v>
      </c>
      <c r="AA49" s="70" t="str">
        <f t="shared" ca="1" si="4"/>
        <v>EAST SUSSEX CCG</v>
      </c>
      <c r="AB49" s="70" t="str">
        <f t="shared" ca="1" si="5"/>
        <v>N/A</v>
      </c>
      <c r="AC49" s="70" t="str">
        <f t="shared" ca="1" si="6"/>
        <v>N/A</v>
      </c>
      <c r="AD49" s="76">
        <f t="shared" ca="1" si="7"/>
        <v>2010</v>
      </c>
      <c r="AE49" s="76">
        <f t="shared" ca="1" si="8"/>
        <v>165</v>
      </c>
      <c r="AF49" s="175">
        <f t="shared" ca="1" si="9"/>
        <v>8.2089552238805902E-2</v>
      </c>
    </row>
    <row r="50" spans="2:32" ht="10.15" x14ac:dyDescent="0.3">
      <c r="B50" s="134">
        <f t="shared" si="10"/>
        <v>36</v>
      </c>
      <c r="C50" s="154" t="str">
        <f ca="1">IF($D$5&gt;$B50,OFFSET(Data!$B$1,$D$6+B50-1,0,1,1),"n/a")</f>
        <v>03K00</v>
      </c>
      <c r="D50" s="155" t="str">
        <f ca="1">IF($D$5&gt;$B50,OFFSET(Data!$C$1,$D$6+B50-1,0,1,1),"n/a")</f>
        <v>NORTH LINCOLNSHIRE CCG</v>
      </c>
      <c r="E50" s="154" t="str">
        <f ca="1">IF($D$5&gt;$B50,OFFSET(Data!$D$1,$D$6+B50-1,0,1,1),"n/a")</f>
        <v>N/A</v>
      </c>
      <c r="F50" s="155" t="str">
        <f ca="1">IF($D$5&gt;$B50,OFFSET(Data!$E$1,$D$6+B50-1,0,1,1),"n/a")</f>
        <v>N/A</v>
      </c>
      <c r="G50" s="143">
        <f ca="1">IF($D$5&gt;$B50,OFFSET(Data!$K$1,$D$6+$B50-1,0,1,1),"n/a")</f>
        <v>603</v>
      </c>
      <c r="H50" s="147">
        <f ca="1">IF($D$5&gt;$B50,OFFSET(Data!$X$1,$D$6+$B50-1,0,1,1),"n/a")</f>
        <v>54</v>
      </c>
      <c r="I50" s="71">
        <f ca="1">IF($D$5&gt;$B50,OFFSET(Data!$Y$1,$D$6+$B50-1,0,1,1),"n/a")</f>
        <v>8.9552238805970102E-2</v>
      </c>
      <c r="J50" s="148">
        <f ca="1">RANK($I50,$I$14:$I$239,0)+COUNTIF($I$14:$I50,$I50)-1</f>
        <v>17</v>
      </c>
      <c r="K50" s="147">
        <f ca="1">IF($D$5&gt;$B50,OFFSET(Data!$L$1,$D$6+$B50-1,0,1,1),"n/a")</f>
        <v>8</v>
      </c>
      <c r="L50" s="71">
        <f ca="1">IF($D$5&gt;$B50,OFFSET(Data!$M$1,$D$6+$B50-1,0,1,1),"n/a")</f>
        <v>1.3266998341625201E-2</v>
      </c>
      <c r="M50" s="148">
        <f ca="1">RANK($L50,$L$14:$L$239,0)+COUNTIF($L$14:$L50,$L50)-1</f>
        <v>80</v>
      </c>
      <c r="N50" s="147">
        <f ca="1">IF($D$5&gt;$B50,OFFSET(Data!$P$1,$D$6+$B50-1,0,1,1),"n/a")</f>
        <v>4</v>
      </c>
      <c r="O50" s="71">
        <f ca="1">IF($D$5&gt;$B50,OFFSET(Data!$Q$1,$D$6+$B50-1,0,1,1),"n/a")</f>
        <v>6.6334991708126003E-3</v>
      </c>
      <c r="P50" s="148">
        <f ca="1">RANK($O50,$O$14:$O$239,0)+COUNTIF($O$14:$O50,$O50)-1</f>
        <v>54</v>
      </c>
      <c r="Q50" s="147">
        <f ca="1">IF($D$5&gt;$B50,OFFSET(Data!$T$1,$D$6+$B50-1,0,1,1),"n/a")</f>
        <v>52</v>
      </c>
      <c r="R50" s="71">
        <f ca="1">IF($D$5&gt;$B50,OFFSET(Data!$U$1,$D$6+$B50-1,0,1,1),"n/a")</f>
        <v>8.6235489220563802E-2</v>
      </c>
      <c r="S50" s="72">
        <f ca="1">RANK($R50,$R$14:$R$239,0)+COUNTIF($R$14:$R50,$R50)-1</f>
        <v>17</v>
      </c>
      <c r="T50" s="151"/>
      <c r="U50" s="147">
        <f t="shared" ca="1" si="0"/>
        <v>54</v>
      </c>
      <c r="V50" s="178">
        <f t="shared" ca="1" si="1"/>
        <v>8.9552238805970102E-2</v>
      </c>
      <c r="W50" s="72">
        <f t="shared" ca="1" si="2"/>
        <v>17</v>
      </c>
      <c r="Y50" s="69">
        <f t="shared" si="11"/>
        <v>37</v>
      </c>
      <c r="Z50" s="70" t="str">
        <f t="shared" ca="1" si="3"/>
        <v>08C00</v>
      </c>
      <c r="AA50" s="70" t="str">
        <f t="shared" ca="1" si="4"/>
        <v>HAMMERSMITH AND FULHAM CCG</v>
      </c>
      <c r="AB50" s="70" t="str">
        <f t="shared" ca="1" si="5"/>
        <v>N/A</v>
      </c>
      <c r="AC50" s="70" t="str">
        <f t="shared" ca="1" si="6"/>
        <v>N/A</v>
      </c>
      <c r="AD50" s="76">
        <f t="shared" ca="1" si="7"/>
        <v>552</v>
      </c>
      <c r="AE50" s="76">
        <f t="shared" ca="1" si="8"/>
        <v>45</v>
      </c>
      <c r="AF50" s="175">
        <f t="shared" ca="1" si="9"/>
        <v>8.1521739130434701E-2</v>
      </c>
    </row>
    <row r="51" spans="2:32" ht="10.15" x14ac:dyDescent="0.3">
      <c r="B51" s="134">
        <f t="shared" si="10"/>
        <v>37</v>
      </c>
      <c r="C51" s="154" t="str">
        <f ca="1">IF($D$5&gt;$B51,OFFSET(Data!$B$1,$D$6+B51-1,0,1,1),"n/a")</f>
        <v>03L00</v>
      </c>
      <c r="D51" s="155" t="str">
        <f ca="1">IF($D$5&gt;$B51,OFFSET(Data!$C$1,$D$6+B51-1,0,1,1),"n/a")</f>
        <v>ROTHERHAM CCG</v>
      </c>
      <c r="E51" s="154" t="str">
        <f ca="1">IF($D$5&gt;$B51,OFFSET(Data!$D$1,$D$6+B51-1,0,1,1),"n/a")</f>
        <v>N/A</v>
      </c>
      <c r="F51" s="155" t="str">
        <f ca="1">IF($D$5&gt;$B51,OFFSET(Data!$E$1,$D$6+B51-1,0,1,1),"n/a")</f>
        <v>N/A</v>
      </c>
      <c r="G51" s="143">
        <f ca="1">IF($D$5&gt;$B51,OFFSET(Data!$K$1,$D$6+$B51-1,0,1,1),"n/a")</f>
        <v>833</v>
      </c>
      <c r="H51" s="147">
        <f ca="1">IF($D$5&gt;$B51,OFFSET(Data!$X$1,$D$6+$B51-1,0,1,1),"n/a")</f>
        <v>80</v>
      </c>
      <c r="I51" s="71">
        <f ca="1">IF($D$5&gt;$B51,OFFSET(Data!$Y$1,$D$6+$B51-1,0,1,1),"n/a")</f>
        <v>9.6038415366146407E-2</v>
      </c>
      <c r="J51" s="148">
        <f ca="1">RANK($I51,$I$14:$I$239,0)+COUNTIF($I$14:$I51,$I51)-1</f>
        <v>7</v>
      </c>
      <c r="K51" s="147">
        <f ca="1">IF($D$5&gt;$B51,OFFSET(Data!$L$1,$D$6+$B51-1,0,1,1),"n/a")</f>
        <v>16</v>
      </c>
      <c r="L51" s="71">
        <f ca="1">IF($D$5&gt;$B51,OFFSET(Data!$M$1,$D$6+$B51-1,0,1,1),"n/a")</f>
        <v>1.92076830732292E-2</v>
      </c>
      <c r="M51" s="148">
        <f ca="1">RANK($L51,$L$14:$L$239,0)+COUNTIF($L$14:$L51,$L51)-1</f>
        <v>23</v>
      </c>
      <c r="N51" s="147">
        <f ca="1">IF($D$5&gt;$B51,OFFSET(Data!$P$1,$D$6+$B51-1,0,1,1),"n/a")</f>
        <v>4</v>
      </c>
      <c r="O51" s="71">
        <f ca="1">IF($D$5&gt;$B51,OFFSET(Data!$Q$1,$D$6+$B51-1,0,1,1),"n/a")</f>
        <v>4.80192076830732E-3</v>
      </c>
      <c r="P51" s="148">
        <f ca="1">RANK($O51,$O$14:$O$239,0)+COUNTIF($O$14:$O51,$O51)-1</f>
        <v>92</v>
      </c>
      <c r="Q51" s="147">
        <f ca="1">IF($D$5&gt;$B51,OFFSET(Data!$T$1,$D$6+$B51-1,0,1,1),"n/a")</f>
        <v>76</v>
      </c>
      <c r="R51" s="71">
        <f ca="1">IF($D$5&gt;$B51,OFFSET(Data!$U$1,$D$6+$B51-1,0,1,1),"n/a")</f>
        <v>9.1236494597839099E-2</v>
      </c>
      <c r="S51" s="72">
        <f ca="1">RANK($R51,$R$14:$R$239,0)+COUNTIF($R$14:$R51,$R51)-1</f>
        <v>8</v>
      </c>
      <c r="T51" s="151"/>
      <c r="U51" s="147">
        <f t="shared" ca="1" si="0"/>
        <v>80</v>
      </c>
      <c r="V51" s="178">
        <f t="shared" ca="1" si="1"/>
        <v>9.6038415366146407E-2</v>
      </c>
      <c r="W51" s="72">
        <f t="shared" ca="1" si="2"/>
        <v>7</v>
      </c>
      <c r="Y51" s="69">
        <f t="shared" si="11"/>
        <v>38</v>
      </c>
      <c r="Z51" s="70" t="str">
        <f t="shared" ca="1" si="3"/>
        <v>00X00</v>
      </c>
      <c r="AA51" s="70" t="str">
        <f t="shared" ca="1" si="4"/>
        <v>CHORLEY AND SOUTH RIBBLE CCG</v>
      </c>
      <c r="AB51" s="70" t="str">
        <f t="shared" ca="1" si="5"/>
        <v>N/A</v>
      </c>
      <c r="AC51" s="70" t="str">
        <f t="shared" ca="1" si="6"/>
        <v>N/A</v>
      </c>
      <c r="AD51" s="76">
        <f t="shared" ca="1" si="7"/>
        <v>603</v>
      </c>
      <c r="AE51" s="76">
        <f t="shared" ca="1" si="8"/>
        <v>49</v>
      </c>
      <c r="AF51" s="175">
        <f t="shared" ca="1" si="9"/>
        <v>8.1260364842454302E-2</v>
      </c>
    </row>
    <row r="52" spans="2:32" ht="10.15" x14ac:dyDescent="0.3">
      <c r="B52" s="134">
        <f t="shared" si="10"/>
        <v>38</v>
      </c>
      <c r="C52" s="154" t="str">
        <f ca="1">IF($D$5&gt;$B52,OFFSET(Data!$B$1,$D$6+B52-1,0,1,1),"n/a")</f>
        <v>03N00</v>
      </c>
      <c r="D52" s="155" t="str">
        <f ca="1">IF($D$5&gt;$B52,OFFSET(Data!$C$1,$D$6+B52-1,0,1,1),"n/a")</f>
        <v>SHEFFIELD CCG</v>
      </c>
      <c r="E52" s="154" t="str">
        <f ca="1">IF($D$5&gt;$B52,OFFSET(Data!$D$1,$D$6+B52-1,0,1,1),"n/a")</f>
        <v>N/A</v>
      </c>
      <c r="F52" s="155" t="str">
        <f ca="1">IF($D$5&gt;$B52,OFFSET(Data!$E$1,$D$6+B52-1,0,1,1),"n/a")</f>
        <v>N/A</v>
      </c>
      <c r="G52" s="143">
        <f ca="1">IF($D$5&gt;$B52,OFFSET(Data!$K$1,$D$6+$B52-1,0,1,1),"n/a")</f>
        <v>1287</v>
      </c>
      <c r="H52" s="147">
        <f ca="1">IF($D$5&gt;$B52,OFFSET(Data!$X$1,$D$6+$B52-1,0,1,1),"n/a")</f>
        <v>92</v>
      </c>
      <c r="I52" s="71">
        <f ca="1">IF($D$5&gt;$B52,OFFSET(Data!$Y$1,$D$6+$B52-1,0,1,1),"n/a")</f>
        <v>7.1484071484071404E-2</v>
      </c>
      <c r="J52" s="148">
        <f ca="1">RANK($I52,$I$14:$I$239,0)+COUNTIF($I$14:$I52,$I52)-1</f>
        <v>89</v>
      </c>
      <c r="K52" s="147">
        <f ca="1">IF($D$5&gt;$B52,OFFSET(Data!$L$1,$D$6+$B52-1,0,1,1),"n/a")</f>
        <v>26</v>
      </c>
      <c r="L52" s="71">
        <f ca="1">IF($D$5&gt;$B52,OFFSET(Data!$M$1,$D$6+$B52-1,0,1,1),"n/a")</f>
        <v>2.02020202020202E-2</v>
      </c>
      <c r="M52" s="148">
        <f ca="1">RANK($L52,$L$14:$L$239,0)+COUNTIF($L$14:$L52,$L52)-1</f>
        <v>15</v>
      </c>
      <c r="N52" s="147">
        <f ca="1">IF($D$5&gt;$B52,OFFSET(Data!$P$1,$D$6+$B52-1,0,1,1),"n/a")</f>
        <v>9</v>
      </c>
      <c r="O52" s="71">
        <f ca="1">IF($D$5&gt;$B52,OFFSET(Data!$Q$1,$D$6+$B52-1,0,1,1),"n/a")</f>
        <v>6.9930069930069904E-3</v>
      </c>
      <c r="P52" s="148">
        <f ca="1">RANK($O52,$O$14:$O$239,0)+COUNTIF($O$14:$O52,$O52)-1</f>
        <v>47</v>
      </c>
      <c r="Q52" s="147">
        <f ca="1">IF($D$5&gt;$B52,OFFSET(Data!$T$1,$D$6+$B52-1,0,1,1),"n/a")</f>
        <v>87</v>
      </c>
      <c r="R52" s="71">
        <f ca="1">IF($D$5&gt;$B52,OFFSET(Data!$U$1,$D$6+$B52-1,0,1,1),"n/a")</f>
        <v>6.7599067599067503E-2</v>
      </c>
      <c r="S52" s="72">
        <f ca="1">RANK($R52,$R$14:$R$239,0)+COUNTIF($R$14:$R52,$R52)-1</f>
        <v>86</v>
      </c>
      <c r="T52" s="151"/>
      <c r="U52" s="147">
        <f t="shared" ca="1" si="0"/>
        <v>92</v>
      </c>
      <c r="V52" s="178">
        <f t="shared" ca="1" si="1"/>
        <v>7.1484071484071404E-2</v>
      </c>
      <c r="W52" s="72">
        <f t="shared" ca="1" si="2"/>
        <v>89</v>
      </c>
      <c r="Y52" s="69">
        <f t="shared" si="11"/>
        <v>39</v>
      </c>
      <c r="Z52" s="70" t="str">
        <f t="shared" ca="1" si="3"/>
        <v>01T00</v>
      </c>
      <c r="AA52" s="70" t="str">
        <f t="shared" ca="1" si="4"/>
        <v>SOUTH SEFTON CCG</v>
      </c>
      <c r="AB52" s="70" t="str">
        <f t="shared" ca="1" si="5"/>
        <v>N/A</v>
      </c>
      <c r="AC52" s="70" t="str">
        <f t="shared" ca="1" si="6"/>
        <v>N/A</v>
      </c>
      <c r="AD52" s="76">
        <f t="shared" ca="1" si="7"/>
        <v>641</v>
      </c>
      <c r="AE52" s="76">
        <f t="shared" ca="1" si="8"/>
        <v>52</v>
      </c>
      <c r="AF52" s="175">
        <f t="shared" ca="1" si="9"/>
        <v>8.1123244929797098E-2</v>
      </c>
    </row>
    <row r="53" spans="2:32" ht="10.15" x14ac:dyDescent="0.3">
      <c r="B53" s="134">
        <f t="shared" si="10"/>
        <v>39</v>
      </c>
      <c r="C53" s="154" t="str">
        <f ca="1">IF($D$5&gt;$B53,OFFSET(Data!$B$1,$D$6+B53-1,0,1,1),"n/a")</f>
        <v>03Q00</v>
      </c>
      <c r="D53" s="155" t="str">
        <f ca="1">IF($D$5&gt;$B53,OFFSET(Data!$C$1,$D$6+B53-1,0,1,1),"n/a")</f>
        <v>VALE OF YORK CCG</v>
      </c>
      <c r="E53" s="154" t="str">
        <f ca="1">IF($D$5&gt;$B53,OFFSET(Data!$D$1,$D$6+B53-1,0,1,1),"n/a")</f>
        <v>N/A</v>
      </c>
      <c r="F53" s="155" t="str">
        <f ca="1">IF($D$5&gt;$B53,OFFSET(Data!$E$1,$D$6+B53-1,0,1,1),"n/a")</f>
        <v>N/A</v>
      </c>
      <c r="G53" s="143">
        <f ca="1">IF($D$5&gt;$B53,OFFSET(Data!$K$1,$D$6+$B53-1,0,1,1),"n/a")</f>
        <v>880</v>
      </c>
      <c r="H53" s="147">
        <f ca="1">IF($D$5&gt;$B53,OFFSET(Data!$X$1,$D$6+$B53-1,0,1,1),"n/a")</f>
        <v>55</v>
      </c>
      <c r="I53" s="71">
        <f ca="1">IF($D$5&gt;$B53,OFFSET(Data!$Y$1,$D$6+$B53-1,0,1,1),"n/a")</f>
        <v>6.25E-2</v>
      </c>
      <c r="J53" s="148">
        <f ca="1">RANK($I53,$I$14:$I$239,0)+COUNTIF($I$14:$I53,$I53)-1</f>
        <v>121</v>
      </c>
      <c r="K53" s="147">
        <f ca="1">IF($D$5&gt;$B53,OFFSET(Data!$L$1,$D$6+$B53-1,0,1,1),"n/a")</f>
        <v>11</v>
      </c>
      <c r="L53" s="71">
        <f ca="1">IF($D$5&gt;$B53,OFFSET(Data!$M$1,$D$6+$B53-1,0,1,1),"n/a")</f>
        <v>1.2500000000000001E-2</v>
      </c>
      <c r="M53" s="148">
        <f ca="1">RANK($L53,$L$14:$L$239,0)+COUNTIF($L$14:$L53,$L53)-1</f>
        <v>91</v>
      </c>
      <c r="N53" s="147">
        <f ca="1">IF($D$5&gt;$B53,OFFSET(Data!$P$1,$D$6+$B53-1,0,1,1),"n/a")</f>
        <v>4</v>
      </c>
      <c r="O53" s="71">
        <f ca="1">IF($D$5&gt;$B53,OFFSET(Data!$Q$1,$D$6+$B53-1,0,1,1),"n/a")</f>
        <v>4.54545454545454E-3</v>
      </c>
      <c r="P53" s="148">
        <f ca="1">RANK($O53,$O$14:$O$239,0)+COUNTIF($O$14:$O53,$O53)-1</f>
        <v>101</v>
      </c>
      <c r="Q53" s="147">
        <f ca="1">IF($D$5&gt;$B53,OFFSET(Data!$T$1,$D$6+$B53-1,0,1,1),"n/a")</f>
        <v>53</v>
      </c>
      <c r="R53" s="71">
        <f ca="1">IF($D$5&gt;$B53,OFFSET(Data!$U$1,$D$6+$B53-1,0,1,1),"n/a")</f>
        <v>6.0227272727272699E-2</v>
      </c>
      <c r="S53" s="72">
        <f ca="1">RANK($R53,$R$14:$R$239,0)+COUNTIF($R$14:$R53,$R53)-1</f>
        <v>118</v>
      </c>
      <c r="T53" s="151"/>
      <c r="U53" s="147">
        <f t="shared" ca="1" si="0"/>
        <v>55</v>
      </c>
      <c r="V53" s="178">
        <f t="shared" ca="1" si="1"/>
        <v>6.25E-2</v>
      </c>
      <c r="W53" s="72">
        <f t="shared" ca="1" si="2"/>
        <v>121</v>
      </c>
      <c r="Y53" s="69">
        <f t="shared" si="11"/>
        <v>40</v>
      </c>
      <c r="Z53" s="70" t="str">
        <f t="shared" ca="1" si="3"/>
        <v>70F00</v>
      </c>
      <c r="AA53" s="70" t="str">
        <f t="shared" ca="1" si="4"/>
        <v>WEST SUSSEX CCG</v>
      </c>
      <c r="AB53" s="70" t="str">
        <f t="shared" ca="1" si="5"/>
        <v>N/A</v>
      </c>
      <c r="AC53" s="70" t="str">
        <f t="shared" ca="1" si="6"/>
        <v>N/A</v>
      </c>
      <c r="AD53" s="76">
        <f t="shared" ca="1" si="7"/>
        <v>2687</v>
      </c>
      <c r="AE53" s="76">
        <f t="shared" ca="1" si="8"/>
        <v>216</v>
      </c>
      <c r="AF53" s="175">
        <f t="shared" ca="1" si="9"/>
        <v>8.0387048753256404E-2</v>
      </c>
    </row>
    <row r="54" spans="2:32" ht="10.15" x14ac:dyDescent="0.3">
      <c r="B54" s="134">
        <f t="shared" si="10"/>
        <v>40</v>
      </c>
      <c r="C54" s="154" t="str">
        <f ca="1">IF($D$5&gt;$B54,OFFSET(Data!$B$1,$D$6+B54-1,0,1,1),"n/a")</f>
        <v>03R00</v>
      </c>
      <c r="D54" s="155" t="str">
        <f ca="1">IF($D$5&gt;$B54,OFFSET(Data!$C$1,$D$6+B54-1,0,1,1),"n/a")</f>
        <v>WAKEFIELD CCG</v>
      </c>
      <c r="E54" s="154" t="str">
        <f ca="1">IF($D$5&gt;$B54,OFFSET(Data!$D$1,$D$6+B54-1,0,1,1),"n/a")</f>
        <v>N/A</v>
      </c>
      <c r="F54" s="155" t="str">
        <f ca="1">IF($D$5&gt;$B54,OFFSET(Data!$E$1,$D$6+B54-1,0,1,1),"n/a")</f>
        <v>N/A</v>
      </c>
      <c r="G54" s="143">
        <f ca="1">IF($D$5&gt;$B54,OFFSET(Data!$K$1,$D$6+$B54-1,0,1,1),"n/a")</f>
        <v>1310</v>
      </c>
      <c r="H54" s="147">
        <f ca="1">IF($D$5&gt;$B54,OFFSET(Data!$X$1,$D$6+$B54-1,0,1,1),"n/a")</f>
        <v>98</v>
      </c>
      <c r="I54" s="71">
        <f ca="1">IF($D$5&gt;$B54,OFFSET(Data!$Y$1,$D$6+$B54-1,0,1,1),"n/a")</f>
        <v>7.48091603053435E-2</v>
      </c>
      <c r="J54" s="148">
        <f ca="1">RANK($I54,$I$14:$I$239,0)+COUNTIF($I$14:$I54,$I54)-1</f>
        <v>69</v>
      </c>
      <c r="K54" s="147">
        <f ca="1">IF($D$5&gt;$B54,OFFSET(Data!$L$1,$D$6+$B54-1,0,1,1),"n/a")</f>
        <v>25</v>
      </c>
      <c r="L54" s="71">
        <f ca="1">IF($D$5&gt;$B54,OFFSET(Data!$M$1,$D$6+$B54-1,0,1,1),"n/a")</f>
        <v>1.90839694656488E-2</v>
      </c>
      <c r="M54" s="148">
        <f ca="1">RANK($L54,$L$14:$L$239,0)+COUNTIF($L$14:$L54,$L54)-1</f>
        <v>24</v>
      </c>
      <c r="N54" s="147">
        <f ca="1">IF($D$5&gt;$B54,OFFSET(Data!$P$1,$D$6+$B54-1,0,1,1),"n/a")</f>
        <v>7</v>
      </c>
      <c r="O54" s="71">
        <f ca="1">IF($D$5&gt;$B54,OFFSET(Data!$Q$1,$D$6+$B54-1,0,1,1),"n/a")</f>
        <v>5.3435114503816699E-3</v>
      </c>
      <c r="P54" s="148">
        <f ca="1">RANK($O54,$O$14:$O$239,0)+COUNTIF($O$14:$O54,$O54)-1</f>
        <v>78</v>
      </c>
      <c r="Q54" s="147">
        <f ca="1">IF($D$5&gt;$B54,OFFSET(Data!$T$1,$D$6+$B54-1,0,1,1),"n/a")</f>
        <v>93</v>
      </c>
      <c r="R54" s="71">
        <f ca="1">IF($D$5&gt;$B54,OFFSET(Data!$U$1,$D$6+$B54-1,0,1,1),"n/a")</f>
        <v>7.0992366412213695E-2</v>
      </c>
      <c r="S54" s="72">
        <f ca="1">RANK($R54,$R$14:$R$239,0)+COUNTIF($R$14:$R54,$R54)-1</f>
        <v>65</v>
      </c>
      <c r="T54" s="151"/>
      <c r="U54" s="147">
        <f t="shared" ca="1" si="0"/>
        <v>98</v>
      </c>
      <c r="V54" s="178">
        <f t="shared" ca="1" si="1"/>
        <v>7.48091603053435E-2</v>
      </c>
      <c r="W54" s="72">
        <f t="shared" ca="1" si="2"/>
        <v>69</v>
      </c>
      <c r="Y54" s="69">
        <f t="shared" si="11"/>
        <v>41</v>
      </c>
      <c r="Z54" s="70" t="str">
        <f t="shared" ca="1" si="3"/>
        <v>04Y00</v>
      </c>
      <c r="AA54" s="70" t="str">
        <f t="shared" ca="1" si="4"/>
        <v>CANNOCK CHASE CCG</v>
      </c>
      <c r="AB54" s="70" t="str">
        <f t="shared" ca="1" si="5"/>
        <v>N/A</v>
      </c>
      <c r="AC54" s="70" t="str">
        <f t="shared" ca="1" si="6"/>
        <v>N/A</v>
      </c>
      <c r="AD54" s="76">
        <f t="shared" ca="1" si="7"/>
        <v>462</v>
      </c>
      <c r="AE54" s="76">
        <f t="shared" ca="1" si="8"/>
        <v>37</v>
      </c>
      <c r="AF54" s="175">
        <f t="shared" ca="1" si="9"/>
        <v>8.0086580086579998E-2</v>
      </c>
    </row>
    <row r="55" spans="2:32" ht="10.15" x14ac:dyDescent="0.3">
      <c r="B55" s="134">
        <f t="shared" si="10"/>
        <v>41</v>
      </c>
      <c r="C55" s="154" t="str">
        <f ca="1">IF($D$5&gt;$B55,OFFSET(Data!$B$1,$D$6+B55-1,0,1,1),"n/a")</f>
        <v>03W00</v>
      </c>
      <c r="D55" s="155" t="str">
        <f ca="1">IF($D$5&gt;$B55,OFFSET(Data!$C$1,$D$6+B55-1,0,1,1),"n/a")</f>
        <v>EAST LEICESTERSHIRE AND RUTLAND CCG</v>
      </c>
      <c r="E55" s="154" t="str">
        <f ca="1">IF($D$5&gt;$B55,OFFSET(Data!$D$1,$D$6+B55-1,0,1,1),"n/a")</f>
        <v>N/A</v>
      </c>
      <c r="F55" s="155" t="str">
        <f ca="1">IF($D$5&gt;$B55,OFFSET(Data!$E$1,$D$6+B55-1,0,1,1),"n/a")</f>
        <v>N/A</v>
      </c>
      <c r="G55" s="143">
        <f ca="1">IF($D$5&gt;$B55,OFFSET(Data!$K$1,$D$6+$B55-1,0,1,1),"n/a")</f>
        <v>887</v>
      </c>
      <c r="H55" s="147">
        <f ca="1">IF($D$5&gt;$B55,OFFSET(Data!$X$1,$D$6+$B55-1,0,1,1),"n/a")</f>
        <v>65</v>
      </c>
      <c r="I55" s="71">
        <f ca="1">IF($D$5&gt;$B55,OFFSET(Data!$Y$1,$D$6+$B55-1,0,1,1),"n/a")</f>
        <v>7.3280721533258097E-2</v>
      </c>
      <c r="J55" s="148">
        <f ca="1">RANK($I55,$I$14:$I$239,0)+COUNTIF($I$14:$I55,$I55)-1</f>
        <v>81</v>
      </c>
      <c r="K55" s="147">
        <f ca="1">IF($D$5&gt;$B55,OFFSET(Data!$L$1,$D$6+$B55-1,0,1,1),"n/a")</f>
        <v>9</v>
      </c>
      <c r="L55" s="71">
        <f ca="1">IF($D$5&gt;$B55,OFFSET(Data!$M$1,$D$6+$B55-1,0,1,1),"n/a")</f>
        <v>1.01465614430665E-2</v>
      </c>
      <c r="M55" s="148">
        <f ca="1">RANK($L55,$L$14:$L$239,0)+COUNTIF($L$14:$L55,$L55)-1</f>
        <v>113</v>
      </c>
      <c r="N55" s="147">
        <f ca="1">IF($D$5&gt;$B55,OFFSET(Data!$P$1,$D$6+$B55-1,0,1,1),"n/a")</f>
        <v>8</v>
      </c>
      <c r="O55" s="71">
        <f ca="1">IF($D$5&gt;$B55,OFFSET(Data!$Q$1,$D$6+$B55-1,0,1,1),"n/a")</f>
        <v>9.0191657271702294E-3</v>
      </c>
      <c r="P55" s="148">
        <f ca="1">RANK($O55,$O$14:$O$239,0)+COUNTIF($O$14:$O55,$O55)-1</f>
        <v>19</v>
      </c>
      <c r="Q55" s="147">
        <f ca="1">IF($D$5&gt;$B55,OFFSET(Data!$T$1,$D$6+$B55-1,0,1,1),"n/a")</f>
        <v>63</v>
      </c>
      <c r="R55" s="71">
        <f ca="1">IF($D$5&gt;$B55,OFFSET(Data!$U$1,$D$6+$B55-1,0,1,1),"n/a")</f>
        <v>7.1025930101465601E-2</v>
      </c>
      <c r="S55" s="72">
        <f ca="1">RANK($R55,$R$14:$R$239,0)+COUNTIF($R$14:$R55,$R55)-1</f>
        <v>64</v>
      </c>
      <c r="T55" s="151"/>
      <c r="U55" s="147">
        <f t="shared" ca="1" si="0"/>
        <v>65</v>
      </c>
      <c r="V55" s="178">
        <f t="shared" ca="1" si="1"/>
        <v>7.3280721533258097E-2</v>
      </c>
      <c r="W55" s="72">
        <f t="shared" ca="1" si="2"/>
        <v>81</v>
      </c>
      <c r="Y55" s="69">
        <f t="shared" si="11"/>
        <v>42</v>
      </c>
      <c r="Z55" s="70" t="str">
        <f t="shared" ca="1" si="3"/>
        <v>01K00</v>
      </c>
      <c r="AA55" s="70" t="str">
        <f t="shared" ca="1" si="4"/>
        <v>MORECAMBE BAY CCG</v>
      </c>
      <c r="AB55" s="70" t="str">
        <f t="shared" ca="1" si="5"/>
        <v>N/A</v>
      </c>
      <c r="AC55" s="70" t="str">
        <f t="shared" ca="1" si="6"/>
        <v>N/A</v>
      </c>
      <c r="AD55" s="76">
        <f t="shared" ca="1" si="7"/>
        <v>1276</v>
      </c>
      <c r="AE55" s="76">
        <f t="shared" ca="1" si="8"/>
        <v>102</v>
      </c>
      <c r="AF55" s="175">
        <f t="shared" ca="1" si="9"/>
        <v>7.9937304075235097E-2</v>
      </c>
    </row>
    <row r="56" spans="2:32" ht="10.15" x14ac:dyDescent="0.3">
      <c r="B56" s="134">
        <f t="shared" si="10"/>
        <v>42</v>
      </c>
      <c r="C56" s="154" t="str">
        <f ca="1">IF($D$5&gt;$B56,OFFSET(Data!$B$1,$D$6+B56-1,0,1,1),"n/a")</f>
        <v>04C00</v>
      </c>
      <c r="D56" s="155" t="str">
        <f ca="1">IF($D$5&gt;$B56,OFFSET(Data!$C$1,$D$6+B56-1,0,1,1),"n/a")</f>
        <v>LEICESTER CITY CCG</v>
      </c>
      <c r="E56" s="154" t="str">
        <f ca="1">IF($D$5&gt;$B56,OFFSET(Data!$D$1,$D$6+B56-1,0,1,1),"n/a")</f>
        <v>N/A</v>
      </c>
      <c r="F56" s="155" t="str">
        <f ca="1">IF($D$5&gt;$B56,OFFSET(Data!$E$1,$D$6+B56-1,0,1,1),"n/a")</f>
        <v>N/A</v>
      </c>
      <c r="G56" s="143">
        <f ca="1">IF($D$5&gt;$B56,OFFSET(Data!$K$1,$D$6+$B56-1,0,1,1),"n/a")</f>
        <v>1240</v>
      </c>
      <c r="H56" s="147">
        <f ca="1">IF($D$5&gt;$B56,OFFSET(Data!$X$1,$D$6+$B56-1,0,1,1),"n/a")</f>
        <v>87</v>
      </c>
      <c r="I56" s="71">
        <f ca="1">IF($D$5&gt;$B56,OFFSET(Data!$Y$1,$D$6+$B56-1,0,1,1),"n/a")</f>
        <v>7.0161290322580602E-2</v>
      </c>
      <c r="J56" s="148">
        <f ca="1">RANK($I56,$I$14:$I$239,0)+COUNTIF($I$14:$I56,$I56)-1</f>
        <v>93</v>
      </c>
      <c r="K56" s="147">
        <f ca="1">IF($D$5&gt;$B56,OFFSET(Data!$L$1,$D$6+$B56-1,0,1,1),"n/a")</f>
        <v>24</v>
      </c>
      <c r="L56" s="71">
        <f ca="1">IF($D$5&gt;$B56,OFFSET(Data!$M$1,$D$6+$B56-1,0,1,1),"n/a")</f>
        <v>1.9354838709677399E-2</v>
      </c>
      <c r="M56" s="148">
        <f ca="1">RANK($L56,$L$14:$L$239,0)+COUNTIF($L$14:$L56,$L56)-1</f>
        <v>21</v>
      </c>
      <c r="N56" s="147">
        <f ca="1">IF($D$5&gt;$B56,OFFSET(Data!$P$1,$D$6+$B56-1,0,1,1),"n/a")</f>
        <v>4</v>
      </c>
      <c r="O56" s="71">
        <f ca="1">IF($D$5&gt;$B56,OFFSET(Data!$Q$1,$D$6+$B56-1,0,1,1),"n/a")</f>
        <v>3.2258064516129002E-3</v>
      </c>
      <c r="P56" s="148">
        <f ca="1">RANK($O56,$O$14:$O$239,0)+COUNTIF($O$14:$O56,$O56)-1</f>
        <v>119</v>
      </c>
      <c r="Q56" s="147">
        <f ca="1">IF($D$5&gt;$B56,OFFSET(Data!$T$1,$D$6+$B56-1,0,1,1),"n/a")</f>
        <v>83</v>
      </c>
      <c r="R56" s="71">
        <f ca="1">IF($D$5&gt;$B56,OFFSET(Data!$U$1,$D$6+$B56-1,0,1,1),"n/a")</f>
        <v>6.6935483870967705E-2</v>
      </c>
      <c r="S56" s="72">
        <f ca="1">RANK($R56,$R$14:$R$239,0)+COUNTIF($R$14:$R56,$R56)-1</f>
        <v>91</v>
      </c>
      <c r="T56" s="151"/>
      <c r="U56" s="147">
        <f t="shared" ca="1" si="0"/>
        <v>87</v>
      </c>
      <c r="V56" s="178">
        <f t="shared" ca="1" si="1"/>
        <v>7.0161290322580602E-2</v>
      </c>
      <c r="W56" s="72">
        <f t="shared" ca="1" si="2"/>
        <v>93</v>
      </c>
      <c r="Y56" s="69">
        <f t="shared" si="11"/>
        <v>43</v>
      </c>
      <c r="Z56" s="70" t="str">
        <f t="shared" ca="1" si="3"/>
        <v>16C00</v>
      </c>
      <c r="AA56" s="70" t="str">
        <f t="shared" ca="1" si="4"/>
        <v>TEES VALLEY CCG</v>
      </c>
      <c r="AB56" s="70" t="str">
        <f t="shared" ca="1" si="5"/>
        <v>N/A</v>
      </c>
      <c r="AC56" s="70" t="str">
        <f t="shared" ca="1" si="6"/>
        <v>N/A</v>
      </c>
      <c r="AD56" s="76">
        <f t="shared" ca="1" si="7"/>
        <v>2640</v>
      </c>
      <c r="AE56" s="76">
        <f t="shared" ca="1" si="8"/>
        <v>211</v>
      </c>
      <c r="AF56" s="175">
        <f t="shared" ca="1" si="9"/>
        <v>7.9924242424242398E-2</v>
      </c>
    </row>
    <row r="57" spans="2:32" ht="10.15" x14ac:dyDescent="0.3">
      <c r="B57" s="134">
        <f t="shared" si="10"/>
        <v>43</v>
      </c>
      <c r="C57" s="154" t="str">
        <f ca="1">IF($D$5&gt;$B57,OFFSET(Data!$B$1,$D$6+B57-1,0,1,1),"n/a")</f>
        <v>04F00</v>
      </c>
      <c r="D57" s="155" t="str">
        <f ca="1">IF($D$5&gt;$B57,OFFSET(Data!$C$1,$D$6+B57-1,0,1,1),"n/a")</f>
        <v>MILTON KEYNES CCG</v>
      </c>
      <c r="E57" s="154" t="str">
        <f ca="1">IF($D$5&gt;$B57,OFFSET(Data!$D$1,$D$6+B57-1,0,1,1),"n/a")</f>
        <v>N/A</v>
      </c>
      <c r="F57" s="155" t="str">
        <f ca="1">IF($D$5&gt;$B57,OFFSET(Data!$E$1,$D$6+B57-1,0,1,1),"n/a")</f>
        <v>N/A</v>
      </c>
      <c r="G57" s="143">
        <f ca="1">IF($D$5&gt;$B57,OFFSET(Data!$K$1,$D$6+$B57-1,0,1,1),"n/a")</f>
        <v>636</v>
      </c>
      <c r="H57" s="147">
        <f ca="1">IF($D$5&gt;$B57,OFFSET(Data!$X$1,$D$6+$B57-1,0,1,1),"n/a")</f>
        <v>65</v>
      </c>
      <c r="I57" s="71">
        <f ca="1">IF($D$5&gt;$B57,OFFSET(Data!$Y$1,$D$6+$B57-1,0,1,1),"n/a")</f>
        <v>0.102201257861635</v>
      </c>
      <c r="J57" s="148">
        <f ca="1">RANK($I57,$I$14:$I$239,0)+COUNTIF($I$14:$I57,$I57)-1</f>
        <v>3</v>
      </c>
      <c r="K57" s="147">
        <f ca="1">IF($D$5&gt;$B57,OFFSET(Data!$L$1,$D$6+$B57-1,0,1,1),"n/a")</f>
        <v>9</v>
      </c>
      <c r="L57" s="71">
        <f ca="1">IF($D$5&gt;$B57,OFFSET(Data!$M$1,$D$6+$B57-1,0,1,1),"n/a")</f>
        <v>1.41509433962264E-2</v>
      </c>
      <c r="M57" s="148">
        <f ca="1">RANK($L57,$L$14:$L$239,0)+COUNTIF($L$14:$L57,$L57)-1</f>
        <v>68</v>
      </c>
      <c r="N57" s="147">
        <f ca="1">IF($D$5&gt;$B57,OFFSET(Data!$P$1,$D$6+$B57-1,0,1,1),"n/a")</f>
        <v>4</v>
      </c>
      <c r="O57" s="71">
        <f ca="1">IF($D$5&gt;$B57,OFFSET(Data!$Q$1,$D$6+$B57-1,0,1,1),"n/a")</f>
        <v>6.2893081761006197E-3</v>
      </c>
      <c r="P57" s="148">
        <f ca="1">RANK($O57,$O$14:$O$239,0)+COUNTIF($O$14:$O57,$O57)-1</f>
        <v>60</v>
      </c>
      <c r="Q57" s="147">
        <f ca="1">IF($D$5&gt;$B57,OFFSET(Data!$T$1,$D$6+$B57-1,0,1,1),"n/a")</f>
        <v>63</v>
      </c>
      <c r="R57" s="71">
        <f ca="1">IF($D$5&gt;$B57,OFFSET(Data!$U$1,$D$6+$B57-1,0,1,1),"n/a")</f>
        <v>9.9056603773584898E-2</v>
      </c>
      <c r="S57" s="72">
        <f ca="1">RANK($R57,$R$14:$R$239,0)+COUNTIF($R$14:$R57,$R57)-1</f>
        <v>3</v>
      </c>
      <c r="T57" s="151"/>
      <c r="U57" s="147">
        <f t="shared" ca="1" si="0"/>
        <v>65</v>
      </c>
      <c r="V57" s="178">
        <f t="shared" ca="1" si="1"/>
        <v>0.102201257861635</v>
      </c>
      <c r="W57" s="72">
        <f t="shared" ca="1" si="2"/>
        <v>3</v>
      </c>
      <c r="Y57" s="69">
        <f t="shared" si="11"/>
        <v>44</v>
      </c>
      <c r="Z57" s="70" t="str">
        <f t="shared" ca="1" si="3"/>
        <v>06Q00</v>
      </c>
      <c r="AA57" s="70" t="str">
        <f t="shared" ca="1" si="4"/>
        <v>MID ESSEX CCG</v>
      </c>
      <c r="AB57" s="70" t="str">
        <f t="shared" ca="1" si="5"/>
        <v>N/A</v>
      </c>
      <c r="AC57" s="70" t="str">
        <f t="shared" ca="1" si="6"/>
        <v>N/A</v>
      </c>
      <c r="AD57" s="76">
        <f t="shared" ca="1" si="7"/>
        <v>1115</v>
      </c>
      <c r="AE57" s="76">
        <f t="shared" ca="1" si="8"/>
        <v>89</v>
      </c>
      <c r="AF57" s="175">
        <f t="shared" ca="1" si="9"/>
        <v>7.9820627802690503E-2</v>
      </c>
    </row>
    <row r="58" spans="2:32" ht="10.15" x14ac:dyDescent="0.3">
      <c r="B58" s="134">
        <f t="shared" si="10"/>
        <v>44</v>
      </c>
      <c r="C58" s="154" t="str">
        <f ca="1">IF($D$5&gt;$B58,OFFSET(Data!$B$1,$D$6+B58-1,0,1,1),"n/a")</f>
        <v>04V00</v>
      </c>
      <c r="D58" s="155" t="str">
        <f ca="1">IF($D$5&gt;$B58,OFFSET(Data!$C$1,$D$6+B58-1,0,1,1),"n/a")</f>
        <v>WEST LEICESTERSHIRE CCG</v>
      </c>
      <c r="E58" s="154" t="str">
        <f ca="1">IF($D$5&gt;$B58,OFFSET(Data!$D$1,$D$6+B58-1,0,1,1),"n/a")</f>
        <v>N/A</v>
      </c>
      <c r="F58" s="155" t="str">
        <f ca="1">IF($D$5&gt;$B58,OFFSET(Data!$E$1,$D$6+B58-1,0,1,1),"n/a")</f>
        <v>N/A</v>
      </c>
      <c r="G58" s="143">
        <f ca="1">IF($D$5&gt;$B58,OFFSET(Data!$K$1,$D$6+$B58-1,0,1,1),"n/a")</f>
        <v>1181</v>
      </c>
      <c r="H58" s="147">
        <f ca="1">IF($D$5&gt;$B58,OFFSET(Data!$X$1,$D$6+$B58-1,0,1,1),"n/a")</f>
        <v>84</v>
      </c>
      <c r="I58" s="71">
        <f ca="1">IF($D$5&gt;$B58,OFFSET(Data!$Y$1,$D$6+$B58-1,0,1,1),"n/a")</f>
        <v>7.1126164267569805E-2</v>
      </c>
      <c r="J58" s="148">
        <f ca="1">RANK($I58,$I$14:$I$239,0)+COUNTIF($I$14:$I58,$I58)-1</f>
        <v>90</v>
      </c>
      <c r="K58" s="147">
        <f ca="1">IF($D$5&gt;$B58,OFFSET(Data!$L$1,$D$6+$B58-1,0,1,1),"n/a")</f>
        <v>15</v>
      </c>
      <c r="L58" s="71">
        <f ca="1">IF($D$5&gt;$B58,OFFSET(Data!$M$1,$D$6+$B58-1,0,1,1),"n/a")</f>
        <v>1.2701100762066E-2</v>
      </c>
      <c r="M58" s="148">
        <f ca="1">RANK($L58,$L$14:$L$239,0)+COUNTIF($L$14:$L58,$L58)-1</f>
        <v>87</v>
      </c>
      <c r="N58" s="147">
        <f ca="1">IF($D$5&gt;$B58,OFFSET(Data!$P$1,$D$6+$B58-1,0,1,1),"n/a")</f>
        <v>7</v>
      </c>
      <c r="O58" s="71">
        <f ca="1">IF($D$5&gt;$B58,OFFSET(Data!$Q$1,$D$6+$B58-1,0,1,1),"n/a")</f>
        <v>5.9271803556308197E-3</v>
      </c>
      <c r="P58" s="148">
        <f ca="1">RANK($O58,$O$14:$O$239,0)+COUNTIF($O$14:$O58,$O58)-1</f>
        <v>69</v>
      </c>
      <c r="Q58" s="147">
        <f ca="1">IF($D$5&gt;$B58,OFFSET(Data!$T$1,$D$6+$B58-1,0,1,1),"n/a")</f>
        <v>79</v>
      </c>
      <c r="R58" s="71">
        <f ca="1">IF($D$5&gt;$B58,OFFSET(Data!$U$1,$D$6+$B58-1,0,1,1),"n/a")</f>
        <v>6.68924640135478E-2</v>
      </c>
      <c r="S58" s="72">
        <f ca="1">RANK($R58,$R$14:$R$239,0)+COUNTIF($R$14:$R58,$R58)-1</f>
        <v>92</v>
      </c>
      <c r="T58" s="151"/>
      <c r="U58" s="147">
        <f t="shared" ca="1" si="0"/>
        <v>84</v>
      </c>
      <c r="V58" s="178">
        <f t="shared" ca="1" si="1"/>
        <v>7.1126164267569805E-2</v>
      </c>
      <c r="W58" s="72">
        <f t="shared" ca="1" si="2"/>
        <v>90</v>
      </c>
      <c r="Y58" s="69">
        <f t="shared" si="11"/>
        <v>45</v>
      </c>
      <c r="Z58" s="70" t="str">
        <f t="shared" ca="1" si="3"/>
        <v>00L00</v>
      </c>
      <c r="AA58" s="70" t="str">
        <f t="shared" ca="1" si="4"/>
        <v>NORTHUMBERLAND CCG</v>
      </c>
      <c r="AB58" s="70" t="str">
        <f t="shared" ca="1" si="5"/>
        <v>N/A</v>
      </c>
      <c r="AC58" s="70" t="str">
        <f t="shared" ca="1" si="6"/>
        <v>N/A</v>
      </c>
      <c r="AD58" s="76">
        <f t="shared" ca="1" si="7"/>
        <v>1143</v>
      </c>
      <c r="AE58" s="76">
        <f t="shared" ca="1" si="8"/>
        <v>91</v>
      </c>
      <c r="AF58" s="175">
        <f t="shared" ca="1" si="9"/>
        <v>7.9615048118985093E-2</v>
      </c>
    </row>
    <row r="59" spans="2:32" ht="10.15" x14ac:dyDescent="0.3">
      <c r="B59" s="134">
        <f t="shared" si="10"/>
        <v>45</v>
      </c>
      <c r="C59" s="154" t="str">
        <f ca="1">IF($D$5&gt;$B59,OFFSET(Data!$B$1,$D$6+B59-1,0,1,1),"n/a")</f>
        <v>04Y00</v>
      </c>
      <c r="D59" s="155" t="str">
        <f ca="1">IF($D$5&gt;$B59,OFFSET(Data!$C$1,$D$6+B59-1,0,1,1),"n/a")</f>
        <v>CANNOCK CHASE CCG</v>
      </c>
      <c r="E59" s="154" t="str">
        <f ca="1">IF($D$5&gt;$B59,OFFSET(Data!$D$1,$D$6+B59-1,0,1,1),"n/a")</f>
        <v>N/A</v>
      </c>
      <c r="F59" s="155" t="str">
        <f ca="1">IF($D$5&gt;$B59,OFFSET(Data!$E$1,$D$6+B59-1,0,1,1),"n/a")</f>
        <v>N/A</v>
      </c>
      <c r="G59" s="143">
        <f ca="1">IF($D$5&gt;$B59,OFFSET(Data!$K$1,$D$6+$B59-1,0,1,1),"n/a")</f>
        <v>462</v>
      </c>
      <c r="H59" s="147">
        <f ca="1">IF($D$5&gt;$B59,OFFSET(Data!$X$1,$D$6+$B59-1,0,1,1),"n/a")</f>
        <v>37</v>
      </c>
      <c r="I59" s="71">
        <f ca="1">IF($D$5&gt;$B59,OFFSET(Data!$Y$1,$D$6+$B59-1,0,1,1),"n/a")</f>
        <v>8.0086580086579998E-2</v>
      </c>
      <c r="J59" s="148">
        <f ca="1">RANK($I59,$I$14:$I$239,0)+COUNTIF($I$14:$I59,$I59)-1</f>
        <v>41</v>
      </c>
      <c r="K59" s="147">
        <f ca="1">IF($D$5&gt;$B59,OFFSET(Data!$L$1,$D$6+$B59-1,0,1,1),"n/a")</f>
        <v>6</v>
      </c>
      <c r="L59" s="71">
        <f ca="1">IF($D$5&gt;$B59,OFFSET(Data!$M$1,$D$6+$B59-1,0,1,1),"n/a")</f>
        <v>1.2987012987012899E-2</v>
      </c>
      <c r="M59" s="148">
        <f ca="1">RANK($L59,$L$14:$L$239,0)+COUNTIF($L$14:$L59,$L59)-1</f>
        <v>84</v>
      </c>
      <c r="N59" s="147">
        <f ca="1">IF($D$5&gt;$B59,OFFSET(Data!$P$1,$D$6+$B59-1,0,1,1),"n/a")</f>
        <v>4</v>
      </c>
      <c r="O59" s="71">
        <f ca="1">IF($D$5&gt;$B59,OFFSET(Data!$Q$1,$D$6+$B59-1,0,1,1),"n/a")</f>
        <v>8.6580086580086493E-3</v>
      </c>
      <c r="P59" s="148">
        <f ca="1">RANK($O59,$O$14:$O$239,0)+COUNTIF($O$14:$O59,$O59)-1</f>
        <v>25</v>
      </c>
      <c r="Q59" s="147">
        <f ca="1">IF($D$5&gt;$B59,OFFSET(Data!$T$1,$D$6+$B59-1,0,1,1),"n/a")</f>
        <v>35</v>
      </c>
      <c r="R59" s="71">
        <f ca="1">IF($D$5&gt;$B59,OFFSET(Data!$U$1,$D$6+$B59-1,0,1,1),"n/a")</f>
        <v>7.5757575757575704E-2</v>
      </c>
      <c r="S59" s="72">
        <f ca="1">RANK($R59,$R$14:$R$239,0)+COUNTIF($R$14:$R59,$R59)-1</f>
        <v>43</v>
      </c>
      <c r="T59" s="151"/>
      <c r="U59" s="147">
        <f t="shared" ca="1" si="0"/>
        <v>37</v>
      </c>
      <c r="V59" s="178">
        <f t="shared" ca="1" si="1"/>
        <v>8.0086580086579998E-2</v>
      </c>
      <c r="W59" s="72">
        <f t="shared" ca="1" si="2"/>
        <v>41</v>
      </c>
      <c r="Y59" s="69">
        <f t="shared" si="11"/>
        <v>46</v>
      </c>
      <c r="Z59" s="70" t="str">
        <f t="shared" ca="1" si="3"/>
        <v>05X00</v>
      </c>
      <c r="AA59" s="70" t="str">
        <f t="shared" ca="1" si="4"/>
        <v>TELFORD &amp; WREKIN CCG</v>
      </c>
      <c r="AB59" s="70" t="str">
        <f t="shared" ca="1" si="5"/>
        <v>N/A</v>
      </c>
      <c r="AC59" s="70" t="str">
        <f t="shared" ca="1" si="6"/>
        <v>N/A</v>
      </c>
      <c r="AD59" s="76">
        <f t="shared" ca="1" si="7"/>
        <v>591</v>
      </c>
      <c r="AE59" s="76">
        <f t="shared" ca="1" si="8"/>
        <v>47</v>
      </c>
      <c r="AF59" s="175">
        <f t="shared" ca="1" si="9"/>
        <v>7.9526226734348504E-2</v>
      </c>
    </row>
    <row r="60" spans="2:32" ht="10.15" x14ac:dyDescent="0.3">
      <c r="B60" s="134">
        <f t="shared" si="10"/>
        <v>46</v>
      </c>
      <c r="C60" s="154" t="str">
        <f ca="1">IF($D$5&gt;$B60,OFFSET(Data!$B$1,$D$6+B60-1,0,1,1),"n/a")</f>
        <v>05A00</v>
      </c>
      <c r="D60" s="155" t="str">
        <f ca="1">IF($D$5&gt;$B60,OFFSET(Data!$C$1,$D$6+B60-1,0,1,1),"n/a")</f>
        <v>COVENTRY AND RUGBY CCG</v>
      </c>
      <c r="E60" s="154" t="str">
        <f ca="1">IF($D$5&gt;$B60,OFFSET(Data!$D$1,$D$6+B60-1,0,1,1),"n/a")</f>
        <v>N/A</v>
      </c>
      <c r="F60" s="155" t="str">
        <f ca="1">IF($D$5&gt;$B60,OFFSET(Data!$E$1,$D$6+B60-1,0,1,1),"n/a")</f>
        <v>N/A</v>
      </c>
      <c r="G60" s="143">
        <f ca="1">IF($D$5&gt;$B60,OFFSET(Data!$K$1,$D$6+$B60-1,0,1,1),"n/a")</f>
        <v>1527</v>
      </c>
      <c r="H60" s="147">
        <f ca="1">IF($D$5&gt;$B60,OFFSET(Data!$X$1,$D$6+$B60-1,0,1,1),"n/a")</f>
        <v>90</v>
      </c>
      <c r="I60" s="71">
        <f ca="1">IF($D$5&gt;$B60,OFFSET(Data!$Y$1,$D$6+$B60-1,0,1,1),"n/a")</f>
        <v>5.8939096267190502E-2</v>
      </c>
      <c r="J60" s="148">
        <f ca="1">RANK($I60,$I$14:$I$239,0)+COUNTIF($I$14:$I60,$I60)-1</f>
        <v>128</v>
      </c>
      <c r="K60" s="147">
        <f ca="1">IF($D$5&gt;$B60,OFFSET(Data!$L$1,$D$6+$B60-1,0,1,1),"n/a")</f>
        <v>48</v>
      </c>
      <c r="L60" s="71">
        <f ca="1">IF($D$5&gt;$B60,OFFSET(Data!$M$1,$D$6+$B60-1,0,1,1),"n/a")</f>
        <v>3.1434184675834899E-2</v>
      </c>
      <c r="M60" s="148">
        <f ca="1">RANK($L60,$L$14:$L$239,0)+COUNTIF($L$14:$L60,$L60)-1</f>
        <v>1</v>
      </c>
      <c r="N60" s="147">
        <f ca="1">IF($D$5&gt;$B60,OFFSET(Data!$P$1,$D$6+$B60-1,0,1,1),"n/a")</f>
        <v>9</v>
      </c>
      <c r="O60" s="71">
        <f ca="1">IF($D$5&gt;$B60,OFFSET(Data!$Q$1,$D$6+$B60-1,0,1,1),"n/a")</f>
        <v>5.89390962671905E-3</v>
      </c>
      <c r="P60" s="148">
        <f ca="1">RANK($O60,$O$14:$O$239,0)+COUNTIF($O$14:$O60,$O60)-1</f>
        <v>70</v>
      </c>
      <c r="Q60" s="147">
        <f ca="1">IF($D$5&gt;$B60,OFFSET(Data!$T$1,$D$6+$B60-1,0,1,1),"n/a")</f>
        <v>86</v>
      </c>
      <c r="R60" s="71">
        <f ca="1">IF($D$5&gt;$B60,OFFSET(Data!$U$1,$D$6+$B60-1,0,1,1),"n/a")</f>
        <v>5.6319580877537599E-2</v>
      </c>
      <c r="S60" s="72">
        <f ca="1">RANK($R60,$R$14:$R$239,0)+COUNTIF($R$14:$R60,$R60)-1</f>
        <v>129</v>
      </c>
      <c r="T60" s="151"/>
      <c r="U60" s="147">
        <f t="shared" ca="1" si="0"/>
        <v>90</v>
      </c>
      <c r="V60" s="178">
        <f t="shared" ca="1" si="1"/>
        <v>5.8939096267190502E-2</v>
      </c>
      <c r="W60" s="72">
        <f t="shared" ca="1" si="2"/>
        <v>128</v>
      </c>
      <c r="Y60" s="69">
        <f t="shared" si="11"/>
        <v>47</v>
      </c>
      <c r="Z60" s="70" t="str">
        <f t="shared" ca="1" si="3"/>
        <v>05Y00</v>
      </c>
      <c r="AA60" s="70" t="str">
        <f t="shared" ca="1" si="4"/>
        <v>WALSALL CCG</v>
      </c>
      <c r="AB60" s="70" t="str">
        <f t="shared" ca="1" si="5"/>
        <v>N/A</v>
      </c>
      <c r="AC60" s="70" t="str">
        <f t="shared" ca="1" si="6"/>
        <v>N/A</v>
      </c>
      <c r="AD60" s="76">
        <f t="shared" ca="1" si="7"/>
        <v>1237</v>
      </c>
      <c r="AE60" s="76">
        <f t="shared" ca="1" si="8"/>
        <v>98</v>
      </c>
      <c r="AF60" s="175">
        <f t="shared" ca="1" si="9"/>
        <v>7.9223928860145496E-2</v>
      </c>
    </row>
    <row r="61" spans="2:32" ht="10.15" x14ac:dyDescent="0.3">
      <c r="B61" s="134">
        <f t="shared" si="10"/>
        <v>47</v>
      </c>
      <c r="C61" s="154" t="str">
        <f ca="1">IF($D$5&gt;$B61,OFFSET(Data!$B$1,$D$6+B61-1,0,1,1),"n/a")</f>
        <v>05C00</v>
      </c>
      <c r="D61" s="155" t="str">
        <f ca="1">IF($D$5&gt;$B61,OFFSET(Data!$C$1,$D$6+B61-1,0,1,1),"n/a")</f>
        <v>DUDLEY CCG</v>
      </c>
      <c r="E61" s="154" t="str">
        <f ca="1">IF($D$5&gt;$B61,OFFSET(Data!$D$1,$D$6+B61-1,0,1,1),"n/a")</f>
        <v>N/A</v>
      </c>
      <c r="F61" s="155" t="str">
        <f ca="1">IF($D$5&gt;$B61,OFFSET(Data!$E$1,$D$6+B61-1,0,1,1),"n/a")</f>
        <v>N/A</v>
      </c>
      <c r="G61" s="143">
        <f ca="1">IF($D$5&gt;$B61,OFFSET(Data!$K$1,$D$6+$B61-1,0,1,1),"n/a")</f>
        <v>1179</v>
      </c>
      <c r="H61" s="147">
        <f ca="1">IF($D$5&gt;$B61,OFFSET(Data!$X$1,$D$6+$B61-1,0,1,1),"n/a")</f>
        <v>69</v>
      </c>
      <c r="I61" s="71">
        <f ca="1">IF($D$5&gt;$B61,OFFSET(Data!$Y$1,$D$6+$B61-1,0,1,1),"n/a")</f>
        <v>5.8524173027989797E-2</v>
      </c>
      <c r="J61" s="148">
        <f ca="1">RANK($I61,$I$14:$I$239,0)+COUNTIF($I$14:$I61,$I61)-1</f>
        <v>130</v>
      </c>
      <c r="K61" s="147">
        <f ca="1">IF($D$5&gt;$B61,OFFSET(Data!$L$1,$D$6+$B61-1,0,1,1),"n/a")</f>
        <v>12</v>
      </c>
      <c r="L61" s="71">
        <f ca="1">IF($D$5&gt;$B61,OFFSET(Data!$M$1,$D$6+$B61-1,0,1,1),"n/a")</f>
        <v>1.0178117048345999E-2</v>
      </c>
      <c r="M61" s="148">
        <f ca="1">RANK($L61,$L$14:$L$239,0)+COUNTIF($L$14:$L61,$L61)-1</f>
        <v>112</v>
      </c>
      <c r="N61" s="147">
        <f ca="1">IF($D$5&gt;$B61,OFFSET(Data!$P$1,$D$6+$B61-1,0,1,1),"n/a")</f>
        <v>4</v>
      </c>
      <c r="O61" s="71">
        <f ca="1">IF($D$5&gt;$B61,OFFSET(Data!$Q$1,$D$6+$B61-1,0,1,1),"n/a")</f>
        <v>3.39270568278201E-3</v>
      </c>
      <c r="P61" s="148">
        <f ca="1">RANK($O61,$O$14:$O$239,0)+COUNTIF($O$14:$O61,$O61)-1</f>
        <v>116</v>
      </c>
      <c r="Q61" s="147">
        <f ca="1">IF($D$5&gt;$B61,OFFSET(Data!$T$1,$D$6+$B61-1,0,1,1),"n/a")</f>
        <v>69</v>
      </c>
      <c r="R61" s="71">
        <f ca="1">IF($D$5&gt;$B61,OFFSET(Data!$U$1,$D$6+$B61-1,0,1,1),"n/a")</f>
        <v>5.8524173027989797E-2</v>
      </c>
      <c r="S61" s="72">
        <f ca="1">RANK($R61,$R$14:$R$239,0)+COUNTIF($R$14:$R61,$R61)-1</f>
        <v>126</v>
      </c>
      <c r="T61" s="151"/>
      <c r="U61" s="147">
        <f t="shared" ca="1" si="0"/>
        <v>69</v>
      </c>
      <c r="V61" s="178">
        <f t="shared" ca="1" si="1"/>
        <v>5.8524173027989797E-2</v>
      </c>
      <c r="W61" s="72">
        <f t="shared" ca="1" si="2"/>
        <v>130</v>
      </c>
      <c r="Y61" s="69">
        <f t="shared" si="11"/>
        <v>48</v>
      </c>
      <c r="Z61" s="70" t="str">
        <f t="shared" ca="1" si="3"/>
        <v>06L00</v>
      </c>
      <c r="AA61" s="70" t="str">
        <f t="shared" ca="1" si="4"/>
        <v>IPSWICH AND EAST SUFFOLK CCG</v>
      </c>
      <c r="AB61" s="70" t="str">
        <f t="shared" ca="1" si="5"/>
        <v>N/A</v>
      </c>
      <c r="AC61" s="70" t="str">
        <f t="shared" ca="1" si="6"/>
        <v>N/A</v>
      </c>
      <c r="AD61" s="76">
        <f t="shared" ca="1" si="7"/>
        <v>1277</v>
      </c>
      <c r="AE61" s="76">
        <f t="shared" ca="1" si="8"/>
        <v>101</v>
      </c>
      <c r="AF61" s="175">
        <f t="shared" ca="1" si="9"/>
        <v>7.9091620986687497E-2</v>
      </c>
    </row>
    <row r="62" spans="2:32" ht="10.15" x14ac:dyDescent="0.3">
      <c r="B62" s="134">
        <f t="shared" si="10"/>
        <v>48</v>
      </c>
      <c r="C62" s="154" t="str">
        <f ca="1">IF($D$5&gt;$B62,OFFSET(Data!$B$1,$D$6+B62-1,0,1,1),"n/a")</f>
        <v>05D00</v>
      </c>
      <c r="D62" s="155" t="str">
        <f ca="1">IF($D$5&gt;$B62,OFFSET(Data!$C$1,$D$6+B62-1,0,1,1),"n/a")</f>
        <v>EAST STAFFORDSHIRE CCG</v>
      </c>
      <c r="E62" s="154" t="str">
        <f ca="1">IF($D$5&gt;$B62,OFFSET(Data!$D$1,$D$6+B62-1,0,1,1),"n/a")</f>
        <v>N/A</v>
      </c>
      <c r="F62" s="155" t="str">
        <f ca="1">IF($D$5&gt;$B62,OFFSET(Data!$E$1,$D$6+B62-1,0,1,1),"n/a")</f>
        <v>N/A</v>
      </c>
      <c r="G62" s="143">
        <f ca="1">IF($D$5&gt;$B62,OFFSET(Data!$K$1,$D$6+$B62-1,0,1,1),"n/a")</f>
        <v>384</v>
      </c>
      <c r="H62" s="147">
        <f ca="1">IF($D$5&gt;$B62,OFFSET(Data!$X$1,$D$6+$B62-1,0,1,1),"n/a")</f>
        <v>35</v>
      </c>
      <c r="I62" s="71">
        <f ca="1">IF($D$5&gt;$B62,OFFSET(Data!$Y$1,$D$6+$B62-1,0,1,1),"n/a")</f>
        <v>9.1145833333333301E-2</v>
      </c>
      <c r="J62" s="148">
        <f ca="1">RANK($I62,$I$14:$I$239,0)+COUNTIF($I$14:$I62,$I62)-1</f>
        <v>15</v>
      </c>
      <c r="K62" s="147">
        <f ca="1">IF($D$5&gt;$B62,OFFSET(Data!$L$1,$D$6+$B62-1,0,1,1),"n/a")</f>
        <v>6</v>
      </c>
      <c r="L62" s="71">
        <f ca="1">IF($D$5&gt;$B62,OFFSET(Data!$M$1,$D$6+$B62-1,0,1,1),"n/a")</f>
        <v>1.5625E-2</v>
      </c>
      <c r="M62" s="148">
        <f ca="1">RANK($L62,$L$14:$L$239,0)+COUNTIF($L$14:$L62,$L62)-1</f>
        <v>55</v>
      </c>
      <c r="N62" s="147">
        <f ca="1">IF($D$5&gt;$B62,OFFSET(Data!$P$1,$D$6+$B62-1,0,1,1),"n/a")</f>
        <v>0</v>
      </c>
      <c r="O62" s="71">
        <f ca="1">IF($D$5&gt;$B62,OFFSET(Data!$Q$1,$D$6+$B62-1,0,1,1),"n/a")</f>
        <v>0</v>
      </c>
      <c r="P62" s="148">
        <f ca="1">RANK($O62,$O$14:$O$239,0)+COUNTIF($O$14:$O62,$O62)-1</f>
        <v>135</v>
      </c>
      <c r="Q62" s="147">
        <f ca="1">IF($D$5&gt;$B62,OFFSET(Data!$T$1,$D$6+$B62-1,0,1,1),"n/a")</f>
        <v>35</v>
      </c>
      <c r="R62" s="71">
        <f ca="1">IF($D$5&gt;$B62,OFFSET(Data!$U$1,$D$6+$B62-1,0,1,1),"n/a")</f>
        <v>9.1145833333333301E-2</v>
      </c>
      <c r="S62" s="72">
        <f ca="1">RANK($R62,$R$14:$R$239,0)+COUNTIF($R$14:$R62,$R62)-1</f>
        <v>9</v>
      </c>
      <c r="T62" s="151"/>
      <c r="U62" s="147">
        <f t="shared" ca="1" si="0"/>
        <v>35</v>
      </c>
      <c r="V62" s="178">
        <f t="shared" ca="1" si="1"/>
        <v>9.1145833333333301E-2</v>
      </c>
      <c r="W62" s="72">
        <f t="shared" ca="1" si="2"/>
        <v>15</v>
      </c>
      <c r="Y62" s="69">
        <f t="shared" si="11"/>
        <v>49</v>
      </c>
      <c r="Z62" s="70" t="str">
        <f t="shared" ca="1" si="3"/>
        <v>99F00</v>
      </c>
      <c r="AA62" s="70" t="str">
        <f t="shared" ca="1" si="4"/>
        <v>CASTLE POINT AND ROCHFORD CCG</v>
      </c>
      <c r="AB62" s="70" t="str">
        <f t="shared" ca="1" si="5"/>
        <v>N/A</v>
      </c>
      <c r="AC62" s="70" t="str">
        <f t="shared" ca="1" si="6"/>
        <v>N/A</v>
      </c>
      <c r="AD62" s="76">
        <f t="shared" ca="1" si="7"/>
        <v>557</v>
      </c>
      <c r="AE62" s="76">
        <f t="shared" ca="1" si="8"/>
        <v>44</v>
      </c>
      <c r="AF62" s="175">
        <f t="shared" ca="1" si="9"/>
        <v>7.8994614003590605E-2</v>
      </c>
    </row>
    <row r="63" spans="2:32" ht="10.15" x14ac:dyDescent="0.3">
      <c r="B63" s="134">
        <f t="shared" si="10"/>
        <v>49</v>
      </c>
      <c r="C63" s="154" t="str">
        <f ca="1">IF($D$5&gt;$B63,OFFSET(Data!$B$1,$D$6+B63-1,0,1,1),"n/a")</f>
        <v>05G00</v>
      </c>
      <c r="D63" s="155" t="str">
        <f ca="1">IF($D$5&gt;$B63,OFFSET(Data!$C$1,$D$6+B63-1,0,1,1),"n/a")</f>
        <v>NORTH STAFFORDSHIRE CCG</v>
      </c>
      <c r="E63" s="154" t="str">
        <f ca="1">IF($D$5&gt;$B63,OFFSET(Data!$D$1,$D$6+B63-1,0,1,1),"n/a")</f>
        <v>N/A</v>
      </c>
      <c r="F63" s="155" t="str">
        <f ca="1">IF($D$5&gt;$B63,OFFSET(Data!$E$1,$D$6+B63-1,0,1,1),"n/a")</f>
        <v>N/A</v>
      </c>
      <c r="G63" s="143">
        <f ca="1">IF($D$5&gt;$B63,OFFSET(Data!$K$1,$D$6+$B63-1,0,1,1),"n/a")</f>
        <v>726</v>
      </c>
      <c r="H63" s="147">
        <f ca="1">IF($D$5&gt;$B63,OFFSET(Data!$X$1,$D$6+$B63-1,0,1,1),"n/a")</f>
        <v>48</v>
      </c>
      <c r="I63" s="71">
        <f ca="1">IF($D$5&gt;$B63,OFFSET(Data!$Y$1,$D$6+$B63-1,0,1,1),"n/a")</f>
        <v>6.6115702479338803E-2</v>
      </c>
      <c r="J63" s="148">
        <f ca="1">RANK($I63,$I$14:$I$239,0)+COUNTIF($I$14:$I63,$I63)-1</f>
        <v>109</v>
      </c>
      <c r="K63" s="147">
        <f ca="1">IF($D$5&gt;$B63,OFFSET(Data!$L$1,$D$6+$B63-1,0,1,1),"n/a")</f>
        <v>10</v>
      </c>
      <c r="L63" s="71">
        <f ca="1">IF($D$5&gt;$B63,OFFSET(Data!$M$1,$D$6+$B63-1,0,1,1),"n/a")</f>
        <v>1.3774104683195501E-2</v>
      </c>
      <c r="M63" s="148">
        <f ca="1">RANK($L63,$L$14:$L$239,0)+COUNTIF($L$14:$L63,$L63)-1</f>
        <v>75</v>
      </c>
      <c r="N63" s="147">
        <f ca="1">IF($D$5&gt;$B63,OFFSET(Data!$P$1,$D$6+$B63-1,0,1,1),"n/a")</f>
        <v>3</v>
      </c>
      <c r="O63" s="71">
        <f ca="1">IF($D$5&gt;$B63,OFFSET(Data!$Q$1,$D$6+$B63-1,0,1,1),"n/a")</f>
        <v>4.13223140495867E-3</v>
      </c>
      <c r="P63" s="148">
        <f ca="1">RANK($O63,$O$14:$O$239,0)+COUNTIF($O$14:$O63,$O63)-1</f>
        <v>107</v>
      </c>
      <c r="Q63" s="147">
        <f ca="1">IF($D$5&gt;$B63,OFFSET(Data!$T$1,$D$6+$B63-1,0,1,1),"n/a")</f>
        <v>45</v>
      </c>
      <c r="R63" s="71">
        <f ca="1">IF($D$5&gt;$B63,OFFSET(Data!$U$1,$D$6+$B63-1,0,1,1),"n/a")</f>
        <v>6.1983471074380098E-2</v>
      </c>
      <c r="S63" s="72">
        <f ca="1">RANK($R63,$R$14:$R$239,0)+COUNTIF($R$14:$R63,$R63)-1</f>
        <v>113</v>
      </c>
      <c r="T63" s="151"/>
      <c r="U63" s="147">
        <f t="shared" ca="1" si="0"/>
        <v>48</v>
      </c>
      <c r="V63" s="178">
        <f t="shared" ca="1" si="1"/>
        <v>6.6115702479338803E-2</v>
      </c>
      <c r="W63" s="72">
        <f t="shared" ca="1" si="2"/>
        <v>109</v>
      </c>
      <c r="Y63" s="69">
        <f t="shared" si="11"/>
        <v>50</v>
      </c>
      <c r="Z63" s="70" t="str">
        <f t="shared" ca="1" si="3"/>
        <v>18C00</v>
      </c>
      <c r="AA63" s="70" t="str">
        <f t="shared" ca="1" si="4"/>
        <v>HEREFORDSHIRE AND WORCESTERSHIRE CCG</v>
      </c>
      <c r="AB63" s="70" t="str">
        <f t="shared" ca="1" si="5"/>
        <v>N/A</v>
      </c>
      <c r="AC63" s="70" t="str">
        <f t="shared" ca="1" si="6"/>
        <v>N/A</v>
      </c>
      <c r="AD63" s="76">
        <f t="shared" ca="1" si="7"/>
        <v>2647</v>
      </c>
      <c r="AE63" s="76">
        <f t="shared" ca="1" si="8"/>
        <v>209</v>
      </c>
      <c r="AF63" s="175">
        <f t="shared" ca="1" si="9"/>
        <v>7.8957310162448002E-2</v>
      </c>
    </row>
    <row r="64" spans="2:32" ht="10.15" x14ac:dyDescent="0.3">
      <c r="B64" s="134">
        <f t="shared" si="10"/>
        <v>50</v>
      </c>
      <c r="C64" s="154" t="str">
        <f ca="1">IF($D$5&gt;$B64,OFFSET(Data!$B$1,$D$6+B64-1,0,1,1),"n/a")</f>
        <v>05H00</v>
      </c>
      <c r="D64" s="155" t="str">
        <f ca="1">IF($D$5&gt;$B64,OFFSET(Data!$C$1,$D$6+B64-1,0,1,1),"n/a")</f>
        <v>WARWICKSHIRE NORTH CCG</v>
      </c>
      <c r="E64" s="154" t="str">
        <f ca="1">IF($D$5&gt;$B64,OFFSET(Data!$D$1,$D$6+B64-1,0,1,1),"n/a")</f>
        <v>N/A</v>
      </c>
      <c r="F64" s="155" t="str">
        <f ca="1">IF($D$5&gt;$B64,OFFSET(Data!$E$1,$D$6+B64-1,0,1,1),"n/a")</f>
        <v>N/A</v>
      </c>
      <c r="G64" s="143">
        <f ca="1">IF($D$5&gt;$B64,OFFSET(Data!$K$1,$D$6+$B64-1,0,1,1),"n/a")</f>
        <v>727</v>
      </c>
      <c r="H64" s="147">
        <f ca="1">IF($D$5&gt;$B64,OFFSET(Data!$X$1,$D$6+$B64-1,0,1,1),"n/a")</f>
        <v>48</v>
      </c>
      <c r="I64" s="71">
        <f ca="1">IF($D$5&gt;$B64,OFFSET(Data!$Y$1,$D$6+$B64-1,0,1,1),"n/a")</f>
        <v>6.6024759284731699E-2</v>
      </c>
      <c r="J64" s="148">
        <f ca="1">RANK($I64,$I$14:$I$239,0)+COUNTIF($I$14:$I64,$I64)-1</f>
        <v>110</v>
      </c>
      <c r="K64" s="147">
        <f ca="1">IF($D$5&gt;$B64,OFFSET(Data!$L$1,$D$6+$B64-1,0,1,1),"n/a")</f>
        <v>15</v>
      </c>
      <c r="L64" s="71">
        <f ca="1">IF($D$5&gt;$B64,OFFSET(Data!$M$1,$D$6+$B64-1,0,1,1),"n/a")</f>
        <v>2.0632737276478599E-2</v>
      </c>
      <c r="M64" s="148">
        <f ca="1">RANK($L64,$L$14:$L$239,0)+COUNTIF($L$14:$L64,$L64)-1</f>
        <v>13</v>
      </c>
      <c r="N64" s="147">
        <f ca="1">IF($D$5&gt;$B64,OFFSET(Data!$P$1,$D$6+$B64-1,0,1,1),"n/a")</f>
        <v>4</v>
      </c>
      <c r="O64" s="71">
        <f ca="1">IF($D$5&gt;$B64,OFFSET(Data!$Q$1,$D$6+$B64-1,0,1,1),"n/a")</f>
        <v>5.5020632737276401E-3</v>
      </c>
      <c r="P64" s="148">
        <f ca="1">RANK($O64,$O$14:$O$239,0)+COUNTIF($O$14:$O64,$O64)-1</f>
        <v>74</v>
      </c>
      <c r="Q64" s="147">
        <f ca="1">IF($D$5&gt;$B64,OFFSET(Data!$T$1,$D$6+$B64-1,0,1,1),"n/a")</f>
        <v>45</v>
      </c>
      <c r="R64" s="71">
        <f ca="1">IF($D$5&gt;$B64,OFFSET(Data!$U$1,$D$6+$B64-1,0,1,1),"n/a")</f>
        <v>6.1898211829436001E-2</v>
      </c>
      <c r="S64" s="72">
        <f ca="1">RANK($R64,$R$14:$R$239,0)+COUNTIF($R$14:$R64,$R64)-1</f>
        <v>114</v>
      </c>
      <c r="T64" s="151"/>
      <c r="U64" s="147">
        <f t="shared" ca="1" si="0"/>
        <v>48</v>
      </c>
      <c r="V64" s="178">
        <f t="shared" ca="1" si="1"/>
        <v>6.6024759284731699E-2</v>
      </c>
      <c r="W64" s="72">
        <f t="shared" ca="1" si="2"/>
        <v>110</v>
      </c>
      <c r="Y64" s="69">
        <f t="shared" si="11"/>
        <v>51</v>
      </c>
      <c r="Z64" s="70" t="str">
        <f t="shared" ca="1" si="3"/>
        <v>71E00</v>
      </c>
      <c r="AA64" s="70" t="str">
        <f t="shared" ca="1" si="4"/>
        <v>LINCOLNSHIRE CCG</v>
      </c>
      <c r="AB64" s="70" t="str">
        <f t="shared" ca="1" si="5"/>
        <v>N/A</v>
      </c>
      <c r="AC64" s="70" t="str">
        <f t="shared" ca="1" si="6"/>
        <v>N/A</v>
      </c>
      <c r="AD64" s="76">
        <f t="shared" ca="1" si="7"/>
        <v>2608</v>
      </c>
      <c r="AE64" s="76">
        <f t="shared" ca="1" si="8"/>
        <v>205</v>
      </c>
      <c r="AF64" s="175">
        <f t="shared" ca="1" si="9"/>
        <v>7.8604294478527598E-2</v>
      </c>
    </row>
    <row r="65" spans="2:32" ht="10.15" x14ac:dyDescent="0.3">
      <c r="B65" s="134">
        <f t="shared" si="10"/>
        <v>51</v>
      </c>
      <c r="C65" s="154" t="str">
        <f ca="1">IF($D$5&gt;$B65,OFFSET(Data!$B$1,$D$6+B65-1,0,1,1),"n/a")</f>
        <v>05L00</v>
      </c>
      <c r="D65" s="155" t="str">
        <f ca="1">IF($D$5&gt;$B65,OFFSET(Data!$C$1,$D$6+B65-1,0,1,1),"n/a")</f>
        <v>SANDWELL AND WEST BIRMINGHAM CCG</v>
      </c>
      <c r="E65" s="154" t="str">
        <f ca="1">IF($D$5&gt;$B65,OFFSET(Data!$D$1,$D$6+B65-1,0,1,1),"n/a")</f>
        <v>N/A</v>
      </c>
      <c r="F65" s="155" t="str">
        <f ca="1">IF($D$5&gt;$B65,OFFSET(Data!$E$1,$D$6+B65-1,0,1,1),"n/a")</f>
        <v>N/A</v>
      </c>
      <c r="G65" s="143">
        <f ca="1">IF($D$5&gt;$B65,OFFSET(Data!$K$1,$D$6+$B65-1,0,1,1),"n/a")</f>
        <v>1991</v>
      </c>
      <c r="H65" s="147">
        <f ca="1">IF($D$5&gt;$B65,OFFSET(Data!$X$1,$D$6+$B65-1,0,1,1),"n/a")</f>
        <v>149</v>
      </c>
      <c r="I65" s="71">
        <f ca="1">IF($D$5&gt;$B65,OFFSET(Data!$Y$1,$D$6+$B65-1,0,1,1),"n/a")</f>
        <v>7.48367654445002E-2</v>
      </c>
      <c r="J65" s="148">
        <f ca="1">RANK($I65,$I$14:$I$239,0)+COUNTIF($I$14:$I65,$I65)-1</f>
        <v>68</v>
      </c>
      <c r="K65" s="147">
        <f ca="1">IF($D$5&gt;$B65,OFFSET(Data!$L$1,$D$6+$B65-1,0,1,1),"n/a")</f>
        <v>29</v>
      </c>
      <c r="L65" s="71">
        <f ca="1">IF($D$5&gt;$B65,OFFSET(Data!$M$1,$D$6+$B65-1,0,1,1),"n/a")</f>
        <v>1.45655449522852E-2</v>
      </c>
      <c r="M65" s="148">
        <f ca="1">RANK($L65,$L$14:$L$239,0)+COUNTIF($L$14:$L65,$L65)-1</f>
        <v>63</v>
      </c>
      <c r="N65" s="147">
        <f ca="1">IF($D$5&gt;$B65,OFFSET(Data!$P$1,$D$6+$B65-1,0,1,1),"n/a")</f>
        <v>9</v>
      </c>
      <c r="O65" s="71">
        <f ca="1">IF($D$5&gt;$B65,OFFSET(Data!$Q$1,$D$6+$B65-1,0,1,1),"n/a")</f>
        <v>4.5203415369161198E-3</v>
      </c>
      <c r="P65" s="148">
        <f ca="1">RANK($O65,$O$14:$O$239,0)+COUNTIF($O$14:$O65,$O65)-1</f>
        <v>102</v>
      </c>
      <c r="Q65" s="147">
        <f ca="1">IF($D$5&gt;$B65,OFFSET(Data!$T$1,$D$6+$B65-1,0,1,1),"n/a")</f>
        <v>142</v>
      </c>
      <c r="R65" s="71">
        <f ca="1">IF($D$5&gt;$B65,OFFSET(Data!$U$1,$D$6+$B65-1,0,1,1),"n/a")</f>
        <v>7.1320944249120999E-2</v>
      </c>
      <c r="S65" s="72">
        <f ca="1">RANK($R65,$R$14:$R$239,0)+COUNTIF($R$14:$R65,$R65)-1</f>
        <v>63</v>
      </c>
      <c r="T65" s="151"/>
      <c r="U65" s="147">
        <f t="shared" ca="1" si="0"/>
        <v>149</v>
      </c>
      <c r="V65" s="178">
        <f t="shared" ca="1" si="1"/>
        <v>7.48367654445002E-2</v>
      </c>
      <c r="W65" s="72">
        <f t="shared" ca="1" si="2"/>
        <v>68</v>
      </c>
      <c r="Y65" s="69">
        <f t="shared" si="11"/>
        <v>52</v>
      </c>
      <c r="Z65" s="70" t="str">
        <f t="shared" ca="1" si="3"/>
        <v>02G00</v>
      </c>
      <c r="AA65" s="70" t="str">
        <f t="shared" ca="1" si="4"/>
        <v>WEST LANCASHIRE CCG</v>
      </c>
      <c r="AB65" s="70" t="str">
        <f t="shared" ca="1" si="5"/>
        <v>N/A</v>
      </c>
      <c r="AC65" s="70" t="str">
        <f t="shared" ca="1" si="6"/>
        <v>N/A</v>
      </c>
      <c r="AD65" s="76">
        <f t="shared" ca="1" si="7"/>
        <v>370</v>
      </c>
      <c r="AE65" s="76">
        <f t="shared" ca="1" si="8"/>
        <v>29</v>
      </c>
      <c r="AF65" s="175">
        <f t="shared" ca="1" si="9"/>
        <v>7.8378378378378299E-2</v>
      </c>
    </row>
    <row r="66" spans="2:32" ht="10.15" x14ac:dyDescent="0.3">
      <c r="B66" s="134">
        <f t="shared" si="10"/>
        <v>52</v>
      </c>
      <c r="C66" s="154" t="str">
        <f ca="1">IF($D$5&gt;$B66,OFFSET(Data!$B$1,$D$6+B66-1,0,1,1),"n/a")</f>
        <v>05N00</v>
      </c>
      <c r="D66" s="155" t="str">
        <f ca="1">IF($D$5&gt;$B66,OFFSET(Data!$C$1,$D$6+B66-1,0,1,1),"n/a")</f>
        <v>SHROPSHIRE CCG</v>
      </c>
      <c r="E66" s="154" t="str">
        <f ca="1">IF($D$5&gt;$B66,OFFSET(Data!$D$1,$D$6+B66-1,0,1,1),"n/a")</f>
        <v>N/A</v>
      </c>
      <c r="F66" s="155" t="str">
        <f ca="1">IF($D$5&gt;$B66,OFFSET(Data!$E$1,$D$6+B66-1,0,1,1),"n/a")</f>
        <v>N/A</v>
      </c>
      <c r="G66" s="143">
        <f ca="1">IF($D$5&gt;$B66,OFFSET(Data!$K$1,$D$6+$B66-1,0,1,1),"n/a")</f>
        <v>937</v>
      </c>
      <c r="H66" s="147">
        <f ca="1">IF($D$5&gt;$B66,OFFSET(Data!$X$1,$D$6+$B66-1,0,1,1),"n/a")</f>
        <v>58</v>
      </c>
      <c r="I66" s="71">
        <f ca="1">IF($D$5&gt;$B66,OFFSET(Data!$Y$1,$D$6+$B66-1,0,1,1),"n/a")</f>
        <v>6.1899679829242202E-2</v>
      </c>
      <c r="J66" s="148">
        <f ca="1">RANK($I66,$I$14:$I$239,0)+COUNTIF($I$14:$I66,$I66)-1</f>
        <v>123</v>
      </c>
      <c r="K66" s="147">
        <f ca="1">IF($D$5&gt;$B66,OFFSET(Data!$L$1,$D$6+$B66-1,0,1,1),"n/a")</f>
        <v>18</v>
      </c>
      <c r="L66" s="71">
        <f ca="1">IF($D$5&gt;$B66,OFFSET(Data!$M$1,$D$6+$B66-1,0,1,1),"n/a")</f>
        <v>1.9210245464247499E-2</v>
      </c>
      <c r="M66" s="148">
        <f ca="1">RANK($L66,$L$14:$L$239,0)+COUNTIF($L$14:$L66,$L66)-1</f>
        <v>22</v>
      </c>
      <c r="N66" s="147">
        <f ca="1">IF($D$5&gt;$B66,OFFSET(Data!$P$1,$D$6+$B66-1,0,1,1),"n/a")</f>
        <v>3</v>
      </c>
      <c r="O66" s="71">
        <f ca="1">IF($D$5&gt;$B66,OFFSET(Data!$Q$1,$D$6+$B66-1,0,1,1),"n/a")</f>
        <v>3.2017075773745898E-3</v>
      </c>
      <c r="P66" s="148">
        <f ca="1">RANK($O66,$O$14:$O$239,0)+COUNTIF($O$14:$O66,$O66)-1</f>
        <v>120</v>
      </c>
      <c r="Q66" s="147">
        <f ca="1">IF($D$5&gt;$B66,OFFSET(Data!$T$1,$D$6+$B66-1,0,1,1),"n/a")</f>
        <v>57</v>
      </c>
      <c r="R66" s="71">
        <f ca="1">IF($D$5&gt;$B66,OFFSET(Data!$U$1,$D$6+$B66-1,0,1,1),"n/a")</f>
        <v>6.0832443970117299E-2</v>
      </c>
      <c r="S66" s="72">
        <f ca="1">RANK($R66,$R$14:$R$239,0)+COUNTIF($R$14:$R66,$R66)-1</f>
        <v>116</v>
      </c>
      <c r="T66" s="151"/>
      <c r="U66" s="147">
        <f t="shared" ca="1" si="0"/>
        <v>58</v>
      </c>
      <c r="V66" s="178">
        <f t="shared" ca="1" si="1"/>
        <v>6.1899679829242202E-2</v>
      </c>
      <c r="W66" s="72">
        <f t="shared" ca="1" si="2"/>
        <v>123</v>
      </c>
      <c r="Y66" s="69">
        <f t="shared" si="11"/>
        <v>53</v>
      </c>
      <c r="Z66" s="70" t="str">
        <f t="shared" ca="1" si="3"/>
        <v>91Q00</v>
      </c>
      <c r="AA66" s="70" t="str">
        <f t="shared" ca="1" si="4"/>
        <v>KENT AND MEDWAY CCG</v>
      </c>
      <c r="AB66" s="70" t="str">
        <f t="shared" ca="1" si="5"/>
        <v>N/A</v>
      </c>
      <c r="AC66" s="70" t="str">
        <f t="shared" ca="1" si="6"/>
        <v>N/A</v>
      </c>
      <c r="AD66" s="76">
        <f t="shared" ca="1" si="7"/>
        <v>5972</v>
      </c>
      <c r="AE66" s="76">
        <f t="shared" ca="1" si="8"/>
        <v>465</v>
      </c>
      <c r="AF66" s="175">
        <f t="shared" ca="1" si="9"/>
        <v>7.7863362357669094E-2</v>
      </c>
    </row>
    <row r="67" spans="2:32" ht="10.15" x14ac:dyDescent="0.3">
      <c r="B67" s="134">
        <f t="shared" si="10"/>
        <v>53</v>
      </c>
      <c r="C67" s="154" t="str">
        <f ca="1">IF($D$5&gt;$B67,OFFSET(Data!$B$1,$D$6+B67-1,0,1,1),"n/a")</f>
        <v>05Q00</v>
      </c>
      <c r="D67" s="155" t="str">
        <f ca="1">IF($D$5&gt;$B67,OFFSET(Data!$C$1,$D$6+B67-1,0,1,1),"n/a")</f>
        <v>SE STAFFS &amp; SEISDON PENINSULAR CCG</v>
      </c>
      <c r="E67" s="154" t="str">
        <f ca="1">IF($D$5&gt;$B67,OFFSET(Data!$D$1,$D$6+B67-1,0,1,1),"n/a")</f>
        <v>N/A</v>
      </c>
      <c r="F67" s="155" t="str">
        <f ca="1">IF($D$5&gt;$B67,OFFSET(Data!$E$1,$D$6+B67-1,0,1,1),"n/a")</f>
        <v>N/A</v>
      </c>
      <c r="G67" s="143">
        <f ca="1">IF($D$5&gt;$B67,OFFSET(Data!$K$1,$D$6+$B67-1,0,1,1),"n/a")</f>
        <v>691</v>
      </c>
      <c r="H67" s="147">
        <f ca="1">IF($D$5&gt;$B67,OFFSET(Data!$X$1,$D$6+$B67-1,0,1,1),"n/a")</f>
        <v>51</v>
      </c>
      <c r="I67" s="71">
        <f ca="1">IF($D$5&gt;$B67,OFFSET(Data!$Y$1,$D$6+$B67-1,0,1,1),"n/a")</f>
        <v>7.38060781476121E-2</v>
      </c>
      <c r="J67" s="148">
        <f ca="1">RANK($I67,$I$14:$I$239,0)+COUNTIF($I$14:$I67,$I67)-1</f>
        <v>77</v>
      </c>
      <c r="K67" s="147">
        <f ca="1">IF($D$5&gt;$B67,OFFSET(Data!$L$1,$D$6+$B67-1,0,1,1),"n/a")</f>
        <v>12</v>
      </c>
      <c r="L67" s="71">
        <f ca="1">IF($D$5&gt;$B67,OFFSET(Data!$M$1,$D$6+$B67-1,0,1,1),"n/a")</f>
        <v>1.7366136034732201E-2</v>
      </c>
      <c r="M67" s="148">
        <f ca="1">RANK($L67,$L$14:$L$239,0)+COUNTIF($L$14:$L67,$L67)-1</f>
        <v>36</v>
      </c>
      <c r="N67" s="147">
        <f ca="1">IF($D$5&gt;$B67,OFFSET(Data!$P$1,$D$6+$B67-1,0,1,1),"n/a")</f>
        <v>1</v>
      </c>
      <c r="O67" s="71">
        <f ca="1">IF($D$5&gt;$B67,OFFSET(Data!$Q$1,$D$6+$B67-1,0,1,1),"n/a")</f>
        <v>1.44717800289435E-3</v>
      </c>
      <c r="P67" s="148">
        <f ca="1">RANK($O67,$O$14:$O$239,0)+COUNTIF($O$14:$O67,$O67)-1</f>
        <v>132</v>
      </c>
      <c r="Q67" s="147">
        <f ca="1">IF($D$5&gt;$B67,OFFSET(Data!$T$1,$D$6+$B67-1,0,1,1),"n/a")</f>
        <v>50</v>
      </c>
      <c r="R67" s="71">
        <f ca="1">IF($D$5&gt;$B67,OFFSET(Data!$U$1,$D$6+$B67-1,0,1,1),"n/a")</f>
        <v>7.2358900144717797E-2</v>
      </c>
      <c r="S67" s="72">
        <f ca="1">RANK($R67,$R$14:$R$239,0)+COUNTIF($R$14:$R67,$R67)-1</f>
        <v>56</v>
      </c>
      <c r="T67" s="151"/>
      <c r="U67" s="147">
        <f t="shared" ca="1" si="0"/>
        <v>51</v>
      </c>
      <c r="V67" s="178">
        <f t="shared" ca="1" si="1"/>
        <v>7.38060781476121E-2</v>
      </c>
      <c r="W67" s="72">
        <f t="shared" ca="1" si="2"/>
        <v>77</v>
      </c>
      <c r="Y67" s="69">
        <f t="shared" si="11"/>
        <v>54</v>
      </c>
      <c r="Z67" s="70" t="str">
        <f t="shared" ca="1" si="3"/>
        <v>15F00</v>
      </c>
      <c r="AA67" s="70" t="str">
        <f t="shared" ca="1" si="4"/>
        <v>LEEDS CCG</v>
      </c>
      <c r="AB67" s="70" t="str">
        <f t="shared" ca="1" si="5"/>
        <v>N/A</v>
      </c>
      <c r="AC67" s="70" t="str">
        <f t="shared" ca="1" si="6"/>
        <v>N/A</v>
      </c>
      <c r="AD67" s="76">
        <f t="shared" ca="1" si="7"/>
        <v>2401</v>
      </c>
      <c r="AE67" s="76">
        <f t="shared" ca="1" si="8"/>
        <v>186</v>
      </c>
      <c r="AF67" s="175">
        <f t="shared" ca="1" si="9"/>
        <v>7.7467721782590496E-2</v>
      </c>
    </row>
    <row r="68" spans="2:32" ht="10.15" x14ac:dyDescent="0.3">
      <c r="B68" s="134">
        <f t="shared" si="10"/>
        <v>54</v>
      </c>
      <c r="C68" s="154" t="str">
        <f ca="1">IF($D$5&gt;$B68,OFFSET(Data!$B$1,$D$6+B68-1,0,1,1),"n/a")</f>
        <v>05R00</v>
      </c>
      <c r="D68" s="155" t="str">
        <f ca="1">IF($D$5&gt;$B68,OFFSET(Data!$C$1,$D$6+B68-1,0,1,1),"n/a")</f>
        <v>SOUTH WARWICKSHIRE CCG</v>
      </c>
      <c r="E68" s="154" t="str">
        <f ca="1">IF($D$5&gt;$B68,OFFSET(Data!$D$1,$D$6+B68-1,0,1,1),"n/a")</f>
        <v>N/A</v>
      </c>
      <c r="F68" s="155" t="str">
        <f ca="1">IF($D$5&gt;$B68,OFFSET(Data!$E$1,$D$6+B68-1,0,1,1),"n/a")</f>
        <v>N/A</v>
      </c>
      <c r="G68" s="143">
        <f ca="1">IF($D$5&gt;$B68,OFFSET(Data!$K$1,$D$6+$B68-1,0,1,1),"n/a")</f>
        <v>802</v>
      </c>
      <c r="H68" s="147">
        <f ca="1">IF($D$5&gt;$B68,OFFSET(Data!$X$1,$D$6+$B68-1,0,1,1),"n/a")</f>
        <v>40</v>
      </c>
      <c r="I68" s="71">
        <f ca="1">IF($D$5&gt;$B68,OFFSET(Data!$Y$1,$D$6+$B68-1,0,1,1),"n/a")</f>
        <v>4.9875311720698201E-2</v>
      </c>
      <c r="J68" s="148">
        <f ca="1">RANK($I68,$I$14:$I$239,0)+COUNTIF($I$14:$I68,$I68)-1</f>
        <v>135</v>
      </c>
      <c r="K68" s="147">
        <f ca="1">IF($D$5&gt;$B68,OFFSET(Data!$L$1,$D$6+$B68-1,0,1,1),"n/a")</f>
        <v>13</v>
      </c>
      <c r="L68" s="71">
        <f ca="1">IF($D$5&gt;$B68,OFFSET(Data!$M$1,$D$6+$B68-1,0,1,1),"n/a")</f>
        <v>1.6209476309226901E-2</v>
      </c>
      <c r="M68" s="148">
        <f ca="1">RANK($L68,$L$14:$L$239,0)+COUNTIF($L$14:$L68,$L68)-1</f>
        <v>47</v>
      </c>
      <c r="N68" s="147">
        <f ca="1">IF($D$5&gt;$B68,OFFSET(Data!$P$1,$D$6+$B68-1,0,1,1),"n/a")</f>
        <v>4</v>
      </c>
      <c r="O68" s="71">
        <f ca="1">IF($D$5&gt;$B68,OFFSET(Data!$Q$1,$D$6+$B68-1,0,1,1),"n/a")</f>
        <v>4.9875311720698201E-3</v>
      </c>
      <c r="P68" s="148">
        <f ca="1">RANK($O68,$O$14:$O$239,0)+COUNTIF($O$14:$O68,$O68)-1</f>
        <v>85</v>
      </c>
      <c r="Q68" s="147">
        <f ca="1">IF($D$5&gt;$B68,OFFSET(Data!$T$1,$D$6+$B68-1,0,1,1),"n/a")</f>
        <v>39</v>
      </c>
      <c r="R68" s="71">
        <f ca="1">IF($D$5&gt;$B68,OFFSET(Data!$U$1,$D$6+$B68-1,0,1,1),"n/a")</f>
        <v>4.8628428927680697E-2</v>
      </c>
      <c r="S68" s="72">
        <f ca="1">RANK($R68,$R$14:$R$239,0)+COUNTIF($R$14:$R68,$R68)-1</f>
        <v>135</v>
      </c>
      <c r="T68" s="151"/>
      <c r="U68" s="147">
        <f t="shared" ca="1" si="0"/>
        <v>40</v>
      </c>
      <c r="V68" s="178">
        <f t="shared" ca="1" si="1"/>
        <v>4.9875311720698201E-2</v>
      </c>
      <c r="W68" s="72">
        <f t="shared" ca="1" si="2"/>
        <v>135</v>
      </c>
      <c r="Y68" s="69">
        <f t="shared" si="11"/>
        <v>55</v>
      </c>
      <c r="Z68" s="70" t="str">
        <f t="shared" ca="1" si="3"/>
        <v>10L00</v>
      </c>
      <c r="AA68" s="70" t="str">
        <f t="shared" ca="1" si="4"/>
        <v>ISLE OF WIGHT CCG</v>
      </c>
      <c r="AB68" s="70" t="str">
        <f t="shared" ca="1" si="5"/>
        <v>N/A</v>
      </c>
      <c r="AC68" s="70" t="str">
        <f t="shared" ca="1" si="6"/>
        <v>N/A</v>
      </c>
      <c r="AD68" s="76">
        <f t="shared" ca="1" si="7"/>
        <v>531</v>
      </c>
      <c r="AE68" s="76">
        <f t="shared" ca="1" si="8"/>
        <v>41</v>
      </c>
      <c r="AF68" s="175">
        <f t="shared" ca="1" si="9"/>
        <v>7.7212806026365294E-2</v>
      </c>
    </row>
    <row r="69" spans="2:32" ht="10.15" x14ac:dyDescent="0.3">
      <c r="B69" s="134">
        <f t="shared" si="10"/>
        <v>55</v>
      </c>
      <c r="C69" s="154" t="str">
        <f ca="1">IF($D$5&gt;$B69,OFFSET(Data!$B$1,$D$6+B69-1,0,1,1),"n/a")</f>
        <v>05V00</v>
      </c>
      <c r="D69" s="155" t="str">
        <f ca="1">IF($D$5&gt;$B69,OFFSET(Data!$C$1,$D$6+B69-1,0,1,1),"n/a")</f>
        <v>STAFFORD AND SURROUNDS CCG</v>
      </c>
      <c r="E69" s="154" t="str">
        <f ca="1">IF($D$5&gt;$B69,OFFSET(Data!$D$1,$D$6+B69-1,0,1,1),"n/a")</f>
        <v>N/A</v>
      </c>
      <c r="F69" s="155" t="str">
        <f ca="1">IF($D$5&gt;$B69,OFFSET(Data!$E$1,$D$6+B69-1,0,1,1),"n/a")</f>
        <v>N/A</v>
      </c>
      <c r="G69" s="143">
        <f ca="1">IF($D$5&gt;$B69,OFFSET(Data!$K$1,$D$6+$B69-1,0,1,1),"n/a")</f>
        <v>473</v>
      </c>
      <c r="H69" s="147">
        <f ca="1">IF($D$5&gt;$B69,OFFSET(Data!$X$1,$D$6+$B69-1,0,1,1),"n/a")</f>
        <v>40</v>
      </c>
      <c r="I69" s="71">
        <f ca="1">IF($D$5&gt;$B69,OFFSET(Data!$Y$1,$D$6+$B69-1,0,1,1),"n/a")</f>
        <v>8.4566596194503102E-2</v>
      </c>
      <c r="J69" s="148">
        <f ca="1">RANK($I69,$I$14:$I$239,0)+COUNTIF($I$14:$I69,$I69)-1</f>
        <v>30</v>
      </c>
      <c r="K69" s="147">
        <f ca="1">IF($D$5&gt;$B69,OFFSET(Data!$L$1,$D$6+$B69-1,0,1,1),"n/a")</f>
        <v>7</v>
      </c>
      <c r="L69" s="71">
        <f ca="1">IF($D$5&gt;$B69,OFFSET(Data!$M$1,$D$6+$B69-1,0,1,1),"n/a")</f>
        <v>1.4799154334038001E-2</v>
      </c>
      <c r="M69" s="148">
        <f ca="1">RANK($L69,$L$14:$L$239,0)+COUNTIF($L$14:$L69,$L69)-1</f>
        <v>61</v>
      </c>
      <c r="N69" s="147">
        <f ca="1">IF($D$5&gt;$B69,OFFSET(Data!$P$1,$D$6+$B69-1,0,1,1),"n/a")</f>
        <v>4</v>
      </c>
      <c r="O69" s="71">
        <f ca="1">IF($D$5&gt;$B69,OFFSET(Data!$Q$1,$D$6+$B69-1,0,1,1),"n/a")</f>
        <v>8.4566596194503105E-3</v>
      </c>
      <c r="P69" s="148">
        <f ca="1">RANK($O69,$O$14:$O$239,0)+COUNTIF($O$14:$O69,$O69)-1</f>
        <v>26</v>
      </c>
      <c r="Q69" s="147">
        <f ca="1">IF($D$5&gt;$B69,OFFSET(Data!$T$1,$D$6+$B69-1,0,1,1),"n/a")</f>
        <v>40</v>
      </c>
      <c r="R69" s="71">
        <f ca="1">IF($D$5&gt;$B69,OFFSET(Data!$U$1,$D$6+$B69-1,0,1,1),"n/a")</f>
        <v>8.4566596194503102E-2</v>
      </c>
      <c r="S69" s="72">
        <f ca="1">RANK($R69,$R$14:$R$239,0)+COUNTIF($R$14:$R69,$R69)-1</f>
        <v>20</v>
      </c>
      <c r="T69" s="151"/>
      <c r="U69" s="147">
        <f t="shared" ca="1" si="0"/>
        <v>40</v>
      </c>
      <c r="V69" s="178">
        <f t="shared" ca="1" si="1"/>
        <v>8.4566596194503102E-2</v>
      </c>
      <c r="W69" s="72">
        <f t="shared" ca="1" si="2"/>
        <v>30</v>
      </c>
      <c r="Y69" s="69">
        <f t="shared" si="11"/>
        <v>56</v>
      </c>
      <c r="Z69" s="70" t="str">
        <f t="shared" ca="1" si="3"/>
        <v>15M00</v>
      </c>
      <c r="AA69" s="70" t="str">
        <f t="shared" ca="1" si="4"/>
        <v>DERBY &amp; DERBYSHIRE CCG</v>
      </c>
      <c r="AB69" s="70" t="str">
        <f t="shared" ca="1" si="5"/>
        <v>N/A</v>
      </c>
      <c r="AC69" s="70" t="str">
        <f t="shared" ca="1" si="6"/>
        <v>N/A</v>
      </c>
      <c r="AD69" s="76">
        <f t="shared" ca="1" si="7"/>
        <v>3079</v>
      </c>
      <c r="AE69" s="76">
        <f t="shared" ca="1" si="8"/>
        <v>237</v>
      </c>
      <c r="AF69" s="175">
        <f t="shared" ca="1" si="9"/>
        <v>7.6973043195842805E-2</v>
      </c>
    </row>
    <row r="70" spans="2:32" ht="10.15" x14ac:dyDescent="0.3">
      <c r="B70" s="134">
        <f t="shared" si="10"/>
        <v>56</v>
      </c>
      <c r="C70" s="154" t="str">
        <f ca="1">IF($D$5&gt;$B70,OFFSET(Data!$B$1,$D$6+B70-1,0,1,1),"n/a")</f>
        <v>05W00</v>
      </c>
      <c r="D70" s="155" t="str">
        <f ca="1">IF($D$5&gt;$B70,OFFSET(Data!$C$1,$D$6+B70-1,0,1,1),"n/a")</f>
        <v>STOKE ON TRENT CCG</v>
      </c>
      <c r="E70" s="154" t="str">
        <f ca="1">IF($D$5&gt;$B70,OFFSET(Data!$D$1,$D$6+B70-1,0,1,1),"n/a")</f>
        <v>N/A</v>
      </c>
      <c r="F70" s="155" t="str">
        <f ca="1">IF($D$5&gt;$B70,OFFSET(Data!$E$1,$D$6+B70-1,0,1,1),"n/a")</f>
        <v>N/A</v>
      </c>
      <c r="G70" s="143">
        <f ca="1">IF($D$5&gt;$B70,OFFSET(Data!$K$1,$D$6+$B70-1,0,1,1),"n/a")</f>
        <v>1021</v>
      </c>
      <c r="H70" s="147">
        <f ca="1">IF($D$5&gt;$B70,OFFSET(Data!$X$1,$D$6+$B70-1,0,1,1),"n/a")</f>
        <v>74</v>
      </c>
      <c r="I70" s="71">
        <f ca="1">IF($D$5&gt;$B70,OFFSET(Data!$Y$1,$D$6+$B70-1,0,1,1),"n/a")</f>
        <v>7.2477962781586594E-2</v>
      </c>
      <c r="J70" s="148">
        <f ca="1">RANK($I70,$I$14:$I$239,0)+COUNTIF($I$14:$I70,$I70)-1</f>
        <v>84</v>
      </c>
      <c r="K70" s="147">
        <f ca="1">IF($D$5&gt;$B70,OFFSET(Data!$L$1,$D$6+$B70-1,0,1,1),"n/a")</f>
        <v>17</v>
      </c>
      <c r="L70" s="71">
        <f ca="1">IF($D$5&gt;$B70,OFFSET(Data!$M$1,$D$6+$B70-1,0,1,1),"n/a")</f>
        <v>1.6650342801175302E-2</v>
      </c>
      <c r="M70" s="148">
        <f ca="1">RANK($L70,$L$14:$L$239,0)+COUNTIF($L$14:$L70,$L70)-1</f>
        <v>42</v>
      </c>
      <c r="N70" s="147">
        <f ca="1">IF($D$5&gt;$B70,OFFSET(Data!$P$1,$D$6+$B70-1,0,1,1),"n/a")</f>
        <v>3</v>
      </c>
      <c r="O70" s="71">
        <f ca="1">IF($D$5&gt;$B70,OFFSET(Data!$Q$1,$D$6+$B70-1,0,1,1),"n/a")</f>
        <v>2.9382957884427001E-3</v>
      </c>
      <c r="P70" s="148">
        <f ca="1">RANK($O70,$O$14:$O$239,0)+COUNTIF($O$14:$O70,$O70)-1</f>
        <v>123</v>
      </c>
      <c r="Q70" s="147">
        <f ca="1">IF($D$5&gt;$B70,OFFSET(Data!$T$1,$D$6+$B70-1,0,1,1),"n/a")</f>
        <v>71</v>
      </c>
      <c r="R70" s="71">
        <f ca="1">IF($D$5&gt;$B70,OFFSET(Data!$U$1,$D$6+$B70-1,0,1,1),"n/a")</f>
        <v>6.95396669931439E-2</v>
      </c>
      <c r="S70" s="72">
        <f ca="1">RANK($R70,$R$14:$R$239,0)+COUNTIF($R$14:$R70,$R70)-1</f>
        <v>79</v>
      </c>
      <c r="T70" s="151"/>
      <c r="U70" s="147">
        <f t="shared" ca="1" si="0"/>
        <v>74</v>
      </c>
      <c r="V70" s="178">
        <f t="shared" ca="1" si="1"/>
        <v>7.2477962781586594E-2</v>
      </c>
      <c r="W70" s="72">
        <f t="shared" ca="1" si="2"/>
        <v>84</v>
      </c>
      <c r="Y70" s="69">
        <f t="shared" si="11"/>
        <v>57</v>
      </c>
      <c r="Z70" s="70" t="str">
        <f t="shared" ca="1" si="3"/>
        <v>52R00</v>
      </c>
      <c r="AA70" s="70" t="str">
        <f t="shared" ca="1" si="4"/>
        <v>NOTTINGHAM AND NOTTINGHAMSHIRE CCG</v>
      </c>
      <c r="AB70" s="70" t="str">
        <f t="shared" ca="1" si="5"/>
        <v>N/A</v>
      </c>
      <c r="AC70" s="70" t="str">
        <f t="shared" ca="1" si="6"/>
        <v>N/A</v>
      </c>
      <c r="AD70" s="76">
        <f t="shared" ca="1" si="7"/>
        <v>3499</v>
      </c>
      <c r="AE70" s="76">
        <f t="shared" ca="1" si="8"/>
        <v>268</v>
      </c>
      <c r="AF70" s="175">
        <f t="shared" ca="1" si="9"/>
        <v>7.6593312374964195E-2</v>
      </c>
    </row>
    <row r="71" spans="2:32" ht="10.15" x14ac:dyDescent="0.3">
      <c r="B71" s="134">
        <f t="shared" si="10"/>
        <v>57</v>
      </c>
      <c r="C71" s="154" t="str">
        <f ca="1">IF($D$5&gt;$B71,OFFSET(Data!$B$1,$D$6+B71-1,0,1,1),"n/a")</f>
        <v>05X00</v>
      </c>
      <c r="D71" s="155" t="str">
        <f ca="1">IF($D$5&gt;$B71,OFFSET(Data!$C$1,$D$6+B71-1,0,1,1),"n/a")</f>
        <v>TELFORD &amp; WREKIN CCG</v>
      </c>
      <c r="E71" s="154" t="str">
        <f ca="1">IF($D$5&gt;$B71,OFFSET(Data!$D$1,$D$6+B71-1,0,1,1),"n/a")</f>
        <v>N/A</v>
      </c>
      <c r="F71" s="155" t="str">
        <f ca="1">IF($D$5&gt;$B71,OFFSET(Data!$E$1,$D$6+B71-1,0,1,1),"n/a")</f>
        <v>N/A</v>
      </c>
      <c r="G71" s="143">
        <f ca="1">IF($D$5&gt;$B71,OFFSET(Data!$K$1,$D$6+$B71-1,0,1,1),"n/a")</f>
        <v>591</v>
      </c>
      <c r="H71" s="147">
        <f ca="1">IF($D$5&gt;$B71,OFFSET(Data!$X$1,$D$6+$B71-1,0,1,1),"n/a")</f>
        <v>47</v>
      </c>
      <c r="I71" s="71">
        <f ca="1">IF($D$5&gt;$B71,OFFSET(Data!$Y$1,$D$6+$B71-1,0,1,1),"n/a")</f>
        <v>7.9526226734348504E-2</v>
      </c>
      <c r="J71" s="148">
        <f ca="1">RANK($I71,$I$14:$I$239,0)+COUNTIF($I$14:$I71,$I71)-1</f>
        <v>46</v>
      </c>
      <c r="K71" s="147">
        <f ca="1">IF($D$5&gt;$B71,OFFSET(Data!$L$1,$D$6+$B71-1,0,1,1),"n/a")</f>
        <v>12</v>
      </c>
      <c r="L71" s="71">
        <f ca="1">IF($D$5&gt;$B71,OFFSET(Data!$M$1,$D$6+$B71-1,0,1,1),"n/a")</f>
        <v>2.03045685279187E-2</v>
      </c>
      <c r="M71" s="148">
        <f ca="1">RANK($L71,$L$14:$L$239,0)+COUNTIF($L$14:$L71,$L71)-1</f>
        <v>14</v>
      </c>
      <c r="N71" s="147">
        <f ca="1">IF($D$5&gt;$B71,OFFSET(Data!$P$1,$D$6+$B71-1,0,1,1),"n/a")</f>
        <v>3</v>
      </c>
      <c r="O71" s="71">
        <f ca="1">IF($D$5&gt;$B71,OFFSET(Data!$Q$1,$D$6+$B71-1,0,1,1),"n/a")</f>
        <v>5.0761421319796898E-3</v>
      </c>
      <c r="P71" s="148">
        <f ca="1">RANK($O71,$O$14:$O$239,0)+COUNTIF($O$14:$O71,$O71)-1</f>
        <v>84</v>
      </c>
      <c r="Q71" s="147">
        <f ca="1">IF($D$5&gt;$B71,OFFSET(Data!$T$1,$D$6+$B71-1,0,1,1),"n/a")</f>
        <v>45</v>
      </c>
      <c r="R71" s="71">
        <f ca="1">IF($D$5&gt;$B71,OFFSET(Data!$U$1,$D$6+$B71-1,0,1,1),"n/a")</f>
        <v>7.6142131979695396E-2</v>
      </c>
      <c r="S71" s="72">
        <f ca="1">RANK($R71,$R$14:$R$239,0)+COUNTIF($R$14:$R71,$R71)-1</f>
        <v>42</v>
      </c>
      <c r="T71" s="151"/>
      <c r="U71" s="147">
        <f t="shared" ca="1" si="0"/>
        <v>47</v>
      </c>
      <c r="V71" s="178">
        <f t="shared" ca="1" si="1"/>
        <v>7.9526226734348504E-2</v>
      </c>
      <c r="W71" s="72">
        <f t="shared" ca="1" si="2"/>
        <v>46</v>
      </c>
      <c r="Y71" s="69">
        <f t="shared" si="11"/>
        <v>58</v>
      </c>
      <c r="Z71" s="70" t="str">
        <f t="shared" ca="1" si="3"/>
        <v>02E00</v>
      </c>
      <c r="AA71" s="70" t="str">
        <f t="shared" ca="1" si="4"/>
        <v>WARRINGTON CCG</v>
      </c>
      <c r="AB71" s="70" t="str">
        <f t="shared" ca="1" si="5"/>
        <v>N/A</v>
      </c>
      <c r="AC71" s="70" t="str">
        <f t="shared" ca="1" si="6"/>
        <v>N/A</v>
      </c>
      <c r="AD71" s="76">
        <f t="shared" ca="1" si="7"/>
        <v>706</v>
      </c>
      <c r="AE71" s="76">
        <f t="shared" ca="1" si="8"/>
        <v>54</v>
      </c>
      <c r="AF71" s="175">
        <f t="shared" ca="1" si="9"/>
        <v>7.6487252124645799E-2</v>
      </c>
    </row>
    <row r="72" spans="2:32" ht="10.15" x14ac:dyDescent="0.3">
      <c r="B72" s="134">
        <f t="shared" si="10"/>
        <v>58</v>
      </c>
      <c r="C72" s="154" t="str">
        <f ca="1">IF($D$5&gt;$B72,OFFSET(Data!$B$1,$D$6+B72-1,0,1,1),"n/a")</f>
        <v>05Y00</v>
      </c>
      <c r="D72" s="155" t="str">
        <f ca="1">IF($D$5&gt;$B72,OFFSET(Data!$C$1,$D$6+B72-1,0,1,1),"n/a")</f>
        <v>WALSALL CCG</v>
      </c>
      <c r="E72" s="154" t="str">
        <f ca="1">IF($D$5&gt;$B72,OFFSET(Data!$D$1,$D$6+B72-1,0,1,1),"n/a")</f>
        <v>N/A</v>
      </c>
      <c r="F72" s="155" t="str">
        <f ca="1">IF($D$5&gt;$B72,OFFSET(Data!$E$1,$D$6+B72-1,0,1,1),"n/a")</f>
        <v>N/A</v>
      </c>
      <c r="G72" s="143">
        <f ca="1">IF($D$5&gt;$B72,OFFSET(Data!$K$1,$D$6+$B72-1,0,1,1),"n/a")</f>
        <v>1237</v>
      </c>
      <c r="H72" s="147">
        <f ca="1">IF($D$5&gt;$B72,OFFSET(Data!$X$1,$D$6+$B72-1,0,1,1),"n/a")</f>
        <v>98</v>
      </c>
      <c r="I72" s="71">
        <f ca="1">IF($D$5&gt;$B72,OFFSET(Data!$Y$1,$D$6+$B72-1,0,1,1),"n/a")</f>
        <v>7.9223928860145496E-2</v>
      </c>
      <c r="J72" s="148">
        <f ca="1">RANK($I72,$I$14:$I$239,0)+COUNTIF($I$14:$I72,$I72)-1</f>
        <v>47</v>
      </c>
      <c r="K72" s="147">
        <f ca="1">IF($D$5&gt;$B72,OFFSET(Data!$L$1,$D$6+$B72-1,0,1,1),"n/a")</f>
        <v>15</v>
      </c>
      <c r="L72" s="71">
        <f ca="1">IF($D$5&gt;$B72,OFFSET(Data!$M$1,$D$6+$B72-1,0,1,1),"n/a")</f>
        <v>1.21261115602263E-2</v>
      </c>
      <c r="M72" s="148">
        <f ca="1">RANK($L72,$L$14:$L$239,0)+COUNTIF($L$14:$L72,$L72)-1</f>
        <v>96</v>
      </c>
      <c r="N72" s="147">
        <f ca="1">IF($D$5&gt;$B72,OFFSET(Data!$P$1,$D$6+$B72-1,0,1,1),"n/a")</f>
        <v>6</v>
      </c>
      <c r="O72" s="71">
        <f ca="1">IF($D$5&gt;$B72,OFFSET(Data!$Q$1,$D$6+$B72-1,0,1,1),"n/a")</f>
        <v>4.8504446240905403E-3</v>
      </c>
      <c r="P72" s="148">
        <f ca="1">RANK($O72,$O$14:$O$239,0)+COUNTIF($O$14:$O72,$O72)-1</f>
        <v>88</v>
      </c>
      <c r="Q72" s="147">
        <f ca="1">IF($D$5&gt;$B72,OFFSET(Data!$T$1,$D$6+$B72-1,0,1,1),"n/a")</f>
        <v>96</v>
      </c>
      <c r="R72" s="71">
        <f ca="1">IF($D$5&gt;$B72,OFFSET(Data!$U$1,$D$6+$B72-1,0,1,1),"n/a")</f>
        <v>7.7607113985448603E-2</v>
      </c>
      <c r="S72" s="72">
        <f ca="1">RANK($R72,$R$14:$R$239,0)+COUNTIF($R$14:$R72,$R72)-1</f>
        <v>36</v>
      </c>
      <c r="T72" s="151"/>
      <c r="U72" s="147">
        <f t="shared" ca="1" si="0"/>
        <v>98</v>
      </c>
      <c r="V72" s="178">
        <f t="shared" ca="1" si="1"/>
        <v>7.9223928860145496E-2</v>
      </c>
      <c r="W72" s="72">
        <f t="shared" ca="1" si="2"/>
        <v>47</v>
      </c>
      <c r="Y72" s="69">
        <f t="shared" si="11"/>
        <v>59</v>
      </c>
      <c r="Z72" s="70" t="str">
        <f t="shared" ca="1" si="3"/>
        <v>01E00</v>
      </c>
      <c r="AA72" s="70" t="str">
        <f t="shared" ca="1" si="4"/>
        <v>GREATER PRESTON CCG</v>
      </c>
      <c r="AB72" s="70" t="str">
        <f t="shared" ca="1" si="5"/>
        <v>N/A</v>
      </c>
      <c r="AC72" s="70" t="str">
        <f t="shared" ca="1" si="6"/>
        <v>N/A</v>
      </c>
      <c r="AD72" s="76">
        <f t="shared" ca="1" si="7"/>
        <v>734</v>
      </c>
      <c r="AE72" s="76">
        <f t="shared" ca="1" si="8"/>
        <v>56</v>
      </c>
      <c r="AF72" s="175">
        <f t="shared" ca="1" si="9"/>
        <v>7.6294277929155302E-2</v>
      </c>
    </row>
    <row r="73" spans="2:32" ht="10.15" x14ac:dyDescent="0.3">
      <c r="B73" s="134">
        <f t="shared" si="10"/>
        <v>59</v>
      </c>
      <c r="C73" s="154" t="str">
        <f ca="1">IF($D$5&gt;$B73,OFFSET(Data!$B$1,$D$6+B73-1,0,1,1),"n/a")</f>
        <v>06A00</v>
      </c>
      <c r="D73" s="155" t="str">
        <f ca="1">IF($D$5&gt;$B73,OFFSET(Data!$C$1,$D$6+B73-1,0,1,1),"n/a")</f>
        <v>WOLVERHAMPTON CCG</v>
      </c>
      <c r="E73" s="154" t="str">
        <f ca="1">IF($D$5&gt;$B73,OFFSET(Data!$D$1,$D$6+B73-1,0,1,1),"n/a")</f>
        <v>N/A</v>
      </c>
      <c r="F73" s="155" t="str">
        <f ca="1">IF($D$5&gt;$B73,OFFSET(Data!$E$1,$D$6+B73-1,0,1,1),"n/a")</f>
        <v>N/A</v>
      </c>
      <c r="G73" s="143">
        <f ca="1">IF($D$5&gt;$B73,OFFSET(Data!$K$1,$D$6+$B73-1,0,1,1),"n/a")</f>
        <v>1142</v>
      </c>
      <c r="H73" s="147">
        <f ca="1">IF($D$5&gt;$B73,OFFSET(Data!$X$1,$D$6+$B73-1,0,1,1),"n/a")</f>
        <v>77</v>
      </c>
      <c r="I73" s="71">
        <f ca="1">IF($D$5&gt;$B73,OFFSET(Data!$Y$1,$D$6+$B73-1,0,1,1),"n/a")</f>
        <v>6.7425569176882597E-2</v>
      </c>
      <c r="J73" s="148">
        <f ca="1">RANK($I73,$I$14:$I$239,0)+COUNTIF($I$14:$I73,$I73)-1</f>
        <v>102</v>
      </c>
      <c r="K73" s="147">
        <f ca="1">IF($D$5&gt;$B73,OFFSET(Data!$L$1,$D$6+$B73-1,0,1,1),"n/a")</f>
        <v>16</v>
      </c>
      <c r="L73" s="71">
        <f ca="1">IF($D$5&gt;$B73,OFFSET(Data!$M$1,$D$6+$B73-1,0,1,1),"n/a")</f>
        <v>1.40105078809106E-2</v>
      </c>
      <c r="M73" s="148">
        <f ca="1">RANK($L73,$L$14:$L$239,0)+COUNTIF($L$14:$L73,$L73)-1</f>
        <v>72</v>
      </c>
      <c r="N73" s="147">
        <f ca="1">IF($D$5&gt;$B73,OFFSET(Data!$P$1,$D$6+$B73-1,0,1,1),"n/a")</f>
        <v>6</v>
      </c>
      <c r="O73" s="71">
        <f ca="1">IF($D$5&gt;$B73,OFFSET(Data!$Q$1,$D$6+$B73-1,0,1,1),"n/a")</f>
        <v>5.2539404553415001E-3</v>
      </c>
      <c r="P73" s="148">
        <f ca="1">RANK($O73,$O$14:$O$239,0)+COUNTIF($O$14:$O73,$O73)-1</f>
        <v>81</v>
      </c>
      <c r="Q73" s="147">
        <f ca="1">IF($D$5&gt;$B73,OFFSET(Data!$T$1,$D$6+$B73-1,0,1,1),"n/a")</f>
        <v>73</v>
      </c>
      <c r="R73" s="71">
        <f ca="1">IF($D$5&gt;$B73,OFFSET(Data!$U$1,$D$6+$B73-1,0,1,1),"n/a")</f>
        <v>6.3922942206654898E-2</v>
      </c>
      <c r="S73" s="72">
        <f ca="1">RANK($R73,$R$14:$R$239,0)+COUNTIF($R$14:$R73,$R73)-1</f>
        <v>106</v>
      </c>
      <c r="T73" s="151"/>
      <c r="U73" s="147">
        <f t="shared" ca="1" si="0"/>
        <v>77</v>
      </c>
      <c r="V73" s="178">
        <f t="shared" ca="1" si="1"/>
        <v>6.7425569176882597E-2</v>
      </c>
      <c r="W73" s="72">
        <f t="shared" ca="1" si="2"/>
        <v>102</v>
      </c>
      <c r="Y73" s="69">
        <f t="shared" si="11"/>
        <v>60</v>
      </c>
      <c r="Z73" s="70" t="str">
        <f t="shared" ca="1" si="3"/>
        <v>00Q00</v>
      </c>
      <c r="AA73" s="70" t="str">
        <f t="shared" ca="1" si="4"/>
        <v>BLACKBURN WITH DARWEN CCG</v>
      </c>
      <c r="AB73" s="70" t="str">
        <f t="shared" ca="1" si="5"/>
        <v>N/A</v>
      </c>
      <c r="AC73" s="70" t="str">
        <f t="shared" ca="1" si="6"/>
        <v>N/A</v>
      </c>
      <c r="AD73" s="76">
        <f t="shared" ca="1" si="7"/>
        <v>709</v>
      </c>
      <c r="AE73" s="76">
        <f t="shared" ca="1" si="8"/>
        <v>54</v>
      </c>
      <c r="AF73" s="175">
        <f t="shared" ca="1" si="9"/>
        <v>7.61636107193229E-2</v>
      </c>
    </row>
    <row r="74" spans="2:32" ht="10.15" x14ac:dyDescent="0.3">
      <c r="B74" s="134">
        <f t="shared" si="10"/>
        <v>60</v>
      </c>
      <c r="C74" s="154" t="str">
        <f ca="1">IF($D$5&gt;$B74,OFFSET(Data!$B$1,$D$6+B74-1,0,1,1),"n/a")</f>
        <v>06F00</v>
      </c>
      <c r="D74" s="155" t="str">
        <f ca="1">IF($D$5&gt;$B74,OFFSET(Data!$C$1,$D$6+B74-1,0,1,1),"n/a")</f>
        <v>BEDFORDSHIRE CCG</v>
      </c>
      <c r="E74" s="154" t="str">
        <f ca="1">IF($D$5&gt;$B74,OFFSET(Data!$D$1,$D$6+B74-1,0,1,1),"n/a")</f>
        <v>N/A</v>
      </c>
      <c r="F74" s="155" t="str">
        <f ca="1">IF($D$5&gt;$B74,OFFSET(Data!$E$1,$D$6+B74-1,0,1,1),"n/a")</f>
        <v>N/A</v>
      </c>
      <c r="G74" s="143">
        <f ca="1">IF($D$5&gt;$B74,OFFSET(Data!$K$1,$D$6+$B74-1,0,1,1),"n/a")</f>
        <v>1455</v>
      </c>
      <c r="H74" s="147">
        <f ca="1">IF($D$5&gt;$B74,OFFSET(Data!$X$1,$D$6+$B74-1,0,1,1),"n/a")</f>
        <v>121</v>
      </c>
      <c r="I74" s="71">
        <f ca="1">IF($D$5&gt;$B74,OFFSET(Data!$Y$1,$D$6+$B74-1,0,1,1),"n/a")</f>
        <v>8.3161512027491405E-2</v>
      </c>
      <c r="J74" s="148">
        <f ca="1">RANK($I74,$I$14:$I$239,0)+COUNTIF($I$14:$I74,$I74)-1</f>
        <v>32</v>
      </c>
      <c r="K74" s="147">
        <f ca="1">IF($D$5&gt;$B74,OFFSET(Data!$L$1,$D$6+$B74-1,0,1,1),"n/a")</f>
        <v>29</v>
      </c>
      <c r="L74" s="71">
        <f ca="1">IF($D$5&gt;$B74,OFFSET(Data!$M$1,$D$6+$B74-1,0,1,1),"n/a")</f>
        <v>1.9931271477663201E-2</v>
      </c>
      <c r="M74" s="148">
        <f ca="1">RANK($L74,$L$14:$L$239,0)+COUNTIF($L$14:$L74,$L74)-1</f>
        <v>16</v>
      </c>
      <c r="N74" s="147">
        <f ca="1">IF($D$5&gt;$B74,OFFSET(Data!$P$1,$D$6+$B74-1,0,1,1),"n/a")</f>
        <v>7</v>
      </c>
      <c r="O74" s="71">
        <f ca="1">IF($D$5&gt;$B74,OFFSET(Data!$Q$1,$D$6+$B74-1,0,1,1),"n/a")</f>
        <v>4.8109965635738799E-3</v>
      </c>
      <c r="P74" s="148">
        <f ca="1">RANK($O74,$O$14:$O$239,0)+COUNTIF($O$14:$O74,$O74)-1</f>
        <v>91</v>
      </c>
      <c r="Q74" s="147">
        <f ca="1">IF($D$5&gt;$B74,OFFSET(Data!$T$1,$D$6+$B74-1,0,1,1),"n/a")</f>
        <v>116</v>
      </c>
      <c r="R74" s="71">
        <f ca="1">IF($D$5&gt;$B74,OFFSET(Data!$U$1,$D$6+$B74-1,0,1,1),"n/a")</f>
        <v>7.9725085910652901E-2</v>
      </c>
      <c r="S74" s="72">
        <f ca="1">RANK($R74,$R$14:$R$239,0)+COUNTIF($R$14:$R74,$R74)-1</f>
        <v>31</v>
      </c>
      <c r="T74" s="151"/>
      <c r="U74" s="147">
        <f t="shared" ca="1" si="0"/>
        <v>121</v>
      </c>
      <c r="V74" s="178">
        <f t="shared" ca="1" si="1"/>
        <v>8.3161512027491405E-2</v>
      </c>
      <c r="W74" s="72">
        <f t="shared" ca="1" si="2"/>
        <v>32</v>
      </c>
      <c r="Y74" s="69">
        <f t="shared" si="11"/>
        <v>61</v>
      </c>
      <c r="Z74" s="70" t="str">
        <f t="shared" ca="1" si="3"/>
        <v>02X00</v>
      </c>
      <c r="AA74" s="70" t="str">
        <f t="shared" ca="1" si="4"/>
        <v>DONCASTER CCG</v>
      </c>
      <c r="AB74" s="70" t="str">
        <f t="shared" ca="1" si="5"/>
        <v>N/A</v>
      </c>
      <c r="AC74" s="70" t="str">
        <f t="shared" ca="1" si="6"/>
        <v>N/A</v>
      </c>
      <c r="AD74" s="76">
        <f t="shared" ca="1" si="7"/>
        <v>855</v>
      </c>
      <c r="AE74" s="76">
        <f t="shared" ca="1" si="8"/>
        <v>65</v>
      </c>
      <c r="AF74" s="175">
        <f t="shared" ca="1" si="9"/>
        <v>7.6023391812865396E-2</v>
      </c>
    </row>
    <row r="75" spans="2:32" ht="10.15" x14ac:dyDescent="0.3">
      <c r="B75" s="134">
        <f t="shared" si="10"/>
        <v>61</v>
      </c>
      <c r="C75" s="154" t="str">
        <f ca="1">IF($D$5&gt;$B75,OFFSET(Data!$B$1,$D$6+B75-1,0,1,1),"n/a")</f>
        <v>06H00</v>
      </c>
      <c r="D75" s="155" t="str">
        <f ca="1">IF($D$5&gt;$B75,OFFSET(Data!$C$1,$D$6+B75-1,0,1,1),"n/a")</f>
        <v>CAMBRIDGESHIRE AND PETERBOROUGH CCG</v>
      </c>
      <c r="E75" s="154" t="str">
        <f ca="1">IF($D$5&gt;$B75,OFFSET(Data!$D$1,$D$6+B75-1,0,1,1),"n/a")</f>
        <v>N/A</v>
      </c>
      <c r="F75" s="155" t="str">
        <f ca="1">IF($D$5&gt;$B75,OFFSET(Data!$E$1,$D$6+B75-1,0,1,1),"n/a")</f>
        <v>N/A</v>
      </c>
      <c r="G75" s="143">
        <f ca="1">IF($D$5&gt;$B75,OFFSET(Data!$K$1,$D$6+$B75-1,0,1,1),"n/a")</f>
        <v>2395</v>
      </c>
      <c r="H75" s="147">
        <f ca="1">IF($D$5&gt;$B75,OFFSET(Data!$X$1,$D$6+$B75-1,0,1,1),"n/a")</f>
        <v>212</v>
      </c>
      <c r="I75" s="71">
        <f ca="1">IF($D$5&gt;$B75,OFFSET(Data!$Y$1,$D$6+$B75-1,0,1,1),"n/a")</f>
        <v>8.8517745302713904E-2</v>
      </c>
      <c r="J75" s="148">
        <f ca="1">RANK($I75,$I$14:$I$239,0)+COUNTIF($I$14:$I75,$I75)-1</f>
        <v>20</v>
      </c>
      <c r="K75" s="147">
        <f ca="1">IF($D$5&gt;$B75,OFFSET(Data!$L$1,$D$6+$B75-1,0,1,1),"n/a")</f>
        <v>30</v>
      </c>
      <c r="L75" s="71">
        <f ca="1">IF($D$5&gt;$B75,OFFSET(Data!$M$1,$D$6+$B75-1,0,1,1),"n/a")</f>
        <v>1.2526096033402901E-2</v>
      </c>
      <c r="M75" s="148">
        <f ca="1">RANK($L75,$L$14:$L$239,0)+COUNTIF($L$14:$L75,$L75)-1</f>
        <v>90</v>
      </c>
      <c r="N75" s="147">
        <f ca="1">IF($D$5&gt;$B75,OFFSET(Data!$P$1,$D$6+$B75-1,0,1,1),"n/a")</f>
        <v>18</v>
      </c>
      <c r="O75" s="71">
        <f ca="1">IF($D$5&gt;$B75,OFFSET(Data!$Q$1,$D$6+$B75-1,0,1,1),"n/a")</f>
        <v>7.51565762004175E-3</v>
      </c>
      <c r="P75" s="148">
        <f ca="1">RANK($O75,$O$14:$O$239,0)+COUNTIF($O$14:$O75,$O75)-1</f>
        <v>35</v>
      </c>
      <c r="Q75" s="147">
        <f ca="1">IF($D$5&gt;$B75,OFFSET(Data!$T$1,$D$6+$B75-1,0,1,1),"n/a")</f>
        <v>199</v>
      </c>
      <c r="R75" s="71">
        <f ca="1">IF($D$5&gt;$B75,OFFSET(Data!$U$1,$D$6+$B75-1,0,1,1),"n/a")</f>
        <v>8.3089770354906001E-2</v>
      </c>
      <c r="S75" s="72">
        <f ca="1">RANK($R75,$R$14:$R$239,0)+COUNTIF($R$14:$R75,$R75)-1</f>
        <v>24</v>
      </c>
      <c r="T75" s="151"/>
      <c r="U75" s="147">
        <f t="shared" ca="1" si="0"/>
        <v>212</v>
      </c>
      <c r="V75" s="178">
        <f t="shared" ca="1" si="1"/>
        <v>8.8517745302713904E-2</v>
      </c>
      <c r="W75" s="72">
        <f t="shared" ca="1" si="2"/>
        <v>20</v>
      </c>
      <c r="Y75" s="69">
        <f t="shared" si="11"/>
        <v>62</v>
      </c>
      <c r="Z75" s="70" t="str">
        <f t="shared" ca="1" si="3"/>
        <v>08W00</v>
      </c>
      <c r="AA75" s="70" t="str">
        <f t="shared" ca="1" si="4"/>
        <v>WALTHAM FOREST CCG</v>
      </c>
      <c r="AB75" s="70" t="str">
        <f t="shared" ca="1" si="5"/>
        <v>N/A</v>
      </c>
      <c r="AC75" s="70" t="str">
        <f t="shared" ca="1" si="6"/>
        <v>N/A</v>
      </c>
      <c r="AD75" s="76">
        <f t="shared" ca="1" si="7"/>
        <v>803</v>
      </c>
      <c r="AE75" s="76">
        <f t="shared" ca="1" si="8"/>
        <v>61</v>
      </c>
      <c r="AF75" s="175">
        <f t="shared" ca="1" si="9"/>
        <v>7.5965130759651306E-2</v>
      </c>
    </row>
    <row r="76" spans="2:32" ht="10.15" x14ac:dyDescent="0.3">
      <c r="B76" s="134">
        <f t="shared" si="10"/>
        <v>62</v>
      </c>
      <c r="C76" s="154" t="str">
        <f ca="1">IF($D$5&gt;$B76,OFFSET(Data!$B$1,$D$6+B76-1,0,1,1),"n/a")</f>
        <v>06K00</v>
      </c>
      <c r="D76" s="155" t="str">
        <f ca="1">IF($D$5&gt;$B76,OFFSET(Data!$C$1,$D$6+B76-1,0,1,1),"n/a")</f>
        <v>EAST AND NORTH HERTFORDSHIRE CCG</v>
      </c>
      <c r="E76" s="154" t="str">
        <f ca="1">IF($D$5&gt;$B76,OFFSET(Data!$D$1,$D$6+B76-1,0,1,1),"n/a")</f>
        <v>N/A</v>
      </c>
      <c r="F76" s="155" t="str">
        <f ca="1">IF($D$5&gt;$B76,OFFSET(Data!$E$1,$D$6+B76-1,0,1,1),"n/a")</f>
        <v>N/A</v>
      </c>
      <c r="G76" s="143">
        <f ca="1">IF($D$5&gt;$B76,OFFSET(Data!$K$1,$D$6+$B76-1,0,1,1),"n/a")</f>
        <v>1823</v>
      </c>
      <c r="H76" s="147">
        <f ca="1">IF($D$5&gt;$B76,OFFSET(Data!$X$1,$D$6+$B76-1,0,1,1),"n/a")</f>
        <v>179</v>
      </c>
      <c r="I76" s="71">
        <f ca="1">IF($D$5&gt;$B76,OFFSET(Data!$Y$1,$D$6+$B76-1,0,1,1),"n/a")</f>
        <v>9.8189797037849594E-2</v>
      </c>
      <c r="J76" s="148">
        <f ca="1">RANK($I76,$I$14:$I$239,0)+COUNTIF($I$14:$I76,$I76)-1</f>
        <v>5</v>
      </c>
      <c r="K76" s="147">
        <f ca="1">IF($D$5&gt;$B76,OFFSET(Data!$L$1,$D$6+$B76-1,0,1,1),"n/a")</f>
        <v>29</v>
      </c>
      <c r="L76" s="71">
        <f ca="1">IF($D$5&gt;$B76,OFFSET(Data!$M$1,$D$6+$B76-1,0,1,1),"n/a")</f>
        <v>1.5907844212835899E-2</v>
      </c>
      <c r="M76" s="148">
        <f ca="1">RANK($L76,$L$14:$L$239,0)+COUNTIF($L$14:$L76,$L76)-1</f>
        <v>51</v>
      </c>
      <c r="N76" s="147">
        <f ca="1">IF($D$5&gt;$B76,OFFSET(Data!$P$1,$D$6+$B76-1,0,1,1),"n/a")</f>
        <v>8</v>
      </c>
      <c r="O76" s="71">
        <f ca="1">IF($D$5&gt;$B76,OFFSET(Data!$Q$1,$D$6+$B76-1,0,1,1),"n/a")</f>
        <v>4.3883708173340598E-3</v>
      </c>
      <c r="P76" s="148">
        <f ca="1">RANK($O76,$O$14:$O$239,0)+COUNTIF($O$14:$O76,$O76)-1</f>
        <v>106</v>
      </c>
      <c r="Q76" s="147">
        <f ca="1">IF($D$5&gt;$B76,OFFSET(Data!$T$1,$D$6+$B76-1,0,1,1),"n/a")</f>
        <v>174</v>
      </c>
      <c r="R76" s="71">
        <f ca="1">IF($D$5&gt;$B76,OFFSET(Data!$U$1,$D$6+$B76-1,0,1,1),"n/a")</f>
        <v>9.5447065277015894E-2</v>
      </c>
      <c r="S76" s="72">
        <f ca="1">RANK($R76,$R$14:$R$239,0)+COUNTIF($R$14:$R76,$R76)-1</f>
        <v>5</v>
      </c>
      <c r="T76" s="151"/>
      <c r="U76" s="147">
        <f t="shared" ca="1" si="0"/>
        <v>179</v>
      </c>
      <c r="V76" s="178">
        <f t="shared" ca="1" si="1"/>
        <v>9.8189797037849594E-2</v>
      </c>
      <c r="W76" s="72">
        <f t="shared" ca="1" si="2"/>
        <v>5</v>
      </c>
      <c r="Y76" s="69">
        <f t="shared" si="11"/>
        <v>63</v>
      </c>
      <c r="Z76" s="70" t="str">
        <f t="shared" ca="1" si="3"/>
        <v>11N00</v>
      </c>
      <c r="AA76" s="70" t="str">
        <f t="shared" ca="1" si="4"/>
        <v>KERNOW CCG</v>
      </c>
      <c r="AB76" s="70" t="str">
        <f t="shared" ca="1" si="5"/>
        <v>N/A</v>
      </c>
      <c r="AC76" s="70" t="str">
        <f t="shared" ca="1" si="6"/>
        <v>N/A</v>
      </c>
      <c r="AD76" s="76">
        <f t="shared" ca="1" si="7"/>
        <v>2111</v>
      </c>
      <c r="AE76" s="76">
        <f t="shared" ca="1" si="8"/>
        <v>160</v>
      </c>
      <c r="AF76" s="175">
        <f t="shared" ca="1" si="9"/>
        <v>7.5793462813832299E-2</v>
      </c>
    </row>
    <row r="77" spans="2:32" ht="10.15" x14ac:dyDescent="0.3">
      <c r="B77" s="134">
        <f t="shared" si="10"/>
        <v>63</v>
      </c>
      <c r="C77" s="154" t="str">
        <f ca="1">IF($D$5&gt;$B77,OFFSET(Data!$B$1,$D$6+B77-1,0,1,1),"n/a")</f>
        <v>06L00</v>
      </c>
      <c r="D77" s="155" t="str">
        <f ca="1">IF($D$5&gt;$B77,OFFSET(Data!$C$1,$D$6+B77-1,0,1,1),"n/a")</f>
        <v>IPSWICH AND EAST SUFFOLK CCG</v>
      </c>
      <c r="E77" s="154" t="str">
        <f ca="1">IF($D$5&gt;$B77,OFFSET(Data!$D$1,$D$6+B77-1,0,1,1),"n/a")</f>
        <v>N/A</v>
      </c>
      <c r="F77" s="155" t="str">
        <f ca="1">IF($D$5&gt;$B77,OFFSET(Data!$E$1,$D$6+B77-1,0,1,1),"n/a")</f>
        <v>N/A</v>
      </c>
      <c r="G77" s="143">
        <f ca="1">IF($D$5&gt;$B77,OFFSET(Data!$K$1,$D$6+$B77-1,0,1,1),"n/a")</f>
        <v>1277</v>
      </c>
      <c r="H77" s="147">
        <f ca="1">IF($D$5&gt;$B77,OFFSET(Data!$X$1,$D$6+$B77-1,0,1,1),"n/a")</f>
        <v>101</v>
      </c>
      <c r="I77" s="71">
        <f ca="1">IF($D$5&gt;$B77,OFFSET(Data!$Y$1,$D$6+$B77-1,0,1,1),"n/a")</f>
        <v>7.9091620986687497E-2</v>
      </c>
      <c r="J77" s="148">
        <f ca="1">RANK($I77,$I$14:$I$239,0)+COUNTIF($I$14:$I77,$I77)-1</f>
        <v>48</v>
      </c>
      <c r="K77" s="147">
        <f ca="1">IF($D$5&gt;$B77,OFFSET(Data!$L$1,$D$6+$B77-1,0,1,1),"n/a")</f>
        <v>13</v>
      </c>
      <c r="L77" s="71">
        <f ca="1">IF($D$5&gt;$B77,OFFSET(Data!$M$1,$D$6+$B77-1,0,1,1),"n/a")</f>
        <v>1.0180109631949799E-2</v>
      </c>
      <c r="M77" s="148">
        <f ca="1">RANK($L77,$L$14:$L$239,0)+COUNTIF($L$14:$L77,$L77)-1</f>
        <v>111</v>
      </c>
      <c r="N77" s="147">
        <f ca="1">IF($D$5&gt;$B77,OFFSET(Data!$P$1,$D$6+$B77-1,0,1,1),"n/a")</f>
        <v>7</v>
      </c>
      <c r="O77" s="71">
        <f ca="1">IF($D$5&gt;$B77,OFFSET(Data!$Q$1,$D$6+$B77-1,0,1,1),"n/a")</f>
        <v>5.4815974941268501E-3</v>
      </c>
      <c r="P77" s="148">
        <f ca="1">RANK($O77,$O$14:$O$239,0)+COUNTIF($O$14:$O77,$O77)-1</f>
        <v>75</v>
      </c>
      <c r="Q77" s="147">
        <f ca="1">IF($D$5&gt;$B77,OFFSET(Data!$T$1,$D$6+$B77-1,0,1,1),"n/a")</f>
        <v>98</v>
      </c>
      <c r="R77" s="71">
        <f ca="1">IF($D$5&gt;$B77,OFFSET(Data!$U$1,$D$6+$B77-1,0,1,1),"n/a")</f>
        <v>7.6742364917776001E-2</v>
      </c>
      <c r="S77" s="72">
        <f ca="1">RANK($R77,$R$14:$R$239,0)+COUNTIF($R$14:$R77,$R77)-1</f>
        <v>38</v>
      </c>
      <c r="T77" s="151"/>
      <c r="U77" s="147">
        <f t="shared" ca="1" si="0"/>
        <v>101</v>
      </c>
      <c r="V77" s="178">
        <f t="shared" ca="1" si="1"/>
        <v>7.9091620986687497E-2</v>
      </c>
      <c r="W77" s="72">
        <f t="shared" ca="1" si="2"/>
        <v>48</v>
      </c>
      <c r="Y77" s="69">
        <f t="shared" si="11"/>
        <v>64</v>
      </c>
      <c r="Z77" s="70" t="str">
        <f t="shared" ca="1" si="3"/>
        <v>07P00</v>
      </c>
      <c r="AA77" s="70" t="str">
        <f t="shared" ca="1" si="4"/>
        <v>BRENT CCG</v>
      </c>
      <c r="AB77" s="70" t="str">
        <f t="shared" ca="1" si="5"/>
        <v>N/A</v>
      </c>
      <c r="AC77" s="70" t="str">
        <f t="shared" ca="1" si="6"/>
        <v>N/A</v>
      </c>
      <c r="AD77" s="76">
        <f t="shared" ca="1" si="7"/>
        <v>981</v>
      </c>
      <c r="AE77" s="76">
        <f t="shared" ca="1" si="8"/>
        <v>74</v>
      </c>
      <c r="AF77" s="175">
        <f t="shared" ca="1" si="9"/>
        <v>7.5433231396534101E-2</v>
      </c>
    </row>
    <row r="78" spans="2:32" ht="10.15" x14ac:dyDescent="0.3">
      <c r="B78" s="134">
        <f t="shared" si="10"/>
        <v>64</v>
      </c>
      <c r="C78" s="154" t="str">
        <f ca="1">IF($D$5&gt;$B78,OFFSET(Data!$B$1,$D$6+B78-1,0,1,1),"n/a")</f>
        <v>06N00</v>
      </c>
      <c r="D78" s="155" t="str">
        <f ca="1">IF($D$5&gt;$B78,OFFSET(Data!$C$1,$D$6+B78-1,0,1,1),"n/a")</f>
        <v>HERTS VALLEYS CCG</v>
      </c>
      <c r="E78" s="154" t="str">
        <f ca="1">IF($D$5&gt;$B78,OFFSET(Data!$D$1,$D$6+B78-1,0,1,1),"n/a")</f>
        <v>N/A</v>
      </c>
      <c r="F78" s="155" t="str">
        <f ca="1">IF($D$5&gt;$B78,OFFSET(Data!$E$1,$D$6+B78-1,0,1,1),"n/a")</f>
        <v>N/A</v>
      </c>
      <c r="G78" s="143">
        <f ca="1">IF($D$5&gt;$B78,OFFSET(Data!$K$1,$D$6+$B78-1,0,1,1),"n/a")</f>
        <v>1600</v>
      </c>
      <c r="H78" s="147">
        <f ca="1">IF($D$5&gt;$B78,OFFSET(Data!$X$1,$D$6+$B78-1,0,1,1),"n/a")</f>
        <v>112</v>
      </c>
      <c r="I78" s="71">
        <f ca="1">IF($D$5&gt;$B78,OFFSET(Data!$Y$1,$D$6+$B78-1,0,1,1),"n/a")</f>
        <v>7.0000000000000007E-2</v>
      </c>
      <c r="J78" s="148">
        <f ca="1">RANK($I78,$I$14:$I$239,0)+COUNTIF($I$14:$I78,$I78)-1</f>
        <v>94</v>
      </c>
      <c r="K78" s="147">
        <f ca="1">IF($D$5&gt;$B78,OFFSET(Data!$L$1,$D$6+$B78-1,0,1,1),"n/a")</f>
        <v>28</v>
      </c>
      <c r="L78" s="71">
        <f ca="1">IF($D$5&gt;$B78,OFFSET(Data!$M$1,$D$6+$B78-1,0,1,1),"n/a")</f>
        <v>1.7500000000000002E-2</v>
      </c>
      <c r="M78" s="148">
        <f ca="1">RANK($L78,$L$14:$L$239,0)+COUNTIF($L$14:$L78,$L78)-1</f>
        <v>35</v>
      </c>
      <c r="N78" s="147">
        <f ca="1">IF($D$5&gt;$B78,OFFSET(Data!$P$1,$D$6+$B78-1,0,1,1),"n/a")</f>
        <v>11</v>
      </c>
      <c r="O78" s="71">
        <f ca="1">IF($D$5&gt;$B78,OFFSET(Data!$Q$1,$D$6+$B78-1,0,1,1),"n/a")</f>
        <v>6.875E-3</v>
      </c>
      <c r="P78" s="148">
        <f ca="1">RANK($O78,$O$14:$O$239,0)+COUNTIF($O$14:$O78,$O78)-1</f>
        <v>49</v>
      </c>
      <c r="Q78" s="147">
        <f ca="1">IF($D$5&gt;$B78,OFFSET(Data!$T$1,$D$6+$B78-1,0,1,1),"n/a")</f>
        <v>104</v>
      </c>
      <c r="R78" s="71">
        <f ca="1">IF($D$5&gt;$B78,OFFSET(Data!$U$1,$D$6+$B78-1,0,1,1),"n/a")</f>
        <v>6.5000000000000002E-2</v>
      </c>
      <c r="S78" s="72">
        <f ca="1">RANK($R78,$R$14:$R$239,0)+COUNTIF($R$14:$R78,$R78)-1</f>
        <v>98</v>
      </c>
      <c r="T78" s="151"/>
      <c r="U78" s="147">
        <f t="shared" ref="U78:U141" ca="1" si="12">CHOOSE(MATCH($D$4,VList_AgeGroup,0),H78,K78,N78,Q78)</f>
        <v>112</v>
      </c>
      <c r="V78" s="178">
        <f t="shared" ref="V78:V141" ca="1" si="13">CHOOSE(MATCH($D$4,VList_AgeGroup,0),I78,L78,O78,R78)</f>
        <v>7.0000000000000007E-2</v>
      </c>
      <c r="W78" s="72">
        <f t="shared" ref="W78:W141" ca="1" si="14">CHOOSE(MATCH($D$4,VList_AgeGroup,0),J78,M78,P78,S78)</f>
        <v>94</v>
      </c>
      <c r="Y78" s="69">
        <f t="shared" si="11"/>
        <v>65</v>
      </c>
      <c r="Z78" s="70" t="str">
        <f t="shared" ca="1" si="3"/>
        <v>15E00</v>
      </c>
      <c r="AA78" s="70" t="str">
        <f t="shared" ca="1" si="4"/>
        <v>BIRMINGHAM AND SOLIHULL CCG</v>
      </c>
      <c r="AB78" s="70" t="str">
        <f t="shared" ca="1" si="5"/>
        <v>N/A</v>
      </c>
      <c r="AC78" s="70" t="str">
        <f t="shared" ca="1" si="6"/>
        <v>N/A</v>
      </c>
      <c r="AD78" s="76">
        <f t="shared" ca="1" si="7"/>
        <v>4397</v>
      </c>
      <c r="AE78" s="76">
        <f t="shared" ca="1" si="8"/>
        <v>331</v>
      </c>
      <c r="AF78" s="175">
        <f t="shared" ca="1" si="9"/>
        <v>7.5278599044803204E-2</v>
      </c>
    </row>
    <row r="79" spans="2:32" ht="10.15" x14ac:dyDescent="0.3">
      <c r="B79" s="134">
        <f t="shared" si="10"/>
        <v>65</v>
      </c>
      <c r="C79" s="154" t="str">
        <f ca="1">IF($D$5&gt;$B79,OFFSET(Data!$B$1,$D$6+B79-1,0,1,1),"n/a")</f>
        <v>06P00</v>
      </c>
      <c r="D79" s="155" t="str">
        <f ca="1">IF($D$5&gt;$B79,OFFSET(Data!$C$1,$D$6+B79-1,0,1,1),"n/a")</f>
        <v>LUTON CCG</v>
      </c>
      <c r="E79" s="154" t="str">
        <f ca="1">IF($D$5&gt;$B79,OFFSET(Data!$D$1,$D$6+B79-1,0,1,1),"n/a")</f>
        <v>N/A</v>
      </c>
      <c r="F79" s="155" t="str">
        <f ca="1">IF($D$5&gt;$B79,OFFSET(Data!$E$1,$D$6+B79-1,0,1,1),"n/a")</f>
        <v>N/A</v>
      </c>
      <c r="G79" s="143">
        <f ca="1">IF($D$5&gt;$B79,OFFSET(Data!$K$1,$D$6+$B79-1,0,1,1),"n/a")</f>
        <v>715</v>
      </c>
      <c r="H79" s="147">
        <f ca="1">IF($D$5&gt;$B79,OFFSET(Data!$X$1,$D$6+$B79-1,0,1,1),"n/a")</f>
        <v>67</v>
      </c>
      <c r="I79" s="71">
        <f ca="1">IF($D$5&gt;$B79,OFFSET(Data!$Y$1,$D$6+$B79-1,0,1,1),"n/a")</f>
        <v>9.37062937062937E-2</v>
      </c>
      <c r="J79" s="148">
        <f ca="1">RANK($I79,$I$14:$I$239,0)+COUNTIF($I$14:$I79,$I79)-1</f>
        <v>11</v>
      </c>
      <c r="K79" s="147">
        <f ca="1">IF($D$5&gt;$B79,OFFSET(Data!$L$1,$D$6+$B79-1,0,1,1),"n/a")</f>
        <v>19</v>
      </c>
      <c r="L79" s="71">
        <f ca="1">IF($D$5&gt;$B79,OFFSET(Data!$M$1,$D$6+$B79-1,0,1,1),"n/a")</f>
        <v>2.6573426573426501E-2</v>
      </c>
      <c r="M79" s="148">
        <f ca="1">RANK($L79,$L$14:$L$239,0)+COUNTIF($L$14:$L79,$L79)-1</f>
        <v>5</v>
      </c>
      <c r="N79" s="147">
        <f ca="1">IF($D$5&gt;$B79,OFFSET(Data!$P$1,$D$6+$B79-1,0,1,1),"n/a")</f>
        <v>9</v>
      </c>
      <c r="O79" s="71">
        <f ca="1">IF($D$5&gt;$B79,OFFSET(Data!$Q$1,$D$6+$B79-1,0,1,1),"n/a")</f>
        <v>1.25874125874125E-2</v>
      </c>
      <c r="P79" s="148">
        <f ca="1">RANK($O79,$O$14:$O$239,0)+COUNTIF($O$14:$O79,$O79)-1</f>
        <v>6</v>
      </c>
      <c r="Q79" s="147">
        <f ca="1">IF($D$5&gt;$B79,OFFSET(Data!$T$1,$D$6+$B79-1,0,1,1),"n/a")</f>
        <v>60</v>
      </c>
      <c r="R79" s="71">
        <f ca="1">IF($D$5&gt;$B79,OFFSET(Data!$U$1,$D$6+$B79-1,0,1,1),"n/a")</f>
        <v>8.3916083916083906E-2</v>
      </c>
      <c r="S79" s="72">
        <f ca="1">RANK($R79,$R$14:$R$239,0)+COUNTIF($R$14:$R79,$R79)-1</f>
        <v>22</v>
      </c>
      <c r="T79" s="151"/>
      <c r="U79" s="147">
        <f t="shared" ca="1" si="12"/>
        <v>67</v>
      </c>
      <c r="V79" s="178">
        <f t="shared" ca="1" si="13"/>
        <v>9.37062937062937E-2</v>
      </c>
      <c r="W79" s="72">
        <f t="shared" ca="1" si="14"/>
        <v>11</v>
      </c>
      <c r="Y79" s="69">
        <f t="shared" si="11"/>
        <v>66</v>
      </c>
      <c r="Z79" s="70" t="str">
        <f t="shared" ref="Z79:Z142" ca="1" si="15">INDEX($C$14:$C$239,MATCH($Y79,$W$14:$W$239,0),1)</f>
        <v>84H00</v>
      </c>
      <c r="AA79" s="70" t="str">
        <f t="shared" ref="AA79:AA142" ca="1" si="16">INDEX($D$14:$D$239,MATCH($Y79,$W$14:$W$239,0),1)</f>
        <v>COUNTY DURHAM CCG</v>
      </c>
      <c r="AB79" s="70" t="str">
        <f t="shared" ref="AB79:AB142" ca="1" si="17">INDEX($E$14:$E$239,MATCH($Y79,$W$14:$W$239,0),1)</f>
        <v>N/A</v>
      </c>
      <c r="AC79" s="70" t="str">
        <f t="shared" ref="AC79:AC142" ca="1" si="18">INDEX($F$14:$F$239,MATCH($Y79,$W$14:$W$239,0),1)</f>
        <v>N/A</v>
      </c>
      <c r="AD79" s="76">
        <f t="shared" ref="AD79:AD142" ca="1" si="19">INDEX($G$14:$G$239,MATCH($Y79,$W$14:$W$239,0),1)</f>
        <v>2062</v>
      </c>
      <c r="AE79" s="76">
        <f t="shared" ref="AE79:AE142" ca="1" si="20">INDEX($U$14:$U$239,MATCH($Y79,$W$14:$W$239,0),1)</f>
        <v>155</v>
      </c>
      <c r="AF79" s="175">
        <f t="shared" ref="AF79:AF142" ca="1" si="21">INDEX($V$14:$V$239,MATCH($Y79,$W$14:$W$239,0),1)</f>
        <v>7.5169738118331705E-2</v>
      </c>
    </row>
    <row r="80" spans="2:32" ht="10.15" x14ac:dyDescent="0.3">
      <c r="B80" s="134">
        <f t="shared" ref="B80:B143" si="22">B79+1</f>
        <v>66</v>
      </c>
      <c r="C80" s="154" t="str">
        <f ca="1">IF($D$5&gt;$B80,OFFSET(Data!$B$1,$D$6+B80-1,0,1,1),"n/a")</f>
        <v>06Q00</v>
      </c>
      <c r="D80" s="155" t="str">
        <f ca="1">IF($D$5&gt;$B80,OFFSET(Data!$C$1,$D$6+B80-1,0,1,1),"n/a")</f>
        <v>MID ESSEX CCG</v>
      </c>
      <c r="E80" s="154" t="str">
        <f ca="1">IF($D$5&gt;$B80,OFFSET(Data!$D$1,$D$6+B80-1,0,1,1),"n/a")</f>
        <v>N/A</v>
      </c>
      <c r="F80" s="155" t="str">
        <f ca="1">IF($D$5&gt;$B80,OFFSET(Data!$E$1,$D$6+B80-1,0,1,1),"n/a")</f>
        <v>N/A</v>
      </c>
      <c r="G80" s="143">
        <f ca="1">IF($D$5&gt;$B80,OFFSET(Data!$K$1,$D$6+$B80-1,0,1,1),"n/a")</f>
        <v>1115</v>
      </c>
      <c r="H80" s="147">
        <f ca="1">IF($D$5&gt;$B80,OFFSET(Data!$X$1,$D$6+$B80-1,0,1,1),"n/a")</f>
        <v>89</v>
      </c>
      <c r="I80" s="71">
        <f ca="1">IF($D$5&gt;$B80,OFFSET(Data!$Y$1,$D$6+$B80-1,0,1,1),"n/a")</f>
        <v>7.9820627802690503E-2</v>
      </c>
      <c r="J80" s="148">
        <f ca="1">RANK($I80,$I$14:$I$239,0)+COUNTIF($I$14:$I80,$I80)-1</f>
        <v>44</v>
      </c>
      <c r="K80" s="147">
        <f ca="1">IF($D$5&gt;$B80,OFFSET(Data!$L$1,$D$6+$B80-1,0,1,1),"n/a")</f>
        <v>11</v>
      </c>
      <c r="L80" s="71">
        <f ca="1">IF($D$5&gt;$B80,OFFSET(Data!$M$1,$D$6+$B80-1,0,1,1),"n/a")</f>
        <v>9.8654708520179296E-3</v>
      </c>
      <c r="M80" s="148">
        <f ca="1">RANK($L80,$L$14:$L$239,0)+COUNTIF($L$14:$L80,$L80)-1</f>
        <v>116</v>
      </c>
      <c r="N80" s="147">
        <f ca="1">IF($D$5&gt;$B80,OFFSET(Data!$P$1,$D$6+$B80-1,0,1,1),"n/a")</f>
        <v>4</v>
      </c>
      <c r="O80" s="71">
        <f ca="1">IF($D$5&gt;$B80,OFFSET(Data!$Q$1,$D$6+$B80-1,0,1,1),"n/a")</f>
        <v>3.58744394618834E-3</v>
      </c>
      <c r="P80" s="148">
        <f ca="1">RANK($O80,$O$14:$O$239,0)+COUNTIF($O$14:$O80,$O80)-1</f>
        <v>115</v>
      </c>
      <c r="Q80" s="147">
        <f ca="1">IF($D$5&gt;$B80,OFFSET(Data!$T$1,$D$6+$B80-1,0,1,1),"n/a")</f>
        <v>85</v>
      </c>
      <c r="R80" s="71">
        <f ca="1">IF($D$5&gt;$B80,OFFSET(Data!$U$1,$D$6+$B80-1,0,1,1),"n/a")</f>
        <v>7.6233183856502199E-2</v>
      </c>
      <c r="S80" s="72">
        <f ca="1">RANK($R80,$R$14:$R$239,0)+COUNTIF($R$14:$R80,$R80)-1</f>
        <v>41</v>
      </c>
      <c r="T80" s="151"/>
      <c r="U80" s="147">
        <f t="shared" ca="1" si="12"/>
        <v>89</v>
      </c>
      <c r="V80" s="178">
        <f t="shared" ca="1" si="13"/>
        <v>7.9820627802690503E-2</v>
      </c>
      <c r="W80" s="72">
        <f t="shared" ca="1" si="14"/>
        <v>44</v>
      </c>
      <c r="Y80" s="69">
        <f t="shared" ref="Y80:Y143" si="23">Y79+1</f>
        <v>67</v>
      </c>
      <c r="Z80" s="70" t="str">
        <f t="shared" ca="1" si="15"/>
        <v>10V00</v>
      </c>
      <c r="AA80" s="70" t="str">
        <f t="shared" ca="1" si="16"/>
        <v>SOUTH EASTERN HAMPSHIRE CCG</v>
      </c>
      <c r="AB80" s="70" t="str">
        <f t="shared" ca="1" si="17"/>
        <v>N/A</v>
      </c>
      <c r="AC80" s="70" t="str">
        <f t="shared" ca="1" si="18"/>
        <v>N/A</v>
      </c>
      <c r="AD80" s="76">
        <f t="shared" ca="1" si="19"/>
        <v>640</v>
      </c>
      <c r="AE80" s="76">
        <f t="shared" ca="1" si="20"/>
        <v>48</v>
      </c>
      <c r="AF80" s="175">
        <f t="shared" ca="1" si="21"/>
        <v>7.4999999999999997E-2</v>
      </c>
    </row>
    <row r="81" spans="2:32" ht="10.15" x14ac:dyDescent="0.3">
      <c r="B81" s="134">
        <f t="shared" si="22"/>
        <v>67</v>
      </c>
      <c r="C81" s="154" t="str">
        <f ca="1">IF($D$5&gt;$B81,OFFSET(Data!$B$1,$D$6+B81-1,0,1,1),"n/a")</f>
        <v>06T00</v>
      </c>
      <c r="D81" s="155" t="str">
        <f ca="1">IF($D$5&gt;$B81,OFFSET(Data!$C$1,$D$6+B81-1,0,1,1),"n/a")</f>
        <v>NORTH EAST ESSEX CCG</v>
      </c>
      <c r="E81" s="154" t="str">
        <f ca="1">IF($D$5&gt;$B81,OFFSET(Data!$D$1,$D$6+B81-1,0,1,1),"n/a")</f>
        <v>N/A</v>
      </c>
      <c r="F81" s="155" t="str">
        <f ca="1">IF($D$5&gt;$B81,OFFSET(Data!$E$1,$D$6+B81-1,0,1,1),"n/a")</f>
        <v>N/A</v>
      </c>
      <c r="G81" s="143">
        <f ca="1">IF($D$5&gt;$B81,OFFSET(Data!$K$1,$D$6+$B81-1,0,1,1),"n/a")</f>
        <v>1376</v>
      </c>
      <c r="H81" s="147">
        <f ca="1">IF($D$5&gt;$B81,OFFSET(Data!$X$1,$D$6+$B81-1,0,1,1),"n/a")</f>
        <v>90</v>
      </c>
      <c r="I81" s="71">
        <f ca="1">IF($D$5&gt;$B81,OFFSET(Data!$Y$1,$D$6+$B81-1,0,1,1),"n/a")</f>
        <v>6.5406976744185996E-2</v>
      </c>
      <c r="J81" s="148">
        <f ca="1">RANK($I81,$I$14:$I$239,0)+COUNTIF($I$14:$I81,$I81)-1</f>
        <v>112</v>
      </c>
      <c r="K81" s="147">
        <f ca="1">IF($D$5&gt;$B81,OFFSET(Data!$L$1,$D$6+$B81-1,0,1,1),"n/a")</f>
        <v>18</v>
      </c>
      <c r="L81" s="71">
        <f ca="1">IF($D$5&gt;$B81,OFFSET(Data!$M$1,$D$6+$B81-1,0,1,1),"n/a")</f>
        <v>1.30813953488372E-2</v>
      </c>
      <c r="M81" s="148">
        <f ca="1">RANK($L81,$L$14:$L$239,0)+COUNTIF($L$14:$L81,$L81)-1</f>
        <v>83</v>
      </c>
      <c r="N81" s="147">
        <f ca="1">IF($D$5&gt;$B81,OFFSET(Data!$P$1,$D$6+$B81-1,0,1,1),"n/a")</f>
        <v>5</v>
      </c>
      <c r="O81" s="71">
        <f ca="1">IF($D$5&gt;$B81,OFFSET(Data!$Q$1,$D$6+$B81-1,0,1,1),"n/a")</f>
        <v>3.6337209302325498E-3</v>
      </c>
      <c r="P81" s="148">
        <f ca="1">RANK($O81,$O$14:$O$239,0)+COUNTIF($O$14:$O81,$O81)-1</f>
        <v>113</v>
      </c>
      <c r="Q81" s="147">
        <f ca="1">IF($D$5&gt;$B81,OFFSET(Data!$T$1,$D$6+$B81-1,0,1,1),"n/a")</f>
        <v>87</v>
      </c>
      <c r="R81" s="71">
        <f ca="1">IF($D$5&gt;$B81,OFFSET(Data!$U$1,$D$6+$B81-1,0,1,1),"n/a")</f>
        <v>6.3226744186046499E-2</v>
      </c>
      <c r="S81" s="72">
        <f ca="1">RANK($R81,$R$14:$R$239,0)+COUNTIF($R$14:$R81,$R81)-1</f>
        <v>110</v>
      </c>
      <c r="T81" s="151"/>
      <c r="U81" s="147">
        <f t="shared" ca="1" si="12"/>
        <v>90</v>
      </c>
      <c r="V81" s="178">
        <f t="shared" ca="1" si="13"/>
        <v>6.5406976744185996E-2</v>
      </c>
      <c r="W81" s="72">
        <f t="shared" ca="1" si="14"/>
        <v>112</v>
      </c>
      <c r="Y81" s="69">
        <f t="shared" si="23"/>
        <v>68</v>
      </c>
      <c r="Z81" s="70" t="str">
        <f t="shared" ca="1" si="15"/>
        <v>05L00</v>
      </c>
      <c r="AA81" s="70" t="str">
        <f t="shared" ca="1" si="16"/>
        <v>SANDWELL AND WEST BIRMINGHAM CCG</v>
      </c>
      <c r="AB81" s="70" t="str">
        <f t="shared" ca="1" si="17"/>
        <v>N/A</v>
      </c>
      <c r="AC81" s="70" t="str">
        <f t="shared" ca="1" si="18"/>
        <v>N/A</v>
      </c>
      <c r="AD81" s="76">
        <f t="shared" ca="1" si="19"/>
        <v>1991</v>
      </c>
      <c r="AE81" s="76">
        <f t="shared" ca="1" si="20"/>
        <v>149</v>
      </c>
      <c r="AF81" s="175">
        <f t="shared" ca="1" si="21"/>
        <v>7.48367654445002E-2</v>
      </c>
    </row>
    <row r="82" spans="2:32" ht="10.15" x14ac:dyDescent="0.3">
      <c r="B82" s="134">
        <f t="shared" si="22"/>
        <v>68</v>
      </c>
      <c r="C82" s="154" t="str">
        <f ca="1">IF($D$5&gt;$B82,OFFSET(Data!$B$1,$D$6+B82-1,0,1,1),"n/a")</f>
        <v>07G00</v>
      </c>
      <c r="D82" s="155" t="str">
        <f ca="1">IF($D$5&gt;$B82,OFFSET(Data!$C$1,$D$6+B82-1,0,1,1),"n/a")</f>
        <v>THURROCK CCG</v>
      </c>
      <c r="E82" s="154" t="str">
        <f ca="1">IF($D$5&gt;$B82,OFFSET(Data!$D$1,$D$6+B82-1,0,1,1),"n/a")</f>
        <v>N/A</v>
      </c>
      <c r="F82" s="155" t="str">
        <f ca="1">IF($D$5&gt;$B82,OFFSET(Data!$E$1,$D$6+B82-1,0,1,1),"n/a")</f>
        <v>N/A</v>
      </c>
      <c r="G82" s="143">
        <f ca="1">IF($D$5&gt;$B82,OFFSET(Data!$K$1,$D$6+$B82-1,0,1,1),"n/a")</f>
        <v>500</v>
      </c>
      <c r="H82" s="147">
        <f ca="1">IF($D$5&gt;$B82,OFFSET(Data!$X$1,$D$6+$B82-1,0,1,1),"n/a")</f>
        <v>49</v>
      </c>
      <c r="I82" s="71">
        <f ca="1">IF($D$5&gt;$B82,OFFSET(Data!$Y$1,$D$6+$B82-1,0,1,1),"n/a")</f>
        <v>9.8000000000000004E-2</v>
      </c>
      <c r="J82" s="148">
        <f ca="1">RANK($I82,$I$14:$I$239,0)+COUNTIF($I$14:$I82,$I82)-1</f>
        <v>6</v>
      </c>
      <c r="K82" s="147">
        <f ca="1">IF($D$5&gt;$B82,OFFSET(Data!$L$1,$D$6+$B82-1,0,1,1),"n/a")</f>
        <v>6</v>
      </c>
      <c r="L82" s="71">
        <f ca="1">IF($D$5&gt;$B82,OFFSET(Data!$M$1,$D$6+$B82-1,0,1,1),"n/a")</f>
        <v>1.2E-2</v>
      </c>
      <c r="M82" s="148">
        <f ca="1">RANK($L82,$L$14:$L$239,0)+COUNTIF($L$14:$L82,$L82)-1</f>
        <v>98</v>
      </c>
      <c r="N82" s="147">
        <f ca="1">IF($D$5&gt;$B82,OFFSET(Data!$P$1,$D$6+$B82-1,0,1,1),"n/a")</f>
        <v>5</v>
      </c>
      <c r="O82" s="71">
        <f ca="1">IF($D$5&gt;$B82,OFFSET(Data!$Q$1,$D$6+$B82-1,0,1,1),"n/a")</f>
        <v>0.01</v>
      </c>
      <c r="P82" s="148">
        <f ca="1">RANK($O82,$O$14:$O$239,0)+COUNTIF($O$14:$O82,$O82)-1</f>
        <v>14</v>
      </c>
      <c r="Q82" s="147">
        <f ca="1">IF($D$5&gt;$B82,OFFSET(Data!$T$1,$D$6+$B82-1,0,1,1),"n/a")</f>
        <v>48</v>
      </c>
      <c r="R82" s="71">
        <f ca="1">IF($D$5&gt;$B82,OFFSET(Data!$U$1,$D$6+$B82-1,0,1,1),"n/a")</f>
        <v>9.6000000000000002E-2</v>
      </c>
      <c r="S82" s="72">
        <f ca="1">RANK($R82,$R$14:$R$239,0)+COUNTIF($R$14:$R82,$R82)-1</f>
        <v>4</v>
      </c>
      <c r="T82" s="151"/>
      <c r="U82" s="147">
        <f t="shared" ca="1" si="12"/>
        <v>49</v>
      </c>
      <c r="V82" s="178">
        <f t="shared" ca="1" si="13"/>
        <v>9.8000000000000004E-2</v>
      </c>
      <c r="W82" s="72">
        <f t="shared" ca="1" si="14"/>
        <v>6</v>
      </c>
      <c r="Y82" s="69">
        <f t="shared" si="23"/>
        <v>69</v>
      </c>
      <c r="Z82" s="70" t="str">
        <f t="shared" ca="1" si="15"/>
        <v>03R00</v>
      </c>
      <c r="AA82" s="70" t="str">
        <f t="shared" ca="1" si="16"/>
        <v>WAKEFIELD CCG</v>
      </c>
      <c r="AB82" s="70" t="str">
        <f t="shared" ca="1" si="17"/>
        <v>N/A</v>
      </c>
      <c r="AC82" s="70" t="str">
        <f t="shared" ca="1" si="18"/>
        <v>N/A</v>
      </c>
      <c r="AD82" s="76">
        <f t="shared" ca="1" si="19"/>
        <v>1310</v>
      </c>
      <c r="AE82" s="76">
        <f t="shared" ca="1" si="20"/>
        <v>98</v>
      </c>
      <c r="AF82" s="175">
        <f t="shared" ca="1" si="21"/>
        <v>7.48091603053435E-2</v>
      </c>
    </row>
    <row r="83" spans="2:32" ht="10.15" x14ac:dyDescent="0.3">
      <c r="B83" s="134">
        <f t="shared" si="22"/>
        <v>69</v>
      </c>
      <c r="C83" s="154" t="str">
        <f ca="1">IF($D$5&gt;$B83,OFFSET(Data!$B$1,$D$6+B83-1,0,1,1),"n/a")</f>
        <v>07H00</v>
      </c>
      <c r="D83" s="155" t="str">
        <f ca="1">IF($D$5&gt;$B83,OFFSET(Data!$C$1,$D$6+B83-1,0,1,1),"n/a")</f>
        <v>WEST ESSEX CCG</v>
      </c>
      <c r="E83" s="154" t="str">
        <f ca="1">IF($D$5&gt;$B83,OFFSET(Data!$D$1,$D$6+B83-1,0,1,1),"n/a")</f>
        <v>N/A</v>
      </c>
      <c r="F83" s="155" t="str">
        <f ca="1">IF($D$5&gt;$B83,OFFSET(Data!$E$1,$D$6+B83-1,0,1,1),"n/a")</f>
        <v>N/A</v>
      </c>
      <c r="G83" s="143">
        <f ca="1">IF($D$5&gt;$B83,OFFSET(Data!$K$1,$D$6+$B83-1,0,1,1),"n/a")</f>
        <v>808</v>
      </c>
      <c r="H83" s="147">
        <f ca="1">IF($D$5&gt;$B83,OFFSET(Data!$X$1,$D$6+$B83-1,0,1,1),"n/a")</f>
        <v>54</v>
      </c>
      <c r="I83" s="71">
        <f ca="1">IF($D$5&gt;$B83,OFFSET(Data!$Y$1,$D$6+$B83-1,0,1,1),"n/a")</f>
        <v>6.6831683168316794E-2</v>
      </c>
      <c r="J83" s="148">
        <f ca="1">RANK($I83,$I$14:$I$239,0)+COUNTIF($I$14:$I83,$I83)-1</f>
        <v>108</v>
      </c>
      <c r="K83" s="147">
        <f ca="1">IF($D$5&gt;$B83,OFFSET(Data!$L$1,$D$6+$B83-1,0,1,1),"n/a")</f>
        <v>15</v>
      </c>
      <c r="L83" s="71">
        <f ca="1">IF($D$5&gt;$B83,OFFSET(Data!$M$1,$D$6+$B83-1,0,1,1),"n/a")</f>
        <v>1.8564356435643501E-2</v>
      </c>
      <c r="M83" s="148">
        <f ca="1">RANK($L83,$L$14:$L$239,0)+COUNTIF($L$14:$L83,$L83)-1</f>
        <v>25</v>
      </c>
      <c r="N83" s="147">
        <f ca="1">IF($D$5&gt;$B83,OFFSET(Data!$P$1,$D$6+$B83-1,0,1,1),"n/a")</f>
        <v>5</v>
      </c>
      <c r="O83" s="71">
        <f ca="1">IF($D$5&gt;$B83,OFFSET(Data!$Q$1,$D$6+$B83-1,0,1,1),"n/a")</f>
        <v>6.1881188118811797E-3</v>
      </c>
      <c r="P83" s="148">
        <f ca="1">RANK($O83,$O$14:$O$239,0)+COUNTIF($O$14:$O83,$O83)-1</f>
        <v>63</v>
      </c>
      <c r="Q83" s="147">
        <f ca="1">IF($D$5&gt;$B83,OFFSET(Data!$T$1,$D$6+$B83-1,0,1,1),"n/a")</f>
        <v>51</v>
      </c>
      <c r="R83" s="71">
        <f ca="1">IF($D$5&gt;$B83,OFFSET(Data!$U$1,$D$6+$B83-1,0,1,1),"n/a")</f>
        <v>6.3118811881188105E-2</v>
      </c>
      <c r="S83" s="72">
        <f ca="1">RANK($R83,$R$14:$R$239,0)+COUNTIF($R$14:$R83,$R83)-1</f>
        <v>111</v>
      </c>
      <c r="T83" s="151"/>
      <c r="U83" s="147">
        <f t="shared" ca="1" si="12"/>
        <v>54</v>
      </c>
      <c r="V83" s="178">
        <f t="shared" ca="1" si="13"/>
        <v>6.6831683168316794E-2</v>
      </c>
      <c r="W83" s="72">
        <f t="shared" ca="1" si="14"/>
        <v>108</v>
      </c>
      <c r="Y83" s="69">
        <f t="shared" si="23"/>
        <v>70</v>
      </c>
      <c r="Z83" s="70" t="str">
        <f t="shared" ca="1" si="15"/>
        <v>36L00</v>
      </c>
      <c r="AA83" s="70" t="str">
        <f t="shared" ca="1" si="16"/>
        <v>SOUTH WEST LONDON CCG</v>
      </c>
      <c r="AB83" s="70" t="str">
        <f t="shared" ca="1" si="17"/>
        <v>N/A</v>
      </c>
      <c r="AC83" s="70" t="str">
        <f t="shared" ca="1" si="18"/>
        <v>N/A</v>
      </c>
      <c r="AD83" s="76">
        <f t="shared" ca="1" si="19"/>
        <v>3814</v>
      </c>
      <c r="AE83" s="76">
        <f t="shared" ca="1" si="20"/>
        <v>285</v>
      </c>
      <c r="AF83" s="175">
        <f t="shared" ca="1" si="21"/>
        <v>7.4724698479286797E-2</v>
      </c>
    </row>
    <row r="84" spans="2:32" ht="10.15" x14ac:dyDescent="0.3">
      <c r="B84" s="134">
        <f t="shared" si="22"/>
        <v>70</v>
      </c>
      <c r="C84" s="154" t="str">
        <f ca="1">IF($D$5&gt;$B84,OFFSET(Data!$B$1,$D$6+B84-1,0,1,1),"n/a")</f>
        <v>07K00</v>
      </c>
      <c r="D84" s="155" t="str">
        <f ca="1">IF($D$5&gt;$B84,OFFSET(Data!$C$1,$D$6+B84-1,0,1,1),"n/a")</f>
        <v>WEST SUFFOLK CCG</v>
      </c>
      <c r="E84" s="154" t="str">
        <f ca="1">IF($D$5&gt;$B84,OFFSET(Data!$D$1,$D$6+B84-1,0,1,1),"n/a")</f>
        <v>N/A</v>
      </c>
      <c r="F84" s="155" t="str">
        <f ca="1">IF($D$5&gt;$B84,OFFSET(Data!$E$1,$D$6+B84-1,0,1,1),"n/a")</f>
        <v>N/A</v>
      </c>
      <c r="G84" s="143">
        <f ca="1">IF($D$5&gt;$B84,OFFSET(Data!$K$1,$D$6+$B84-1,0,1,1),"n/a")</f>
        <v>673</v>
      </c>
      <c r="H84" s="147">
        <f ca="1">IF($D$5&gt;$B84,OFFSET(Data!$X$1,$D$6+$B84-1,0,1,1),"n/a")</f>
        <v>44</v>
      </c>
      <c r="I84" s="71">
        <f ca="1">IF($D$5&gt;$B84,OFFSET(Data!$Y$1,$D$6+$B84-1,0,1,1),"n/a")</f>
        <v>6.5378900445765206E-2</v>
      </c>
      <c r="J84" s="148">
        <f ca="1">RANK($I84,$I$14:$I$239,0)+COUNTIF($I$14:$I84,$I84)-1</f>
        <v>113</v>
      </c>
      <c r="K84" s="147">
        <f ca="1">IF($D$5&gt;$B84,OFFSET(Data!$L$1,$D$6+$B84-1,0,1,1),"n/a")</f>
        <v>12</v>
      </c>
      <c r="L84" s="71">
        <f ca="1">IF($D$5&gt;$B84,OFFSET(Data!$M$1,$D$6+$B84-1,0,1,1),"n/a")</f>
        <v>1.7830609212481401E-2</v>
      </c>
      <c r="M84" s="148">
        <f ca="1">RANK($L84,$L$14:$L$239,0)+COUNTIF($L$14:$L84,$L84)-1</f>
        <v>32</v>
      </c>
      <c r="N84" s="147">
        <f ca="1">IF($D$5&gt;$B84,OFFSET(Data!$P$1,$D$6+$B84-1,0,1,1),"n/a")</f>
        <v>7</v>
      </c>
      <c r="O84" s="71">
        <f ca="1">IF($D$5&gt;$B84,OFFSET(Data!$Q$1,$D$6+$B84-1,0,1,1),"n/a")</f>
        <v>1.04011887072808E-2</v>
      </c>
      <c r="P84" s="148">
        <f ca="1">RANK($O84,$O$14:$O$239,0)+COUNTIF($O$14:$O84,$O84)-1</f>
        <v>12</v>
      </c>
      <c r="Q84" s="147">
        <f ca="1">IF($D$5&gt;$B84,OFFSET(Data!$T$1,$D$6+$B84-1,0,1,1),"n/a")</f>
        <v>40</v>
      </c>
      <c r="R84" s="71">
        <f ca="1">IF($D$5&gt;$B84,OFFSET(Data!$U$1,$D$6+$B84-1,0,1,1),"n/a")</f>
        <v>5.9435364041604703E-2</v>
      </c>
      <c r="S84" s="72">
        <f ca="1">RANK($R84,$R$14:$R$239,0)+COUNTIF($R$14:$R84,$R84)-1</f>
        <v>121</v>
      </c>
      <c r="T84" s="151"/>
      <c r="U84" s="147">
        <f t="shared" ca="1" si="12"/>
        <v>44</v>
      </c>
      <c r="V84" s="178">
        <f t="shared" ca="1" si="13"/>
        <v>6.5378900445765206E-2</v>
      </c>
      <c r="W84" s="72">
        <f t="shared" ca="1" si="14"/>
        <v>113</v>
      </c>
      <c r="Y84" s="69">
        <f t="shared" si="23"/>
        <v>71</v>
      </c>
      <c r="Z84" s="70" t="str">
        <f t="shared" ca="1" si="15"/>
        <v>11A00</v>
      </c>
      <c r="AA84" s="70" t="str">
        <f t="shared" ca="1" si="16"/>
        <v>WEST HAMPSHIRE CCG</v>
      </c>
      <c r="AB84" s="70" t="str">
        <f t="shared" ca="1" si="17"/>
        <v>N/A</v>
      </c>
      <c r="AC84" s="70" t="str">
        <f t="shared" ca="1" si="18"/>
        <v>N/A</v>
      </c>
      <c r="AD84" s="76">
        <f t="shared" ca="1" si="19"/>
        <v>1419</v>
      </c>
      <c r="AE84" s="76">
        <f t="shared" ca="1" si="20"/>
        <v>106</v>
      </c>
      <c r="AF84" s="175">
        <f t="shared" ca="1" si="21"/>
        <v>7.4700493305144403E-2</v>
      </c>
    </row>
    <row r="85" spans="2:32" ht="10.15" x14ac:dyDescent="0.3">
      <c r="B85" s="134">
        <f t="shared" si="22"/>
        <v>71</v>
      </c>
      <c r="C85" s="154" t="str">
        <f ca="1">IF($D$5&gt;$B85,OFFSET(Data!$B$1,$D$6+B85-1,0,1,1),"n/a")</f>
        <v>07L00</v>
      </c>
      <c r="D85" s="155" t="str">
        <f ca="1">IF($D$5&gt;$B85,OFFSET(Data!$C$1,$D$6+B85-1,0,1,1),"n/a")</f>
        <v>BARKING &amp; DAGENHAM CCG</v>
      </c>
      <c r="E85" s="154" t="str">
        <f ca="1">IF($D$5&gt;$B85,OFFSET(Data!$D$1,$D$6+B85-1,0,1,1),"n/a")</f>
        <v>N/A</v>
      </c>
      <c r="F85" s="155" t="str">
        <f ca="1">IF($D$5&gt;$B85,OFFSET(Data!$E$1,$D$6+B85-1,0,1,1),"n/a")</f>
        <v>N/A</v>
      </c>
      <c r="G85" s="143">
        <f ca="1">IF($D$5&gt;$B85,OFFSET(Data!$K$1,$D$6+$B85-1,0,1,1),"n/a")</f>
        <v>558</v>
      </c>
      <c r="H85" s="147">
        <f ca="1">IF($D$5&gt;$B85,OFFSET(Data!$X$1,$D$6+$B85-1,0,1,1),"n/a")</f>
        <v>58</v>
      </c>
      <c r="I85" s="71">
        <f ca="1">IF($D$5&gt;$B85,OFFSET(Data!$Y$1,$D$6+$B85-1,0,1,1),"n/a")</f>
        <v>0.103942652329749</v>
      </c>
      <c r="J85" s="148">
        <f ca="1">RANK($I85,$I$14:$I$239,0)+COUNTIF($I$14:$I85,$I85)-1</f>
        <v>2</v>
      </c>
      <c r="K85" s="147">
        <f ca="1">IF($D$5&gt;$B85,OFFSET(Data!$L$1,$D$6+$B85-1,0,1,1),"n/a")</f>
        <v>14</v>
      </c>
      <c r="L85" s="71">
        <f ca="1">IF($D$5&gt;$B85,OFFSET(Data!$M$1,$D$6+$B85-1,0,1,1),"n/a")</f>
        <v>2.5089605734767002E-2</v>
      </c>
      <c r="M85" s="148">
        <f ca="1">RANK($L85,$L$14:$L$239,0)+COUNTIF($L$14:$L85,$L85)-1</f>
        <v>6</v>
      </c>
      <c r="N85" s="147">
        <f ca="1">IF($D$5&gt;$B85,OFFSET(Data!$P$1,$D$6+$B85-1,0,1,1),"n/a")</f>
        <v>6</v>
      </c>
      <c r="O85" s="71">
        <f ca="1">IF($D$5&gt;$B85,OFFSET(Data!$Q$1,$D$6+$B85-1,0,1,1),"n/a")</f>
        <v>1.0752688172042999E-2</v>
      </c>
      <c r="P85" s="148">
        <f ca="1">RANK($O85,$O$14:$O$239,0)+COUNTIF($O$14:$O85,$O85)-1</f>
        <v>11</v>
      </c>
      <c r="Q85" s="147">
        <f ca="1">IF($D$5&gt;$B85,OFFSET(Data!$T$1,$D$6+$B85-1,0,1,1),"n/a")</f>
        <v>57</v>
      </c>
      <c r="R85" s="71">
        <f ca="1">IF($D$5&gt;$B85,OFFSET(Data!$U$1,$D$6+$B85-1,0,1,1),"n/a")</f>
        <v>0.102150537634408</v>
      </c>
      <c r="S85" s="72">
        <f ca="1">RANK($R85,$R$14:$R$239,0)+COUNTIF($R$14:$R85,$R85)-1</f>
        <v>2</v>
      </c>
      <c r="T85" s="151"/>
      <c r="U85" s="147">
        <f t="shared" ca="1" si="12"/>
        <v>58</v>
      </c>
      <c r="V85" s="178">
        <f t="shared" ca="1" si="13"/>
        <v>0.103942652329749</v>
      </c>
      <c r="W85" s="72">
        <f t="shared" ca="1" si="14"/>
        <v>2</v>
      </c>
      <c r="Y85" s="69">
        <f t="shared" si="23"/>
        <v>72</v>
      </c>
      <c r="Z85" s="70" t="str">
        <f t="shared" ca="1" si="15"/>
        <v>99M00</v>
      </c>
      <c r="AA85" s="70" t="str">
        <f t="shared" ca="1" si="16"/>
        <v>NORTH EAST HAMPSHIRE AND FARNHAM CCG</v>
      </c>
      <c r="AB85" s="70" t="str">
        <f t="shared" ca="1" si="17"/>
        <v>N/A</v>
      </c>
      <c r="AC85" s="70" t="str">
        <f t="shared" ca="1" si="18"/>
        <v>N/A</v>
      </c>
      <c r="AD85" s="76">
        <f t="shared" ca="1" si="19"/>
        <v>564</v>
      </c>
      <c r="AE85" s="76">
        <f t="shared" ca="1" si="20"/>
        <v>42</v>
      </c>
      <c r="AF85" s="175">
        <f t="shared" ca="1" si="21"/>
        <v>7.4468085106382906E-2</v>
      </c>
    </row>
    <row r="86" spans="2:32" ht="10.15" x14ac:dyDescent="0.3">
      <c r="B86" s="134">
        <f t="shared" si="22"/>
        <v>72</v>
      </c>
      <c r="C86" s="154" t="str">
        <f ca="1">IF($D$5&gt;$B86,OFFSET(Data!$B$1,$D$6+B86-1,0,1,1),"n/a")</f>
        <v>07P00</v>
      </c>
      <c r="D86" s="155" t="str">
        <f ca="1">IF($D$5&gt;$B86,OFFSET(Data!$C$1,$D$6+B86-1,0,1,1),"n/a")</f>
        <v>BRENT CCG</v>
      </c>
      <c r="E86" s="154" t="str">
        <f ca="1">IF($D$5&gt;$B86,OFFSET(Data!$D$1,$D$6+B86-1,0,1,1),"n/a")</f>
        <v>N/A</v>
      </c>
      <c r="F86" s="155" t="str">
        <f ca="1">IF($D$5&gt;$B86,OFFSET(Data!$E$1,$D$6+B86-1,0,1,1),"n/a")</f>
        <v>N/A</v>
      </c>
      <c r="G86" s="143">
        <f ca="1">IF($D$5&gt;$B86,OFFSET(Data!$K$1,$D$6+$B86-1,0,1,1),"n/a")</f>
        <v>981</v>
      </c>
      <c r="H86" s="147">
        <f ca="1">IF($D$5&gt;$B86,OFFSET(Data!$X$1,$D$6+$B86-1,0,1,1),"n/a")</f>
        <v>74</v>
      </c>
      <c r="I86" s="71">
        <f ca="1">IF($D$5&gt;$B86,OFFSET(Data!$Y$1,$D$6+$B86-1,0,1,1),"n/a")</f>
        <v>7.5433231396534101E-2</v>
      </c>
      <c r="J86" s="148">
        <f ca="1">RANK($I86,$I$14:$I$239,0)+COUNTIF($I$14:$I86,$I86)-1</f>
        <v>64</v>
      </c>
      <c r="K86" s="147">
        <f ca="1">IF($D$5&gt;$B86,OFFSET(Data!$L$1,$D$6+$B86-1,0,1,1),"n/a")</f>
        <v>15</v>
      </c>
      <c r="L86" s="71">
        <f ca="1">IF($D$5&gt;$B86,OFFSET(Data!$M$1,$D$6+$B86-1,0,1,1),"n/a")</f>
        <v>1.5290519877675801E-2</v>
      </c>
      <c r="M86" s="148">
        <f ca="1">RANK($L86,$L$14:$L$239,0)+COUNTIF($L$14:$L86,$L86)-1</f>
        <v>58</v>
      </c>
      <c r="N86" s="147">
        <f ca="1">IF($D$5&gt;$B86,OFFSET(Data!$P$1,$D$6+$B86-1,0,1,1),"n/a")</f>
        <v>9</v>
      </c>
      <c r="O86" s="71">
        <f ca="1">IF($D$5&gt;$B86,OFFSET(Data!$Q$1,$D$6+$B86-1,0,1,1),"n/a")</f>
        <v>9.1743119266054999E-3</v>
      </c>
      <c r="P86" s="148">
        <f ca="1">RANK($O86,$O$14:$O$239,0)+COUNTIF($O$14:$O86,$O86)-1</f>
        <v>18</v>
      </c>
      <c r="Q86" s="147">
        <f ca="1">IF($D$5&gt;$B86,OFFSET(Data!$T$1,$D$6+$B86-1,0,1,1),"n/a")</f>
        <v>69</v>
      </c>
      <c r="R86" s="71">
        <f ca="1">IF($D$5&gt;$B86,OFFSET(Data!$U$1,$D$6+$B86-1,0,1,1),"n/a")</f>
        <v>7.0336391437308798E-2</v>
      </c>
      <c r="S86" s="72">
        <f ca="1">RANK($R86,$R$14:$R$239,0)+COUNTIF($R$14:$R86,$R86)-1</f>
        <v>71</v>
      </c>
      <c r="T86" s="151"/>
      <c r="U86" s="147">
        <f t="shared" ca="1" si="12"/>
        <v>74</v>
      </c>
      <c r="V86" s="178">
        <f t="shared" ca="1" si="13"/>
        <v>7.5433231396534101E-2</v>
      </c>
      <c r="W86" s="72">
        <f t="shared" ca="1" si="14"/>
        <v>64</v>
      </c>
      <c r="Y86" s="69">
        <f t="shared" si="23"/>
        <v>73</v>
      </c>
      <c r="Z86" s="70" t="str">
        <f t="shared" ca="1" si="15"/>
        <v>10R00</v>
      </c>
      <c r="AA86" s="70" t="str">
        <f t="shared" ca="1" si="16"/>
        <v>PORTSMOUTH CCG</v>
      </c>
      <c r="AB86" s="70" t="str">
        <f t="shared" ca="1" si="17"/>
        <v>N/A</v>
      </c>
      <c r="AC86" s="70" t="str">
        <f t="shared" ca="1" si="18"/>
        <v>N/A</v>
      </c>
      <c r="AD86" s="76">
        <f t="shared" ca="1" si="19"/>
        <v>567</v>
      </c>
      <c r="AE86" s="76">
        <f t="shared" ca="1" si="20"/>
        <v>42</v>
      </c>
      <c r="AF86" s="175">
        <f t="shared" ca="1" si="21"/>
        <v>7.4074074074074001E-2</v>
      </c>
    </row>
    <row r="87" spans="2:32" ht="10.15" x14ac:dyDescent="0.3">
      <c r="B87" s="134">
        <f t="shared" si="22"/>
        <v>73</v>
      </c>
      <c r="C87" s="154" t="str">
        <f ca="1">IF($D$5&gt;$B87,OFFSET(Data!$B$1,$D$6+B87-1,0,1,1),"n/a")</f>
        <v>07T00</v>
      </c>
      <c r="D87" s="155" t="str">
        <f ca="1">IF($D$5&gt;$B87,OFFSET(Data!$C$1,$D$6+B87-1,0,1,1),"n/a")</f>
        <v>CITY AND HACKNEY CCG</v>
      </c>
      <c r="E87" s="154" t="str">
        <f ca="1">IF($D$5&gt;$B87,OFFSET(Data!$D$1,$D$6+B87-1,0,1,1),"n/a")</f>
        <v>N/A</v>
      </c>
      <c r="F87" s="155" t="str">
        <f ca="1">IF($D$5&gt;$B87,OFFSET(Data!$E$1,$D$6+B87-1,0,1,1),"n/a")</f>
        <v>N/A</v>
      </c>
      <c r="G87" s="143">
        <f ca="1">IF($D$5&gt;$B87,OFFSET(Data!$K$1,$D$6+$B87-1,0,1,1),"n/a")</f>
        <v>606</v>
      </c>
      <c r="H87" s="147">
        <f ca="1">IF($D$5&gt;$B87,OFFSET(Data!$X$1,$D$6+$B87-1,0,1,1),"n/a")</f>
        <v>42</v>
      </c>
      <c r="I87" s="71">
        <f ca="1">IF($D$5&gt;$B87,OFFSET(Data!$Y$1,$D$6+$B87-1,0,1,1),"n/a")</f>
        <v>6.9306930693069299E-2</v>
      </c>
      <c r="J87" s="148">
        <f ca="1">RANK($I87,$I$14:$I$239,0)+COUNTIF($I$14:$I87,$I87)-1</f>
        <v>98</v>
      </c>
      <c r="K87" s="147">
        <f ca="1">IF($D$5&gt;$B87,OFFSET(Data!$L$1,$D$6+$B87-1,0,1,1),"n/a")</f>
        <v>11</v>
      </c>
      <c r="L87" s="71">
        <f ca="1">IF($D$5&gt;$B87,OFFSET(Data!$M$1,$D$6+$B87-1,0,1,1),"n/a")</f>
        <v>1.8151815181518101E-2</v>
      </c>
      <c r="M87" s="148">
        <f ca="1">RANK($L87,$L$14:$L$239,0)+COUNTIF($L$14:$L87,$L87)-1</f>
        <v>28</v>
      </c>
      <c r="N87" s="147">
        <f ca="1">IF($D$5&gt;$B87,OFFSET(Data!$P$1,$D$6+$B87-1,0,1,1),"n/a")</f>
        <v>1</v>
      </c>
      <c r="O87" s="71">
        <f ca="1">IF($D$5&gt;$B87,OFFSET(Data!$Q$1,$D$6+$B87-1,0,1,1),"n/a")</f>
        <v>1.65016501650165E-3</v>
      </c>
      <c r="P87" s="148">
        <f ca="1">RANK($O87,$O$14:$O$239,0)+COUNTIF($O$14:$O87,$O87)-1</f>
        <v>130</v>
      </c>
      <c r="Q87" s="147">
        <f ca="1">IF($D$5&gt;$B87,OFFSET(Data!$T$1,$D$6+$B87-1,0,1,1),"n/a")</f>
        <v>41</v>
      </c>
      <c r="R87" s="71">
        <f ca="1">IF($D$5&gt;$B87,OFFSET(Data!$U$1,$D$6+$B87-1,0,1,1),"n/a")</f>
        <v>6.7656765676567601E-2</v>
      </c>
      <c r="S87" s="72">
        <f ca="1">RANK($R87,$R$14:$R$239,0)+COUNTIF($R$14:$R87,$R87)-1</f>
        <v>85</v>
      </c>
      <c r="T87" s="151"/>
      <c r="U87" s="147">
        <f t="shared" ca="1" si="12"/>
        <v>42</v>
      </c>
      <c r="V87" s="178">
        <f t="shared" ca="1" si="13"/>
        <v>6.9306930693069299E-2</v>
      </c>
      <c r="W87" s="72">
        <f t="shared" ca="1" si="14"/>
        <v>98</v>
      </c>
      <c r="Y87" s="69">
        <f t="shared" si="23"/>
        <v>74</v>
      </c>
      <c r="Z87" s="70" t="str">
        <f t="shared" ca="1" si="15"/>
        <v>14Y00</v>
      </c>
      <c r="AA87" s="70" t="str">
        <f t="shared" ca="1" si="16"/>
        <v>BUCKINGHAMSHIRE CCG</v>
      </c>
      <c r="AB87" s="70" t="str">
        <f t="shared" ca="1" si="17"/>
        <v>N/A</v>
      </c>
      <c r="AC87" s="70" t="str">
        <f t="shared" ca="1" si="18"/>
        <v>N/A</v>
      </c>
      <c r="AD87" s="76">
        <f t="shared" ca="1" si="19"/>
        <v>1433</v>
      </c>
      <c r="AE87" s="76">
        <f t="shared" ca="1" si="20"/>
        <v>106</v>
      </c>
      <c r="AF87" s="175">
        <f t="shared" ca="1" si="21"/>
        <v>7.39706908583391E-2</v>
      </c>
    </row>
    <row r="88" spans="2:32" ht="10.15" x14ac:dyDescent="0.3">
      <c r="B88" s="134">
        <f t="shared" si="22"/>
        <v>74</v>
      </c>
      <c r="C88" s="154" t="str">
        <f ca="1">IF($D$5&gt;$B88,OFFSET(Data!$B$1,$D$6+B88-1,0,1,1),"n/a")</f>
        <v>07W00</v>
      </c>
      <c r="D88" s="155" t="str">
        <f ca="1">IF($D$5&gt;$B88,OFFSET(Data!$C$1,$D$6+B88-1,0,1,1),"n/a")</f>
        <v>EALING CCG</v>
      </c>
      <c r="E88" s="154" t="str">
        <f ca="1">IF($D$5&gt;$B88,OFFSET(Data!$D$1,$D$6+B88-1,0,1,1),"n/a")</f>
        <v>N/A</v>
      </c>
      <c r="F88" s="155" t="str">
        <f ca="1">IF($D$5&gt;$B88,OFFSET(Data!$E$1,$D$6+B88-1,0,1,1),"n/a")</f>
        <v>N/A</v>
      </c>
      <c r="G88" s="143">
        <f ca="1">IF($D$5&gt;$B88,OFFSET(Data!$K$1,$D$6+$B88-1,0,1,1),"n/a")</f>
        <v>1060</v>
      </c>
      <c r="H88" s="147">
        <f ca="1">IF($D$5&gt;$B88,OFFSET(Data!$X$1,$D$6+$B88-1,0,1,1),"n/a")</f>
        <v>77</v>
      </c>
      <c r="I88" s="71">
        <f ca="1">IF($D$5&gt;$B88,OFFSET(Data!$Y$1,$D$6+$B88-1,0,1,1),"n/a")</f>
        <v>7.2641509433962206E-2</v>
      </c>
      <c r="J88" s="148">
        <f ca="1">RANK($I88,$I$14:$I$239,0)+COUNTIF($I$14:$I88,$I88)-1</f>
        <v>83</v>
      </c>
      <c r="K88" s="147">
        <f ca="1">IF($D$5&gt;$B88,OFFSET(Data!$L$1,$D$6+$B88-1,0,1,1),"n/a")</f>
        <v>22</v>
      </c>
      <c r="L88" s="71">
        <f ca="1">IF($D$5&gt;$B88,OFFSET(Data!$M$1,$D$6+$B88-1,0,1,1),"n/a")</f>
        <v>2.0754716981132001E-2</v>
      </c>
      <c r="M88" s="148">
        <f ca="1">RANK($L88,$L$14:$L$239,0)+COUNTIF($L$14:$L88,$L88)-1</f>
        <v>12</v>
      </c>
      <c r="N88" s="147">
        <f ca="1">IF($D$5&gt;$B88,OFFSET(Data!$P$1,$D$6+$B88-1,0,1,1),"n/a")</f>
        <v>11</v>
      </c>
      <c r="O88" s="71">
        <f ca="1">IF($D$5&gt;$B88,OFFSET(Data!$Q$1,$D$6+$B88-1,0,1,1),"n/a")</f>
        <v>1.0377358490566001E-2</v>
      </c>
      <c r="P88" s="148">
        <f ca="1">RANK($O88,$O$14:$O$239,0)+COUNTIF($O$14:$O88,$O88)-1</f>
        <v>13</v>
      </c>
      <c r="Q88" s="147">
        <f ca="1">IF($D$5&gt;$B88,OFFSET(Data!$T$1,$D$6+$B88-1,0,1,1),"n/a")</f>
        <v>72</v>
      </c>
      <c r="R88" s="71">
        <f ca="1">IF($D$5&gt;$B88,OFFSET(Data!$U$1,$D$6+$B88-1,0,1,1),"n/a")</f>
        <v>6.7924528301886694E-2</v>
      </c>
      <c r="S88" s="72">
        <f ca="1">RANK($R88,$R$14:$R$239,0)+COUNTIF($R$14:$R88,$R88)-1</f>
        <v>84</v>
      </c>
      <c r="T88" s="151"/>
      <c r="U88" s="147">
        <f t="shared" ca="1" si="12"/>
        <v>77</v>
      </c>
      <c r="V88" s="178">
        <f t="shared" ca="1" si="13"/>
        <v>7.2641509433962206E-2</v>
      </c>
      <c r="W88" s="72">
        <f t="shared" ca="1" si="14"/>
        <v>83</v>
      </c>
      <c r="Y88" s="69">
        <f t="shared" si="23"/>
        <v>75</v>
      </c>
      <c r="Z88" s="70" t="str">
        <f t="shared" ca="1" si="15"/>
        <v>02T00</v>
      </c>
      <c r="AA88" s="70" t="str">
        <f t="shared" ca="1" si="16"/>
        <v>CALDERDALE CCG</v>
      </c>
      <c r="AB88" s="70" t="str">
        <f t="shared" ca="1" si="17"/>
        <v>N/A</v>
      </c>
      <c r="AC88" s="70" t="str">
        <f t="shared" ca="1" si="18"/>
        <v>N/A</v>
      </c>
      <c r="AD88" s="76">
        <f t="shared" ca="1" si="19"/>
        <v>812</v>
      </c>
      <c r="AE88" s="76">
        <f t="shared" ca="1" si="20"/>
        <v>60</v>
      </c>
      <c r="AF88" s="175">
        <f t="shared" ca="1" si="21"/>
        <v>7.3891625615763498E-2</v>
      </c>
    </row>
    <row r="89" spans="2:32" ht="10.15" x14ac:dyDescent="0.3">
      <c r="B89" s="134">
        <f t="shared" si="22"/>
        <v>75</v>
      </c>
      <c r="C89" s="154" t="str">
        <f ca="1">IF($D$5&gt;$B89,OFFSET(Data!$B$1,$D$6+B89-1,0,1,1),"n/a")</f>
        <v>07Y00</v>
      </c>
      <c r="D89" s="155" t="str">
        <f ca="1">IF($D$5&gt;$B89,OFFSET(Data!$C$1,$D$6+B89-1,0,1,1),"n/a")</f>
        <v>HOUNSLOW CCG</v>
      </c>
      <c r="E89" s="154" t="str">
        <f ca="1">IF($D$5&gt;$B89,OFFSET(Data!$D$1,$D$6+B89-1,0,1,1),"n/a")</f>
        <v>N/A</v>
      </c>
      <c r="F89" s="155" t="str">
        <f ca="1">IF($D$5&gt;$B89,OFFSET(Data!$E$1,$D$6+B89-1,0,1,1),"n/a")</f>
        <v>N/A</v>
      </c>
      <c r="G89" s="143">
        <f ca="1">IF($D$5&gt;$B89,OFFSET(Data!$K$1,$D$6+$B89-1,0,1,1),"n/a")</f>
        <v>765</v>
      </c>
      <c r="H89" s="147">
        <f ca="1">IF($D$5&gt;$B89,OFFSET(Data!$X$1,$D$6+$B89-1,0,1,1),"n/a")</f>
        <v>77</v>
      </c>
      <c r="I89" s="71">
        <f ca="1">IF($D$5&gt;$B89,OFFSET(Data!$Y$1,$D$6+$B89-1,0,1,1),"n/a")</f>
        <v>0.100653594771241</v>
      </c>
      <c r="J89" s="148">
        <f ca="1">RANK($I89,$I$14:$I$239,0)+COUNTIF($I$14:$I89,$I89)-1</f>
        <v>4</v>
      </c>
      <c r="K89" s="147">
        <f ca="1">IF($D$5&gt;$B89,OFFSET(Data!$L$1,$D$6+$B89-1,0,1,1),"n/a")</f>
        <v>12</v>
      </c>
      <c r="L89" s="71">
        <f ca="1">IF($D$5&gt;$B89,OFFSET(Data!$M$1,$D$6+$B89-1,0,1,1),"n/a")</f>
        <v>1.5686274509803901E-2</v>
      </c>
      <c r="M89" s="148">
        <f ca="1">RANK($L89,$L$14:$L$239,0)+COUNTIF($L$14:$L89,$L89)-1</f>
        <v>53</v>
      </c>
      <c r="N89" s="147">
        <f ca="1">IF($D$5&gt;$B89,OFFSET(Data!$P$1,$D$6+$B89-1,0,1,1),"n/a")</f>
        <v>6</v>
      </c>
      <c r="O89" s="71">
        <f ca="1">IF($D$5&gt;$B89,OFFSET(Data!$Q$1,$D$6+$B89-1,0,1,1),"n/a")</f>
        <v>7.8431372549019607E-3</v>
      </c>
      <c r="P89" s="148">
        <f ca="1">RANK($O89,$O$14:$O$239,0)+COUNTIF($O$14:$O89,$O89)-1</f>
        <v>31</v>
      </c>
      <c r="Q89" s="147">
        <f ca="1">IF($D$5&gt;$B89,OFFSET(Data!$T$1,$D$6+$B89-1,0,1,1),"n/a")</f>
        <v>72</v>
      </c>
      <c r="R89" s="71">
        <f ca="1">IF($D$5&gt;$B89,OFFSET(Data!$U$1,$D$6+$B89-1,0,1,1),"n/a")</f>
        <v>9.41176470588235E-2</v>
      </c>
      <c r="S89" s="72">
        <f ca="1">RANK($R89,$R$14:$R$239,0)+COUNTIF($R$14:$R89,$R89)-1</f>
        <v>6</v>
      </c>
      <c r="T89" s="151"/>
      <c r="U89" s="147">
        <f t="shared" ca="1" si="12"/>
        <v>77</v>
      </c>
      <c r="V89" s="178">
        <f t="shared" ca="1" si="13"/>
        <v>0.100653594771241</v>
      </c>
      <c r="W89" s="72">
        <f t="shared" ca="1" si="14"/>
        <v>4</v>
      </c>
      <c r="Y89" s="69">
        <f t="shared" si="23"/>
        <v>76</v>
      </c>
      <c r="Z89" s="70" t="str">
        <f t="shared" ca="1" si="15"/>
        <v>15C00</v>
      </c>
      <c r="AA89" s="70" t="str">
        <f t="shared" ca="1" si="16"/>
        <v>BRISTOL, NORTH SOMERSET &amp; S GLOS CCG</v>
      </c>
      <c r="AB89" s="70" t="str">
        <f t="shared" ca="1" si="17"/>
        <v>N/A</v>
      </c>
      <c r="AC89" s="70" t="str">
        <f t="shared" ca="1" si="18"/>
        <v>N/A</v>
      </c>
      <c r="AD89" s="76">
        <f t="shared" ca="1" si="19"/>
        <v>2627</v>
      </c>
      <c r="AE89" s="76">
        <f t="shared" ca="1" si="20"/>
        <v>194</v>
      </c>
      <c r="AF89" s="175">
        <f t="shared" ca="1" si="21"/>
        <v>7.3848496383707607E-2</v>
      </c>
    </row>
    <row r="90" spans="2:32" ht="10.15" x14ac:dyDescent="0.3">
      <c r="B90" s="134">
        <f t="shared" si="22"/>
        <v>76</v>
      </c>
      <c r="C90" s="154" t="str">
        <f ca="1">IF($D$5&gt;$B90,OFFSET(Data!$B$1,$D$6+B90-1,0,1,1),"n/a")</f>
        <v>08C00</v>
      </c>
      <c r="D90" s="155" t="str">
        <f ca="1">IF($D$5&gt;$B90,OFFSET(Data!$C$1,$D$6+B90-1,0,1,1),"n/a")</f>
        <v>HAMMERSMITH AND FULHAM CCG</v>
      </c>
      <c r="E90" s="154" t="str">
        <f ca="1">IF($D$5&gt;$B90,OFFSET(Data!$D$1,$D$6+B90-1,0,1,1),"n/a")</f>
        <v>N/A</v>
      </c>
      <c r="F90" s="155" t="str">
        <f ca="1">IF($D$5&gt;$B90,OFFSET(Data!$E$1,$D$6+B90-1,0,1,1),"n/a")</f>
        <v>N/A</v>
      </c>
      <c r="G90" s="143">
        <f ca="1">IF($D$5&gt;$B90,OFFSET(Data!$K$1,$D$6+$B90-1,0,1,1),"n/a")</f>
        <v>552</v>
      </c>
      <c r="H90" s="147">
        <f ca="1">IF($D$5&gt;$B90,OFFSET(Data!$X$1,$D$6+$B90-1,0,1,1),"n/a")</f>
        <v>45</v>
      </c>
      <c r="I90" s="71">
        <f ca="1">IF($D$5&gt;$B90,OFFSET(Data!$Y$1,$D$6+$B90-1,0,1,1),"n/a")</f>
        <v>8.1521739130434701E-2</v>
      </c>
      <c r="J90" s="148">
        <f ca="1">RANK($I90,$I$14:$I$239,0)+COUNTIF($I$14:$I90,$I90)-1</f>
        <v>37</v>
      </c>
      <c r="K90" s="147">
        <f ca="1">IF($D$5&gt;$B90,OFFSET(Data!$L$1,$D$6+$B90-1,0,1,1),"n/a")</f>
        <v>8</v>
      </c>
      <c r="L90" s="71">
        <f ca="1">IF($D$5&gt;$B90,OFFSET(Data!$M$1,$D$6+$B90-1,0,1,1),"n/a")</f>
        <v>1.4492753623188401E-2</v>
      </c>
      <c r="M90" s="148">
        <f ca="1">RANK($L90,$L$14:$L$239,0)+COUNTIF($L$14:$L90,$L90)-1</f>
        <v>67</v>
      </c>
      <c r="N90" s="147">
        <f ca="1">IF($D$5&gt;$B90,OFFSET(Data!$P$1,$D$6+$B90-1,0,1,1),"n/a")</f>
        <v>1</v>
      </c>
      <c r="O90" s="71">
        <f ca="1">IF($D$5&gt;$B90,OFFSET(Data!$Q$1,$D$6+$B90-1,0,1,1),"n/a")</f>
        <v>1.8115942028985501E-3</v>
      </c>
      <c r="P90" s="148">
        <f ca="1">RANK($O90,$O$14:$O$239,0)+COUNTIF($O$14:$O90,$O90)-1</f>
        <v>128</v>
      </c>
      <c r="Q90" s="147">
        <f ca="1">IF($D$5&gt;$B90,OFFSET(Data!$T$1,$D$6+$B90-1,0,1,1),"n/a")</f>
        <v>45</v>
      </c>
      <c r="R90" s="71">
        <f ca="1">IF($D$5&gt;$B90,OFFSET(Data!$U$1,$D$6+$B90-1,0,1,1),"n/a")</f>
        <v>8.1521739130434701E-2</v>
      </c>
      <c r="S90" s="72">
        <f ca="1">RANK($R90,$R$14:$R$239,0)+COUNTIF($R$14:$R90,$R90)-1</f>
        <v>26</v>
      </c>
      <c r="T90" s="151"/>
      <c r="U90" s="147">
        <f t="shared" ca="1" si="12"/>
        <v>45</v>
      </c>
      <c r="V90" s="178">
        <f t="shared" ca="1" si="13"/>
        <v>8.1521739130434701E-2</v>
      </c>
      <c r="W90" s="72">
        <f t="shared" ca="1" si="14"/>
        <v>37</v>
      </c>
      <c r="Y90" s="69">
        <f t="shared" si="23"/>
        <v>77</v>
      </c>
      <c r="Z90" s="70" t="str">
        <f t="shared" ca="1" si="15"/>
        <v>05Q00</v>
      </c>
      <c r="AA90" s="70" t="str">
        <f t="shared" ca="1" si="16"/>
        <v>SE STAFFS &amp; SEISDON PENINSULAR CCG</v>
      </c>
      <c r="AB90" s="70" t="str">
        <f t="shared" ca="1" si="17"/>
        <v>N/A</v>
      </c>
      <c r="AC90" s="70" t="str">
        <f t="shared" ca="1" si="18"/>
        <v>N/A</v>
      </c>
      <c r="AD90" s="76">
        <f t="shared" ca="1" si="19"/>
        <v>691</v>
      </c>
      <c r="AE90" s="76">
        <f t="shared" ca="1" si="20"/>
        <v>51</v>
      </c>
      <c r="AF90" s="175">
        <f t="shared" ca="1" si="21"/>
        <v>7.38060781476121E-2</v>
      </c>
    </row>
    <row r="91" spans="2:32" ht="10.15" x14ac:dyDescent="0.3">
      <c r="B91" s="134">
        <f t="shared" si="22"/>
        <v>77</v>
      </c>
      <c r="C91" s="154" t="str">
        <f ca="1">IF($D$5&gt;$B91,OFFSET(Data!$B$1,$D$6+B91-1,0,1,1),"n/a")</f>
        <v>08E00</v>
      </c>
      <c r="D91" s="155" t="str">
        <f ca="1">IF($D$5&gt;$B91,OFFSET(Data!$C$1,$D$6+B91-1,0,1,1),"n/a")</f>
        <v>HARROW CCG</v>
      </c>
      <c r="E91" s="154" t="str">
        <f ca="1">IF($D$5&gt;$B91,OFFSET(Data!$D$1,$D$6+B91-1,0,1,1),"n/a")</f>
        <v>N/A</v>
      </c>
      <c r="F91" s="155" t="str">
        <f ca="1">IF($D$5&gt;$B91,OFFSET(Data!$E$1,$D$6+B91-1,0,1,1),"n/a")</f>
        <v>N/A</v>
      </c>
      <c r="G91" s="143">
        <f ca="1">IF($D$5&gt;$B91,OFFSET(Data!$K$1,$D$6+$B91-1,0,1,1),"n/a")</f>
        <v>624</v>
      </c>
      <c r="H91" s="147">
        <f ca="1">IF($D$5&gt;$B91,OFFSET(Data!$X$1,$D$6+$B91-1,0,1,1),"n/a")</f>
        <v>46</v>
      </c>
      <c r="I91" s="71">
        <f ca="1">IF($D$5&gt;$B91,OFFSET(Data!$Y$1,$D$6+$B91-1,0,1,1),"n/a")</f>
        <v>7.3717948717948706E-2</v>
      </c>
      <c r="J91" s="148">
        <f ca="1">RANK($I91,$I$14:$I$239,0)+COUNTIF($I$14:$I91,$I91)-1</f>
        <v>78</v>
      </c>
      <c r="K91" s="147">
        <f ca="1">IF($D$5&gt;$B91,OFFSET(Data!$L$1,$D$6+$B91-1,0,1,1),"n/a")</f>
        <v>14</v>
      </c>
      <c r="L91" s="71">
        <f ca="1">IF($D$5&gt;$B91,OFFSET(Data!$M$1,$D$6+$B91-1,0,1,1),"n/a")</f>
        <v>2.2435897435897401E-2</v>
      </c>
      <c r="M91" s="148">
        <f ca="1">RANK($L91,$L$14:$L$239,0)+COUNTIF($L$14:$L91,$L91)-1</f>
        <v>8</v>
      </c>
      <c r="N91" s="147">
        <f ca="1">IF($D$5&gt;$B91,OFFSET(Data!$P$1,$D$6+$B91-1,0,1,1),"n/a")</f>
        <v>4</v>
      </c>
      <c r="O91" s="71">
        <f ca="1">IF($D$5&gt;$B91,OFFSET(Data!$Q$1,$D$6+$B91-1,0,1,1),"n/a")</f>
        <v>6.41025641025641E-3</v>
      </c>
      <c r="P91" s="148">
        <f ca="1">RANK($O91,$O$14:$O$239,0)+COUNTIF($O$14:$O91,$O91)-1</f>
        <v>58</v>
      </c>
      <c r="Q91" s="147">
        <f ca="1">IF($D$5&gt;$B91,OFFSET(Data!$T$1,$D$6+$B91-1,0,1,1),"n/a")</f>
        <v>43</v>
      </c>
      <c r="R91" s="71">
        <f ca="1">IF($D$5&gt;$B91,OFFSET(Data!$U$1,$D$6+$B91-1,0,1,1),"n/a")</f>
        <v>6.8910256410256401E-2</v>
      </c>
      <c r="S91" s="72">
        <f ca="1">RANK($R91,$R$14:$R$239,0)+COUNTIF($R$14:$R91,$R91)-1</f>
        <v>82</v>
      </c>
      <c r="T91" s="151"/>
      <c r="U91" s="147">
        <f t="shared" ca="1" si="12"/>
        <v>46</v>
      </c>
      <c r="V91" s="178">
        <f t="shared" ca="1" si="13"/>
        <v>7.3717948717948706E-2</v>
      </c>
      <c r="W91" s="72">
        <f t="shared" ca="1" si="14"/>
        <v>78</v>
      </c>
      <c r="Y91" s="69">
        <f t="shared" si="23"/>
        <v>78</v>
      </c>
      <c r="Z91" s="70" t="str">
        <f t="shared" ca="1" si="15"/>
        <v>08E00</v>
      </c>
      <c r="AA91" s="70" t="str">
        <f t="shared" ca="1" si="16"/>
        <v>HARROW CCG</v>
      </c>
      <c r="AB91" s="70" t="str">
        <f t="shared" ca="1" si="17"/>
        <v>N/A</v>
      </c>
      <c r="AC91" s="70" t="str">
        <f t="shared" ca="1" si="18"/>
        <v>N/A</v>
      </c>
      <c r="AD91" s="76">
        <f t="shared" ca="1" si="19"/>
        <v>624</v>
      </c>
      <c r="AE91" s="76">
        <f t="shared" ca="1" si="20"/>
        <v>46</v>
      </c>
      <c r="AF91" s="175">
        <f t="shared" ca="1" si="21"/>
        <v>7.3717948717948706E-2</v>
      </c>
    </row>
    <row r="92" spans="2:32" ht="10.15" x14ac:dyDescent="0.3">
      <c r="B92" s="134">
        <f t="shared" si="22"/>
        <v>78</v>
      </c>
      <c r="C92" s="154" t="str">
        <f ca="1">IF($D$5&gt;$B92,OFFSET(Data!$B$1,$D$6+B92-1,0,1,1),"n/a")</f>
        <v>08F00</v>
      </c>
      <c r="D92" s="155" t="str">
        <f ca="1">IF($D$5&gt;$B92,OFFSET(Data!$C$1,$D$6+B92-1,0,1,1),"n/a")</f>
        <v>HAVERING CCG</v>
      </c>
      <c r="E92" s="154" t="str">
        <f ca="1">IF($D$5&gt;$B92,OFFSET(Data!$D$1,$D$6+B92-1,0,1,1),"n/a")</f>
        <v>N/A</v>
      </c>
      <c r="F92" s="155" t="str">
        <f ca="1">IF($D$5&gt;$B92,OFFSET(Data!$E$1,$D$6+B92-1,0,1,1),"n/a")</f>
        <v>N/A</v>
      </c>
      <c r="G92" s="143">
        <f ca="1">IF($D$5&gt;$B92,OFFSET(Data!$K$1,$D$6+$B92-1,0,1,1),"n/a")</f>
        <v>709</v>
      </c>
      <c r="H92" s="147">
        <f ca="1">IF($D$5&gt;$B92,OFFSET(Data!$X$1,$D$6+$B92-1,0,1,1),"n/a")</f>
        <v>52</v>
      </c>
      <c r="I92" s="71">
        <f ca="1">IF($D$5&gt;$B92,OFFSET(Data!$Y$1,$D$6+$B92-1,0,1,1),"n/a")</f>
        <v>7.3342736248236895E-2</v>
      </c>
      <c r="J92" s="148">
        <f ca="1">RANK($I92,$I$14:$I$239,0)+COUNTIF($I$14:$I92,$I92)-1</f>
        <v>80</v>
      </c>
      <c r="K92" s="147">
        <f ca="1">IF($D$5&gt;$B92,OFFSET(Data!$L$1,$D$6+$B92-1,0,1,1),"n/a")</f>
        <v>14</v>
      </c>
      <c r="L92" s="71">
        <f ca="1">IF($D$5&gt;$B92,OFFSET(Data!$M$1,$D$6+$B92-1,0,1,1),"n/a")</f>
        <v>1.9746121297602202E-2</v>
      </c>
      <c r="M92" s="148">
        <f ca="1">RANK($L92,$L$14:$L$239,0)+COUNTIF($L$14:$L92,$L92)-1</f>
        <v>17</v>
      </c>
      <c r="N92" s="147">
        <f ca="1">IF($D$5&gt;$B92,OFFSET(Data!$P$1,$D$6+$B92-1,0,1,1),"n/a")</f>
        <v>15</v>
      </c>
      <c r="O92" s="71">
        <f ca="1">IF($D$5&gt;$B92,OFFSET(Data!$Q$1,$D$6+$B92-1,0,1,1),"n/a")</f>
        <v>2.1156558533145201E-2</v>
      </c>
      <c r="P92" s="148">
        <f ca="1">RANK($O92,$O$14:$O$239,0)+COUNTIF($O$14:$O92,$O92)-1</f>
        <v>1</v>
      </c>
      <c r="Q92" s="147">
        <f ca="1">IF($D$5&gt;$B92,OFFSET(Data!$T$1,$D$6+$B92-1,0,1,1),"n/a")</f>
        <v>45</v>
      </c>
      <c r="R92" s="71">
        <f ca="1">IF($D$5&gt;$B92,OFFSET(Data!$U$1,$D$6+$B92-1,0,1,1),"n/a")</f>
        <v>6.3469675599435796E-2</v>
      </c>
      <c r="S92" s="72">
        <f ca="1">RANK($R92,$R$14:$R$239,0)+COUNTIF($R$14:$R92,$R92)-1</f>
        <v>109</v>
      </c>
      <c r="T92" s="151"/>
      <c r="U92" s="147">
        <f t="shared" ca="1" si="12"/>
        <v>52</v>
      </c>
      <c r="V92" s="178">
        <f t="shared" ca="1" si="13"/>
        <v>7.3342736248236895E-2</v>
      </c>
      <c r="W92" s="72">
        <f t="shared" ca="1" si="14"/>
        <v>80</v>
      </c>
      <c r="Y92" s="69">
        <f t="shared" si="23"/>
        <v>79</v>
      </c>
      <c r="Z92" s="70" t="str">
        <f t="shared" ca="1" si="15"/>
        <v>92G00</v>
      </c>
      <c r="AA92" s="70" t="str">
        <f t="shared" ca="1" si="16"/>
        <v>BANES SWINDON AND WILTSHIRE CCG</v>
      </c>
      <c r="AB92" s="70" t="str">
        <f t="shared" ca="1" si="17"/>
        <v>N/A</v>
      </c>
      <c r="AC92" s="70" t="str">
        <f t="shared" ca="1" si="18"/>
        <v>N/A</v>
      </c>
      <c r="AD92" s="76">
        <f t="shared" ca="1" si="19"/>
        <v>2701</v>
      </c>
      <c r="AE92" s="76">
        <f t="shared" ca="1" si="20"/>
        <v>199</v>
      </c>
      <c r="AF92" s="175">
        <f t="shared" ca="1" si="21"/>
        <v>7.3676416142169507E-2</v>
      </c>
    </row>
    <row r="93" spans="2:32" ht="10.15" x14ac:dyDescent="0.3">
      <c r="B93" s="134">
        <f t="shared" si="22"/>
        <v>79</v>
      </c>
      <c r="C93" s="154" t="str">
        <f ca="1">IF($D$5&gt;$B93,OFFSET(Data!$B$1,$D$6+B93-1,0,1,1),"n/a")</f>
        <v>08G00</v>
      </c>
      <c r="D93" s="155" t="str">
        <f ca="1">IF($D$5&gt;$B93,OFFSET(Data!$C$1,$D$6+B93-1,0,1,1),"n/a")</f>
        <v>HILLINGDON CCG</v>
      </c>
      <c r="E93" s="154" t="str">
        <f ca="1">IF($D$5&gt;$B93,OFFSET(Data!$D$1,$D$6+B93-1,0,1,1),"n/a")</f>
        <v>N/A</v>
      </c>
      <c r="F93" s="155" t="str">
        <f ca="1">IF($D$5&gt;$B93,OFFSET(Data!$E$1,$D$6+B93-1,0,1,1),"n/a")</f>
        <v>N/A</v>
      </c>
      <c r="G93" s="143">
        <f ca="1">IF($D$5&gt;$B93,OFFSET(Data!$K$1,$D$6+$B93-1,0,1,1),"n/a")</f>
        <v>848</v>
      </c>
      <c r="H93" s="147">
        <f ca="1">IF($D$5&gt;$B93,OFFSET(Data!$X$1,$D$6+$B93-1,0,1,1),"n/a")</f>
        <v>59</v>
      </c>
      <c r="I93" s="71">
        <f ca="1">IF($D$5&gt;$B93,OFFSET(Data!$Y$1,$D$6+$B93-1,0,1,1),"n/a")</f>
        <v>6.9575471698113206E-2</v>
      </c>
      <c r="J93" s="148">
        <f ca="1">RANK($I93,$I$14:$I$239,0)+COUNTIF($I$14:$I93,$I93)-1</f>
        <v>96</v>
      </c>
      <c r="K93" s="147">
        <f ca="1">IF($D$5&gt;$B93,OFFSET(Data!$L$1,$D$6+$B93-1,0,1,1),"n/a")</f>
        <v>15</v>
      </c>
      <c r="L93" s="71">
        <f ca="1">IF($D$5&gt;$B93,OFFSET(Data!$M$1,$D$6+$B93-1,0,1,1),"n/a")</f>
        <v>1.7688679245283001E-2</v>
      </c>
      <c r="M93" s="148">
        <f ca="1">RANK($L93,$L$14:$L$239,0)+COUNTIF($L$14:$L93,$L93)-1</f>
        <v>34</v>
      </c>
      <c r="N93" s="147">
        <f ca="1">IF($D$5&gt;$B93,OFFSET(Data!$P$1,$D$6+$B93-1,0,1,1),"n/a")</f>
        <v>6</v>
      </c>
      <c r="O93" s="71">
        <f ca="1">IF($D$5&gt;$B93,OFFSET(Data!$Q$1,$D$6+$B93-1,0,1,1),"n/a")</f>
        <v>7.0754716981131999E-3</v>
      </c>
      <c r="P93" s="148">
        <f ca="1">RANK($O93,$O$14:$O$239,0)+COUNTIF($O$14:$O93,$O93)-1</f>
        <v>42</v>
      </c>
      <c r="Q93" s="147">
        <f ca="1">IF($D$5&gt;$B93,OFFSET(Data!$T$1,$D$6+$B93-1,0,1,1),"n/a")</f>
        <v>54</v>
      </c>
      <c r="R93" s="71">
        <f ca="1">IF($D$5&gt;$B93,OFFSET(Data!$U$1,$D$6+$B93-1,0,1,1),"n/a")</f>
        <v>6.3679245283018798E-2</v>
      </c>
      <c r="S93" s="72">
        <f ca="1">RANK($R93,$R$14:$R$239,0)+COUNTIF($R$14:$R93,$R93)-1</f>
        <v>108</v>
      </c>
      <c r="T93" s="151"/>
      <c r="U93" s="147">
        <f t="shared" ca="1" si="12"/>
        <v>59</v>
      </c>
      <c r="V93" s="178">
        <f t="shared" ca="1" si="13"/>
        <v>6.9575471698113206E-2</v>
      </c>
      <c r="W93" s="72">
        <f t="shared" ca="1" si="14"/>
        <v>96</v>
      </c>
      <c r="Y93" s="69">
        <f t="shared" si="23"/>
        <v>80</v>
      </c>
      <c r="Z93" s="70" t="str">
        <f t="shared" ca="1" si="15"/>
        <v>08F00</v>
      </c>
      <c r="AA93" s="70" t="str">
        <f t="shared" ca="1" si="16"/>
        <v>HAVERING CCG</v>
      </c>
      <c r="AB93" s="70" t="str">
        <f t="shared" ca="1" si="17"/>
        <v>N/A</v>
      </c>
      <c r="AC93" s="70" t="str">
        <f t="shared" ca="1" si="18"/>
        <v>N/A</v>
      </c>
      <c r="AD93" s="76">
        <f t="shared" ca="1" si="19"/>
        <v>709</v>
      </c>
      <c r="AE93" s="76">
        <f t="shared" ca="1" si="20"/>
        <v>52</v>
      </c>
      <c r="AF93" s="175">
        <f t="shared" ca="1" si="21"/>
        <v>7.3342736248236895E-2</v>
      </c>
    </row>
    <row r="94" spans="2:32" ht="10.15" x14ac:dyDescent="0.3">
      <c r="B94" s="134">
        <f t="shared" si="22"/>
        <v>80</v>
      </c>
      <c r="C94" s="154" t="str">
        <f ca="1">IF($D$5&gt;$B94,OFFSET(Data!$B$1,$D$6+B94-1,0,1,1),"n/a")</f>
        <v>08M00</v>
      </c>
      <c r="D94" s="155" t="str">
        <f ca="1">IF($D$5&gt;$B94,OFFSET(Data!$C$1,$D$6+B94-1,0,1,1),"n/a")</f>
        <v>NEWHAM CCG</v>
      </c>
      <c r="E94" s="154" t="str">
        <f ca="1">IF($D$5&gt;$B94,OFFSET(Data!$D$1,$D$6+B94-1,0,1,1),"n/a")</f>
        <v>N/A</v>
      </c>
      <c r="F94" s="155" t="str">
        <f ca="1">IF($D$5&gt;$B94,OFFSET(Data!$E$1,$D$6+B94-1,0,1,1),"n/a")</f>
        <v>N/A</v>
      </c>
      <c r="G94" s="143">
        <f ca="1">IF($D$5&gt;$B94,OFFSET(Data!$K$1,$D$6+$B94-1,0,1,1),"n/a")</f>
        <v>789</v>
      </c>
      <c r="H94" s="147">
        <f ca="1">IF($D$5&gt;$B94,OFFSET(Data!$X$1,$D$6+$B94-1,0,1,1),"n/a")</f>
        <v>49</v>
      </c>
      <c r="I94" s="71">
        <f ca="1">IF($D$5&gt;$B94,OFFSET(Data!$Y$1,$D$6+$B94-1,0,1,1),"n/a")</f>
        <v>6.21039290240811E-2</v>
      </c>
      <c r="J94" s="148">
        <f ca="1">RANK($I94,$I$14:$I$239,0)+COUNTIF($I$14:$I94,$I94)-1</f>
        <v>122</v>
      </c>
      <c r="K94" s="147">
        <f ca="1">IF($D$5&gt;$B94,OFFSET(Data!$L$1,$D$6+$B94-1,0,1,1),"n/a")</f>
        <v>24</v>
      </c>
      <c r="L94" s="71">
        <f ca="1">IF($D$5&gt;$B94,OFFSET(Data!$M$1,$D$6+$B94-1,0,1,1),"n/a")</f>
        <v>3.04182509505703E-2</v>
      </c>
      <c r="M94" s="148">
        <f ca="1">RANK($L94,$L$14:$L$239,0)+COUNTIF($L$14:$L94,$L94)-1</f>
        <v>2</v>
      </c>
      <c r="N94" s="147">
        <f ca="1">IF($D$5&gt;$B94,OFFSET(Data!$P$1,$D$6+$B94-1,0,1,1),"n/a")</f>
        <v>5</v>
      </c>
      <c r="O94" s="71">
        <f ca="1">IF($D$5&gt;$B94,OFFSET(Data!$Q$1,$D$6+$B94-1,0,1,1),"n/a")</f>
        <v>6.3371356147021501E-3</v>
      </c>
      <c r="P94" s="148">
        <f ca="1">RANK($O94,$O$14:$O$239,0)+COUNTIF($O$14:$O94,$O94)-1</f>
        <v>59</v>
      </c>
      <c r="Q94" s="147">
        <f ca="1">IF($D$5&gt;$B94,OFFSET(Data!$T$1,$D$6+$B94-1,0,1,1),"n/a")</f>
        <v>46</v>
      </c>
      <c r="R94" s="71">
        <f ca="1">IF($D$5&gt;$B94,OFFSET(Data!$U$1,$D$6+$B94-1,0,1,1),"n/a")</f>
        <v>5.8301647655259803E-2</v>
      </c>
      <c r="S94" s="72">
        <f ca="1">RANK($R94,$R$14:$R$239,0)+COUNTIF($R$14:$R94,$R94)-1</f>
        <v>127</v>
      </c>
      <c r="T94" s="151"/>
      <c r="U94" s="147">
        <f t="shared" ca="1" si="12"/>
        <v>49</v>
      </c>
      <c r="V94" s="178">
        <f t="shared" ca="1" si="13"/>
        <v>6.21039290240811E-2</v>
      </c>
      <c r="W94" s="72">
        <f t="shared" ca="1" si="14"/>
        <v>122</v>
      </c>
      <c r="Y94" s="69">
        <f t="shared" si="23"/>
        <v>81</v>
      </c>
      <c r="Z94" s="70" t="str">
        <f t="shared" ca="1" si="15"/>
        <v>03W00</v>
      </c>
      <c r="AA94" s="70" t="str">
        <f t="shared" ca="1" si="16"/>
        <v>EAST LEICESTERSHIRE AND RUTLAND CCG</v>
      </c>
      <c r="AB94" s="70" t="str">
        <f t="shared" ca="1" si="17"/>
        <v>N/A</v>
      </c>
      <c r="AC94" s="70" t="str">
        <f t="shared" ca="1" si="18"/>
        <v>N/A</v>
      </c>
      <c r="AD94" s="76">
        <f t="shared" ca="1" si="19"/>
        <v>887</v>
      </c>
      <c r="AE94" s="76">
        <f t="shared" ca="1" si="20"/>
        <v>65</v>
      </c>
      <c r="AF94" s="175">
        <f t="shared" ca="1" si="21"/>
        <v>7.3280721533258097E-2</v>
      </c>
    </row>
    <row r="95" spans="2:32" ht="10.15" x14ac:dyDescent="0.3">
      <c r="B95" s="134">
        <f t="shared" si="22"/>
        <v>81</v>
      </c>
      <c r="C95" s="154" t="str">
        <f ca="1">IF($D$5&gt;$B95,OFFSET(Data!$B$1,$D$6+B95-1,0,1,1),"n/a")</f>
        <v>08N00</v>
      </c>
      <c r="D95" s="155" t="str">
        <f ca="1">IF($D$5&gt;$B95,OFFSET(Data!$C$1,$D$6+B95-1,0,1,1),"n/a")</f>
        <v>REDBRIDGE CCG</v>
      </c>
      <c r="E95" s="154" t="str">
        <f ca="1">IF($D$5&gt;$B95,OFFSET(Data!$D$1,$D$6+B95-1,0,1,1),"n/a")</f>
        <v>N/A</v>
      </c>
      <c r="F95" s="155" t="str">
        <f ca="1">IF($D$5&gt;$B95,OFFSET(Data!$E$1,$D$6+B95-1,0,1,1),"n/a")</f>
        <v>N/A</v>
      </c>
      <c r="G95" s="143">
        <f ca="1">IF($D$5&gt;$B95,OFFSET(Data!$K$1,$D$6+$B95-1,0,1,1),"n/a")</f>
        <v>787</v>
      </c>
      <c r="H95" s="147">
        <f ca="1">IF($D$5&gt;$B95,OFFSET(Data!$X$1,$D$6+$B95-1,0,1,1),"n/a")</f>
        <v>75</v>
      </c>
      <c r="I95" s="71">
        <f ca="1">IF($D$5&gt;$B95,OFFSET(Data!$Y$1,$D$6+$B95-1,0,1,1),"n/a")</f>
        <v>9.5298602287166398E-2</v>
      </c>
      <c r="J95" s="148">
        <f ca="1">RANK($I95,$I$14:$I$239,0)+COUNTIF($I$14:$I95,$I95)-1</f>
        <v>8</v>
      </c>
      <c r="K95" s="147">
        <f ca="1">IF($D$5&gt;$B95,OFFSET(Data!$L$1,$D$6+$B95-1,0,1,1),"n/a")</f>
        <v>14</v>
      </c>
      <c r="L95" s="71">
        <f ca="1">IF($D$5&gt;$B95,OFFSET(Data!$M$1,$D$6+$B95-1,0,1,1),"n/a")</f>
        <v>1.77890724269377E-2</v>
      </c>
      <c r="M95" s="148">
        <f ca="1">RANK($L95,$L$14:$L$239,0)+COUNTIF($L$14:$L95,$L95)-1</f>
        <v>33</v>
      </c>
      <c r="N95" s="147">
        <f ca="1">IF($D$5&gt;$B95,OFFSET(Data!$P$1,$D$6+$B95-1,0,1,1),"n/a")</f>
        <v>6</v>
      </c>
      <c r="O95" s="71">
        <f ca="1">IF($D$5&gt;$B95,OFFSET(Data!$Q$1,$D$6+$B95-1,0,1,1),"n/a")</f>
        <v>7.6238881829733098E-3</v>
      </c>
      <c r="P95" s="148">
        <f ca="1">RANK($O95,$O$14:$O$239,0)+COUNTIF($O$14:$O95,$O95)-1</f>
        <v>34</v>
      </c>
      <c r="Q95" s="147">
        <f ca="1">IF($D$5&gt;$B95,OFFSET(Data!$T$1,$D$6+$B95-1,0,1,1),"n/a")</f>
        <v>70</v>
      </c>
      <c r="R95" s="71">
        <f ca="1">IF($D$5&gt;$B95,OFFSET(Data!$U$1,$D$6+$B95-1,0,1,1),"n/a")</f>
        <v>8.8945362134688594E-2</v>
      </c>
      <c r="S95" s="72">
        <f ca="1">RANK($R95,$R$14:$R$239,0)+COUNTIF($R$14:$R95,$R95)-1</f>
        <v>13</v>
      </c>
      <c r="T95" s="151"/>
      <c r="U95" s="147">
        <f t="shared" ca="1" si="12"/>
        <v>75</v>
      </c>
      <c r="V95" s="178">
        <f t="shared" ca="1" si="13"/>
        <v>9.5298602287166398E-2</v>
      </c>
      <c r="W95" s="72">
        <f t="shared" ca="1" si="14"/>
        <v>8</v>
      </c>
      <c r="Y95" s="69">
        <f t="shared" si="23"/>
        <v>82</v>
      </c>
      <c r="Z95" s="70" t="str">
        <f t="shared" ca="1" si="15"/>
        <v>42D00</v>
      </c>
      <c r="AA95" s="70" t="str">
        <f t="shared" ca="1" si="16"/>
        <v>NORTH YORKSHIRE CCG</v>
      </c>
      <c r="AB95" s="70" t="str">
        <f t="shared" ca="1" si="17"/>
        <v>N/A</v>
      </c>
      <c r="AC95" s="70" t="str">
        <f t="shared" ca="1" si="18"/>
        <v>N/A</v>
      </c>
      <c r="AD95" s="76">
        <f t="shared" ca="1" si="19"/>
        <v>1229</v>
      </c>
      <c r="AE95" s="76">
        <f t="shared" ca="1" si="20"/>
        <v>90</v>
      </c>
      <c r="AF95" s="175">
        <f t="shared" ca="1" si="21"/>
        <v>7.3230268510984506E-2</v>
      </c>
    </row>
    <row r="96" spans="2:32" ht="10.15" x14ac:dyDescent="0.3">
      <c r="B96" s="134">
        <f t="shared" si="22"/>
        <v>82</v>
      </c>
      <c r="C96" s="154" t="str">
        <f ca="1">IF($D$5&gt;$B96,OFFSET(Data!$B$1,$D$6+B96-1,0,1,1),"n/a")</f>
        <v>08V00</v>
      </c>
      <c r="D96" s="155" t="str">
        <f ca="1">IF($D$5&gt;$B96,OFFSET(Data!$C$1,$D$6+B96-1,0,1,1),"n/a")</f>
        <v>TOWER HAMLETS CCG</v>
      </c>
      <c r="E96" s="154" t="str">
        <f ca="1">IF($D$5&gt;$B96,OFFSET(Data!$D$1,$D$6+B96-1,0,1,1),"n/a")</f>
        <v>N/A</v>
      </c>
      <c r="F96" s="155" t="str">
        <f ca="1">IF($D$5&gt;$B96,OFFSET(Data!$E$1,$D$6+B96-1,0,1,1),"n/a")</f>
        <v>N/A</v>
      </c>
      <c r="G96" s="143">
        <f ca="1">IF($D$5&gt;$B96,OFFSET(Data!$K$1,$D$6+$B96-1,0,1,1),"n/a")</f>
        <v>691</v>
      </c>
      <c r="H96" s="147">
        <f ca="1">IF($D$5&gt;$B96,OFFSET(Data!$X$1,$D$6+$B96-1,0,1,1),"n/a")</f>
        <v>39</v>
      </c>
      <c r="I96" s="71">
        <f ca="1">IF($D$5&gt;$B96,OFFSET(Data!$Y$1,$D$6+$B96-1,0,1,1),"n/a")</f>
        <v>5.6439942112879803E-2</v>
      </c>
      <c r="J96" s="148">
        <f ca="1">RANK($I96,$I$14:$I$239,0)+COUNTIF($I$14:$I96,$I96)-1</f>
        <v>132</v>
      </c>
      <c r="K96" s="147">
        <f ca="1">IF($D$5&gt;$B96,OFFSET(Data!$L$1,$D$6+$B96-1,0,1,1),"n/a")</f>
        <v>21</v>
      </c>
      <c r="L96" s="71">
        <f ca="1">IF($D$5&gt;$B96,OFFSET(Data!$M$1,$D$6+$B96-1,0,1,1),"n/a")</f>
        <v>3.0390738060781401E-2</v>
      </c>
      <c r="M96" s="148">
        <f ca="1">RANK($L96,$L$14:$L$239,0)+COUNTIF($L$14:$L96,$L96)-1</f>
        <v>3</v>
      </c>
      <c r="N96" s="147">
        <f ca="1">IF($D$5&gt;$B96,OFFSET(Data!$P$1,$D$6+$B96-1,0,1,1),"n/a")</f>
        <v>8</v>
      </c>
      <c r="O96" s="71">
        <f ca="1">IF($D$5&gt;$B96,OFFSET(Data!$Q$1,$D$6+$B96-1,0,1,1),"n/a")</f>
        <v>1.15774240231548E-2</v>
      </c>
      <c r="P96" s="148">
        <f ca="1">RANK($O96,$O$14:$O$239,0)+COUNTIF($O$14:$O96,$O96)-1</f>
        <v>8</v>
      </c>
      <c r="Q96" s="147">
        <f ca="1">IF($D$5&gt;$B96,OFFSET(Data!$T$1,$D$6+$B96-1,0,1,1),"n/a")</f>
        <v>34</v>
      </c>
      <c r="R96" s="71">
        <f ca="1">IF($D$5&gt;$B96,OFFSET(Data!$U$1,$D$6+$B96-1,0,1,1),"n/a")</f>
        <v>4.9204052098408099E-2</v>
      </c>
      <c r="S96" s="72">
        <f ca="1">RANK($R96,$R$14:$R$239,0)+COUNTIF($R$14:$R96,$R96)-1</f>
        <v>134</v>
      </c>
      <c r="T96" s="151"/>
      <c r="U96" s="147">
        <f t="shared" ca="1" si="12"/>
        <v>39</v>
      </c>
      <c r="V96" s="178">
        <f t="shared" ca="1" si="13"/>
        <v>5.6439942112879803E-2</v>
      </c>
      <c r="W96" s="72">
        <f t="shared" ca="1" si="14"/>
        <v>132</v>
      </c>
      <c r="Y96" s="69">
        <f t="shared" si="23"/>
        <v>83</v>
      </c>
      <c r="Z96" s="70" t="str">
        <f t="shared" ca="1" si="15"/>
        <v>07W00</v>
      </c>
      <c r="AA96" s="70" t="str">
        <f t="shared" ca="1" si="16"/>
        <v>EALING CCG</v>
      </c>
      <c r="AB96" s="70" t="str">
        <f t="shared" ca="1" si="17"/>
        <v>N/A</v>
      </c>
      <c r="AC96" s="70" t="str">
        <f t="shared" ca="1" si="18"/>
        <v>N/A</v>
      </c>
      <c r="AD96" s="76">
        <f t="shared" ca="1" si="19"/>
        <v>1060</v>
      </c>
      <c r="AE96" s="76">
        <f t="shared" ca="1" si="20"/>
        <v>77</v>
      </c>
      <c r="AF96" s="175">
        <f t="shared" ca="1" si="21"/>
        <v>7.2641509433962206E-2</v>
      </c>
    </row>
    <row r="97" spans="2:32" ht="10.15" x14ac:dyDescent="0.3">
      <c r="B97" s="134">
        <f t="shared" si="22"/>
        <v>83</v>
      </c>
      <c r="C97" s="154" t="str">
        <f ca="1">IF($D$5&gt;$B97,OFFSET(Data!$B$1,$D$6+B97-1,0,1,1),"n/a")</f>
        <v>08W00</v>
      </c>
      <c r="D97" s="155" t="str">
        <f ca="1">IF($D$5&gt;$B97,OFFSET(Data!$C$1,$D$6+B97-1,0,1,1),"n/a")</f>
        <v>WALTHAM FOREST CCG</v>
      </c>
      <c r="E97" s="154" t="str">
        <f ca="1">IF($D$5&gt;$B97,OFFSET(Data!$D$1,$D$6+B97-1,0,1,1),"n/a")</f>
        <v>N/A</v>
      </c>
      <c r="F97" s="155" t="str">
        <f ca="1">IF($D$5&gt;$B97,OFFSET(Data!$E$1,$D$6+B97-1,0,1,1),"n/a")</f>
        <v>N/A</v>
      </c>
      <c r="G97" s="143">
        <f ca="1">IF($D$5&gt;$B97,OFFSET(Data!$K$1,$D$6+$B97-1,0,1,1),"n/a")</f>
        <v>803</v>
      </c>
      <c r="H97" s="147">
        <f ca="1">IF($D$5&gt;$B97,OFFSET(Data!$X$1,$D$6+$B97-1,0,1,1),"n/a")</f>
        <v>61</v>
      </c>
      <c r="I97" s="71">
        <f ca="1">IF($D$5&gt;$B97,OFFSET(Data!$Y$1,$D$6+$B97-1,0,1,1),"n/a")</f>
        <v>7.5965130759651306E-2</v>
      </c>
      <c r="J97" s="148">
        <f ca="1">RANK($I97,$I$14:$I$239,0)+COUNTIF($I$14:$I97,$I97)-1</f>
        <v>62</v>
      </c>
      <c r="K97" s="147">
        <f ca="1">IF($D$5&gt;$B97,OFFSET(Data!$L$1,$D$6+$B97-1,0,1,1),"n/a")</f>
        <v>11</v>
      </c>
      <c r="L97" s="71">
        <f ca="1">IF($D$5&gt;$B97,OFFSET(Data!$M$1,$D$6+$B97-1,0,1,1),"n/a")</f>
        <v>1.3698630136986301E-2</v>
      </c>
      <c r="M97" s="148">
        <f ca="1">RANK($L97,$L$14:$L$239,0)+COUNTIF($L$14:$L97,$L97)-1</f>
        <v>76</v>
      </c>
      <c r="N97" s="147">
        <f ca="1">IF($D$5&gt;$B97,OFFSET(Data!$P$1,$D$6+$B97-1,0,1,1),"n/a")</f>
        <v>7</v>
      </c>
      <c r="O97" s="71">
        <f ca="1">IF($D$5&gt;$B97,OFFSET(Data!$Q$1,$D$6+$B97-1,0,1,1),"n/a")</f>
        <v>8.7173100871730993E-3</v>
      </c>
      <c r="P97" s="148">
        <f ca="1">RANK($O97,$O$14:$O$239,0)+COUNTIF($O$14:$O97,$O97)-1</f>
        <v>23</v>
      </c>
      <c r="Q97" s="147">
        <f ca="1">IF($D$5&gt;$B97,OFFSET(Data!$T$1,$D$6+$B97-1,0,1,1),"n/a")</f>
        <v>57</v>
      </c>
      <c r="R97" s="71">
        <f ca="1">IF($D$5&gt;$B97,OFFSET(Data!$U$1,$D$6+$B97-1,0,1,1),"n/a")</f>
        <v>7.0983810709838099E-2</v>
      </c>
      <c r="S97" s="72">
        <f ca="1">RANK($R97,$R$14:$R$239,0)+COUNTIF($R$14:$R97,$R97)-1</f>
        <v>66</v>
      </c>
      <c r="T97" s="151"/>
      <c r="U97" s="147">
        <f t="shared" ca="1" si="12"/>
        <v>61</v>
      </c>
      <c r="V97" s="178">
        <f t="shared" ca="1" si="13"/>
        <v>7.5965130759651306E-2</v>
      </c>
      <c r="W97" s="72">
        <f t="shared" ca="1" si="14"/>
        <v>62</v>
      </c>
      <c r="Y97" s="69">
        <f t="shared" si="23"/>
        <v>84</v>
      </c>
      <c r="Z97" s="70" t="str">
        <f t="shared" ca="1" si="15"/>
        <v>05W00</v>
      </c>
      <c r="AA97" s="70" t="str">
        <f t="shared" ca="1" si="16"/>
        <v>STOKE ON TRENT CCG</v>
      </c>
      <c r="AB97" s="70" t="str">
        <f t="shared" ca="1" si="17"/>
        <v>N/A</v>
      </c>
      <c r="AC97" s="70" t="str">
        <f t="shared" ca="1" si="18"/>
        <v>N/A</v>
      </c>
      <c r="AD97" s="76">
        <f t="shared" ca="1" si="19"/>
        <v>1021</v>
      </c>
      <c r="AE97" s="76">
        <f t="shared" ca="1" si="20"/>
        <v>74</v>
      </c>
      <c r="AF97" s="175">
        <f t="shared" ca="1" si="21"/>
        <v>7.2477962781586594E-2</v>
      </c>
    </row>
    <row r="98" spans="2:32" ht="10.15" x14ac:dyDescent="0.3">
      <c r="B98" s="134">
        <f t="shared" si="22"/>
        <v>84</v>
      </c>
      <c r="C98" s="154" t="str">
        <f ca="1">IF($D$5&gt;$B98,OFFSET(Data!$B$1,$D$6+B98-1,0,1,1),"n/a")</f>
        <v>08Y00</v>
      </c>
      <c r="D98" s="155" t="str">
        <f ca="1">IF($D$5&gt;$B98,OFFSET(Data!$C$1,$D$6+B98-1,0,1,1),"n/a")</f>
        <v>WEST LONDON (K&amp;C &amp; QPP) CCG</v>
      </c>
      <c r="E98" s="154" t="str">
        <f ca="1">IF($D$5&gt;$B98,OFFSET(Data!$D$1,$D$6+B98-1,0,1,1),"n/a")</f>
        <v>N/A</v>
      </c>
      <c r="F98" s="155" t="str">
        <f ca="1">IF($D$5&gt;$B98,OFFSET(Data!$E$1,$D$6+B98-1,0,1,1),"n/a")</f>
        <v>N/A</v>
      </c>
      <c r="G98" s="143">
        <f ca="1">IF($D$5&gt;$B98,OFFSET(Data!$K$1,$D$6+$B98-1,0,1,1),"n/a")</f>
        <v>559</v>
      </c>
      <c r="H98" s="147">
        <f ca="1">IF($D$5&gt;$B98,OFFSET(Data!$X$1,$D$6+$B98-1,0,1,1),"n/a")</f>
        <v>34</v>
      </c>
      <c r="I98" s="71">
        <f ca="1">IF($D$5&gt;$B98,OFFSET(Data!$Y$1,$D$6+$B98-1,0,1,1),"n/a")</f>
        <v>6.0822898032200298E-2</v>
      </c>
      <c r="J98" s="148">
        <f ca="1">RANK($I98,$I$14:$I$239,0)+COUNTIF($I$14:$I98,$I98)-1</f>
        <v>125</v>
      </c>
      <c r="K98" s="147">
        <f ca="1">IF($D$5&gt;$B98,OFFSET(Data!$L$1,$D$6+$B98-1,0,1,1),"n/a")</f>
        <v>9</v>
      </c>
      <c r="L98" s="71">
        <f ca="1">IF($D$5&gt;$B98,OFFSET(Data!$M$1,$D$6+$B98-1,0,1,1),"n/a")</f>
        <v>1.6100178890876501E-2</v>
      </c>
      <c r="M98" s="148">
        <f ca="1">RANK($L98,$L$14:$L$239,0)+COUNTIF($L$14:$L98,$L98)-1</f>
        <v>49</v>
      </c>
      <c r="N98" s="147">
        <f ca="1">IF($D$5&gt;$B98,OFFSET(Data!$P$1,$D$6+$B98-1,0,1,1),"n/a")</f>
        <v>1</v>
      </c>
      <c r="O98" s="71">
        <f ca="1">IF($D$5&gt;$B98,OFFSET(Data!$Q$1,$D$6+$B98-1,0,1,1),"n/a")</f>
        <v>1.78890876565295E-3</v>
      </c>
      <c r="P98" s="148">
        <f ca="1">RANK($O98,$O$14:$O$239,0)+COUNTIF($O$14:$O98,$O98)-1</f>
        <v>129</v>
      </c>
      <c r="Q98" s="147">
        <f ca="1">IF($D$5&gt;$B98,OFFSET(Data!$T$1,$D$6+$B98-1,0,1,1),"n/a")</f>
        <v>33</v>
      </c>
      <c r="R98" s="71">
        <f ca="1">IF($D$5&gt;$B98,OFFSET(Data!$U$1,$D$6+$B98-1,0,1,1),"n/a")</f>
        <v>5.9033989266547397E-2</v>
      </c>
      <c r="S98" s="72">
        <f ca="1">RANK($R98,$R$14:$R$239,0)+COUNTIF($R$14:$R98,$R98)-1</f>
        <v>123</v>
      </c>
      <c r="T98" s="151"/>
      <c r="U98" s="147">
        <f t="shared" ca="1" si="12"/>
        <v>34</v>
      </c>
      <c r="V98" s="178">
        <f t="shared" ca="1" si="13"/>
        <v>6.0822898032200298E-2</v>
      </c>
      <c r="W98" s="72">
        <f t="shared" ca="1" si="14"/>
        <v>125</v>
      </c>
      <c r="Y98" s="69">
        <f t="shared" si="23"/>
        <v>85</v>
      </c>
      <c r="Z98" s="70" t="str">
        <f t="shared" ca="1" si="15"/>
        <v>01A00</v>
      </c>
      <c r="AA98" s="70" t="str">
        <f t="shared" ca="1" si="16"/>
        <v>EAST LANCASHIRE CCG</v>
      </c>
      <c r="AB98" s="70" t="str">
        <f t="shared" ca="1" si="17"/>
        <v>N/A</v>
      </c>
      <c r="AC98" s="70" t="str">
        <f t="shared" ca="1" si="18"/>
        <v>N/A</v>
      </c>
      <c r="AD98" s="76">
        <f t="shared" ca="1" si="19"/>
        <v>1657</v>
      </c>
      <c r="AE98" s="76">
        <f t="shared" ca="1" si="20"/>
        <v>120</v>
      </c>
      <c r="AF98" s="175">
        <f t="shared" ca="1" si="21"/>
        <v>7.2420036210018093E-2</v>
      </c>
    </row>
    <row r="99" spans="2:32" ht="10.15" x14ac:dyDescent="0.3">
      <c r="B99" s="134">
        <f t="shared" si="22"/>
        <v>85</v>
      </c>
      <c r="C99" s="154" t="str">
        <f ca="1">IF($D$5&gt;$B99,OFFSET(Data!$B$1,$D$6+B99-1,0,1,1),"n/a")</f>
        <v>09A00</v>
      </c>
      <c r="D99" s="155" t="str">
        <f ca="1">IF($D$5&gt;$B99,OFFSET(Data!$C$1,$D$6+B99-1,0,1,1),"n/a")</f>
        <v>CENTRAL LONDON (WESTMINSTER) CCG</v>
      </c>
      <c r="E99" s="154" t="str">
        <f ca="1">IF($D$5&gt;$B99,OFFSET(Data!$D$1,$D$6+B99-1,0,1,1),"n/a")</f>
        <v>N/A</v>
      </c>
      <c r="F99" s="155" t="str">
        <f ca="1">IF($D$5&gt;$B99,OFFSET(Data!$E$1,$D$6+B99-1,0,1,1),"n/a")</f>
        <v>N/A</v>
      </c>
      <c r="G99" s="143">
        <f ca="1">IF($D$5&gt;$B99,OFFSET(Data!$K$1,$D$6+$B99-1,0,1,1),"n/a")</f>
        <v>423</v>
      </c>
      <c r="H99" s="147">
        <f ca="1">IF($D$5&gt;$B99,OFFSET(Data!$X$1,$D$6+$B99-1,0,1,1),"n/a")</f>
        <v>35</v>
      </c>
      <c r="I99" s="71">
        <f ca="1">IF($D$5&gt;$B99,OFFSET(Data!$Y$1,$D$6+$B99-1,0,1,1),"n/a")</f>
        <v>8.2742316784869901E-2</v>
      </c>
      <c r="J99" s="148">
        <f ca="1">RANK($I99,$I$14:$I$239,0)+COUNTIF($I$14:$I99,$I99)-1</f>
        <v>34</v>
      </c>
      <c r="K99" s="147">
        <f ca="1">IF($D$5&gt;$B99,OFFSET(Data!$L$1,$D$6+$B99-1,0,1,1),"n/a")</f>
        <v>3</v>
      </c>
      <c r="L99" s="71">
        <f ca="1">IF($D$5&gt;$B99,OFFSET(Data!$M$1,$D$6+$B99-1,0,1,1),"n/a")</f>
        <v>7.09219858156028E-3</v>
      </c>
      <c r="M99" s="148">
        <f ca="1">RANK($L99,$L$14:$L$239,0)+COUNTIF($L$14:$L99,$L99)-1</f>
        <v>128</v>
      </c>
      <c r="N99" s="147">
        <f ca="1">IF($D$5&gt;$B99,OFFSET(Data!$P$1,$D$6+$B99-1,0,1,1),"n/a")</f>
        <v>2</v>
      </c>
      <c r="O99" s="71">
        <f ca="1">IF($D$5&gt;$B99,OFFSET(Data!$Q$1,$D$6+$B99-1,0,1,1),"n/a")</f>
        <v>4.7281323877068496E-3</v>
      </c>
      <c r="P99" s="148">
        <f ca="1">RANK($O99,$O$14:$O$239,0)+COUNTIF($O$14:$O99,$O99)-1</f>
        <v>93</v>
      </c>
      <c r="Q99" s="147">
        <f ca="1">IF($D$5&gt;$B99,OFFSET(Data!$T$1,$D$6+$B99-1,0,1,1),"n/a")</f>
        <v>34</v>
      </c>
      <c r="R99" s="71">
        <f ca="1">IF($D$5&gt;$B99,OFFSET(Data!$U$1,$D$6+$B99-1,0,1,1),"n/a")</f>
        <v>8.0378250591016498E-2</v>
      </c>
      <c r="S99" s="72">
        <f ca="1">RANK($R99,$R$14:$R$239,0)+COUNTIF($R$14:$R99,$R99)-1</f>
        <v>29</v>
      </c>
      <c r="T99" s="151"/>
      <c r="U99" s="147">
        <f t="shared" ca="1" si="12"/>
        <v>35</v>
      </c>
      <c r="V99" s="178">
        <f t="shared" ca="1" si="13"/>
        <v>8.2742316784869901E-2</v>
      </c>
      <c r="W99" s="72">
        <f t="shared" ca="1" si="14"/>
        <v>34</v>
      </c>
      <c r="Y99" s="69">
        <f t="shared" si="23"/>
        <v>86</v>
      </c>
      <c r="Z99" s="70" t="str">
        <f t="shared" ca="1" si="15"/>
        <v>15N00</v>
      </c>
      <c r="AA99" s="70" t="str">
        <f t="shared" ca="1" si="16"/>
        <v>DEVON CCG</v>
      </c>
      <c r="AB99" s="70" t="str">
        <f t="shared" ca="1" si="17"/>
        <v>N/A</v>
      </c>
      <c r="AC99" s="70" t="str">
        <f t="shared" ca="1" si="18"/>
        <v>N/A</v>
      </c>
      <c r="AD99" s="76">
        <f t="shared" ca="1" si="19"/>
        <v>4785</v>
      </c>
      <c r="AE99" s="76">
        <f t="shared" ca="1" si="20"/>
        <v>344</v>
      </c>
      <c r="AF99" s="175">
        <f t="shared" ca="1" si="21"/>
        <v>7.1891327063740795E-2</v>
      </c>
    </row>
    <row r="100" spans="2:32" ht="10.15" x14ac:dyDescent="0.3">
      <c r="B100" s="134">
        <f t="shared" si="22"/>
        <v>86</v>
      </c>
      <c r="C100" s="154" t="str">
        <f ca="1">IF($D$5&gt;$B100,OFFSET(Data!$B$1,$D$6+B100-1,0,1,1),"n/a")</f>
        <v>09D00</v>
      </c>
      <c r="D100" s="155" t="str">
        <f ca="1">IF($D$5&gt;$B100,OFFSET(Data!$C$1,$D$6+B100-1,0,1,1),"n/a")</f>
        <v>BRIGHTON &amp; HOVE CCG</v>
      </c>
      <c r="E100" s="154" t="str">
        <f ca="1">IF($D$5&gt;$B100,OFFSET(Data!$D$1,$D$6+B100-1,0,1,1),"n/a")</f>
        <v>N/A</v>
      </c>
      <c r="F100" s="155" t="str">
        <f ca="1">IF($D$5&gt;$B100,OFFSET(Data!$E$1,$D$6+B100-1,0,1,1),"n/a")</f>
        <v>N/A</v>
      </c>
      <c r="G100" s="143">
        <f ca="1">IF($D$5&gt;$B100,OFFSET(Data!$K$1,$D$6+$B100-1,0,1,1),"n/a")</f>
        <v>881</v>
      </c>
      <c r="H100" s="147">
        <f ca="1">IF($D$5&gt;$B100,OFFSET(Data!$X$1,$D$6+$B100-1,0,1,1),"n/a")</f>
        <v>59</v>
      </c>
      <c r="I100" s="71">
        <f ca="1">IF($D$5&gt;$B100,OFFSET(Data!$Y$1,$D$6+$B100-1,0,1,1),"n/a")</f>
        <v>6.6969353007945501E-2</v>
      </c>
      <c r="J100" s="148">
        <f ca="1">RANK($I100,$I$14:$I$239,0)+COUNTIF($I$14:$I100,$I100)-1</f>
        <v>106</v>
      </c>
      <c r="K100" s="147">
        <f ca="1">IF($D$5&gt;$B100,OFFSET(Data!$L$1,$D$6+$B100-1,0,1,1),"n/a")</f>
        <v>9</v>
      </c>
      <c r="L100" s="71">
        <f ca="1">IF($D$5&gt;$B100,OFFSET(Data!$M$1,$D$6+$B100-1,0,1,1),"n/a")</f>
        <v>1.02156640181611E-2</v>
      </c>
      <c r="M100" s="148">
        <f ca="1">RANK($L100,$L$14:$L$239,0)+COUNTIF($L$14:$L100,$L100)-1</f>
        <v>110</v>
      </c>
      <c r="N100" s="147">
        <f ca="1">IF($D$5&gt;$B100,OFFSET(Data!$P$1,$D$6+$B100-1,0,1,1),"n/a")</f>
        <v>2</v>
      </c>
      <c r="O100" s="71">
        <f ca="1">IF($D$5&gt;$B100,OFFSET(Data!$Q$1,$D$6+$B100-1,0,1,1),"n/a")</f>
        <v>2.2701475595913699E-3</v>
      </c>
      <c r="P100" s="148">
        <f ca="1">RANK($O100,$O$14:$O$239,0)+COUNTIF($O$14:$O100,$O100)-1</f>
        <v>126</v>
      </c>
      <c r="Q100" s="147">
        <f ca="1">IF($D$5&gt;$B100,OFFSET(Data!$T$1,$D$6+$B100-1,0,1,1),"n/a")</f>
        <v>59</v>
      </c>
      <c r="R100" s="71">
        <f ca="1">IF($D$5&gt;$B100,OFFSET(Data!$U$1,$D$6+$B100-1,0,1,1),"n/a")</f>
        <v>6.6969353007945501E-2</v>
      </c>
      <c r="S100" s="72">
        <f ca="1">RANK($R100,$R$14:$R$239,0)+COUNTIF($R$14:$R100,$R100)-1</f>
        <v>90</v>
      </c>
      <c r="T100" s="151"/>
      <c r="U100" s="147">
        <f t="shared" ca="1" si="12"/>
        <v>59</v>
      </c>
      <c r="V100" s="178">
        <f t="shared" ca="1" si="13"/>
        <v>6.6969353007945501E-2</v>
      </c>
      <c r="W100" s="72">
        <f t="shared" ca="1" si="14"/>
        <v>106</v>
      </c>
      <c r="Y100" s="69">
        <f t="shared" si="23"/>
        <v>87</v>
      </c>
      <c r="Z100" s="70" t="str">
        <f t="shared" ca="1" si="15"/>
        <v>93C00</v>
      </c>
      <c r="AA100" s="70" t="str">
        <f t="shared" ca="1" si="16"/>
        <v>NORTH CENTRAL LONDON CCG</v>
      </c>
      <c r="AB100" s="70" t="str">
        <f t="shared" ca="1" si="17"/>
        <v>N/A</v>
      </c>
      <c r="AC100" s="70" t="str">
        <f t="shared" ca="1" si="18"/>
        <v>N/A</v>
      </c>
      <c r="AD100" s="76">
        <f t="shared" ca="1" si="19"/>
        <v>3882</v>
      </c>
      <c r="AE100" s="76">
        <f t="shared" ca="1" si="20"/>
        <v>278</v>
      </c>
      <c r="AF100" s="175">
        <f t="shared" ca="1" si="21"/>
        <v>7.1612570839773307E-2</v>
      </c>
    </row>
    <row r="101" spans="2:32" ht="10.15" x14ac:dyDescent="0.3">
      <c r="B101" s="134">
        <f t="shared" si="22"/>
        <v>87</v>
      </c>
      <c r="C101" s="154" t="str">
        <f ca="1">IF($D$5&gt;$B101,OFFSET(Data!$B$1,$D$6+B101-1,0,1,1),"n/a")</f>
        <v>10C00</v>
      </c>
      <c r="D101" s="155" t="str">
        <f ca="1">IF($D$5&gt;$B101,OFFSET(Data!$C$1,$D$6+B101-1,0,1,1),"n/a")</f>
        <v>SURREY HEATH CCG</v>
      </c>
      <c r="E101" s="154" t="str">
        <f ca="1">IF($D$5&gt;$B101,OFFSET(Data!$D$1,$D$6+B101-1,0,1,1),"n/a")</f>
        <v>N/A</v>
      </c>
      <c r="F101" s="155" t="str">
        <f ca="1">IF($D$5&gt;$B101,OFFSET(Data!$E$1,$D$6+B101-1,0,1,1),"n/a")</f>
        <v>N/A</v>
      </c>
      <c r="G101" s="143">
        <f ca="1">IF($D$5&gt;$B101,OFFSET(Data!$K$1,$D$6+$B101-1,0,1,1),"n/a")</f>
        <v>228</v>
      </c>
      <c r="H101" s="147">
        <f ca="1">IF($D$5&gt;$B101,OFFSET(Data!$X$1,$D$6+$B101-1,0,1,1),"n/a")</f>
        <v>20</v>
      </c>
      <c r="I101" s="71">
        <f ca="1">IF($D$5&gt;$B101,OFFSET(Data!$Y$1,$D$6+$B101-1,0,1,1),"n/a")</f>
        <v>8.7719298245614002E-2</v>
      </c>
      <c r="J101" s="148">
        <f ca="1">RANK($I101,$I$14:$I$239,0)+COUNTIF($I$14:$I101,$I101)-1</f>
        <v>23</v>
      </c>
      <c r="K101" s="147">
        <f ca="1">IF($D$5&gt;$B101,OFFSET(Data!$L$1,$D$6+$B101-1,0,1,1),"n/a")</f>
        <v>5</v>
      </c>
      <c r="L101" s="71">
        <f ca="1">IF($D$5&gt;$B101,OFFSET(Data!$M$1,$D$6+$B101-1,0,1,1),"n/a")</f>
        <v>2.1929824561403501E-2</v>
      </c>
      <c r="M101" s="148">
        <f ca="1">RANK($L101,$L$14:$L$239,0)+COUNTIF($L$14:$L101,$L101)-1</f>
        <v>10</v>
      </c>
      <c r="N101" s="147">
        <f ca="1">IF($D$5&gt;$B101,OFFSET(Data!$P$1,$D$6+$B101-1,0,1,1),"n/a")</f>
        <v>2</v>
      </c>
      <c r="O101" s="71">
        <f ca="1">IF($D$5&gt;$B101,OFFSET(Data!$Q$1,$D$6+$B101-1,0,1,1),"n/a")</f>
        <v>8.7719298245613996E-3</v>
      </c>
      <c r="P101" s="148">
        <f ca="1">RANK($O101,$O$14:$O$239,0)+COUNTIF($O$14:$O101,$O101)-1</f>
        <v>22</v>
      </c>
      <c r="Q101" s="147">
        <f ca="1">IF($D$5&gt;$B101,OFFSET(Data!$T$1,$D$6+$B101-1,0,1,1),"n/a")</f>
        <v>18</v>
      </c>
      <c r="R101" s="71">
        <f ca="1">IF($D$5&gt;$B101,OFFSET(Data!$U$1,$D$6+$B101-1,0,1,1),"n/a")</f>
        <v>7.8947368421052599E-2</v>
      </c>
      <c r="S101" s="72">
        <f ca="1">RANK($R101,$R$14:$R$239,0)+COUNTIF($R$14:$R101,$R101)-1</f>
        <v>32</v>
      </c>
      <c r="T101" s="151"/>
      <c r="U101" s="147">
        <f t="shared" ca="1" si="12"/>
        <v>20</v>
      </c>
      <c r="V101" s="178">
        <f t="shared" ca="1" si="13"/>
        <v>8.7719298245614002E-2</v>
      </c>
      <c r="W101" s="72">
        <f t="shared" ca="1" si="14"/>
        <v>23</v>
      </c>
      <c r="Y101" s="69">
        <f t="shared" si="23"/>
        <v>88</v>
      </c>
      <c r="Z101" s="70" t="str">
        <f t="shared" ca="1" si="15"/>
        <v>72Q00</v>
      </c>
      <c r="AA101" s="70" t="str">
        <f t="shared" ca="1" si="16"/>
        <v>SOUTH EAST LONDON CCG</v>
      </c>
      <c r="AB101" s="70" t="str">
        <f t="shared" ca="1" si="17"/>
        <v>N/A</v>
      </c>
      <c r="AC101" s="70" t="str">
        <f t="shared" ca="1" si="18"/>
        <v>N/A</v>
      </c>
      <c r="AD101" s="76">
        <f t="shared" ca="1" si="19"/>
        <v>4315</v>
      </c>
      <c r="AE101" s="76">
        <f t="shared" ca="1" si="20"/>
        <v>309</v>
      </c>
      <c r="AF101" s="175">
        <f t="shared" ca="1" si="21"/>
        <v>7.1610660486674305E-2</v>
      </c>
    </row>
    <row r="102" spans="2:32" ht="10.15" x14ac:dyDescent="0.3">
      <c r="B102" s="134">
        <f t="shared" si="22"/>
        <v>88</v>
      </c>
      <c r="C102" s="154" t="str">
        <f ca="1">IF($D$5&gt;$B102,OFFSET(Data!$B$1,$D$6+B102-1,0,1,1),"n/a")</f>
        <v>10J00</v>
      </c>
      <c r="D102" s="155" t="str">
        <f ca="1">IF($D$5&gt;$B102,OFFSET(Data!$C$1,$D$6+B102-1,0,1,1),"n/a")</f>
        <v>NORTH HAMPSHIRE CCG</v>
      </c>
      <c r="E102" s="154" t="str">
        <f ca="1">IF($D$5&gt;$B102,OFFSET(Data!$D$1,$D$6+B102-1,0,1,1),"n/a")</f>
        <v>N/A</v>
      </c>
      <c r="F102" s="155" t="str">
        <f ca="1">IF($D$5&gt;$B102,OFFSET(Data!$E$1,$D$6+B102-1,0,1,1),"n/a")</f>
        <v>N/A</v>
      </c>
      <c r="G102" s="143">
        <f ca="1">IF($D$5&gt;$B102,OFFSET(Data!$K$1,$D$6+$B102-1,0,1,1),"n/a")</f>
        <v>612</v>
      </c>
      <c r="H102" s="147">
        <f ca="1">IF($D$5&gt;$B102,OFFSET(Data!$X$1,$D$6+$B102-1,0,1,1),"n/a")</f>
        <v>68</v>
      </c>
      <c r="I102" s="71">
        <f ca="1">IF($D$5&gt;$B102,OFFSET(Data!$Y$1,$D$6+$B102-1,0,1,1),"n/a")</f>
        <v>0.11111111111111099</v>
      </c>
      <c r="J102" s="148">
        <f ca="1">RANK($I102,$I$14:$I$239,0)+COUNTIF($I$14:$I102,$I102)-1</f>
        <v>1</v>
      </c>
      <c r="K102" s="147">
        <f ca="1">IF($D$5&gt;$B102,OFFSET(Data!$L$1,$D$6+$B102-1,0,1,1),"n/a")</f>
        <v>11</v>
      </c>
      <c r="L102" s="71">
        <f ca="1">IF($D$5&gt;$B102,OFFSET(Data!$M$1,$D$6+$B102-1,0,1,1),"n/a")</f>
        <v>1.7973856209150301E-2</v>
      </c>
      <c r="M102" s="148">
        <f ca="1">RANK($L102,$L$14:$L$239,0)+COUNTIF($L$14:$L102,$L102)-1</f>
        <v>30</v>
      </c>
      <c r="N102" s="147">
        <f ca="1">IF($D$5&gt;$B102,OFFSET(Data!$P$1,$D$6+$B102-1,0,1,1),"n/a")</f>
        <v>4</v>
      </c>
      <c r="O102" s="71">
        <f ca="1">IF($D$5&gt;$B102,OFFSET(Data!$Q$1,$D$6+$B102-1,0,1,1),"n/a")</f>
        <v>6.5359477124183E-3</v>
      </c>
      <c r="P102" s="148">
        <f ca="1">RANK($O102,$O$14:$O$239,0)+COUNTIF($O$14:$O102,$O102)-1</f>
        <v>55</v>
      </c>
      <c r="Q102" s="147">
        <f ca="1">IF($D$5&gt;$B102,OFFSET(Data!$T$1,$D$6+$B102-1,0,1,1),"n/a")</f>
        <v>66</v>
      </c>
      <c r="R102" s="71">
        <f ca="1">IF($D$5&gt;$B102,OFFSET(Data!$U$1,$D$6+$B102-1,0,1,1),"n/a")</f>
        <v>0.10784313725490099</v>
      </c>
      <c r="S102" s="72">
        <f ca="1">RANK($R102,$R$14:$R$239,0)+COUNTIF($R$14:$R102,$R102)-1</f>
        <v>1</v>
      </c>
      <c r="T102" s="151"/>
      <c r="U102" s="147">
        <f t="shared" ca="1" si="12"/>
        <v>68</v>
      </c>
      <c r="V102" s="178">
        <f t="shared" ca="1" si="13"/>
        <v>0.11111111111111099</v>
      </c>
      <c r="W102" s="72">
        <f t="shared" ca="1" si="14"/>
        <v>1</v>
      </c>
      <c r="Y102" s="69">
        <f t="shared" si="23"/>
        <v>89</v>
      </c>
      <c r="Z102" s="70" t="str">
        <f t="shared" ca="1" si="15"/>
        <v>03N00</v>
      </c>
      <c r="AA102" s="70" t="str">
        <f t="shared" ca="1" si="16"/>
        <v>SHEFFIELD CCG</v>
      </c>
      <c r="AB102" s="70" t="str">
        <f t="shared" ca="1" si="17"/>
        <v>N/A</v>
      </c>
      <c r="AC102" s="70" t="str">
        <f t="shared" ca="1" si="18"/>
        <v>N/A</v>
      </c>
      <c r="AD102" s="76">
        <f t="shared" ca="1" si="19"/>
        <v>1287</v>
      </c>
      <c r="AE102" s="76">
        <f t="shared" ca="1" si="20"/>
        <v>92</v>
      </c>
      <c r="AF102" s="175">
        <f t="shared" ca="1" si="21"/>
        <v>7.1484071484071404E-2</v>
      </c>
    </row>
    <row r="103" spans="2:32" ht="10.15" x14ac:dyDescent="0.3">
      <c r="B103" s="134">
        <f t="shared" si="22"/>
        <v>89</v>
      </c>
      <c r="C103" s="154" t="str">
        <f ca="1">IF($D$5&gt;$B103,OFFSET(Data!$B$1,$D$6+B103-1,0,1,1),"n/a")</f>
        <v>10K00</v>
      </c>
      <c r="D103" s="155" t="str">
        <f ca="1">IF($D$5&gt;$B103,OFFSET(Data!$C$1,$D$6+B103-1,0,1,1),"n/a")</f>
        <v>FAREHAM AND GOSPORT CCG</v>
      </c>
      <c r="E103" s="154" t="str">
        <f ca="1">IF($D$5&gt;$B103,OFFSET(Data!$D$1,$D$6+B103-1,0,1,1),"n/a")</f>
        <v>N/A</v>
      </c>
      <c r="F103" s="155" t="str">
        <f ca="1">IF($D$5&gt;$B103,OFFSET(Data!$E$1,$D$6+B103-1,0,1,1),"n/a")</f>
        <v>N/A</v>
      </c>
      <c r="G103" s="143">
        <f ca="1">IF($D$5&gt;$B103,OFFSET(Data!$K$1,$D$6+$B103-1,0,1,1),"n/a")</f>
        <v>511</v>
      </c>
      <c r="H103" s="147">
        <f ca="1">IF($D$5&gt;$B103,OFFSET(Data!$X$1,$D$6+$B103-1,0,1,1),"n/a")</f>
        <v>44</v>
      </c>
      <c r="I103" s="71">
        <f ca="1">IF($D$5&gt;$B103,OFFSET(Data!$Y$1,$D$6+$B103-1,0,1,1),"n/a")</f>
        <v>8.6105675146771005E-2</v>
      </c>
      <c r="J103" s="148">
        <f ca="1">RANK($I103,$I$14:$I$239,0)+COUNTIF($I$14:$I103,$I103)-1</f>
        <v>25</v>
      </c>
      <c r="K103" s="147">
        <f ca="1">IF($D$5&gt;$B103,OFFSET(Data!$L$1,$D$6+$B103-1,0,1,1),"n/a")</f>
        <v>7</v>
      </c>
      <c r="L103" s="71">
        <f ca="1">IF($D$5&gt;$B103,OFFSET(Data!$M$1,$D$6+$B103-1,0,1,1),"n/a")</f>
        <v>1.3698630136986301E-2</v>
      </c>
      <c r="M103" s="148">
        <f ca="1">RANK($L103,$L$14:$L$239,0)+COUNTIF($L$14:$L103,$L103)-1</f>
        <v>77</v>
      </c>
      <c r="N103" s="147">
        <f ca="1">IF($D$5&gt;$B103,OFFSET(Data!$P$1,$D$6+$B103-1,0,1,1),"n/a")</f>
        <v>10</v>
      </c>
      <c r="O103" s="71">
        <f ca="1">IF($D$5&gt;$B103,OFFSET(Data!$Q$1,$D$6+$B103-1,0,1,1),"n/a")</f>
        <v>1.9569471624266099E-2</v>
      </c>
      <c r="P103" s="148">
        <f ca="1">RANK($O103,$O$14:$O$239,0)+COUNTIF($O$14:$O103,$O103)-1</f>
        <v>2</v>
      </c>
      <c r="Q103" s="147">
        <f ca="1">IF($D$5&gt;$B103,OFFSET(Data!$T$1,$D$6+$B103-1,0,1,1),"n/a")</f>
        <v>36</v>
      </c>
      <c r="R103" s="71">
        <f ca="1">IF($D$5&gt;$B103,OFFSET(Data!$U$1,$D$6+$B103-1,0,1,1),"n/a")</f>
        <v>7.0450097847358104E-2</v>
      </c>
      <c r="S103" s="72">
        <f ca="1">RANK($R103,$R$14:$R$239,0)+COUNTIF($R$14:$R103,$R103)-1</f>
        <v>70</v>
      </c>
      <c r="T103" s="151"/>
      <c r="U103" s="147">
        <f t="shared" ca="1" si="12"/>
        <v>44</v>
      </c>
      <c r="V103" s="178">
        <f t="shared" ca="1" si="13"/>
        <v>8.6105675146771005E-2</v>
      </c>
      <c r="W103" s="72">
        <f t="shared" ca="1" si="14"/>
        <v>25</v>
      </c>
      <c r="Y103" s="69">
        <f t="shared" si="23"/>
        <v>90</v>
      </c>
      <c r="Z103" s="70" t="str">
        <f t="shared" ca="1" si="15"/>
        <v>04V00</v>
      </c>
      <c r="AA103" s="70" t="str">
        <f t="shared" ca="1" si="16"/>
        <v>WEST LEICESTERSHIRE CCG</v>
      </c>
      <c r="AB103" s="70" t="str">
        <f t="shared" ca="1" si="17"/>
        <v>N/A</v>
      </c>
      <c r="AC103" s="70" t="str">
        <f t="shared" ca="1" si="18"/>
        <v>N/A</v>
      </c>
      <c r="AD103" s="76">
        <f t="shared" ca="1" si="19"/>
        <v>1181</v>
      </c>
      <c r="AE103" s="76">
        <f t="shared" ca="1" si="20"/>
        <v>84</v>
      </c>
      <c r="AF103" s="175">
        <f t="shared" ca="1" si="21"/>
        <v>7.1126164267569805E-2</v>
      </c>
    </row>
    <row r="104" spans="2:32" ht="10.15" x14ac:dyDescent="0.3">
      <c r="B104" s="134">
        <f t="shared" si="22"/>
        <v>90</v>
      </c>
      <c r="C104" s="154" t="str">
        <f ca="1">IF($D$5&gt;$B104,OFFSET(Data!$B$1,$D$6+B104-1,0,1,1),"n/a")</f>
        <v>10L00</v>
      </c>
      <c r="D104" s="155" t="str">
        <f ca="1">IF($D$5&gt;$B104,OFFSET(Data!$C$1,$D$6+B104-1,0,1,1),"n/a")</f>
        <v>ISLE OF WIGHT CCG</v>
      </c>
      <c r="E104" s="154" t="str">
        <f ca="1">IF($D$5&gt;$B104,OFFSET(Data!$D$1,$D$6+B104-1,0,1,1),"n/a")</f>
        <v>N/A</v>
      </c>
      <c r="F104" s="155" t="str">
        <f ca="1">IF($D$5&gt;$B104,OFFSET(Data!$E$1,$D$6+B104-1,0,1,1),"n/a")</f>
        <v>N/A</v>
      </c>
      <c r="G104" s="143">
        <f ca="1">IF($D$5&gt;$B104,OFFSET(Data!$K$1,$D$6+$B104-1,0,1,1),"n/a")</f>
        <v>531</v>
      </c>
      <c r="H104" s="147">
        <f ca="1">IF($D$5&gt;$B104,OFFSET(Data!$X$1,$D$6+$B104-1,0,1,1),"n/a")</f>
        <v>41</v>
      </c>
      <c r="I104" s="71">
        <f ca="1">IF($D$5&gt;$B104,OFFSET(Data!$Y$1,$D$6+$B104-1,0,1,1),"n/a")</f>
        <v>7.7212806026365294E-2</v>
      </c>
      <c r="J104" s="148">
        <f ca="1">RANK($I104,$I$14:$I$239,0)+COUNTIF($I$14:$I104,$I104)-1</f>
        <v>55</v>
      </c>
      <c r="K104" s="147">
        <f ca="1">IF($D$5&gt;$B104,OFFSET(Data!$L$1,$D$6+$B104-1,0,1,1),"n/a")</f>
        <v>2</v>
      </c>
      <c r="L104" s="71">
        <f ca="1">IF($D$5&gt;$B104,OFFSET(Data!$M$1,$D$6+$B104-1,0,1,1),"n/a")</f>
        <v>3.7664783427495199E-3</v>
      </c>
      <c r="M104" s="148">
        <f ca="1">RANK($L104,$L$14:$L$239,0)+COUNTIF($L$14:$L104,$L104)-1</f>
        <v>134</v>
      </c>
      <c r="N104" s="147">
        <f ca="1">IF($D$5&gt;$B104,OFFSET(Data!$P$1,$D$6+$B104-1,0,1,1),"n/a")</f>
        <v>2</v>
      </c>
      <c r="O104" s="71">
        <f ca="1">IF($D$5&gt;$B104,OFFSET(Data!$Q$1,$D$6+$B104-1,0,1,1),"n/a")</f>
        <v>3.7664783427495199E-3</v>
      </c>
      <c r="P104" s="148">
        <f ca="1">RANK($O104,$O$14:$O$239,0)+COUNTIF($O$14:$O104,$O104)-1</f>
        <v>112</v>
      </c>
      <c r="Q104" s="147">
        <f ca="1">IF($D$5&gt;$B104,OFFSET(Data!$T$1,$D$6+$B104-1,0,1,1),"n/a")</f>
        <v>40</v>
      </c>
      <c r="R104" s="71">
        <f ca="1">IF($D$5&gt;$B104,OFFSET(Data!$U$1,$D$6+$B104-1,0,1,1),"n/a")</f>
        <v>7.5329566854990496E-2</v>
      </c>
      <c r="S104" s="72">
        <f ca="1">RANK($R104,$R$14:$R$239,0)+COUNTIF($R$14:$R104,$R104)-1</f>
        <v>45</v>
      </c>
      <c r="T104" s="151"/>
      <c r="U104" s="147">
        <f t="shared" ca="1" si="12"/>
        <v>41</v>
      </c>
      <c r="V104" s="178">
        <f t="shared" ca="1" si="13"/>
        <v>7.7212806026365294E-2</v>
      </c>
      <c r="W104" s="72">
        <f t="shared" ca="1" si="14"/>
        <v>55</v>
      </c>
      <c r="Y104" s="69">
        <f t="shared" si="23"/>
        <v>91</v>
      </c>
      <c r="Z104" s="70" t="str">
        <f t="shared" ca="1" si="15"/>
        <v>00T00</v>
      </c>
      <c r="AA104" s="70" t="str">
        <f t="shared" ca="1" si="16"/>
        <v>BOLTON CCG</v>
      </c>
      <c r="AB104" s="70" t="str">
        <f t="shared" ca="1" si="17"/>
        <v>N/A</v>
      </c>
      <c r="AC104" s="70" t="str">
        <f t="shared" ca="1" si="18"/>
        <v>N/A</v>
      </c>
      <c r="AD104" s="76">
        <f t="shared" ca="1" si="19"/>
        <v>1084</v>
      </c>
      <c r="AE104" s="76">
        <f t="shared" ca="1" si="20"/>
        <v>77</v>
      </c>
      <c r="AF104" s="175">
        <f t="shared" ca="1" si="21"/>
        <v>7.1033210332103303E-2</v>
      </c>
    </row>
    <row r="105" spans="2:32" ht="10.15" x14ac:dyDescent="0.3">
      <c r="B105" s="134">
        <f t="shared" si="22"/>
        <v>91</v>
      </c>
      <c r="C105" s="154" t="str">
        <f ca="1">IF($D$5&gt;$B105,OFFSET(Data!$B$1,$D$6+B105-1,0,1,1),"n/a")</f>
        <v>10Q00</v>
      </c>
      <c r="D105" s="155" t="str">
        <f ca="1">IF($D$5&gt;$B105,OFFSET(Data!$C$1,$D$6+B105-1,0,1,1),"n/a")</f>
        <v>OXFORDSHIRE CCG</v>
      </c>
      <c r="E105" s="154" t="str">
        <f ca="1">IF($D$5&gt;$B105,OFFSET(Data!$D$1,$D$6+B105-1,0,1,1),"n/a")</f>
        <v>N/A</v>
      </c>
      <c r="F105" s="155" t="str">
        <f ca="1">IF($D$5&gt;$B105,OFFSET(Data!$E$1,$D$6+B105-1,0,1,1),"n/a")</f>
        <v>N/A</v>
      </c>
      <c r="G105" s="143">
        <f ca="1">IF($D$5&gt;$B105,OFFSET(Data!$K$1,$D$6+$B105-1,0,1,1),"n/a")</f>
        <v>1557</v>
      </c>
      <c r="H105" s="147">
        <f ca="1">IF($D$5&gt;$B105,OFFSET(Data!$X$1,$D$6+$B105-1,0,1,1),"n/a")</f>
        <v>137</v>
      </c>
      <c r="I105" s="71">
        <f ca="1">IF($D$5&gt;$B105,OFFSET(Data!$Y$1,$D$6+$B105-1,0,1,1),"n/a")</f>
        <v>8.7989723827874095E-2</v>
      </c>
      <c r="J105" s="148">
        <f ca="1">RANK($I105,$I$14:$I$239,0)+COUNTIF($I$14:$I105,$I105)-1</f>
        <v>22</v>
      </c>
      <c r="K105" s="147">
        <f ca="1">IF($D$5&gt;$B105,OFFSET(Data!$L$1,$D$6+$B105-1,0,1,1),"n/a")</f>
        <v>24</v>
      </c>
      <c r="L105" s="71">
        <f ca="1">IF($D$5&gt;$B105,OFFSET(Data!$M$1,$D$6+$B105-1,0,1,1),"n/a")</f>
        <v>1.54142581888246E-2</v>
      </c>
      <c r="M105" s="148">
        <f ca="1">RANK($L105,$L$14:$L$239,0)+COUNTIF($L$14:$L105,$L105)-1</f>
        <v>57</v>
      </c>
      <c r="N105" s="147">
        <f ca="1">IF($D$5&gt;$B105,OFFSET(Data!$P$1,$D$6+$B105-1,0,1,1),"n/a")</f>
        <v>6</v>
      </c>
      <c r="O105" s="71">
        <f ca="1">IF($D$5&gt;$B105,OFFSET(Data!$Q$1,$D$6+$B105-1,0,1,1),"n/a")</f>
        <v>3.85356454720616E-3</v>
      </c>
      <c r="P105" s="148">
        <f ca="1">RANK($O105,$O$14:$O$239,0)+COUNTIF($O$14:$O105,$O105)-1</f>
        <v>110</v>
      </c>
      <c r="Q105" s="147">
        <f ca="1">IF($D$5&gt;$B105,OFFSET(Data!$T$1,$D$6+$B105-1,0,1,1),"n/a")</f>
        <v>135</v>
      </c>
      <c r="R105" s="71">
        <f ca="1">IF($D$5&gt;$B105,OFFSET(Data!$U$1,$D$6+$B105-1,0,1,1),"n/a")</f>
        <v>8.6705202312138699E-2</v>
      </c>
      <c r="S105" s="72">
        <f ca="1">RANK($R105,$R$14:$R$239,0)+COUNTIF($R$14:$R105,$R105)-1</f>
        <v>16</v>
      </c>
      <c r="T105" s="151"/>
      <c r="U105" s="147">
        <f t="shared" ca="1" si="12"/>
        <v>137</v>
      </c>
      <c r="V105" s="178">
        <f t="shared" ca="1" si="13"/>
        <v>8.7989723827874095E-2</v>
      </c>
      <c r="W105" s="72">
        <f t="shared" ca="1" si="14"/>
        <v>22</v>
      </c>
      <c r="Y105" s="69">
        <f t="shared" si="23"/>
        <v>92</v>
      </c>
      <c r="Z105" s="70" t="str">
        <f t="shared" ca="1" si="15"/>
        <v>01Y00</v>
      </c>
      <c r="AA105" s="70" t="str">
        <f t="shared" ca="1" si="16"/>
        <v>TAMESIDE AND GLOSSOP CCG</v>
      </c>
      <c r="AB105" s="70" t="str">
        <f t="shared" ca="1" si="17"/>
        <v>N/A</v>
      </c>
      <c r="AC105" s="70" t="str">
        <f t="shared" ca="1" si="18"/>
        <v>N/A</v>
      </c>
      <c r="AD105" s="76">
        <f t="shared" ca="1" si="19"/>
        <v>1229</v>
      </c>
      <c r="AE105" s="76">
        <f t="shared" ca="1" si="20"/>
        <v>87</v>
      </c>
      <c r="AF105" s="175">
        <f t="shared" ca="1" si="21"/>
        <v>7.0789259560618295E-2</v>
      </c>
    </row>
    <row r="106" spans="2:32" ht="10.15" x14ac:dyDescent="0.3">
      <c r="B106" s="134">
        <f t="shared" si="22"/>
        <v>92</v>
      </c>
      <c r="C106" s="154" t="str">
        <f ca="1">IF($D$5&gt;$B106,OFFSET(Data!$B$1,$D$6+B106-1,0,1,1),"n/a")</f>
        <v>10R00</v>
      </c>
      <c r="D106" s="155" t="str">
        <f ca="1">IF($D$5&gt;$B106,OFFSET(Data!$C$1,$D$6+B106-1,0,1,1),"n/a")</f>
        <v>PORTSMOUTH CCG</v>
      </c>
      <c r="E106" s="154" t="str">
        <f ca="1">IF($D$5&gt;$B106,OFFSET(Data!$D$1,$D$6+B106-1,0,1,1),"n/a")</f>
        <v>N/A</v>
      </c>
      <c r="F106" s="155" t="str">
        <f ca="1">IF($D$5&gt;$B106,OFFSET(Data!$E$1,$D$6+B106-1,0,1,1),"n/a")</f>
        <v>N/A</v>
      </c>
      <c r="G106" s="143">
        <f ca="1">IF($D$5&gt;$B106,OFFSET(Data!$K$1,$D$6+$B106-1,0,1,1),"n/a")</f>
        <v>567</v>
      </c>
      <c r="H106" s="147">
        <f ca="1">IF($D$5&gt;$B106,OFFSET(Data!$X$1,$D$6+$B106-1,0,1,1),"n/a")</f>
        <v>42</v>
      </c>
      <c r="I106" s="71">
        <f ca="1">IF($D$5&gt;$B106,OFFSET(Data!$Y$1,$D$6+$B106-1,0,1,1),"n/a")</f>
        <v>7.4074074074074001E-2</v>
      </c>
      <c r="J106" s="148">
        <f ca="1">RANK($I106,$I$14:$I$239,0)+COUNTIF($I$14:$I106,$I106)-1</f>
        <v>73</v>
      </c>
      <c r="K106" s="147">
        <f ca="1">IF($D$5&gt;$B106,OFFSET(Data!$L$1,$D$6+$B106-1,0,1,1),"n/a")</f>
        <v>7</v>
      </c>
      <c r="L106" s="71">
        <f ca="1">IF($D$5&gt;$B106,OFFSET(Data!$M$1,$D$6+$B106-1,0,1,1),"n/a")</f>
        <v>1.23456790123456E-2</v>
      </c>
      <c r="M106" s="148">
        <f ca="1">RANK($L106,$L$14:$L$239,0)+COUNTIF($L$14:$L106,$L106)-1</f>
        <v>92</v>
      </c>
      <c r="N106" s="147">
        <f ca="1">IF($D$5&gt;$B106,OFFSET(Data!$P$1,$D$6+$B106-1,0,1,1),"n/a")</f>
        <v>4</v>
      </c>
      <c r="O106" s="71">
        <f ca="1">IF($D$5&gt;$B106,OFFSET(Data!$Q$1,$D$6+$B106-1,0,1,1),"n/a")</f>
        <v>7.0546737213403798E-3</v>
      </c>
      <c r="P106" s="148">
        <f ca="1">RANK($O106,$O$14:$O$239,0)+COUNTIF($O$14:$O106,$O106)-1</f>
        <v>43</v>
      </c>
      <c r="Q106" s="147">
        <f ca="1">IF($D$5&gt;$B106,OFFSET(Data!$T$1,$D$6+$B106-1,0,1,1),"n/a")</f>
        <v>41</v>
      </c>
      <c r="R106" s="71">
        <f ca="1">IF($D$5&gt;$B106,OFFSET(Data!$U$1,$D$6+$B106-1,0,1,1),"n/a")</f>
        <v>7.2310405643738904E-2</v>
      </c>
      <c r="S106" s="72">
        <f ca="1">RANK($R106,$R$14:$R$239,0)+COUNTIF($R$14:$R106,$R106)-1</f>
        <v>57</v>
      </c>
      <c r="T106" s="151"/>
      <c r="U106" s="147">
        <f t="shared" ca="1" si="12"/>
        <v>42</v>
      </c>
      <c r="V106" s="178">
        <f t="shared" ca="1" si="13"/>
        <v>7.4074074074074001E-2</v>
      </c>
      <c r="W106" s="72">
        <f t="shared" ca="1" si="14"/>
        <v>73</v>
      </c>
      <c r="Y106" s="69">
        <f t="shared" si="23"/>
        <v>93</v>
      </c>
      <c r="Z106" s="70" t="str">
        <f t="shared" ca="1" si="15"/>
        <v>04C00</v>
      </c>
      <c r="AA106" s="70" t="str">
        <f t="shared" ca="1" si="16"/>
        <v>LEICESTER CITY CCG</v>
      </c>
      <c r="AB106" s="70" t="str">
        <f t="shared" ca="1" si="17"/>
        <v>N/A</v>
      </c>
      <c r="AC106" s="70" t="str">
        <f t="shared" ca="1" si="18"/>
        <v>N/A</v>
      </c>
      <c r="AD106" s="76">
        <f t="shared" ca="1" si="19"/>
        <v>1240</v>
      </c>
      <c r="AE106" s="76">
        <f t="shared" ca="1" si="20"/>
        <v>87</v>
      </c>
      <c r="AF106" s="175">
        <f t="shared" ca="1" si="21"/>
        <v>7.0161290322580602E-2</v>
      </c>
    </row>
    <row r="107" spans="2:32" ht="10.15" x14ac:dyDescent="0.3">
      <c r="B107" s="134">
        <f t="shared" si="22"/>
        <v>93</v>
      </c>
      <c r="C107" s="154" t="str">
        <f ca="1">IF($D$5&gt;$B107,OFFSET(Data!$B$1,$D$6+B107-1,0,1,1),"n/a")</f>
        <v>10V00</v>
      </c>
      <c r="D107" s="155" t="str">
        <f ca="1">IF($D$5&gt;$B107,OFFSET(Data!$C$1,$D$6+B107-1,0,1,1),"n/a")</f>
        <v>SOUTH EASTERN HAMPSHIRE CCG</v>
      </c>
      <c r="E107" s="154" t="str">
        <f ca="1">IF($D$5&gt;$B107,OFFSET(Data!$D$1,$D$6+B107-1,0,1,1),"n/a")</f>
        <v>N/A</v>
      </c>
      <c r="F107" s="155" t="str">
        <f ca="1">IF($D$5&gt;$B107,OFFSET(Data!$E$1,$D$6+B107-1,0,1,1),"n/a")</f>
        <v>N/A</v>
      </c>
      <c r="G107" s="143">
        <f ca="1">IF($D$5&gt;$B107,OFFSET(Data!$K$1,$D$6+$B107-1,0,1,1),"n/a")</f>
        <v>640</v>
      </c>
      <c r="H107" s="147">
        <f ca="1">IF($D$5&gt;$B107,OFFSET(Data!$X$1,$D$6+$B107-1,0,1,1),"n/a")</f>
        <v>48</v>
      </c>
      <c r="I107" s="71">
        <f ca="1">IF($D$5&gt;$B107,OFFSET(Data!$Y$1,$D$6+$B107-1,0,1,1),"n/a")</f>
        <v>7.4999999999999997E-2</v>
      </c>
      <c r="J107" s="148">
        <f ca="1">RANK($I107,$I$14:$I$239,0)+COUNTIF($I$14:$I107,$I107)-1</f>
        <v>67</v>
      </c>
      <c r="K107" s="147">
        <f ca="1">IF($D$5&gt;$B107,OFFSET(Data!$L$1,$D$6+$B107-1,0,1,1),"n/a")</f>
        <v>9</v>
      </c>
      <c r="L107" s="71">
        <f ca="1">IF($D$5&gt;$B107,OFFSET(Data!$M$1,$D$6+$B107-1,0,1,1),"n/a")</f>
        <v>1.40625E-2</v>
      </c>
      <c r="M107" s="148">
        <f ca="1">RANK($L107,$L$14:$L$239,0)+COUNTIF($L$14:$L107,$L107)-1</f>
        <v>71</v>
      </c>
      <c r="N107" s="147">
        <f ca="1">IF($D$5&gt;$B107,OFFSET(Data!$P$1,$D$6+$B107-1,0,1,1),"n/a")</f>
        <v>3</v>
      </c>
      <c r="O107" s="71">
        <f ca="1">IF($D$5&gt;$B107,OFFSET(Data!$Q$1,$D$6+$B107-1,0,1,1),"n/a")</f>
        <v>4.6874999999999998E-3</v>
      </c>
      <c r="P107" s="148">
        <f ca="1">RANK($O107,$O$14:$O$239,0)+COUNTIF($O$14:$O107,$O107)-1</f>
        <v>95</v>
      </c>
      <c r="Q107" s="147">
        <f ca="1">IF($D$5&gt;$B107,OFFSET(Data!$T$1,$D$6+$B107-1,0,1,1),"n/a")</f>
        <v>45</v>
      </c>
      <c r="R107" s="71">
        <f ca="1">IF($D$5&gt;$B107,OFFSET(Data!$U$1,$D$6+$B107-1,0,1,1),"n/a")</f>
        <v>7.03125E-2</v>
      </c>
      <c r="S107" s="72">
        <f ca="1">RANK($R107,$R$14:$R$239,0)+COUNTIF($R$14:$R107,$R107)-1</f>
        <v>72</v>
      </c>
      <c r="T107" s="151"/>
      <c r="U107" s="147">
        <f t="shared" ca="1" si="12"/>
        <v>48</v>
      </c>
      <c r="V107" s="178">
        <f t="shared" ca="1" si="13"/>
        <v>7.4999999999999997E-2</v>
      </c>
      <c r="W107" s="72">
        <f t="shared" ca="1" si="14"/>
        <v>67</v>
      </c>
      <c r="Y107" s="69">
        <f t="shared" si="23"/>
        <v>94</v>
      </c>
      <c r="Z107" s="70" t="str">
        <f t="shared" ca="1" si="15"/>
        <v>06N00</v>
      </c>
      <c r="AA107" s="70" t="str">
        <f t="shared" ca="1" si="16"/>
        <v>HERTS VALLEYS CCG</v>
      </c>
      <c r="AB107" s="70" t="str">
        <f t="shared" ca="1" si="17"/>
        <v>N/A</v>
      </c>
      <c r="AC107" s="70" t="str">
        <f t="shared" ca="1" si="18"/>
        <v>N/A</v>
      </c>
      <c r="AD107" s="76">
        <f t="shared" ca="1" si="19"/>
        <v>1600</v>
      </c>
      <c r="AE107" s="76">
        <f t="shared" ca="1" si="20"/>
        <v>112</v>
      </c>
      <c r="AF107" s="175">
        <f t="shared" ca="1" si="21"/>
        <v>7.0000000000000007E-2</v>
      </c>
    </row>
    <row r="108" spans="2:32" ht="10.15" x14ac:dyDescent="0.3">
      <c r="B108" s="134">
        <f t="shared" si="22"/>
        <v>94</v>
      </c>
      <c r="C108" s="154" t="str">
        <f ca="1">IF($D$5&gt;$B108,OFFSET(Data!$B$1,$D$6+B108-1,0,1,1),"n/a")</f>
        <v>10X00</v>
      </c>
      <c r="D108" s="155" t="str">
        <f ca="1">IF($D$5&gt;$B108,OFFSET(Data!$C$1,$D$6+B108-1,0,1,1),"n/a")</f>
        <v>SOUTHAMPTON CCG</v>
      </c>
      <c r="E108" s="154" t="str">
        <f ca="1">IF($D$5&gt;$B108,OFFSET(Data!$D$1,$D$6+B108-1,0,1,1),"n/a")</f>
        <v>N/A</v>
      </c>
      <c r="F108" s="155" t="str">
        <f ca="1">IF($D$5&gt;$B108,OFFSET(Data!$E$1,$D$6+B108-1,0,1,1),"n/a")</f>
        <v>N/A</v>
      </c>
      <c r="G108" s="143">
        <f ca="1">IF($D$5&gt;$B108,OFFSET(Data!$K$1,$D$6+$B108-1,0,1,1),"n/a")</f>
        <v>670</v>
      </c>
      <c r="H108" s="147">
        <f ca="1">IF($D$5&gt;$B108,OFFSET(Data!$X$1,$D$6+$B108-1,0,1,1),"n/a")</f>
        <v>61</v>
      </c>
      <c r="I108" s="71">
        <f ca="1">IF($D$5&gt;$B108,OFFSET(Data!$Y$1,$D$6+$B108-1,0,1,1),"n/a")</f>
        <v>9.1044776119402898E-2</v>
      </c>
      <c r="J108" s="148">
        <f ca="1">RANK($I108,$I$14:$I$239,0)+COUNTIF($I$14:$I108,$I108)-1</f>
        <v>16</v>
      </c>
      <c r="K108" s="147">
        <f ca="1">IF($D$5&gt;$B108,OFFSET(Data!$L$1,$D$6+$B108-1,0,1,1),"n/a")</f>
        <v>5</v>
      </c>
      <c r="L108" s="71">
        <f ca="1">IF($D$5&gt;$B108,OFFSET(Data!$M$1,$D$6+$B108-1,0,1,1),"n/a")</f>
        <v>7.4626865671641703E-3</v>
      </c>
      <c r="M108" s="148">
        <f ca="1">RANK($L108,$L$14:$L$239,0)+COUNTIF($L$14:$L108,$L108)-1</f>
        <v>126</v>
      </c>
      <c r="N108" s="147">
        <f ca="1">IF($D$5&gt;$B108,OFFSET(Data!$P$1,$D$6+$B108-1,0,1,1),"n/a")</f>
        <v>2</v>
      </c>
      <c r="O108" s="71">
        <f ca="1">IF($D$5&gt;$B108,OFFSET(Data!$Q$1,$D$6+$B108-1,0,1,1),"n/a")</f>
        <v>2.9850746268656699E-3</v>
      </c>
      <c r="P108" s="148">
        <f ca="1">RANK($O108,$O$14:$O$239,0)+COUNTIF($O$14:$O108,$O108)-1</f>
        <v>122</v>
      </c>
      <c r="Q108" s="147">
        <f ca="1">IF($D$5&gt;$B108,OFFSET(Data!$T$1,$D$6+$B108-1,0,1,1),"n/a")</f>
        <v>60</v>
      </c>
      <c r="R108" s="71">
        <f ca="1">IF($D$5&gt;$B108,OFFSET(Data!$U$1,$D$6+$B108-1,0,1,1),"n/a")</f>
        <v>8.9552238805970102E-2</v>
      </c>
      <c r="S108" s="72">
        <f ca="1">RANK($R108,$R$14:$R$239,0)+COUNTIF($R$14:$R108,$R108)-1</f>
        <v>11</v>
      </c>
      <c r="T108" s="151"/>
      <c r="U108" s="147">
        <f t="shared" ca="1" si="12"/>
        <v>61</v>
      </c>
      <c r="V108" s="178">
        <f t="shared" ca="1" si="13"/>
        <v>9.1044776119402898E-2</v>
      </c>
      <c r="W108" s="72">
        <f t="shared" ca="1" si="14"/>
        <v>16</v>
      </c>
      <c r="Y108" s="69">
        <f t="shared" si="23"/>
        <v>95</v>
      </c>
      <c r="Z108" s="70" t="str">
        <f t="shared" ca="1" si="15"/>
        <v>36J00</v>
      </c>
      <c r="AA108" s="70" t="str">
        <f t="shared" ca="1" si="16"/>
        <v>BRADFORD DISTRICT AND CRAVEN CCG</v>
      </c>
      <c r="AB108" s="70" t="str">
        <f t="shared" ca="1" si="17"/>
        <v>N/A</v>
      </c>
      <c r="AC108" s="70" t="str">
        <f t="shared" ca="1" si="18"/>
        <v>N/A</v>
      </c>
      <c r="AD108" s="76">
        <f t="shared" ca="1" si="19"/>
        <v>2352</v>
      </c>
      <c r="AE108" s="76">
        <f t="shared" ca="1" si="20"/>
        <v>164</v>
      </c>
      <c r="AF108" s="175">
        <f t="shared" ca="1" si="21"/>
        <v>6.9727891156462496E-2</v>
      </c>
    </row>
    <row r="109" spans="2:32" ht="10.15" x14ac:dyDescent="0.3">
      <c r="B109" s="134">
        <f t="shared" si="22"/>
        <v>95</v>
      </c>
      <c r="C109" s="154" t="str">
        <f ca="1">IF($D$5&gt;$B109,OFFSET(Data!$B$1,$D$6+B109-1,0,1,1),"n/a")</f>
        <v>11A00</v>
      </c>
      <c r="D109" s="155" t="str">
        <f ca="1">IF($D$5&gt;$B109,OFFSET(Data!$C$1,$D$6+B109-1,0,1,1),"n/a")</f>
        <v>WEST HAMPSHIRE CCG</v>
      </c>
      <c r="E109" s="154" t="str">
        <f ca="1">IF($D$5&gt;$B109,OFFSET(Data!$D$1,$D$6+B109-1,0,1,1),"n/a")</f>
        <v>N/A</v>
      </c>
      <c r="F109" s="155" t="str">
        <f ca="1">IF($D$5&gt;$B109,OFFSET(Data!$E$1,$D$6+B109-1,0,1,1),"n/a")</f>
        <v>N/A</v>
      </c>
      <c r="G109" s="143">
        <f ca="1">IF($D$5&gt;$B109,OFFSET(Data!$K$1,$D$6+$B109-1,0,1,1),"n/a")</f>
        <v>1419</v>
      </c>
      <c r="H109" s="147">
        <f ca="1">IF($D$5&gt;$B109,OFFSET(Data!$X$1,$D$6+$B109-1,0,1,1),"n/a")</f>
        <v>106</v>
      </c>
      <c r="I109" s="71">
        <f ca="1">IF($D$5&gt;$B109,OFFSET(Data!$Y$1,$D$6+$B109-1,0,1,1),"n/a")</f>
        <v>7.4700493305144403E-2</v>
      </c>
      <c r="J109" s="148">
        <f ca="1">RANK($I109,$I$14:$I$239,0)+COUNTIF($I$14:$I109,$I109)-1</f>
        <v>71</v>
      </c>
      <c r="K109" s="147">
        <f ca="1">IF($D$5&gt;$B109,OFFSET(Data!$L$1,$D$6+$B109-1,0,1,1),"n/a")</f>
        <v>20</v>
      </c>
      <c r="L109" s="71">
        <f ca="1">IF($D$5&gt;$B109,OFFSET(Data!$M$1,$D$6+$B109-1,0,1,1),"n/a")</f>
        <v>1.40944326990838E-2</v>
      </c>
      <c r="M109" s="148">
        <f ca="1">RANK($L109,$L$14:$L$239,0)+COUNTIF($L$14:$L109,$L109)-1</f>
        <v>69</v>
      </c>
      <c r="N109" s="147">
        <f ca="1">IF($D$5&gt;$B109,OFFSET(Data!$P$1,$D$6+$B109-1,0,1,1),"n/a")</f>
        <v>7</v>
      </c>
      <c r="O109" s="71">
        <f ca="1">IF($D$5&gt;$B109,OFFSET(Data!$Q$1,$D$6+$B109-1,0,1,1),"n/a")</f>
        <v>4.9330514446793497E-3</v>
      </c>
      <c r="P109" s="148">
        <f ca="1">RANK($O109,$O$14:$O$239,0)+COUNTIF($O$14:$O109,$O109)-1</f>
        <v>86</v>
      </c>
      <c r="Q109" s="147">
        <f ca="1">IF($D$5&gt;$B109,OFFSET(Data!$T$1,$D$6+$B109-1,0,1,1),"n/a")</f>
        <v>99</v>
      </c>
      <c r="R109" s="71">
        <f ca="1">IF($D$5&gt;$B109,OFFSET(Data!$U$1,$D$6+$B109-1,0,1,1),"n/a")</f>
        <v>6.9767441860465101E-2</v>
      </c>
      <c r="S109" s="72">
        <f ca="1">RANK($R109,$R$14:$R$239,0)+COUNTIF($R$14:$R109,$R109)-1</f>
        <v>78</v>
      </c>
      <c r="T109" s="151"/>
      <c r="U109" s="147">
        <f t="shared" ca="1" si="12"/>
        <v>106</v>
      </c>
      <c r="V109" s="178">
        <f t="shared" ca="1" si="13"/>
        <v>7.4700493305144403E-2</v>
      </c>
      <c r="W109" s="72">
        <f t="shared" ca="1" si="14"/>
        <v>71</v>
      </c>
      <c r="Y109" s="69">
        <f t="shared" si="23"/>
        <v>96</v>
      </c>
      <c r="Z109" s="70" t="str">
        <f t="shared" ca="1" si="15"/>
        <v>08G00</v>
      </c>
      <c r="AA109" s="70" t="str">
        <f t="shared" ca="1" si="16"/>
        <v>HILLINGDON CCG</v>
      </c>
      <c r="AB109" s="70" t="str">
        <f t="shared" ca="1" si="17"/>
        <v>N/A</v>
      </c>
      <c r="AC109" s="70" t="str">
        <f t="shared" ca="1" si="18"/>
        <v>N/A</v>
      </c>
      <c r="AD109" s="76">
        <f t="shared" ca="1" si="19"/>
        <v>848</v>
      </c>
      <c r="AE109" s="76">
        <f t="shared" ca="1" si="20"/>
        <v>59</v>
      </c>
      <c r="AF109" s="175">
        <f t="shared" ca="1" si="21"/>
        <v>6.9575471698113206E-2</v>
      </c>
    </row>
    <row r="110" spans="2:32" ht="10.15" x14ac:dyDescent="0.3">
      <c r="B110" s="134">
        <f t="shared" si="22"/>
        <v>96</v>
      </c>
      <c r="C110" s="154" t="str">
        <f ca="1">IF($D$5&gt;$B110,OFFSET(Data!$B$1,$D$6+B110-1,0,1,1),"n/a")</f>
        <v>11J00</v>
      </c>
      <c r="D110" s="155" t="str">
        <f ca="1">IF($D$5&gt;$B110,OFFSET(Data!$C$1,$D$6+B110-1,0,1,1),"n/a")</f>
        <v>DORSET CCG</v>
      </c>
      <c r="E110" s="154" t="str">
        <f ca="1">IF($D$5&gt;$B110,OFFSET(Data!$D$1,$D$6+B110-1,0,1,1),"n/a")</f>
        <v>N/A</v>
      </c>
      <c r="F110" s="155" t="str">
        <f ca="1">IF($D$5&gt;$B110,OFFSET(Data!$E$1,$D$6+B110-1,0,1,1),"n/a")</f>
        <v>N/A</v>
      </c>
      <c r="G110" s="143">
        <f ca="1">IF($D$5&gt;$B110,OFFSET(Data!$K$1,$D$6+$B110-1,0,1,1),"n/a")</f>
        <v>2254</v>
      </c>
      <c r="H110" s="147">
        <f ca="1">IF($D$5&gt;$B110,OFFSET(Data!$X$1,$D$6+$B110-1,0,1,1),"n/a")</f>
        <v>135</v>
      </c>
      <c r="I110" s="71">
        <f ca="1">IF($D$5&gt;$B110,OFFSET(Data!$Y$1,$D$6+$B110-1,0,1,1),"n/a")</f>
        <v>5.9893522626441799E-2</v>
      </c>
      <c r="J110" s="148">
        <f ca="1">RANK($I110,$I$14:$I$239,0)+COUNTIF($I$14:$I110,$I110)-1</f>
        <v>127</v>
      </c>
      <c r="K110" s="147">
        <f ca="1">IF($D$5&gt;$B110,OFFSET(Data!$L$1,$D$6+$B110-1,0,1,1),"n/a")</f>
        <v>30</v>
      </c>
      <c r="L110" s="71">
        <f ca="1">IF($D$5&gt;$B110,OFFSET(Data!$M$1,$D$6+$B110-1,0,1,1),"n/a")</f>
        <v>1.33096716947648E-2</v>
      </c>
      <c r="M110" s="148">
        <f ca="1">RANK($L110,$L$14:$L$239,0)+COUNTIF($L$14:$L110,$L110)-1</f>
        <v>79</v>
      </c>
      <c r="N110" s="147">
        <f ca="1">IF($D$5&gt;$B110,OFFSET(Data!$P$1,$D$6+$B110-1,0,1,1),"n/a")</f>
        <v>10</v>
      </c>
      <c r="O110" s="71">
        <f ca="1">IF($D$5&gt;$B110,OFFSET(Data!$Q$1,$D$6+$B110-1,0,1,1),"n/a")</f>
        <v>4.4365572315882796E-3</v>
      </c>
      <c r="P110" s="148">
        <f ca="1">RANK($O110,$O$14:$O$239,0)+COUNTIF($O$14:$O110,$O110)-1</f>
        <v>105</v>
      </c>
      <c r="Q110" s="147">
        <f ca="1">IF($D$5&gt;$B110,OFFSET(Data!$T$1,$D$6+$B110-1,0,1,1),"n/a")</f>
        <v>128</v>
      </c>
      <c r="R110" s="71">
        <f ca="1">IF($D$5&gt;$B110,OFFSET(Data!$U$1,$D$6+$B110-1,0,1,1),"n/a")</f>
        <v>5.6787932564329999E-2</v>
      </c>
      <c r="S110" s="72">
        <f ca="1">RANK($R110,$R$14:$R$239,0)+COUNTIF($R$14:$R110,$R110)-1</f>
        <v>128</v>
      </c>
      <c r="T110" s="151"/>
      <c r="U110" s="147">
        <f t="shared" ca="1" si="12"/>
        <v>135</v>
      </c>
      <c r="V110" s="178">
        <f t="shared" ca="1" si="13"/>
        <v>5.9893522626441799E-2</v>
      </c>
      <c r="W110" s="72">
        <f t="shared" ca="1" si="14"/>
        <v>127</v>
      </c>
      <c r="Y110" s="69">
        <f t="shared" si="23"/>
        <v>97</v>
      </c>
      <c r="Z110" s="70" t="str">
        <f t="shared" ca="1" si="15"/>
        <v>92A00</v>
      </c>
      <c r="AA110" s="70" t="str">
        <f t="shared" ca="1" si="16"/>
        <v>SURREY HEARTLANDS CCG</v>
      </c>
      <c r="AB110" s="70" t="str">
        <f t="shared" ca="1" si="17"/>
        <v>N/A</v>
      </c>
      <c r="AC110" s="70" t="str">
        <f t="shared" ca="1" si="18"/>
        <v>N/A</v>
      </c>
      <c r="AD110" s="76">
        <f t="shared" ca="1" si="19"/>
        <v>2777</v>
      </c>
      <c r="AE110" s="76">
        <f t="shared" ca="1" si="20"/>
        <v>193</v>
      </c>
      <c r="AF110" s="175">
        <f t="shared" ca="1" si="21"/>
        <v>6.9499459848757605E-2</v>
      </c>
    </row>
    <row r="111" spans="2:32" ht="10.15" x14ac:dyDescent="0.3">
      <c r="B111" s="134">
        <f t="shared" si="22"/>
        <v>97</v>
      </c>
      <c r="C111" s="154" t="str">
        <f ca="1">IF($D$5&gt;$B111,OFFSET(Data!$B$1,$D$6+B111-1,0,1,1),"n/a")</f>
        <v>11M00</v>
      </c>
      <c r="D111" s="155" t="str">
        <f ca="1">IF($D$5&gt;$B111,OFFSET(Data!$C$1,$D$6+B111-1,0,1,1),"n/a")</f>
        <v>GLOUCESTERSHIRE CCG</v>
      </c>
      <c r="E111" s="154" t="str">
        <f ca="1">IF($D$5&gt;$B111,OFFSET(Data!$D$1,$D$6+B111-1,0,1,1),"n/a")</f>
        <v>N/A</v>
      </c>
      <c r="F111" s="155" t="str">
        <f ca="1">IF($D$5&gt;$B111,OFFSET(Data!$E$1,$D$6+B111-1,0,1,1),"n/a")</f>
        <v>N/A</v>
      </c>
      <c r="G111" s="143">
        <f ca="1">IF($D$5&gt;$B111,OFFSET(Data!$K$1,$D$6+$B111-1,0,1,1),"n/a")</f>
        <v>2121</v>
      </c>
      <c r="H111" s="147">
        <f ca="1">IF($D$5&gt;$B111,OFFSET(Data!$X$1,$D$6+$B111-1,0,1,1),"n/a")</f>
        <v>123</v>
      </c>
      <c r="I111" s="71">
        <f ca="1">IF($D$5&gt;$B111,OFFSET(Data!$Y$1,$D$6+$B111-1,0,1,1),"n/a")</f>
        <v>5.7991513437057898E-2</v>
      </c>
      <c r="J111" s="148">
        <f ca="1">RANK($I111,$I$14:$I$239,0)+COUNTIF($I$14:$I111,$I111)-1</f>
        <v>131</v>
      </c>
      <c r="K111" s="147">
        <f ca="1">IF($D$5&gt;$B111,OFFSET(Data!$L$1,$D$6+$B111-1,0,1,1),"n/a")</f>
        <v>29</v>
      </c>
      <c r="L111" s="71">
        <f ca="1">IF($D$5&gt;$B111,OFFSET(Data!$M$1,$D$6+$B111-1,0,1,1),"n/a")</f>
        <v>1.36727958510136E-2</v>
      </c>
      <c r="M111" s="148">
        <f ca="1">RANK($L111,$L$14:$L$239,0)+COUNTIF($L$14:$L111,$L111)-1</f>
        <v>78</v>
      </c>
      <c r="N111" s="147">
        <f ca="1">IF($D$5&gt;$B111,OFFSET(Data!$P$1,$D$6+$B111-1,0,1,1),"n/a")</f>
        <v>10</v>
      </c>
      <c r="O111" s="71">
        <f ca="1">IF($D$5&gt;$B111,OFFSET(Data!$Q$1,$D$6+$B111-1,0,1,1),"n/a")</f>
        <v>4.7147571900047099E-3</v>
      </c>
      <c r="P111" s="148">
        <f ca="1">RANK($O111,$O$14:$O$239,0)+COUNTIF($O$14:$O111,$O111)-1</f>
        <v>94</v>
      </c>
      <c r="Q111" s="147">
        <f ca="1">IF($D$5&gt;$B111,OFFSET(Data!$T$1,$D$6+$B111-1,0,1,1),"n/a")</f>
        <v>117</v>
      </c>
      <c r="R111" s="71">
        <f ca="1">IF($D$5&gt;$B111,OFFSET(Data!$U$1,$D$6+$B111-1,0,1,1),"n/a")</f>
        <v>5.5162659123055097E-2</v>
      </c>
      <c r="S111" s="72">
        <f ca="1">RANK($R111,$R$14:$R$239,0)+COUNTIF($R$14:$R111,$R111)-1</f>
        <v>131</v>
      </c>
      <c r="T111" s="151"/>
      <c r="U111" s="147">
        <f t="shared" ca="1" si="12"/>
        <v>123</v>
      </c>
      <c r="V111" s="178">
        <f t="shared" ca="1" si="13"/>
        <v>5.7991513437057898E-2</v>
      </c>
      <c r="W111" s="72">
        <f t="shared" ca="1" si="14"/>
        <v>131</v>
      </c>
      <c r="Y111" s="69">
        <f t="shared" si="23"/>
        <v>98</v>
      </c>
      <c r="Z111" s="70" t="str">
        <f t="shared" ca="1" si="15"/>
        <v>07T00</v>
      </c>
      <c r="AA111" s="70" t="str">
        <f t="shared" ca="1" si="16"/>
        <v>CITY AND HACKNEY CCG</v>
      </c>
      <c r="AB111" s="70" t="str">
        <f t="shared" ca="1" si="17"/>
        <v>N/A</v>
      </c>
      <c r="AC111" s="70" t="str">
        <f t="shared" ca="1" si="18"/>
        <v>N/A</v>
      </c>
      <c r="AD111" s="76">
        <f t="shared" ca="1" si="19"/>
        <v>606</v>
      </c>
      <c r="AE111" s="76">
        <f t="shared" ca="1" si="20"/>
        <v>42</v>
      </c>
      <c r="AF111" s="175">
        <f t="shared" ca="1" si="21"/>
        <v>6.9306930693069299E-2</v>
      </c>
    </row>
    <row r="112" spans="2:32" ht="10.15" x14ac:dyDescent="0.3">
      <c r="B112" s="134">
        <f t="shared" si="22"/>
        <v>98</v>
      </c>
      <c r="C112" s="154" t="str">
        <f ca="1">IF($D$5&gt;$B112,OFFSET(Data!$B$1,$D$6+B112-1,0,1,1),"n/a")</f>
        <v>11N00</v>
      </c>
      <c r="D112" s="155" t="str">
        <f ca="1">IF($D$5&gt;$B112,OFFSET(Data!$C$1,$D$6+B112-1,0,1,1),"n/a")</f>
        <v>KERNOW CCG</v>
      </c>
      <c r="E112" s="154" t="str">
        <f ca="1">IF($D$5&gt;$B112,OFFSET(Data!$D$1,$D$6+B112-1,0,1,1),"n/a")</f>
        <v>N/A</v>
      </c>
      <c r="F112" s="155" t="str">
        <f ca="1">IF($D$5&gt;$B112,OFFSET(Data!$E$1,$D$6+B112-1,0,1,1),"n/a")</f>
        <v>N/A</v>
      </c>
      <c r="G112" s="143">
        <f ca="1">IF($D$5&gt;$B112,OFFSET(Data!$K$1,$D$6+$B112-1,0,1,1),"n/a")</f>
        <v>2111</v>
      </c>
      <c r="H112" s="147">
        <f ca="1">IF($D$5&gt;$B112,OFFSET(Data!$X$1,$D$6+$B112-1,0,1,1),"n/a")</f>
        <v>160</v>
      </c>
      <c r="I112" s="71">
        <f ca="1">IF($D$5&gt;$B112,OFFSET(Data!$Y$1,$D$6+$B112-1,0,1,1),"n/a")</f>
        <v>7.5793462813832299E-2</v>
      </c>
      <c r="J112" s="148">
        <f ca="1">RANK($I112,$I$14:$I$239,0)+COUNTIF($I$14:$I112,$I112)-1</f>
        <v>63</v>
      </c>
      <c r="K112" s="147">
        <f ca="1">IF($D$5&gt;$B112,OFFSET(Data!$L$1,$D$6+$B112-1,0,1,1),"n/a")</f>
        <v>33</v>
      </c>
      <c r="L112" s="71">
        <f ca="1">IF($D$5&gt;$B112,OFFSET(Data!$M$1,$D$6+$B112-1,0,1,1),"n/a")</f>
        <v>1.5632401705352902E-2</v>
      </c>
      <c r="M112" s="148">
        <f ca="1">RANK($L112,$L$14:$L$239,0)+COUNTIF($L$14:$L112,$L112)-1</f>
        <v>54</v>
      </c>
      <c r="N112" s="147">
        <f ca="1">IF($D$5&gt;$B112,OFFSET(Data!$P$1,$D$6+$B112-1,0,1,1),"n/a")</f>
        <v>13</v>
      </c>
      <c r="O112" s="71">
        <f ca="1">IF($D$5&gt;$B112,OFFSET(Data!$Q$1,$D$6+$B112-1,0,1,1),"n/a")</f>
        <v>6.1582188536238704E-3</v>
      </c>
      <c r="P112" s="148">
        <f ca="1">RANK($O112,$O$14:$O$239,0)+COUNTIF($O$14:$O112,$O112)-1</f>
        <v>65</v>
      </c>
      <c r="Q112" s="147">
        <f ca="1">IF($D$5&gt;$B112,OFFSET(Data!$T$1,$D$6+$B112-1,0,1,1),"n/a")</f>
        <v>154</v>
      </c>
      <c r="R112" s="71">
        <f ca="1">IF($D$5&gt;$B112,OFFSET(Data!$U$1,$D$6+$B112-1,0,1,1),"n/a")</f>
        <v>7.2951207958313502E-2</v>
      </c>
      <c r="S112" s="72">
        <f ca="1">RANK($R112,$R$14:$R$239,0)+COUNTIF($R$14:$R112,$R112)-1</f>
        <v>53</v>
      </c>
      <c r="T112" s="151"/>
      <c r="U112" s="147">
        <f t="shared" ca="1" si="12"/>
        <v>160</v>
      </c>
      <c r="V112" s="178">
        <f t="shared" ca="1" si="13"/>
        <v>7.5793462813832299E-2</v>
      </c>
      <c r="W112" s="72">
        <f t="shared" ca="1" si="14"/>
        <v>63</v>
      </c>
      <c r="Y112" s="69">
        <f t="shared" si="23"/>
        <v>99</v>
      </c>
      <c r="Z112" s="70" t="str">
        <f t="shared" ca="1" si="15"/>
        <v>99C00</v>
      </c>
      <c r="AA112" s="70" t="str">
        <f t="shared" ca="1" si="16"/>
        <v>NORTH TYNESIDE CCG</v>
      </c>
      <c r="AB112" s="70" t="str">
        <f t="shared" ca="1" si="17"/>
        <v>N/A</v>
      </c>
      <c r="AC112" s="70" t="str">
        <f t="shared" ca="1" si="18"/>
        <v>N/A</v>
      </c>
      <c r="AD112" s="76">
        <f t="shared" ca="1" si="19"/>
        <v>724</v>
      </c>
      <c r="AE112" s="76">
        <f t="shared" ca="1" si="20"/>
        <v>50</v>
      </c>
      <c r="AF112" s="175">
        <f t="shared" ca="1" si="21"/>
        <v>6.9060773480662904E-2</v>
      </c>
    </row>
    <row r="113" spans="2:32" ht="10.15" x14ac:dyDescent="0.3">
      <c r="B113" s="134">
        <f t="shared" si="22"/>
        <v>99</v>
      </c>
      <c r="C113" s="154" t="str">
        <f ca="1">IF($D$5&gt;$B113,OFFSET(Data!$B$1,$D$6+B113-1,0,1,1),"n/a")</f>
        <v>11X00</v>
      </c>
      <c r="D113" s="155" t="str">
        <f ca="1">IF($D$5&gt;$B113,OFFSET(Data!$C$1,$D$6+B113-1,0,1,1),"n/a")</f>
        <v>SOMERSET CCG</v>
      </c>
      <c r="E113" s="154" t="str">
        <f ca="1">IF($D$5&gt;$B113,OFFSET(Data!$D$1,$D$6+B113-1,0,1,1),"n/a")</f>
        <v>N/A</v>
      </c>
      <c r="F113" s="155" t="str">
        <f ca="1">IF($D$5&gt;$B113,OFFSET(Data!$E$1,$D$6+B113-1,0,1,1),"n/a")</f>
        <v>N/A</v>
      </c>
      <c r="G113" s="143">
        <f ca="1">IF($D$5&gt;$B113,OFFSET(Data!$K$1,$D$6+$B113-1,0,1,1),"n/a")</f>
        <v>1538</v>
      </c>
      <c r="H113" s="147">
        <f ca="1">IF($D$5&gt;$B113,OFFSET(Data!$X$1,$D$6+$B113-1,0,1,1),"n/a")</f>
        <v>98</v>
      </c>
      <c r="I113" s="71">
        <f ca="1">IF($D$5&gt;$B113,OFFSET(Data!$Y$1,$D$6+$B113-1,0,1,1),"n/a")</f>
        <v>6.3719115734720402E-2</v>
      </c>
      <c r="J113" s="148">
        <f ca="1">RANK($I113,$I$14:$I$239,0)+COUNTIF($I$14:$I113,$I113)-1</f>
        <v>116</v>
      </c>
      <c r="K113" s="147">
        <f ca="1">IF($D$5&gt;$B113,OFFSET(Data!$L$1,$D$6+$B113-1,0,1,1),"n/a")</f>
        <v>10</v>
      </c>
      <c r="L113" s="71">
        <f ca="1">IF($D$5&gt;$B113,OFFSET(Data!$M$1,$D$6+$B113-1,0,1,1),"n/a")</f>
        <v>6.5019505851755498E-3</v>
      </c>
      <c r="M113" s="148">
        <f ca="1">RANK($L113,$L$14:$L$239,0)+COUNTIF($L$14:$L113,$L113)-1</f>
        <v>130</v>
      </c>
      <c r="N113" s="147">
        <f ca="1">IF($D$5&gt;$B113,OFFSET(Data!$P$1,$D$6+$B113-1,0,1,1),"n/a")</f>
        <v>5</v>
      </c>
      <c r="O113" s="71">
        <f ca="1">IF($D$5&gt;$B113,OFFSET(Data!$Q$1,$D$6+$B113-1,0,1,1),"n/a")</f>
        <v>3.2509752925877701E-3</v>
      </c>
      <c r="P113" s="148">
        <f ca="1">RANK($O113,$O$14:$O$239,0)+COUNTIF($O$14:$O113,$O113)-1</f>
        <v>118</v>
      </c>
      <c r="Q113" s="147">
        <f ca="1">IF($D$5&gt;$B113,OFFSET(Data!$T$1,$D$6+$B113-1,0,1,1),"n/a")</f>
        <v>94</v>
      </c>
      <c r="R113" s="71">
        <f ca="1">IF($D$5&gt;$B113,OFFSET(Data!$U$1,$D$6+$B113-1,0,1,1),"n/a")</f>
        <v>6.1118335500650101E-2</v>
      </c>
      <c r="S113" s="72">
        <f ca="1">RANK($R113,$R$14:$R$239,0)+COUNTIF($R$14:$R113,$R113)-1</f>
        <v>115</v>
      </c>
      <c r="T113" s="151"/>
      <c r="U113" s="147">
        <f t="shared" ca="1" si="12"/>
        <v>98</v>
      </c>
      <c r="V113" s="178">
        <f t="shared" ca="1" si="13"/>
        <v>6.3719115734720402E-2</v>
      </c>
      <c r="W113" s="72">
        <f t="shared" ca="1" si="14"/>
        <v>116</v>
      </c>
      <c r="Y113" s="69">
        <f t="shared" si="23"/>
        <v>100</v>
      </c>
      <c r="Z113" s="70" t="str">
        <f t="shared" ca="1" si="15"/>
        <v>02P00</v>
      </c>
      <c r="AA113" s="70" t="str">
        <f t="shared" ca="1" si="16"/>
        <v>BARNSLEY CCG</v>
      </c>
      <c r="AB113" s="70" t="str">
        <f t="shared" ca="1" si="17"/>
        <v>N/A</v>
      </c>
      <c r="AC113" s="70" t="str">
        <f t="shared" ca="1" si="18"/>
        <v>N/A</v>
      </c>
      <c r="AD113" s="76">
        <f t="shared" ca="1" si="19"/>
        <v>653</v>
      </c>
      <c r="AE113" s="76">
        <f t="shared" ca="1" si="20"/>
        <v>45</v>
      </c>
      <c r="AF113" s="175">
        <f t="shared" ca="1" si="21"/>
        <v>6.8912710566615604E-2</v>
      </c>
    </row>
    <row r="114" spans="2:32" ht="10.15" x14ac:dyDescent="0.3">
      <c r="B114" s="134">
        <f t="shared" si="22"/>
        <v>100</v>
      </c>
      <c r="C114" s="154" t="str">
        <f ca="1">IF($D$5&gt;$B114,OFFSET(Data!$B$1,$D$6+B114-1,0,1,1),"n/a")</f>
        <v>12F00</v>
      </c>
      <c r="D114" s="155" t="str">
        <f ca="1">IF($D$5&gt;$B114,OFFSET(Data!$C$1,$D$6+B114-1,0,1,1),"n/a")</f>
        <v>WIRRAL CCG</v>
      </c>
      <c r="E114" s="154" t="str">
        <f ca="1">IF($D$5&gt;$B114,OFFSET(Data!$D$1,$D$6+B114-1,0,1,1),"n/a")</f>
        <v>N/A</v>
      </c>
      <c r="F114" s="155" t="str">
        <f ca="1">IF($D$5&gt;$B114,OFFSET(Data!$E$1,$D$6+B114-1,0,1,1),"n/a")</f>
        <v>N/A</v>
      </c>
      <c r="G114" s="143">
        <f ca="1">IF($D$5&gt;$B114,OFFSET(Data!$K$1,$D$6+$B114-1,0,1,1),"n/a")</f>
        <v>1531</v>
      </c>
      <c r="H114" s="147">
        <f ca="1">IF($D$5&gt;$B114,OFFSET(Data!$X$1,$D$6+$B114-1,0,1,1),"n/a")</f>
        <v>86</v>
      </c>
      <c r="I114" s="71">
        <f ca="1">IF($D$5&gt;$B114,OFFSET(Data!$Y$1,$D$6+$B114-1,0,1,1),"n/a")</f>
        <v>5.6172436316133202E-2</v>
      </c>
      <c r="J114" s="148">
        <f ca="1">RANK($I114,$I$14:$I$239,0)+COUNTIF($I$14:$I114,$I114)-1</f>
        <v>133</v>
      </c>
      <c r="K114" s="147">
        <f ca="1">IF($D$5&gt;$B114,OFFSET(Data!$L$1,$D$6+$B114-1,0,1,1),"n/a")</f>
        <v>11</v>
      </c>
      <c r="L114" s="71">
        <f ca="1">IF($D$5&gt;$B114,OFFSET(Data!$M$1,$D$6+$B114-1,0,1,1),"n/a")</f>
        <v>7.1848465055519197E-3</v>
      </c>
      <c r="M114" s="148">
        <f ca="1">RANK($L114,$L$14:$L$239,0)+COUNTIF($L$14:$L114,$L114)-1</f>
        <v>127</v>
      </c>
      <c r="N114" s="147">
        <f ca="1">IF($D$5&gt;$B114,OFFSET(Data!$P$1,$D$6+$B114-1,0,1,1),"n/a")</f>
        <v>5</v>
      </c>
      <c r="O114" s="71">
        <f ca="1">IF($D$5&gt;$B114,OFFSET(Data!$Q$1,$D$6+$B114-1,0,1,1),"n/a")</f>
        <v>3.2658393207054201E-3</v>
      </c>
      <c r="P114" s="148">
        <f ca="1">RANK($O114,$O$14:$O$239,0)+COUNTIF($O$14:$O114,$O114)-1</f>
        <v>117</v>
      </c>
      <c r="Q114" s="147">
        <f ca="1">IF($D$5&gt;$B114,OFFSET(Data!$T$1,$D$6+$B114-1,0,1,1),"n/a")</f>
        <v>82</v>
      </c>
      <c r="R114" s="71">
        <f ca="1">IF($D$5&gt;$B114,OFFSET(Data!$U$1,$D$6+$B114-1,0,1,1),"n/a")</f>
        <v>5.3559764859568898E-2</v>
      </c>
      <c r="S114" s="72">
        <f ca="1">RANK($R114,$R$14:$R$239,0)+COUNTIF($R$14:$R114,$R114)-1</f>
        <v>132</v>
      </c>
      <c r="T114" s="151"/>
      <c r="U114" s="147">
        <f t="shared" ca="1" si="12"/>
        <v>86</v>
      </c>
      <c r="V114" s="178">
        <f t="shared" ca="1" si="13"/>
        <v>5.6172436316133202E-2</v>
      </c>
      <c r="W114" s="72">
        <f t="shared" ca="1" si="14"/>
        <v>133</v>
      </c>
      <c r="Y114" s="69">
        <f t="shared" si="23"/>
        <v>101</v>
      </c>
      <c r="Z114" s="70" t="str">
        <f t="shared" ca="1" si="15"/>
        <v>01G00</v>
      </c>
      <c r="AA114" s="70" t="str">
        <f t="shared" ca="1" si="16"/>
        <v>SALFORD CCG</v>
      </c>
      <c r="AB114" s="70" t="str">
        <f t="shared" ca="1" si="17"/>
        <v>N/A</v>
      </c>
      <c r="AC114" s="70" t="str">
        <f t="shared" ca="1" si="18"/>
        <v>N/A</v>
      </c>
      <c r="AD114" s="76">
        <f t="shared" ca="1" si="19"/>
        <v>893</v>
      </c>
      <c r="AE114" s="76">
        <f t="shared" ca="1" si="20"/>
        <v>61</v>
      </c>
      <c r="AF114" s="175">
        <f t="shared" ca="1" si="21"/>
        <v>6.83090705487122E-2</v>
      </c>
    </row>
    <row r="115" spans="2:32" ht="10.15" x14ac:dyDescent="0.3">
      <c r="B115" s="134">
        <f t="shared" si="22"/>
        <v>101</v>
      </c>
      <c r="C115" s="154" t="str">
        <f ca="1">IF($D$5&gt;$B115,OFFSET(Data!$B$1,$D$6+B115-1,0,1,1),"n/a")</f>
        <v>13T00</v>
      </c>
      <c r="D115" s="155" t="str">
        <f ca="1">IF($D$5&gt;$B115,OFFSET(Data!$C$1,$D$6+B115-1,0,1,1),"n/a")</f>
        <v>NEWCASTLE GATESHEAD CCG</v>
      </c>
      <c r="E115" s="154" t="str">
        <f ca="1">IF($D$5&gt;$B115,OFFSET(Data!$D$1,$D$6+B115-1,0,1,1),"n/a")</f>
        <v>N/A</v>
      </c>
      <c r="F115" s="155" t="str">
        <f ca="1">IF($D$5&gt;$B115,OFFSET(Data!$E$1,$D$6+B115-1,0,1,1),"n/a")</f>
        <v>N/A</v>
      </c>
      <c r="G115" s="143">
        <f ca="1">IF($D$5&gt;$B115,OFFSET(Data!$K$1,$D$6+$B115-1,0,1,1),"n/a")</f>
        <v>1786</v>
      </c>
      <c r="H115" s="147">
        <f ca="1">IF($D$5&gt;$B115,OFFSET(Data!$X$1,$D$6+$B115-1,0,1,1),"n/a")</f>
        <v>105</v>
      </c>
      <c r="I115" s="71">
        <f ca="1">IF($D$5&gt;$B115,OFFSET(Data!$Y$1,$D$6+$B115-1,0,1,1),"n/a")</f>
        <v>5.8790593505039103E-2</v>
      </c>
      <c r="J115" s="148">
        <f ca="1">RANK($I115,$I$14:$I$239,0)+COUNTIF($I$14:$I115,$I115)-1</f>
        <v>129</v>
      </c>
      <c r="K115" s="147">
        <f ca="1">IF($D$5&gt;$B115,OFFSET(Data!$L$1,$D$6+$B115-1,0,1,1),"n/a")</f>
        <v>17</v>
      </c>
      <c r="L115" s="71">
        <f ca="1">IF($D$5&gt;$B115,OFFSET(Data!$M$1,$D$6+$B115-1,0,1,1),"n/a")</f>
        <v>9.5184770436730105E-3</v>
      </c>
      <c r="M115" s="148">
        <f ca="1">RANK($L115,$L$14:$L$239,0)+COUNTIF($L$14:$L115,$L115)-1</f>
        <v>117</v>
      </c>
      <c r="N115" s="147">
        <f ca="1">IF($D$5&gt;$B115,OFFSET(Data!$P$1,$D$6+$B115-1,0,1,1),"n/a")</f>
        <v>11</v>
      </c>
      <c r="O115" s="71">
        <f ca="1">IF($D$5&gt;$B115,OFFSET(Data!$Q$1,$D$6+$B115-1,0,1,1),"n/a")</f>
        <v>6.1590145576707698E-3</v>
      </c>
      <c r="P115" s="148">
        <f ca="1">RANK($O115,$O$14:$O$239,0)+COUNTIF($O$14:$O115,$O115)-1</f>
        <v>64</v>
      </c>
      <c r="Q115" s="147">
        <f ca="1">IF($D$5&gt;$B115,OFFSET(Data!$T$1,$D$6+$B115-1,0,1,1),"n/a")</f>
        <v>99</v>
      </c>
      <c r="R115" s="71">
        <f ca="1">IF($D$5&gt;$B115,OFFSET(Data!$U$1,$D$6+$B115-1,0,1,1),"n/a")</f>
        <v>5.5431131019036899E-2</v>
      </c>
      <c r="S115" s="72">
        <f ca="1">RANK($R115,$R$14:$R$239,0)+COUNTIF($R$14:$R115,$R115)-1</f>
        <v>130</v>
      </c>
      <c r="T115" s="151"/>
      <c r="U115" s="147">
        <f t="shared" ca="1" si="12"/>
        <v>105</v>
      </c>
      <c r="V115" s="178">
        <f t="shared" ca="1" si="13"/>
        <v>5.8790593505039103E-2</v>
      </c>
      <c r="W115" s="72">
        <f t="shared" ca="1" si="14"/>
        <v>129</v>
      </c>
      <c r="Y115" s="69">
        <f t="shared" si="23"/>
        <v>102</v>
      </c>
      <c r="Z115" s="70" t="str">
        <f t="shared" ca="1" si="15"/>
        <v>06A00</v>
      </c>
      <c r="AA115" s="70" t="str">
        <f t="shared" ca="1" si="16"/>
        <v>WOLVERHAMPTON CCG</v>
      </c>
      <c r="AB115" s="70" t="str">
        <f t="shared" ca="1" si="17"/>
        <v>N/A</v>
      </c>
      <c r="AC115" s="70" t="str">
        <f t="shared" ca="1" si="18"/>
        <v>N/A</v>
      </c>
      <c r="AD115" s="76">
        <f t="shared" ca="1" si="19"/>
        <v>1142</v>
      </c>
      <c r="AE115" s="76">
        <f t="shared" ca="1" si="20"/>
        <v>77</v>
      </c>
      <c r="AF115" s="175">
        <f t="shared" ca="1" si="21"/>
        <v>6.7425569176882597E-2</v>
      </c>
    </row>
    <row r="116" spans="2:32" ht="10.15" x14ac:dyDescent="0.3">
      <c r="B116" s="134">
        <f t="shared" si="22"/>
        <v>102</v>
      </c>
      <c r="C116" s="154" t="str">
        <f ca="1">IF($D$5&gt;$B116,OFFSET(Data!$B$1,$D$6+B116-1,0,1,1),"n/a")</f>
        <v>14L00</v>
      </c>
      <c r="D116" s="155" t="str">
        <f ca="1">IF($D$5&gt;$B116,OFFSET(Data!$C$1,$D$6+B116-1,0,1,1),"n/a")</f>
        <v>MANCHESTER CCG</v>
      </c>
      <c r="E116" s="154" t="str">
        <f ca="1">IF($D$5&gt;$B116,OFFSET(Data!$D$1,$D$6+B116-1,0,1,1),"n/a")</f>
        <v>N/A</v>
      </c>
      <c r="F116" s="155" t="str">
        <f ca="1">IF($D$5&gt;$B116,OFFSET(Data!$E$1,$D$6+B116-1,0,1,1),"n/a")</f>
        <v>N/A</v>
      </c>
      <c r="G116" s="143">
        <f ca="1">IF($D$5&gt;$B116,OFFSET(Data!$K$1,$D$6+$B116-1,0,1,1),"n/a")</f>
        <v>2301</v>
      </c>
      <c r="H116" s="147">
        <f ca="1">IF($D$5&gt;$B116,OFFSET(Data!$X$1,$D$6+$B116-1,0,1,1),"n/a")</f>
        <v>146</v>
      </c>
      <c r="I116" s="71">
        <f ca="1">IF($D$5&gt;$B116,OFFSET(Data!$Y$1,$D$6+$B116-1,0,1,1),"n/a")</f>
        <v>6.3450673620165099E-2</v>
      </c>
      <c r="J116" s="148">
        <f ca="1">RANK($I116,$I$14:$I$239,0)+COUNTIF($I$14:$I116,$I116)-1</f>
        <v>118</v>
      </c>
      <c r="K116" s="147">
        <f ca="1">IF($D$5&gt;$B116,OFFSET(Data!$L$1,$D$6+$B116-1,0,1,1),"n/a")</f>
        <v>26</v>
      </c>
      <c r="L116" s="71">
        <f ca="1">IF($D$5&gt;$B116,OFFSET(Data!$M$1,$D$6+$B116-1,0,1,1),"n/a")</f>
        <v>1.1299435028248501E-2</v>
      </c>
      <c r="M116" s="148">
        <f ca="1">RANK($L116,$L$14:$L$239,0)+COUNTIF($L$14:$L116,$L116)-1</f>
        <v>100</v>
      </c>
      <c r="N116" s="147">
        <f ca="1">IF($D$5&gt;$B116,OFFSET(Data!$P$1,$D$6+$B116-1,0,1,1),"n/a")</f>
        <v>14</v>
      </c>
      <c r="O116" s="71">
        <f ca="1">IF($D$5&gt;$B116,OFFSET(Data!$Q$1,$D$6+$B116-1,0,1,1),"n/a")</f>
        <v>6.0843111690569301E-3</v>
      </c>
      <c r="P116" s="148">
        <f ca="1">RANK($O116,$O$14:$O$239,0)+COUNTIF($O$14:$O116,$O116)-1</f>
        <v>66</v>
      </c>
      <c r="Q116" s="147">
        <f ca="1">IF($D$5&gt;$B116,OFFSET(Data!$T$1,$D$6+$B116-1,0,1,1),"n/a")</f>
        <v>137</v>
      </c>
      <c r="R116" s="71">
        <f ca="1">IF($D$5&gt;$B116,OFFSET(Data!$U$1,$D$6+$B116-1,0,1,1),"n/a")</f>
        <v>5.9539330725771403E-2</v>
      </c>
      <c r="S116" s="72">
        <f ca="1">RANK($R116,$R$14:$R$239,0)+COUNTIF($R$14:$R116,$R116)-1</f>
        <v>120</v>
      </c>
      <c r="T116" s="151"/>
      <c r="U116" s="147">
        <f t="shared" ca="1" si="12"/>
        <v>146</v>
      </c>
      <c r="V116" s="178">
        <f t="shared" ca="1" si="13"/>
        <v>6.3450673620165099E-2</v>
      </c>
      <c r="W116" s="72">
        <f t="shared" ca="1" si="14"/>
        <v>118</v>
      </c>
      <c r="Y116" s="69">
        <f t="shared" si="23"/>
        <v>103</v>
      </c>
      <c r="Z116" s="70" t="str">
        <f t="shared" ca="1" si="15"/>
        <v>78H00</v>
      </c>
      <c r="AA116" s="70" t="str">
        <f t="shared" ca="1" si="16"/>
        <v>NORTHAMPTONSHIRE CCG</v>
      </c>
      <c r="AB116" s="70" t="str">
        <f t="shared" ca="1" si="17"/>
        <v>N/A</v>
      </c>
      <c r="AC116" s="70" t="str">
        <f t="shared" ca="1" si="18"/>
        <v>N/A</v>
      </c>
      <c r="AD116" s="76">
        <f t="shared" ca="1" si="19"/>
        <v>2629</v>
      </c>
      <c r="AE116" s="76">
        <f t="shared" ca="1" si="20"/>
        <v>177</v>
      </c>
      <c r="AF116" s="175">
        <f t="shared" ca="1" si="21"/>
        <v>6.7325979459870594E-2</v>
      </c>
    </row>
    <row r="117" spans="2:32" ht="10.15" x14ac:dyDescent="0.3">
      <c r="B117" s="134">
        <f t="shared" si="22"/>
        <v>103</v>
      </c>
      <c r="C117" s="154" t="str">
        <f ca="1">IF($D$5&gt;$B117,OFFSET(Data!$B$1,$D$6+B117-1,0,1,1),"n/a")</f>
        <v>14Y00</v>
      </c>
      <c r="D117" s="155" t="str">
        <f ca="1">IF($D$5&gt;$B117,OFFSET(Data!$C$1,$D$6+B117-1,0,1,1),"n/a")</f>
        <v>BUCKINGHAMSHIRE CCG</v>
      </c>
      <c r="E117" s="154" t="str">
        <f ca="1">IF($D$5&gt;$B117,OFFSET(Data!$D$1,$D$6+B117-1,0,1,1),"n/a")</f>
        <v>N/A</v>
      </c>
      <c r="F117" s="155" t="str">
        <f ca="1">IF($D$5&gt;$B117,OFFSET(Data!$E$1,$D$6+B117-1,0,1,1),"n/a")</f>
        <v>N/A</v>
      </c>
      <c r="G117" s="143">
        <f ca="1">IF($D$5&gt;$B117,OFFSET(Data!$K$1,$D$6+$B117-1,0,1,1),"n/a")</f>
        <v>1433</v>
      </c>
      <c r="H117" s="147">
        <f ca="1">IF($D$5&gt;$B117,OFFSET(Data!$X$1,$D$6+$B117-1,0,1,1),"n/a")</f>
        <v>106</v>
      </c>
      <c r="I117" s="71">
        <f ca="1">IF($D$5&gt;$B117,OFFSET(Data!$Y$1,$D$6+$B117-1,0,1,1),"n/a")</f>
        <v>7.39706908583391E-2</v>
      </c>
      <c r="J117" s="148">
        <f ca="1">RANK($I117,$I$14:$I$239,0)+COUNTIF($I$14:$I117,$I117)-1</f>
        <v>74</v>
      </c>
      <c r="K117" s="147">
        <f ca="1">IF($D$5&gt;$B117,OFFSET(Data!$L$1,$D$6+$B117-1,0,1,1),"n/a")</f>
        <v>26</v>
      </c>
      <c r="L117" s="71">
        <f ca="1">IF($D$5&gt;$B117,OFFSET(Data!$M$1,$D$6+$B117-1,0,1,1),"n/a")</f>
        <v>1.81437543614794E-2</v>
      </c>
      <c r="M117" s="148">
        <f ca="1">RANK($L117,$L$14:$L$239,0)+COUNTIF($L$14:$L117,$L117)-1</f>
        <v>29</v>
      </c>
      <c r="N117" s="147">
        <f ca="1">IF($D$5&gt;$B117,OFFSET(Data!$P$1,$D$6+$B117-1,0,1,1),"n/a")</f>
        <v>9</v>
      </c>
      <c r="O117" s="71">
        <f ca="1">IF($D$5&gt;$B117,OFFSET(Data!$Q$1,$D$6+$B117-1,0,1,1),"n/a")</f>
        <v>6.2805303558967204E-3</v>
      </c>
      <c r="P117" s="148">
        <f ca="1">RANK($O117,$O$14:$O$239,0)+COUNTIF($O$14:$O117,$O117)-1</f>
        <v>61</v>
      </c>
      <c r="Q117" s="147">
        <f ca="1">IF($D$5&gt;$B117,OFFSET(Data!$T$1,$D$6+$B117-1,0,1,1),"n/a")</f>
        <v>99</v>
      </c>
      <c r="R117" s="71">
        <f ca="1">IF($D$5&gt;$B117,OFFSET(Data!$U$1,$D$6+$B117-1,0,1,1),"n/a")</f>
        <v>6.9085833914863906E-2</v>
      </c>
      <c r="S117" s="72">
        <f ca="1">RANK($R117,$R$14:$R$239,0)+COUNTIF($R$14:$R117,$R117)-1</f>
        <v>80</v>
      </c>
      <c r="T117" s="151"/>
      <c r="U117" s="147">
        <f t="shared" ca="1" si="12"/>
        <v>106</v>
      </c>
      <c r="V117" s="178">
        <f t="shared" ca="1" si="13"/>
        <v>7.39706908583391E-2</v>
      </c>
      <c r="W117" s="72">
        <f t="shared" ca="1" si="14"/>
        <v>74</v>
      </c>
      <c r="Y117" s="69">
        <f t="shared" si="23"/>
        <v>104</v>
      </c>
      <c r="Z117" s="70" t="str">
        <f t="shared" ca="1" si="15"/>
        <v>99G00</v>
      </c>
      <c r="AA117" s="70" t="str">
        <f t="shared" ca="1" si="16"/>
        <v>SOUTHEND CCG</v>
      </c>
      <c r="AB117" s="70" t="str">
        <f t="shared" ca="1" si="17"/>
        <v>N/A</v>
      </c>
      <c r="AC117" s="70" t="str">
        <f t="shared" ca="1" si="18"/>
        <v>N/A</v>
      </c>
      <c r="AD117" s="76">
        <f t="shared" ca="1" si="19"/>
        <v>669</v>
      </c>
      <c r="AE117" s="76">
        <f t="shared" ca="1" si="20"/>
        <v>45</v>
      </c>
      <c r="AF117" s="175">
        <f t="shared" ca="1" si="21"/>
        <v>6.7264573991031307E-2</v>
      </c>
    </row>
    <row r="118" spans="2:32" ht="10.15" x14ac:dyDescent="0.3">
      <c r="B118" s="134">
        <f t="shared" si="22"/>
        <v>104</v>
      </c>
      <c r="C118" s="154" t="str">
        <f ca="1">IF($D$5&gt;$B118,OFFSET(Data!$B$1,$D$6+B118-1,0,1,1),"n/a")</f>
        <v>15A00</v>
      </c>
      <c r="D118" s="155" t="str">
        <f ca="1">IF($D$5&gt;$B118,OFFSET(Data!$C$1,$D$6+B118-1,0,1,1),"n/a")</f>
        <v>BERKSHIRE WEST CCG</v>
      </c>
      <c r="E118" s="154" t="str">
        <f ca="1">IF($D$5&gt;$B118,OFFSET(Data!$D$1,$D$6+B118-1,0,1,1),"n/a")</f>
        <v>N/A</v>
      </c>
      <c r="F118" s="155" t="str">
        <f ca="1">IF($D$5&gt;$B118,OFFSET(Data!$E$1,$D$6+B118-1,0,1,1),"n/a")</f>
        <v>N/A</v>
      </c>
      <c r="G118" s="143">
        <f ca="1">IF($D$5&gt;$B118,OFFSET(Data!$K$1,$D$6+$B118-1,0,1,1),"n/a")</f>
        <v>1305</v>
      </c>
      <c r="H118" s="147">
        <f ca="1">IF($D$5&gt;$B118,OFFSET(Data!$X$1,$D$6+$B118-1,0,1,1),"n/a")</f>
        <v>119</v>
      </c>
      <c r="I118" s="71">
        <f ca="1">IF($D$5&gt;$B118,OFFSET(Data!$Y$1,$D$6+$B118-1,0,1,1),"n/a")</f>
        <v>9.1187739463601494E-2</v>
      </c>
      <c r="J118" s="148">
        <f ca="1">RANK($I118,$I$14:$I$239,0)+COUNTIF($I$14:$I118,$I118)-1</f>
        <v>14</v>
      </c>
      <c r="K118" s="147">
        <f ca="1">IF($D$5&gt;$B118,OFFSET(Data!$L$1,$D$6+$B118-1,0,1,1),"n/a")</f>
        <v>13</v>
      </c>
      <c r="L118" s="71">
        <f ca="1">IF($D$5&gt;$B118,OFFSET(Data!$M$1,$D$6+$B118-1,0,1,1),"n/a")</f>
        <v>9.9616858237547793E-3</v>
      </c>
      <c r="M118" s="148">
        <f ca="1">RANK($L118,$L$14:$L$239,0)+COUNTIF($L$14:$L118,$L118)-1</f>
        <v>114</v>
      </c>
      <c r="N118" s="147">
        <f ca="1">IF($D$5&gt;$B118,OFFSET(Data!$P$1,$D$6+$B118-1,0,1,1),"n/a")</f>
        <v>13</v>
      </c>
      <c r="O118" s="71">
        <f ca="1">IF($D$5&gt;$B118,OFFSET(Data!$Q$1,$D$6+$B118-1,0,1,1),"n/a")</f>
        <v>9.9616858237547793E-3</v>
      </c>
      <c r="P118" s="148">
        <f ca="1">RANK($O118,$O$14:$O$239,0)+COUNTIF($O$14:$O118,$O118)-1</f>
        <v>15</v>
      </c>
      <c r="Q118" s="147">
        <f ca="1">IF($D$5&gt;$B118,OFFSET(Data!$T$1,$D$6+$B118-1,0,1,1),"n/a")</f>
        <v>115</v>
      </c>
      <c r="R118" s="71">
        <f ca="1">IF($D$5&gt;$B118,OFFSET(Data!$U$1,$D$6+$B118-1,0,1,1),"n/a")</f>
        <v>8.8122605363984599E-2</v>
      </c>
      <c r="S118" s="72">
        <f ca="1">RANK($R118,$R$14:$R$239,0)+COUNTIF($R$14:$R118,$R118)-1</f>
        <v>14</v>
      </c>
      <c r="T118" s="151"/>
      <c r="U118" s="147">
        <f t="shared" ca="1" si="12"/>
        <v>119</v>
      </c>
      <c r="V118" s="178">
        <f t="shared" ca="1" si="13"/>
        <v>9.1187739463601494E-2</v>
      </c>
      <c r="W118" s="72">
        <f t="shared" ca="1" si="14"/>
        <v>14</v>
      </c>
      <c r="Y118" s="69">
        <f t="shared" si="23"/>
        <v>105</v>
      </c>
      <c r="Z118" s="70" t="str">
        <f t="shared" ca="1" si="15"/>
        <v>02H00</v>
      </c>
      <c r="AA118" s="70" t="str">
        <f t="shared" ca="1" si="16"/>
        <v>WIGAN BOROUGH CCG</v>
      </c>
      <c r="AB118" s="70" t="str">
        <f t="shared" ca="1" si="17"/>
        <v>N/A</v>
      </c>
      <c r="AC118" s="70" t="str">
        <f t="shared" ca="1" si="18"/>
        <v>N/A</v>
      </c>
      <c r="AD118" s="76">
        <f t="shared" ca="1" si="19"/>
        <v>1298</v>
      </c>
      <c r="AE118" s="76">
        <f t="shared" ca="1" si="20"/>
        <v>87</v>
      </c>
      <c r="AF118" s="175">
        <f t="shared" ca="1" si="21"/>
        <v>6.7026194144838194E-2</v>
      </c>
    </row>
    <row r="119" spans="2:32" ht="10.15" x14ac:dyDescent="0.3">
      <c r="B119" s="134">
        <f t="shared" si="22"/>
        <v>105</v>
      </c>
      <c r="C119" s="154" t="str">
        <f ca="1">IF($D$5&gt;$B119,OFFSET(Data!$B$1,$D$6+B119-1,0,1,1),"n/a")</f>
        <v>15C00</v>
      </c>
      <c r="D119" s="155" t="str">
        <f ca="1">IF($D$5&gt;$B119,OFFSET(Data!$C$1,$D$6+B119-1,0,1,1),"n/a")</f>
        <v>BRISTOL, NORTH SOMERSET &amp; S GLOS CCG</v>
      </c>
      <c r="E119" s="154" t="str">
        <f ca="1">IF($D$5&gt;$B119,OFFSET(Data!$D$1,$D$6+B119-1,0,1,1),"n/a")</f>
        <v>N/A</v>
      </c>
      <c r="F119" s="155" t="str">
        <f ca="1">IF($D$5&gt;$B119,OFFSET(Data!$E$1,$D$6+B119-1,0,1,1),"n/a")</f>
        <v>N/A</v>
      </c>
      <c r="G119" s="143">
        <f ca="1">IF($D$5&gt;$B119,OFFSET(Data!$K$1,$D$6+$B119-1,0,1,1),"n/a")</f>
        <v>2627</v>
      </c>
      <c r="H119" s="147">
        <f ca="1">IF($D$5&gt;$B119,OFFSET(Data!$X$1,$D$6+$B119-1,0,1,1),"n/a")</f>
        <v>194</v>
      </c>
      <c r="I119" s="71">
        <f ca="1">IF($D$5&gt;$B119,OFFSET(Data!$Y$1,$D$6+$B119-1,0,1,1),"n/a")</f>
        <v>7.3848496383707607E-2</v>
      </c>
      <c r="J119" s="148">
        <f ca="1">RANK($I119,$I$14:$I$239,0)+COUNTIF($I$14:$I119,$I119)-1</f>
        <v>76</v>
      </c>
      <c r="K119" s="147">
        <f ca="1">IF($D$5&gt;$B119,OFFSET(Data!$L$1,$D$6+$B119-1,0,1,1),"n/a")</f>
        <v>27</v>
      </c>
      <c r="L119" s="71">
        <f ca="1">IF($D$5&gt;$B119,OFFSET(Data!$M$1,$D$6+$B119-1,0,1,1),"n/a")</f>
        <v>1.02778835173201E-2</v>
      </c>
      <c r="M119" s="148">
        <f ca="1">RANK($L119,$L$14:$L$239,0)+COUNTIF($L$14:$L119,$L119)-1</f>
        <v>109</v>
      </c>
      <c r="N119" s="147">
        <f ca="1">IF($D$5&gt;$B119,OFFSET(Data!$P$1,$D$6+$B119-1,0,1,1),"n/a")</f>
        <v>12</v>
      </c>
      <c r="O119" s="71">
        <f ca="1">IF($D$5&gt;$B119,OFFSET(Data!$Q$1,$D$6+$B119-1,0,1,1),"n/a")</f>
        <v>4.56794822992006E-3</v>
      </c>
      <c r="P119" s="148">
        <f ca="1">RANK($O119,$O$14:$O$239,0)+COUNTIF($O$14:$O119,$O119)-1</f>
        <v>99</v>
      </c>
      <c r="Q119" s="147">
        <f ca="1">IF($D$5&gt;$B119,OFFSET(Data!$T$1,$D$6+$B119-1,0,1,1),"n/a")</f>
        <v>186</v>
      </c>
      <c r="R119" s="71">
        <f ca="1">IF($D$5&gt;$B119,OFFSET(Data!$U$1,$D$6+$B119-1,0,1,1),"n/a")</f>
        <v>7.0803197563760897E-2</v>
      </c>
      <c r="S119" s="72">
        <f ca="1">RANK($R119,$R$14:$R$239,0)+COUNTIF($R$14:$R119,$R119)-1</f>
        <v>69</v>
      </c>
      <c r="T119" s="151"/>
      <c r="U119" s="147">
        <f t="shared" ca="1" si="12"/>
        <v>194</v>
      </c>
      <c r="V119" s="178">
        <f t="shared" ca="1" si="13"/>
        <v>7.3848496383707607E-2</v>
      </c>
      <c r="W119" s="72">
        <f t="shared" ca="1" si="14"/>
        <v>76</v>
      </c>
      <c r="Y119" s="69">
        <f t="shared" si="23"/>
        <v>106</v>
      </c>
      <c r="Z119" s="70" t="str">
        <f t="shared" ca="1" si="15"/>
        <v>09D00</v>
      </c>
      <c r="AA119" s="70" t="str">
        <f t="shared" ca="1" si="16"/>
        <v>BRIGHTON &amp; HOVE CCG</v>
      </c>
      <c r="AB119" s="70" t="str">
        <f t="shared" ca="1" si="17"/>
        <v>N/A</v>
      </c>
      <c r="AC119" s="70" t="str">
        <f t="shared" ca="1" si="18"/>
        <v>N/A</v>
      </c>
      <c r="AD119" s="76">
        <f t="shared" ca="1" si="19"/>
        <v>881</v>
      </c>
      <c r="AE119" s="76">
        <f t="shared" ca="1" si="20"/>
        <v>59</v>
      </c>
      <c r="AF119" s="175">
        <f t="shared" ca="1" si="21"/>
        <v>6.6969353007945501E-2</v>
      </c>
    </row>
    <row r="120" spans="2:32" ht="10.15" x14ac:dyDescent="0.3">
      <c r="B120" s="134">
        <f t="shared" si="22"/>
        <v>106</v>
      </c>
      <c r="C120" s="154" t="str">
        <f ca="1">IF($D$5&gt;$B120,OFFSET(Data!$B$1,$D$6+B120-1,0,1,1),"n/a")</f>
        <v>15D00</v>
      </c>
      <c r="D120" s="155" t="str">
        <f ca="1">IF($D$5&gt;$B120,OFFSET(Data!$C$1,$D$6+B120-1,0,1,1),"n/a")</f>
        <v>EAST BERKSHIRE CCG</v>
      </c>
      <c r="E120" s="154" t="str">
        <f ca="1">IF($D$5&gt;$B120,OFFSET(Data!$D$1,$D$6+B120-1,0,1,1),"n/a")</f>
        <v>N/A</v>
      </c>
      <c r="F120" s="155" t="str">
        <f ca="1">IF($D$5&gt;$B120,OFFSET(Data!$E$1,$D$6+B120-1,0,1,1),"n/a")</f>
        <v>N/A</v>
      </c>
      <c r="G120" s="143">
        <f ca="1">IF($D$5&gt;$B120,OFFSET(Data!$K$1,$D$6+$B120-1,0,1,1),"n/a")</f>
        <v>1141</v>
      </c>
      <c r="H120" s="147">
        <f ca="1">IF($D$5&gt;$B120,OFFSET(Data!$X$1,$D$6+$B120-1,0,1,1),"n/a")</f>
        <v>97</v>
      </c>
      <c r="I120" s="71">
        <f ca="1">IF($D$5&gt;$B120,OFFSET(Data!$Y$1,$D$6+$B120-1,0,1,1),"n/a")</f>
        <v>8.5013146362839603E-2</v>
      </c>
      <c r="J120" s="148">
        <f ca="1">RANK($I120,$I$14:$I$239,0)+COUNTIF($I$14:$I120,$I120)-1</f>
        <v>27</v>
      </c>
      <c r="K120" s="147">
        <f ca="1">IF($D$5&gt;$B120,OFFSET(Data!$L$1,$D$6+$B120-1,0,1,1),"n/a")</f>
        <v>14</v>
      </c>
      <c r="L120" s="71">
        <f ca="1">IF($D$5&gt;$B120,OFFSET(Data!$M$1,$D$6+$B120-1,0,1,1),"n/a")</f>
        <v>1.22699386503067E-2</v>
      </c>
      <c r="M120" s="148">
        <f ca="1">RANK($L120,$L$14:$L$239,0)+COUNTIF($L$14:$L120,$L120)-1</f>
        <v>94</v>
      </c>
      <c r="N120" s="147">
        <f ca="1">IF($D$5&gt;$B120,OFFSET(Data!$P$1,$D$6+$B120-1,0,1,1),"n/a")</f>
        <v>9</v>
      </c>
      <c r="O120" s="71">
        <f ca="1">IF($D$5&gt;$B120,OFFSET(Data!$Q$1,$D$6+$B120-1,0,1,1),"n/a")</f>
        <v>7.8878177037686199E-3</v>
      </c>
      <c r="P120" s="148">
        <f ca="1">RANK($O120,$O$14:$O$239,0)+COUNTIF($O$14:$O120,$O120)-1</f>
        <v>29</v>
      </c>
      <c r="Q120" s="147">
        <f ca="1">IF($D$5&gt;$B120,OFFSET(Data!$T$1,$D$6+$B120-1,0,1,1),"n/a")</f>
        <v>92</v>
      </c>
      <c r="R120" s="71">
        <f ca="1">IF($D$5&gt;$B120,OFFSET(Data!$U$1,$D$6+$B120-1,0,1,1),"n/a")</f>
        <v>8.0631025416301405E-2</v>
      </c>
      <c r="S120" s="72">
        <f ca="1">RANK($R120,$R$14:$R$239,0)+COUNTIF($R$14:$R120,$R120)-1</f>
        <v>28</v>
      </c>
      <c r="T120" s="151"/>
      <c r="U120" s="147">
        <f t="shared" ca="1" si="12"/>
        <v>97</v>
      </c>
      <c r="V120" s="178">
        <f t="shared" ca="1" si="13"/>
        <v>8.5013146362839603E-2</v>
      </c>
      <c r="W120" s="72">
        <f t="shared" ca="1" si="14"/>
        <v>27</v>
      </c>
      <c r="Y120" s="69">
        <f t="shared" si="23"/>
        <v>107</v>
      </c>
      <c r="Z120" s="70" t="str">
        <f t="shared" ca="1" si="15"/>
        <v>27D00</v>
      </c>
      <c r="AA120" s="70" t="str">
        <f t="shared" ca="1" si="16"/>
        <v>CHESHIRE CCG</v>
      </c>
      <c r="AB120" s="70" t="str">
        <f t="shared" ca="1" si="17"/>
        <v>N/A</v>
      </c>
      <c r="AC120" s="70" t="str">
        <f t="shared" ca="1" si="18"/>
        <v>N/A</v>
      </c>
      <c r="AD120" s="76">
        <f t="shared" ca="1" si="19"/>
        <v>2479</v>
      </c>
      <c r="AE120" s="76">
        <f t="shared" ca="1" si="20"/>
        <v>166</v>
      </c>
      <c r="AF120" s="175">
        <f t="shared" ca="1" si="21"/>
        <v>6.6962484872932604E-2</v>
      </c>
    </row>
    <row r="121" spans="2:32" ht="10.15" x14ac:dyDescent="0.3">
      <c r="B121" s="134">
        <f t="shared" si="22"/>
        <v>107</v>
      </c>
      <c r="C121" s="154" t="str">
        <f ca="1">IF($D$5&gt;$B121,OFFSET(Data!$B$1,$D$6+B121-1,0,1,1),"n/a")</f>
        <v>15E00</v>
      </c>
      <c r="D121" s="155" t="str">
        <f ca="1">IF($D$5&gt;$B121,OFFSET(Data!$C$1,$D$6+B121-1,0,1,1),"n/a")</f>
        <v>BIRMINGHAM AND SOLIHULL CCG</v>
      </c>
      <c r="E121" s="154" t="str">
        <f ca="1">IF($D$5&gt;$B121,OFFSET(Data!$D$1,$D$6+B121-1,0,1,1),"n/a")</f>
        <v>N/A</v>
      </c>
      <c r="F121" s="155" t="str">
        <f ca="1">IF($D$5&gt;$B121,OFFSET(Data!$E$1,$D$6+B121-1,0,1,1),"n/a")</f>
        <v>N/A</v>
      </c>
      <c r="G121" s="143">
        <f ca="1">IF($D$5&gt;$B121,OFFSET(Data!$K$1,$D$6+$B121-1,0,1,1),"n/a")</f>
        <v>4397</v>
      </c>
      <c r="H121" s="147">
        <f ca="1">IF($D$5&gt;$B121,OFFSET(Data!$X$1,$D$6+$B121-1,0,1,1),"n/a")</f>
        <v>331</v>
      </c>
      <c r="I121" s="71">
        <f ca="1">IF($D$5&gt;$B121,OFFSET(Data!$Y$1,$D$6+$B121-1,0,1,1),"n/a")</f>
        <v>7.5278599044803204E-2</v>
      </c>
      <c r="J121" s="148">
        <f ca="1">RANK($I121,$I$14:$I$239,0)+COUNTIF($I$14:$I121,$I121)-1</f>
        <v>65</v>
      </c>
      <c r="K121" s="147">
        <f ca="1">IF($D$5&gt;$B121,OFFSET(Data!$L$1,$D$6+$B121-1,0,1,1),"n/a")</f>
        <v>75</v>
      </c>
      <c r="L121" s="71">
        <f ca="1">IF($D$5&gt;$B121,OFFSET(Data!$M$1,$D$6+$B121-1,0,1,1),"n/a")</f>
        <v>1.7057084375710699E-2</v>
      </c>
      <c r="M121" s="148">
        <f ca="1">RANK($L121,$L$14:$L$239,0)+COUNTIF($L$14:$L121,$L121)-1</f>
        <v>39</v>
      </c>
      <c r="N121" s="147">
        <f ca="1">IF($D$5&gt;$B121,OFFSET(Data!$P$1,$D$6+$B121-1,0,1,1),"n/a")</f>
        <v>37</v>
      </c>
      <c r="O121" s="71">
        <f ca="1">IF($D$5&gt;$B121,OFFSET(Data!$Q$1,$D$6+$B121-1,0,1,1),"n/a")</f>
        <v>8.4148282920172793E-3</v>
      </c>
      <c r="P121" s="148">
        <f ca="1">RANK($O121,$O$14:$O$239,0)+COUNTIF($O$14:$O121,$O121)-1</f>
        <v>27</v>
      </c>
      <c r="Q121" s="147">
        <f ca="1">IF($D$5&gt;$B121,OFFSET(Data!$T$1,$D$6+$B121-1,0,1,1),"n/a")</f>
        <v>307</v>
      </c>
      <c r="R121" s="71">
        <f ca="1">IF($D$5&gt;$B121,OFFSET(Data!$U$1,$D$6+$B121-1,0,1,1),"n/a")</f>
        <v>6.98203320445758E-2</v>
      </c>
      <c r="S121" s="72">
        <f ca="1">RANK($R121,$R$14:$R$239,0)+COUNTIF($R$14:$R121,$R121)-1</f>
        <v>77</v>
      </c>
      <c r="T121" s="151"/>
      <c r="U121" s="147">
        <f t="shared" ca="1" si="12"/>
        <v>331</v>
      </c>
      <c r="V121" s="178">
        <f t="shared" ca="1" si="13"/>
        <v>7.5278599044803204E-2</v>
      </c>
      <c r="W121" s="72">
        <f t="shared" ca="1" si="14"/>
        <v>65</v>
      </c>
      <c r="Y121" s="69">
        <f t="shared" si="23"/>
        <v>108</v>
      </c>
      <c r="Z121" s="70" t="str">
        <f t="shared" ca="1" si="15"/>
        <v>07H00</v>
      </c>
      <c r="AA121" s="70" t="str">
        <f t="shared" ca="1" si="16"/>
        <v>WEST ESSEX CCG</v>
      </c>
      <c r="AB121" s="70" t="str">
        <f t="shared" ca="1" si="17"/>
        <v>N/A</v>
      </c>
      <c r="AC121" s="70" t="str">
        <f t="shared" ca="1" si="18"/>
        <v>N/A</v>
      </c>
      <c r="AD121" s="76">
        <f t="shared" ca="1" si="19"/>
        <v>808</v>
      </c>
      <c r="AE121" s="76">
        <f t="shared" ca="1" si="20"/>
        <v>54</v>
      </c>
      <c r="AF121" s="175">
        <f t="shared" ca="1" si="21"/>
        <v>6.6831683168316794E-2</v>
      </c>
    </row>
    <row r="122" spans="2:32" ht="10.15" x14ac:dyDescent="0.3">
      <c r="B122" s="134">
        <f t="shared" si="22"/>
        <v>108</v>
      </c>
      <c r="C122" s="154" t="str">
        <f ca="1">IF($D$5&gt;$B122,OFFSET(Data!$B$1,$D$6+B122-1,0,1,1),"n/a")</f>
        <v>15F00</v>
      </c>
      <c r="D122" s="155" t="str">
        <f ca="1">IF($D$5&gt;$B122,OFFSET(Data!$C$1,$D$6+B122-1,0,1,1),"n/a")</f>
        <v>LEEDS CCG</v>
      </c>
      <c r="E122" s="154" t="str">
        <f ca="1">IF($D$5&gt;$B122,OFFSET(Data!$D$1,$D$6+B122-1,0,1,1),"n/a")</f>
        <v>N/A</v>
      </c>
      <c r="F122" s="155" t="str">
        <f ca="1">IF($D$5&gt;$B122,OFFSET(Data!$E$1,$D$6+B122-1,0,1,1),"n/a")</f>
        <v>N/A</v>
      </c>
      <c r="G122" s="143">
        <f ca="1">IF($D$5&gt;$B122,OFFSET(Data!$K$1,$D$6+$B122-1,0,1,1),"n/a")</f>
        <v>2401</v>
      </c>
      <c r="H122" s="147">
        <f ca="1">IF($D$5&gt;$B122,OFFSET(Data!$X$1,$D$6+$B122-1,0,1,1),"n/a")</f>
        <v>186</v>
      </c>
      <c r="I122" s="71">
        <f ca="1">IF($D$5&gt;$B122,OFFSET(Data!$Y$1,$D$6+$B122-1,0,1,1),"n/a")</f>
        <v>7.7467721782590496E-2</v>
      </c>
      <c r="J122" s="148">
        <f ca="1">RANK($I122,$I$14:$I$239,0)+COUNTIF($I$14:$I122,$I122)-1</f>
        <v>54</v>
      </c>
      <c r="K122" s="147">
        <f ca="1">IF($D$5&gt;$B122,OFFSET(Data!$L$1,$D$6+$B122-1,0,1,1),"n/a")</f>
        <v>41</v>
      </c>
      <c r="L122" s="71">
        <f ca="1">IF($D$5&gt;$B122,OFFSET(Data!$M$1,$D$6+$B122-1,0,1,1),"n/a")</f>
        <v>1.7076218242399001E-2</v>
      </c>
      <c r="M122" s="148">
        <f ca="1">RANK($L122,$L$14:$L$239,0)+COUNTIF($L$14:$L122,$L122)-1</f>
        <v>38</v>
      </c>
      <c r="N122" s="147">
        <f ca="1">IF($D$5&gt;$B122,OFFSET(Data!$P$1,$D$6+$B122-1,0,1,1),"n/a")</f>
        <v>11</v>
      </c>
      <c r="O122" s="71">
        <f ca="1">IF($D$5&gt;$B122,OFFSET(Data!$Q$1,$D$6+$B122-1,0,1,1),"n/a")</f>
        <v>4.5814244064972904E-3</v>
      </c>
      <c r="P122" s="148">
        <f ca="1">RANK($O122,$O$14:$O$239,0)+COUNTIF($O$14:$O122,$O122)-1</f>
        <v>98</v>
      </c>
      <c r="Q122" s="147">
        <f ca="1">IF($D$5&gt;$B122,OFFSET(Data!$T$1,$D$6+$B122-1,0,1,1),"n/a")</f>
        <v>180</v>
      </c>
      <c r="R122" s="71">
        <f ca="1">IF($D$5&gt;$B122,OFFSET(Data!$U$1,$D$6+$B122-1,0,1,1),"n/a")</f>
        <v>7.4968763015410195E-2</v>
      </c>
      <c r="S122" s="72">
        <f ca="1">RANK($R122,$R$14:$R$239,0)+COUNTIF($R$14:$R122,$R122)-1</f>
        <v>47</v>
      </c>
      <c r="T122" s="151"/>
      <c r="U122" s="147">
        <f t="shared" ca="1" si="12"/>
        <v>186</v>
      </c>
      <c r="V122" s="178">
        <f t="shared" ca="1" si="13"/>
        <v>7.7467721782590496E-2</v>
      </c>
      <c r="W122" s="72">
        <f t="shared" ca="1" si="14"/>
        <v>54</v>
      </c>
      <c r="Y122" s="69">
        <f t="shared" si="23"/>
        <v>109</v>
      </c>
      <c r="Z122" s="70" t="str">
        <f t="shared" ca="1" si="15"/>
        <v>05G00</v>
      </c>
      <c r="AA122" s="70" t="str">
        <f t="shared" ca="1" si="16"/>
        <v>NORTH STAFFORDSHIRE CCG</v>
      </c>
      <c r="AB122" s="70" t="str">
        <f t="shared" ca="1" si="17"/>
        <v>N/A</v>
      </c>
      <c r="AC122" s="70" t="str">
        <f t="shared" ca="1" si="18"/>
        <v>N/A</v>
      </c>
      <c r="AD122" s="76">
        <f t="shared" ca="1" si="19"/>
        <v>726</v>
      </c>
      <c r="AE122" s="76">
        <f t="shared" ca="1" si="20"/>
        <v>48</v>
      </c>
      <c r="AF122" s="175">
        <f t="shared" ca="1" si="21"/>
        <v>6.6115702479338803E-2</v>
      </c>
    </row>
    <row r="123" spans="2:32" ht="10.15" x14ac:dyDescent="0.3">
      <c r="B123" s="134">
        <f t="shared" si="22"/>
        <v>109</v>
      </c>
      <c r="C123" s="154" t="str">
        <f ca="1">IF($D$5&gt;$B123,OFFSET(Data!$B$1,$D$6+B123-1,0,1,1),"n/a")</f>
        <v>15M00</v>
      </c>
      <c r="D123" s="155" t="str">
        <f ca="1">IF($D$5&gt;$B123,OFFSET(Data!$C$1,$D$6+B123-1,0,1,1),"n/a")</f>
        <v>DERBY &amp; DERBYSHIRE CCG</v>
      </c>
      <c r="E123" s="154" t="str">
        <f ca="1">IF($D$5&gt;$B123,OFFSET(Data!$D$1,$D$6+B123-1,0,1,1),"n/a")</f>
        <v>N/A</v>
      </c>
      <c r="F123" s="155" t="str">
        <f ca="1">IF($D$5&gt;$B123,OFFSET(Data!$E$1,$D$6+B123-1,0,1,1),"n/a")</f>
        <v>N/A</v>
      </c>
      <c r="G123" s="143">
        <f ca="1">IF($D$5&gt;$B123,OFFSET(Data!$K$1,$D$6+$B123-1,0,1,1),"n/a")</f>
        <v>3079</v>
      </c>
      <c r="H123" s="147">
        <f ca="1">IF($D$5&gt;$B123,OFFSET(Data!$X$1,$D$6+$B123-1,0,1,1),"n/a")</f>
        <v>237</v>
      </c>
      <c r="I123" s="71">
        <f ca="1">IF($D$5&gt;$B123,OFFSET(Data!$Y$1,$D$6+$B123-1,0,1,1),"n/a")</f>
        <v>7.6973043195842805E-2</v>
      </c>
      <c r="J123" s="148">
        <f ca="1">RANK($I123,$I$14:$I$239,0)+COUNTIF($I$14:$I123,$I123)-1</f>
        <v>56</v>
      </c>
      <c r="K123" s="147">
        <f ca="1">IF($D$5&gt;$B123,OFFSET(Data!$L$1,$D$6+$B123-1,0,1,1),"n/a")</f>
        <v>50</v>
      </c>
      <c r="L123" s="71">
        <f ca="1">IF($D$5&gt;$B123,OFFSET(Data!$M$1,$D$6+$B123-1,0,1,1),"n/a")</f>
        <v>1.6239038648911901E-2</v>
      </c>
      <c r="M123" s="148">
        <f ca="1">RANK($L123,$L$14:$L$239,0)+COUNTIF($L$14:$L123,$L123)-1</f>
        <v>46</v>
      </c>
      <c r="N123" s="147">
        <f ca="1">IF($D$5&gt;$B123,OFFSET(Data!$P$1,$D$6+$B123-1,0,1,1),"n/a")</f>
        <v>20</v>
      </c>
      <c r="O123" s="71">
        <f ca="1">IF($D$5&gt;$B123,OFFSET(Data!$Q$1,$D$6+$B123-1,0,1,1),"n/a")</f>
        <v>6.4956154595647896E-3</v>
      </c>
      <c r="P123" s="148">
        <f ca="1">RANK($O123,$O$14:$O$239,0)+COUNTIF($O$14:$O123,$O123)-1</f>
        <v>56</v>
      </c>
      <c r="Q123" s="147">
        <f ca="1">IF($D$5&gt;$B123,OFFSET(Data!$T$1,$D$6+$B123-1,0,1,1),"n/a")</f>
        <v>228</v>
      </c>
      <c r="R123" s="71">
        <f ca="1">IF($D$5&gt;$B123,OFFSET(Data!$U$1,$D$6+$B123-1,0,1,1),"n/a")</f>
        <v>7.4050016239038605E-2</v>
      </c>
      <c r="S123" s="72">
        <f ca="1">RANK($R123,$R$14:$R$239,0)+COUNTIF($R$14:$R123,$R123)-1</f>
        <v>50</v>
      </c>
      <c r="T123" s="151"/>
      <c r="U123" s="147">
        <f t="shared" ca="1" si="12"/>
        <v>237</v>
      </c>
      <c r="V123" s="178">
        <f t="shared" ca="1" si="13"/>
        <v>7.6973043195842805E-2</v>
      </c>
      <c r="W123" s="72">
        <f t="shared" ca="1" si="14"/>
        <v>56</v>
      </c>
      <c r="Y123" s="69">
        <f t="shared" si="23"/>
        <v>110</v>
      </c>
      <c r="Z123" s="70" t="str">
        <f t="shared" ca="1" si="15"/>
        <v>05H00</v>
      </c>
      <c r="AA123" s="70" t="str">
        <f t="shared" ca="1" si="16"/>
        <v>WARWICKSHIRE NORTH CCG</v>
      </c>
      <c r="AB123" s="70" t="str">
        <f t="shared" ca="1" si="17"/>
        <v>N/A</v>
      </c>
      <c r="AC123" s="70" t="str">
        <f t="shared" ca="1" si="18"/>
        <v>N/A</v>
      </c>
      <c r="AD123" s="76">
        <f t="shared" ca="1" si="19"/>
        <v>727</v>
      </c>
      <c r="AE123" s="76">
        <f t="shared" ca="1" si="20"/>
        <v>48</v>
      </c>
      <c r="AF123" s="175">
        <f t="shared" ca="1" si="21"/>
        <v>6.6024759284731699E-2</v>
      </c>
    </row>
    <row r="124" spans="2:32" ht="10.15" x14ac:dyDescent="0.3">
      <c r="B124" s="134">
        <f t="shared" si="22"/>
        <v>110</v>
      </c>
      <c r="C124" s="154" t="str">
        <f ca="1">IF($D$5&gt;$B124,OFFSET(Data!$B$1,$D$6+B124-1,0,1,1),"n/a")</f>
        <v>15N00</v>
      </c>
      <c r="D124" s="155" t="str">
        <f ca="1">IF($D$5&gt;$B124,OFFSET(Data!$C$1,$D$6+B124-1,0,1,1),"n/a")</f>
        <v>DEVON CCG</v>
      </c>
      <c r="E124" s="154" t="str">
        <f ca="1">IF($D$5&gt;$B124,OFFSET(Data!$D$1,$D$6+B124-1,0,1,1),"n/a")</f>
        <v>N/A</v>
      </c>
      <c r="F124" s="155" t="str">
        <f ca="1">IF($D$5&gt;$B124,OFFSET(Data!$E$1,$D$6+B124-1,0,1,1),"n/a")</f>
        <v>N/A</v>
      </c>
      <c r="G124" s="143">
        <f ca="1">IF($D$5&gt;$B124,OFFSET(Data!$K$1,$D$6+$B124-1,0,1,1),"n/a")</f>
        <v>4785</v>
      </c>
      <c r="H124" s="147">
        <f ca="1">IF($D$5&gt;$B124,OFFSET(Data!$X$1,$D$6+$B124-1,0,1,1),"n/a")</f>
        <v>344</v>
      </c>
      <c r="I124" s="71">
        <f ca="1">IF($D$5&gt;$B124,OFFSET(Data!$Y$1,$D$6+$B124-1,0,1,1),"n/a")</f>
        <v>7.1891327063740795E-2</v>
      </c>
      <c r="J124" s="148">
        <f ca="1">RANK($I124,$I$14:$I$239,0)+COUNTIF($I$14:$I124,$I124)-1</f>
        <v>86</v>
      </c>
      <c r="K124" s="147">
        <f ca="1">IF($D$5&gt;$B124,OFFSET(Data!$L$1,$D$6+$B124-1,0,1,1),"n/a")</f>
        <v>37</v>
      </c>
      <c r="L124" s="71">
        <f ca="1">IF($D$5&gt;$B124,OFFSET(Data!$M$1,$D$6+$B124-1,0,1,1),"n/a")</f>
        <v>7.7324973876698004E-3</v>
      </c>
      <c r="M124" s="148">
        <f ca="1">RANK($L124,$L$14:$L$239,0)+COUNTIF($L$14:$L124,$L124)-1</f>
        <v>123</v>
      </c>
      <c r="N124" s="147">
        <f ca="1">IF($D$5&gt;$B124,OFFSET(Data!$P$1,$D$6+$B124-1,0,1,1),"n/a")</f>
        <v>30</v>
      </c>
      <c r="O124" s="71">
        <f ca="1">IF($D$5&gt;$B124,OFFSET(Data!$Q$1,$D$6+$B124-1,0,1,1),"n/a")</f>
        <v>6.2695924764890202E-3</v>
      </c>
      <c r="P124" s="148">
        <f ca="1">RANK($O124,$O$14:$O$239,0)+COUNTIF($O$14:$O124,$O124)-1</f>
        <v>62</v>
      </c>
      <c r="Q124" s="147">
        <f ca="1">IF($D$5&gt;$B124,OFFSET(Data!$T$1,$D$6+$B124-1,0,1,1),"n/a")</f>
        <v>328</v>
      </c>
      <c r="R124" s="71">
        <f ca="1">IF($D$5&gt;$B124,OFFSET(Data!$U$1,$D$6+$B124-1,0,1,1),"n/a")</f>
        <v>6.8547544409613304E-2</v>
      </c>
      <c r="S124" s="72">
        <f ca="1">RANK($R124,$R$14:$R$239,0)+COUNTIF($R$14:$R124,$R124)-1</f>
        <v>83</v>
      </c>
      <c r="T124" s="151"/>
      <c r="U124" s="147">
        <f t="shared" ca="1" si="12"/>
        <v>344</v>
      </c>
      <c r="V124" s="178">
        <f t="shared" ca="1" si="13"/>
        <v>7.1891327063740795E-2</v>
      </c>
      <c r="W124" s="72">
        <f t="shared" ca="1" si="14"/>
        <v>86</v>
      </c>
      <c r="Y124" s="69">
        <f t="shared" si="23"/>
        <v>111</v>
      </c>
      <c r="Z124" s="70" t="str">
        <f t="shared" ca="1" si="15"/>
        <v>00P00</v>
      </c>
      <c r="AA124" s="70" t="str">
        <f t="shared" ca="1" si="16"/>
        <v>SUNDERLAND CCG</v>
      </c>
      <c r="AB124" s="70" t="str">
        <f t="shared" ca="1" si="17"/>
        <v>N/A</v>
      </c>
      <c r="AC124" s="70" t="str">
        <f t="shared" ca="1" si="18"/>
        <v>N/A</v>
      </c>
      <c r="AD124" s="76">
        <f t="shared" ca="1" si="19"/>
        <v>1280</v>
      </c>
      <c r="AE124" s="76">
        <f t="shared" ca="1" si="20"/>
        <v>84</v>
      </c>
      <c r="AF124" s="175">
        <f t="shared" ca="1" si="21"/>
        <v>6.5625000000000003E-2</v>
      </c>
    </row>
    <row r="125" spans="2:32" ht="10.15" x14ac:dyDescent="0.3">
      <c r="B125" s="134">
        <f t="shared" si="22"/>
        <v>111</v>
      </c>
      <c r="C125" s="154" t="str">
        <f ca="1">IF($D$5&gt;$B125,OFFSET(Data!$B$1,$D$6+B125-1,0,1,1),"n/a")</f>
        <v>16C00</v>
      </c>
      <c r="D125" s="155" t="str">
        <f ca="1">IF($D$5&gt;$B125,OFFSET(Data!$C$1,$D$6+B125-1,0,1,1),"n/a")</f>
        <v>TEES VALLEY CCG</v>
      </c>
      <c r="E125" s="154" t="str">
        <f ca="1">IF($D$5&gt;$B125,OFFSET(Data!$D$1,$D$6+B125-1,0,1,1),"n/a")</f>
        <v>N/A</v>
      </c>
      <c r="F125" s="155" t="str">
        <f ca="1">IF($D$5&gt;$B125,OFFSET(Data!$E$1,$D$6+B125-1,0,1,1),"n/a")</f>
        <v>N/A</v>
      </c>
      <c r="G125" s="143">
        <f ca="1">IF($D$5&gt;$B125,OFFSET(Data!$K$1,$D$6+$B125-1,0,1,1),"n/a")</f>
        <v>2640</v>
      </c>
      <c r="H125" s="147">
        <f ca="1">IF($D$5&gt;$B125,OFFSET(Data!$X$1,$D$6+$B125-1,0,1,1),"n/a")</f>
        <v>211</v>
      </c>
      <c r="I125" s="71">
        <f ca="1">IF($D$5&gt;$B125,OFFSET(Data!$Y$1,$D$6+$B125-1,0,1,1),"n/a")</f>
        <v>7.9924242424242398E-2</v>
      </c>
      <c r="J125" s="148">
        <f ca="1">RANK($I125,$I$14:$I$239,0)+COUNTIF($I$14:$I125,$I125)-1</f>
        <v>43</v>
      </c>
      <c r="K125" s="147">
        <f ca="1">IF($D$5&gt;$B125,OFFSET(Data!$L$1,$D$6+$B125-1,0,1,1),"n/a")</f>
        <v>35</v>
      </c>
      <c r="L125" s="71">
        <f ca="1">IF($D$5&gt;$B125,OFFSET(Data!$M$1,$D$6+$B125-1,0,1,1),"n/a")</f>
        <v>1.3257575757575701E-2</v>
      </c>
      <c r="M125" s="148">
        <f ca="1">RANK($L125,$L$14:$L$239,0)+COUNTIF($L$14:$L125,$L125)-1</f>
        <v>81</v>
      </c>
      <c r="N125" s="147">
        <f ca="1">IF($D$5&gt;$B125,OFFSET(Data!$P$1,$D$6+$B125-1,0,1,1),"n/a")</f>
        <v>18</v>
      </c>
      <c r="O125" s="71">
        <f ca="1">IF($D$5&gt;$B125,OFFSET(Data!$Q$1,$D$6+$B125-1,0,1,1),"n/a")</f>
        <v>6.81818181818181E-3</v>
      </c>
      <c r="P125" s="148">
        <f ca="1">RANK($O125,$O$14:$O$239,0)+COUNTIF($O$14:$O125,$O125)-1</f>
        <v>50</v>
      </c>
      <c r="Q125" s="147">
        <f ca="1">IF($D$5&gt;$B125,OFFSET(Data!$T$1,$D$6+$B125-1,0,1,1),"n/a")</f>
        <v>200</v>
      </c>
      <c r="R125" s="71">
        <f ca="1">IF($D$5&gt;$B125,OFFSET(Data!$U$1,$D$6+$B125-1,0,1,1),"n/a")</f>
        <v>7.5757575757575704E-2</v>
      </c>
      <c r="S125" s="72">
        <f ca="1">RANK($R125,$R$14:$R$239,0)+COUNTIF($R$14:$R125,$R125)-1</f>
        <v>44</v>
      </c>
      <c r="T125" s="151"/>
      <c r="U125" s="147">
        <f t="shared" ca="1" si="12"/>
        <v>211</v>
      </c>
      <c r="V125" s="178">
        <f t="shared" ca="1" si="13"/>
        <v>7.9924242424242398E-2</v>
      </c>
      <c r="W125" s="72">
        <f t="shared" ca="1" si="14"/>
        <v>43</v>
      </c>
      <c r="Y125" s="69">
        <f t="shared" si="23"/>
        <v>112</v>
      </c>
      <c r="Z125" s="70" t="str">
        <f t="shared" ca="1" si="15"/>
        <v>06T00</v>
      </c>
      <c r="AA125" s="70" t="str">
        <f t="shared" ca="1" si="16"/>
        <v>NORTH EAST ESSEX CCG</v>
      </c>
      <c r="AB125" s="70" t="str">
        <f t="shared" ca="1" si="17"/>
        <v>N/A</v>
      </c>
      <c r="AC125" s="70" t="str">
        <f t="shared" ca="1" si="18"/>
        <v>N/A</v>
      </c>
      <c r="AD125" s="76">
        <f t="shared" ca="1" si="19"/>
        <v>1376</v>
      </c>
      <c r="AE125" s="76">
        <f t="shared" ca="1" si="20"/>
        <v>90</v>
      </c>
      <c r="AF125" s="175">
        <f t="shared" ca="1" si="21"/>
        <v>6.5406976744185996E-2</v>
      </c>
    </row>
    <row r="126" spans="2:32" ht="10.15" x14ac:dyDescent="0.3">
      <c r="B126" s="134">
        <f t="shared" si="22"/>
        <v>112</v>
      </c>
      <c r="C126" s="154" t="str">
        <f ca="1">IF($D$5&gt;$B126,OFFSET(Data!$B$1,$D$6+B126-1,0,1,1),"n/a")</f>
        <v>18C00</v>
      </c>
      <c r="D126" s="155" t="str">
        <f ca="1">IF($D$5&gt;$B126,OFFSET(Data!$C$1,$D$6+B126-1,0,1,1),"n/a")</f>
        <v>HEREFORDSHIRE AND WORCESTERSHIRE CCG</v>
      </c>
      <c r="E126" s="154" t="str">
        <f ca="1">IF($D$5&gt;$B126,OFFSET(Data!$D$1,$D$6+B126-1,0,1,1),"n/a")</f>
        <v>N/A</v>
      </c>
      <c r="F126" s="155" t="str">
        <f ca="1">IF($D$5&gt;$B126,OFFSET(Data!$E$1,$D$6+B126-1,0,1,1),"n/a")</f>
        <v>N/A</v>
      </c>
      <c r="G126" s="143">
        <f ca="1">IF($D$5&gt;$B126,OFFSET(Data!$K$1,$D$6+$B126-1,0,1,1),"n/a")</f>
        <v>2647</v>
      </c>
      <c r="H126" s="147">
        <f ca="1">IF($D$5&gt;$B126,OFFSET(Data!$X$1,$D$6+$B126-1,0,1,1),"n/a")</f>
        <v>209</v>
      </c>
      <c r="I126" s="71">
        <f ca="1">IF($D$5&gt;$B126,OFFSET(Data!$Y$1,$D$6+$B126-1,0,1,1),"n/a")</f>
        <v>7.8957310162448002E-2</v>
      </c>
      <c r="J126" s="148">
        <f ca="1">RANK($I126,$I$14:$I$239,0)+COUNTIF($I$14:$I126,$I126)-1</f>
        <v>50</v>
      </c>
      <c r="K126" s="147">
        <f ca="1">IF($D$5&gt;$B126,OFFSET(Data!$L$1,$D$6+$B126-1,0,1,1),"n/a")</f>
        <v>29</v>
      </c>
      <c r="L126" s="71">
        <f ca="1">IF($D$5&gt;$B126,OFFSET(Data!$M$1,$D$6+$B126-1,0,1,1),"n/a")</f>
        <v>1.09557990177559E-2</v>
      </c>
      <c r="M126" s="148">
        <f ca="1">RANK($L126,$L$14:$L$239,0)+COUNTIF($L$14:$L126,$L126)-1</f>
        <v>102</v>
      </c>
      <c r="N126" s="147">
        <f ca="1">IF($D$5&gt;$B126,OFFSET(Data!$P$1,$D$6+$B126-1,0,1,1),"n/a")</f>
        <v>18</v>
      </c>
      <c r="O126" s="71">
        <f ca="1">IF($D$5&gt;$B126,OFFSET(Data!$Q$1,$D$6+$B126-1,0,1,1),"n/a")</f>
        <v>6.8001511144692101E-3</v>
      </c>
      <c r="P126" s="148">
        <f ca="1">RANK($O126,$O$14:$O$239,0)+COUNTIF($O$14:$O126,$O126)-1</f>
        <v>51</v>
      </c>
      <c r="Q126" s="147">
        <f ca="1">IF($D$5&gt;$B126,OFFSET(Data!$T$1,$D$6+$B126-1,0,1,1),"n/a")</f>
        <v>195</v>
      </c>
      <c r="R126" s="71">
        <f ca="1">IF($D$5&gt;$B126,OFFSET(Data!$U$1,$D$6+$B126-1,0,1,1),"n/a")</f>
        <v>7.3668303740083096E-2</v>
      </c>
      <c r="S126" s="72">
        <f ca="1">RANK($R126,$R$14:$R$239,0)+COUNTIF($R$14:$R126,$R126)-1</f>
        <v>51</v>
      </c>
      <c r="T126" s="151"/>
      <c r="U126" s="147">
        <f t="shared" ca="1" si="12"/>
        <v>209</v>
      </c>
      <c r="V126" s="178">
        <f t="shared" ca="1" si="13"/>
        <v>7.8957310162448002E-2</v>
      </c>
      <c r="W126" s="72">
        <f t="shared" ca="1" si="14"/>
        <v>50</v>
      </c>
      <c r="Y126" s="69">
        <f t="shared" si="23"/>
        <v>113</v>
      </c>
      <c r="Z126" s="70" t="str">
        <f t="shared" ca="1" si="15"/>
        <v>07K00</v>
      </c>
      <c r="AA126" s="70" t="str">
        <f t="shared" ca="1" si="16"/>
        <v>WEST SUFFOLK CCG</v>
      </c>
      <c r="AB126" s="70" t="str">
        <f t="shared" ca="1" si="17"/>
        <v>N/A</v>
      </c>
      <c r="AC126" s="70" t="str">
        <f t="shared" ca="1" si="18"/>
        <v>N/A</v>
      </c>
      <c r="AD126" s="76">
        <f t="shared" ca="1" si="19"/>
        <v>673</v>
      </c>
      <c r="AE126" s="76">
        <f t="shared" ca="1" si="20"/>
        <v>44</v>
      </c>
      <c r="AF126" s="175">
        <f t="shared" ca="1" si="21"/>
        <v>6.5378900445765206E-2</v>
      </c>
    </row>
    <row r="127" spans="2:32" ht="10.15" x14ac:dyDescent="0.3">
      <c r="B127" s="134">
        <f t="shared" si="22"/>
        <v>113</v>
      </c>
      <c r="C127" s="154" t="str">
        <f ca="1">IF($D$5&gt;$B127,OFFSET(Data!$B$1,$D$6+B127-1,0,1,1),"n/a")</f>
        <v>26A00</v>
      </c>
      <c r="D127" s="155" t="str">
        <f ca="1">IF($D$5&gt;$B127,OFFSET(Data!$C$1,$D$6+B127-1,0,1,1),"n/a")</f>
        <v>NORFOLK AND WAVENEY CCG</v>
      </c>
      <c r="E127" s="154" t="str">
        <f ca="1">IF($D$5&gt;$B127,OFFSET(Data!$D$1,$D$6+B127-1,0,1,1),"n/a")</f>
        <v>N/A</v>
      </c>
      <c r="F127" s="155" t="str">
        <f ca="1">IF($D$5&gt;$B127,OFFSET(Data!$E$1,$D$6+B127-1,0,1,1),"n/a")</f>
        <v>N/A</v>
      </c>
      <c r="G127" s="143">
        <f ca="1">IF($D$5&gt;$B127,OFFSET(Data!$K$1,$D$6+$B127-1,0,1,1),"n/a")</f>
        <v>3863</v>
      </c>
      <c r="H127" s="147">
        <f ca="1">IF($D$5&gt;$B127,OFFSET(Data!$X$1,$D$6+$B127-1,0,1,1),"n/a")</f>
        <v>340</v>
      </c>
      <c r="I127" s="71">
        <f ca="1">IF($D$5&gt;$B127,OFFSET(Data!$Y$1,$D$6+$B127-1,0,1,1),"n/a")</f>
        <v>8.8014496505306697E-2</v>
      </c>
      <c r="J127" s="148">
        <f ca="1">RANK($I127,$I$14:$I$239,0)+COUNTIF($I$14:$I127,$I127)-1</f>
        <v>21</v>
      </c>
      <c r="K127" s="147">
        <f ca="1">IF($D$5&gt;$B127,OFFSET(Data!$L$1,$D$6+$B127-1,0,1,1),"n/a")</f>
        <v>56</v>
      </c>
      <c r="L127" s="71">
        <f ca="1">IF($D$5&gt;$B127,OFFSET(Data!$M$1,$D$6+$B127-1,0,1,1),"n/a")</f>
        <v>1.44965053067564E-2</v>
      </c>
      <c r="M127" s="148">
        <f ca="1">RANK($L127,$L$14:$L$239,0)+COUNTIF($L$14:$L127,$L127)-1</f>
        <v>66</v>
      </c>
      <c r="N127" s="147">
        <f ca="1">IF($D$5&gt;$B127,OFFSET(Data!$P$1,$D$6+$B127-1,0,1,1),"n/a")</f>
        <v>28</v>
      </c>
      <c r="O127" s="71">
        <f ca="1">IF($D$5&gt;$B127,OFFSET(Data!$Q$1,$D$6+$B127-1,0,1,1),"n/a")</f>
        <v>7.2482526533781998E-3</v>
      </c>
      <c r="P127" s="148">
        <f ca="1">RANK($O127,$O$14:$O$239,0)+COUNTIF($O$14:$O127,$O127)-1</f>
        <v>38</v>
      </c>
      <c r="Q127" s="147">
        <f ca="1">IF($D$5&gt;$B127,OFFSET(Data!$T$1,$D$6+$B127-1,0,1,1),"n/a")</f>
        <v>327</v>
      </c>
      <c r="R127" s="71">
        <f ca="1">IF($D$5&gt;$B127,OFFSET(Data!$U$1,$D$6+$B127-1,0,1,1),"n/a")</f>
        <v>8.4649236344809697E-2</v>
      </c>
      <c r="S127" s="72">
        <f ca="1">RANK($R127,$R$14:$R$239,0)+COUNTIF($R$14:$R127,$R127)-1</f>
        <v>19</v>
      </c>
      <c r="T127" s="151"/>
      <c r="U127" s="147">
        <f t="shared" ca="1" si="12"/>
        <v>340</v>
      </c>
      <c r="V127" s="178">
        <f t="shared" ca="1" si="13"/>
        <v>8.8014496505306697E-2</v>
      </c>
      <c r="W127" s="72">
        <f t="shared" ca="1" si="14"/>
        <v>21</v>
      </c>
      <c r="Y127" s="69">
        <f t="shared" si="23"/>
        <v>114</v>
      </c>
      <c r="Z127" s="70" t="str">
        <f t="shared" ca="1" si="15"/>
        <v>01W00</v>
      </c>
      <c r="AA127" s="70" t="str">
        <f t="shared" ca="1" si="16"/>
        <v>STOCKPORT CCG</v>
      </c>
      <c r="AB127" s="70" t="str">
        <f t="shared" ca="1" si="17"/>
        <v>N/A</v>
      </c>
      <c r="AC127" s="70" t="str">
        <f t="shared" ca="1" si="18"/>
        <v>N/A</v>
      </c>
      <c r="AD127" s="76">
        <f t="shared" ca="1" si="19"/>
        <v>1306</v>
      </c>
      <c r="AE127" s="76">
        <f t="shared" ca="1" si="20"/>
        <v>85</v>
      </c>
      <c r="AF127" s="175">
        <f t="shared" ca="1" si="21"/>
        <v>6.5084226646247995E-2</v>
      </c>
    </row>
    <row r="128" spans="2:32" ht="10.15" x14ac:dyDescent="0.3">
      <c r="B128" s="134">
        <f t="shared" si="22"/>
        <v>114</v>
      </c>
      <c r="C128" s="154" t="str">
        <f ca="1">IF($D$5&gt;$B128,OFFSET(Data!$B$1,$D$6+B128-1,0,1,1),"n/a")</f>
        <v>27D00</v>
      </c>
      <c r="D128" s="155" t="str">
        <f ca="1">IF($D$5&gt;$B128,OFFSET(Data!$C$1,$D$6+B128-1,0,1,1),"n/a")</f>
        <v>CHESHIRE CCG</v>
      </c>
      <c r="E128" s="154" t="str">
        <f ca="1">IF($D$5&gt;$B128,OFFSET(Data!$D$1,$D$6+B128-1,0,1,1),"n/a")</f>
        <v>N/A</v>
      </c>
      <c r="F128" s="155" t="str">
        <f ca="1">IF($D$5&gt;$B128,OFFSET(Data!$E$1,$D$6+B128-1,0,1,1),"n/a")</f>
        <v>N/A</v>
      </c>
      <c r="G128" s="143">
        <f ca="1">IF($D$5&gt;$B128,OFFSET(Data!$K$1,$D$6+$B128-1,0,1,1),"n/a")</f>
        <v>2479</v>
      </c>
      <c r="H128" s="147">
        <f ca="1">IF($D$5&gt;$B128,OFFSET(Data!$X$1,$D$6+$B128-1,0,1,1),"n/a")</f>
        <v>166</v>
      </c>
      <c r="I128" s="71">
        <f ca="1">IF($D$5&gt;$B128,OFFSET(Data!$Y$1,$D$6+$B128-1,0,1,1),"n/a")</f>
        <v>6.6962484872932604E-2</v>
      </c>
      <c r="J128" s="148">
        <f ca="1">RANK($I128,$I$14:$I$239,0)+COUNTIF($I$14:$I128,$I128)-1</f>
        <v>107</v>
      </c>
      <c r="K128" s="147">
        <f ca="1">IF($D$5&gt;$B128,OFFSET(Data!$L$1,$D$6+$B128-1,0,1,1),"n/a")</f>
        <v>26</v>
      </c>
      <c r="L128" s="71">
        <f ca="1">IF($D$5&gt;$B128,OFFSET(Data!$M$1,$D$6+$B128-1,0,1,1),"n/a")</f>
        <v>1.04881000403388E-2</v>
      </c>
      <c r="M128" s="148">
        <f ca="1">RANK($L128,$L$14:$L$239,0)+COUNTIF($L$14:$L128,$L128)-1</f>
        <v>106</v>
      </c>
      <c r="N128" s="147">
        <f ca="1">IF($D$5&gt;$B128,OFFSET(Data!$P$1,$D$6+$B128-1,0,1,1),"n/a")</f>
        <v>11</v>
      </c>
      <c r="O128" s="71">
        <f ca="1">IF($D$5&gt;$B128,OFFSET(Data!$Q$1,$D$6+$B128-1,0,1,1),"n/a")</f>
        <v>4.43727309398951E-3</v>
      </c>
      <c r="P128" s="148">
        <f ca="1">RANK($O128,$O$14:$O$239,0)+COUNTIF($O$14:$O128,$O128)-1</f>
        <v>104</v>
      </c>
      <c r="Q128" s="147">
        <f ca="1">IF($D$5&gt;$B128,OFFSET(Data!$T$1,$D$6+$B128-1,0,1,1),"n/a")</f>
        <v>159</v>
      </c>
      <c r="R128" s="71">
        <f ca="1">IF($D$5&gt;$B128,OFFSET(Data!$U$1,$D$6+$B128-1,0,1,1),"n/a")</f>
        <v>6.4138765631302899E-2</v>
      </c>
      <c r="S128" s="72">
        <f ca="1">RANK($R128,$R$14:$R$239,0)+COUNTIF($R$14:$R128,$R128)-1</f>
        <v>104</v>
      </c>
      <c r="T128" s="151"/>
      <c r="U128" s="147">
        <f t="shared" ca="1" si="12"/>
        <v>166</v>
      </c>
      <c r="V128" s="178">
        <f t="shared" ca="1" si="13"/>
        <v>6.6962484872932604E-2</v>
      </c>
      <c r="W128" s="72">
        <f t="shared" ca="1" si="14"/>
        <v>107</v>
      </c>
      <c r="Y128" s="69">
        <f t="shared" si="23"/>
        <v>115</v>
      </c>
      <c r="Z128" s="70" t="str">
        <f t="shared" ca="1" si="15"/>
        <v>02M00</v>
      </c>
      <c r="AA128" s="70" t="str">
        <f t="shared" ca="1" si="16"/>
        <v>FYLDE &amp; WYRE CCG</v>
      </c>
      <c r="AB128" s="70" t="str">
        <f t="shared" ca="1" si="17"/>
        <v>N/A</v>
      </c>
      <c r="AC128" s="70" t="str">
        <f t="shared" ca="1" si="18"/>
        <v>N/A</v>
      </c>
      <c r="AD128" s="76">
        <f t="shared" ca="1" si="19"/>
        <v>738</v>
      </c>
      <c r="AE128" s="76">
        <f t="shared" ca="1" si="20"/>
        <v>48</v>
      </c>
      <c r="AF128" s="175">
        <f t="shared" ca="1" si="21"/>
        <v>6.5040650406504003E-2</v>
      </c>
    </row>
    <row r="129" spans="2:32" ht="10.15" x14ac:dyDescent="0.3">
      <c r="B129" s="134">
        <f t="shared" si="22"/>
        <v>115</v>
      </c>
      <c r="C129" s="154" t="str">
        <f ca="1">IF($D$5&gt;$B129,OFFSET(Data!$B$1,$D$6+B129-1,0,1,1),"n/a")</f>
        <v>36J00</v>
      </c>
      <c r="D129" s="155" t="str">
        <f ca="1">IF($D$5&gt;$B129,OFFSET(Data!$C$1,$D$6+B129-1,0,1,1),"n/a")</f>
        <v>BRADFORD DISTRICT AND CRAVEN CCG</v>
      </c>
      <c r="E129" s="154" t="str">
        <f ca="1">IF($D$5&gt;$B129,OFFSET(Data!$D$1,$D$6+B129-1,0,1,1),"n/a")</f>
        <v>N/A</v>
      </c>
      <c r="F129" s="155" t="str">
        <f ca="1">IF($D$5&gt;$B129,OFFSET(Data!$E$1,$D$6+B129-1,0,1,1),"n/a")</f>
        <v>N/A</v>
      </c>
      <c r="G129" s="143">
        <f ca="1">IF($D$5&gt;$B129,OFFSET(Data!$K$1,$D$6+$B129-1,0,1,1),"n/a")</f>
        <v>2352</v>
      </c>
      <c r="H129" s="147">
        <f ca="1">IF($D$5&gt;$B129,OFFSET(Data!$X$1,$D$6+$B129-1,0,1,1),"n/a")</f>
        <v>164</v>
      </c>
      <c r="I129" s="71">
        <f ca="1">IF($D$5&gt;$B129,OFFSET(Data!$Y$1,$D$6+$B129-1,0,1,1),"n/a")</f>
        <v>6.9727891156462496E-2</v>
      </c>
      <c r="J129" s="148">
        <f ca="1">RANK($I129,$I$14:$I$239,0)+COUNTIF($I$14:$I129,$I129)-1</f>
        <v>95</v>
      </c>
      <c r="K129" s="147">
        <f ca="1">IF($D$5&gt;$B129,OFFSET(Data!$L$1,$D$6+$B129-1,0,1,1),"n/a")</f>
        <v>46</v>
      </c>
      <c r="L129" s="71">
        <f ca="1">IF($D$5&gt;$B129,OFFSET(Data!$M$1,$D$6+$B129-1,0,1,1),"n/a")</f>
        <v>1.9557823129251702E-2</v>
      </c>
      <c r="M129" s="148">
        <f ca="1">RANK($L129,$L$14:$L$239,0)+COUNTIF($L$14:$L129,$L129)-1</f>
        <v>18</v>
      </c>
      <c r="N129" s="147">
        <f ca="1">IF($D$5&gt;$B129,OFFSET(Data!$P$1,$D$6+$B129-1,0,1,1),"n/a")</f>
        <v>18</v>
      </c>
      <c r="O129" s="71">
        <f ca="1">IF($D$5&gt;$B129,OFFSET(Data!$Q$1,$D$6+$B129-1,0,1,1),"n/a")</f>
        <v>7.6530612244897897E-3</v>
      </c>
      <c r="P129" s="148">
        <f ca="1">RANK($O129,$O$14:$O$239,0)+COUNTIF($O$14:$O129,$O129)-1</f>
        <v>33</v>
      </c>
      <c r="Q129" s="147">
        <f ca="1">IF($D$5&gt;$B129,OFFSET(Data!$T$1,$D$6+$B129-1,0,1,1),"n/a")</f>
        <v>151</v>
      </c>
      <c r="R129" s="71">
        <f ca="1">IF($D$5&gt;$B129,OFFSET(Data!$U$1,$D$6+$B129-1,0,1,1),"n/a")</f>
        <v>6.4200680272108804E-2</v>
      </c>
      <c r="S129" s="72">
        <f ca="1">RANK($R129,$R$14:$R$239,0)+COUNTIF($R$14:$R129,$R129)-1</f>
        <v>103</v>
      </c>
      <c r="T129" s="151"/>
      <c r="U129" s="147">
        <f t="shared" ca="1" si="12"/>
        <v>164</v>
      </c>
      <c r="V129" s="178">
        <f t="shared" ca="1" si="13"/>
        <v>6.9727891156462496E-2</v>
      </c>
      <c r="W129" s="72">
        <f t="shared" ca="1" si="14"/>
        <v>95</v>
      </c>
      <c r="Y129" s="69">
        <f t="shared" si="23"/>
        <v>116</v>
      </c>
      <c r="Z129" s="70" t="str">
        <f t="shared" ca="1" si="15"/>
        <v>11X00</v>
      </c>
      <c r="AA129" s="70" t="str">
        <f t="shared" ca="1" si="16"/>
        <v>SOMERSET CCG</v>
      </c>
      <c r="AB129" s="70" t="str">
        <f t="shared" ca="1" si="17"/>
        <v>N/A</v>
      </c>
      <c r="AC129" s="70" t="str">
        <f t="shared" ca="1" si="18"/>
        <v>N/A</v>
      </c>
      <c r="AD129" s="76">
        <f t="shared" ca="1" si="19"/>
        <v>1538</v>
      </c>
      <c r="AE129" s="76">
        <f t="shared" ca="1" si="20"/>
        <v>98</v>
      </c>
      <c r="AF129" s="175">
        <f t="shared" ca="1" si="21"/>
        <v>6.3719115734720402E-2</v>
      </c>
    </row>
    <row r="130" spans="2:32" ht="10.15" x14ac:dyDescent="0.3">
      <c r="B130" s="134">
        <f t="shared" si="22"/>
        <v>116</v>
      </c>
      <c r="C130" s="154" t="str">
        <f ca="1">IF($D$5&gt;$B130,OFFSET(Data!$B$1,$D$6+B130-1,0,1,1),"n/a")</f>
        <v>36L00</v>
      </c>
      <c r="D130" s="155" t="str">
        <f ca="1">IF($D$5&gt;$B130,OFFSET(Data!$C$1,$D$6+B130-1,0,1,1),"n/a")</f>
        <v>SOUTH WEST LONDON CCG</v>
      </c>
      <c r="E130" s="154" t="str">
        <f ca="1">IF($D$5&gt;$B130,OFFSET(Data!$D$1,$D$6+B130-1,0,1,1),"n/a")</f>
        <v>N/A</v>
      </c>
      <c r="F130" s="155" t="str">
        <f ca="1">IF($D$5&gt;$B130,OFFSET(Data!$E$1,$D$6+B130-1,0,1,1),"n/a")</f>
        <v>N/A</v>
      </c>
      <c r="G130" s="143">
        <f ca="1">IF($D$5&gt;$B130,OFFSET(Data!$K$1,$D$6+$B130-1,0,1,1),"n/a")</f>
        <v>3814</v>
      </c>
      <c r="H130" s="147">
        <f ca="1">IF($D$5&gt;$B130,OFFSET(Data!$X$1,$D$6+$B130-1,0,1,1),"n/a")</f>
        <v>285</v>
      </c>
      <c r="I130" s="71">
        <f ca="1">IF($D$5&gt;$B130,OFFSET(Data!$Y$1,$D$6+$B130-1,0,1,1),"n/a")</f>
        <v>7.4724698479286797E-2</v>
      </c>
      <c r="J130" s="148">
        <f ca="1">RANK($I130,$I$14:$I$239,0)+COUNTIF($I$14:$I130,$I130)-1</f>
        <v>70</v>
      </c>
      <c r="K130" s="147">
        <f ca="1">IF($D$5&gt;$B130,OFFSET(Data!$L$1,$D$6+$B130-1,0,1,1),"n/a")</f>
        <v>65</v>
      </c>
      <c r="L130" s="71">
        <f ca="1">IF($D$5&gt;$B130,OFFSET(Data!$M$1,$D$6+$B130-1,0,1,1),"n/a")</f>
        <v>1.7042475091767099E-2</v>
      </c>
      <c r="M130" s="148">
        <f ca="1">RANK($L130,$L$14:$L$239,0)+COUNTIF($L$14:$L130,$L130)-1</f>
        <v>40</v>
      </c>
      <c r="N130" s="147">
        <f ca="1">IF($D$5&gt;$B130,OFFSET(Data!$P$1,$D$6+$B130-1,0,1,1),"n/a")</f>
        <v>27</v>
      </c>
      <c r="O130" s="71">
        <f ca="1">IF($D$5&gt;$B130,OFFSET(Data!$Q$1,$D$6+$B130-1,0,1,1),"n/a")</f>
        <v>7.0791819611955896E-3</v>
      </c>
      <c r="P130" s="148">
        <f ca="1">RANK($O130,$O$14:$O$239,0)+COUNTIF($O$14:$O130,$O130)-1</f>
        <v>41</v>
      </c>
      <c r="Q130" s="147">
        <f ca="1">IF($D$5&gt;$B130,OFFSET(Data!$T$1,$D$6+$B130-1,0,1,1),"n/a")</f>
        <v>263</v>
      </c>
      <c r="R130" s="71">
        <f ca="1">IF($D$5&gt;$B130,OFFSET(Data!$U$1,$D$6+$B130-1,0,1,1),"n/a")</f>
        <v>6.8956476140534795E-2</v>
      </c>
      <c r="S130" s="72">
        <f ca="1">RANK($R130,$R$14:$R$239,0)+COUNTIF($R$14:$R130,$R130)-1</f>
        <v>81</v>
      </c>
      <c r="T130" s="151"/>
      <c r="U130" s="147">
        <f t="shared" ca="1" si="12"/>
        <v>285</v>
      </c>
      <c r="V130" s="178">
        <f t="shared" ca="1" si="13"/>
        <v>7.4724698479286797E-2</v>
      </c>
      <c r="W130" s="72">
        <f t="shared" ca="1" si="14"/>
        <v>70</v>
      </c>
      <c r="Y130" s="69">
        <f t="shared" si="23"/>
        <v>117</v>
      </c>
      <c r="Z130" s="70" t="str">
        <f t="shared" ca="1" si="15"/>
        <v>00N00</v>
      </c>
      <c r="AA130" s="70" t="str">
        <f t="shared" ca="1" si="16"/>
        <v>SOUTH TYNESIDE CCG</v>
      </c>
      <c r="AB130" s="70" t="str">
        <f t="shared" ca="1" si="17"/>
        <v>N/A</v>
      </c>
      <c r="AC130" s="70" t="str">
        <f t="shared" ca="1" si="18"/>
        <v>N/A</v>
      </c>
      <c r="AD130" s="76">
        <f t="shared" ca="1" si="19"/>
        <v>660</v>
      </c>
      <c r="AE130" s="76">
        <f t="shared" ca="1" si="20"/>
        <v>42</v>
      </c>
      <c r="AF130" s="175">
        <f t="shared" ca="1" si="21"/>
        <v>6.3636363636363602E-2</v>
      </c>
    </row>
    <row r="131" spans="2:32" ht="10.15" x14ac:dyDescent="0.3">
      <c r="B131" s="134">
        <f t="shared" si="22"/>
        <v>117</v>
      </c>
      <c r="C131" s="154" t="str">
        <f ca="1">IF($D$5&gt;$B131,OFFSET(Data!$B$1,$D$6+B131-1,0,1,1),"n/a")</f>
        <v>42D00</v>
      </c>
      <c r="D131" s="155" t="str">
        <f ca="1">IF($D$5&gt;$B131,OFFSET(Data!$C$1,$D$6+B131-1,0,1,1),"n/a")</f>
        <v>NORTH YORKSHIRE CCG</v>
      </c>
      <c r="E131" s="154" t="str">
        <f ca="1">IF($D$5&gt;$B131,OFFSET(Data!$D$1,$D$6+B131-1,0,1,1),"n/a")</f>
        <v>N/A</v>
      </c>
      <c r="F131" s="155" t="str">
        <f ca="1">IF($D$5&gt;$B131,OFFSET(Data!$E$1,$D$6+B131-1,0,1,1),"n/a")</f>
        <v>N/A</v>
      </c>
      <c r="G131" s="143">
        <f ca="1">IF($D$5&gt;$B131,OFFSET(Data!$K$1,$D$6+$B131-1,0,1,1),"n/a")</f>
        <v>1229</v>
      </c>
      <c r="H131" s="147">
        <f ca="1">IF($D$5&gt;$B131,OFFSET(Data!$X$1,$D$6+$B131-1,0,1,1),"n/a")</f>
        <v>90</v>
      </c>
      <c r="I131" s="71">
        <f ca="1">IF($D$5&gt;$B131,OFFSET(Data!$Y$1,$D$6+$B131-1,0,1,1),"n/a")</f>
        <v>7.3230268510984506E-2</v>
      </c>
      <c r="J131" s="148">
        <f ca="1">RANK($I131,$I$14:$I$239,0)+COUNTIF($I$14:$I131,$I131)-1</f>
        <v>82</v>
      </c>
      <c r="K131" s="147">
        <f ca="1">IF($D$5&gt;$B131,OFFSET(Data!$L$1,$D$6+$B131-1,0,1,1),"n/a")</f>
        <v>18</v>
      </c>
      <c r="L131" s="71">
        <f ca="1">IF($D$5&gt;$B131,OFFSET(Data!$M$1,$D$6+$B131-1,0,1,1),"n/a")</f>
        <v>1.46460537021969E-2</v>
      </c>
      <c r="M131" s="148">
        <f ca="1">RANK($L131,$L$14:$L$239,0)+COUNTIF($L$14:$L131,$L131)-1</f>
        <v>62</v>
      </c>
      <c r="N131" s="147">
        <f ca="1">IF($D$5&gt;$B131,OFFSET(Data!$P$1,$D$6+$B131-1,0,1,1),"n/a")</f>
        <v>3</v>
      </c>
      <c r="O131" s="71">
        <f ca="1">IF($D$5&gt;$B131,OFFSET(Data!$Q$1,$D$6+$B131-1,0,1,1),"n/a")</f>
        <v>2.4410089503661501E-3</v>
      </c>
      <c r="P131" s="148">
        <f ca="1">RANK($O131,$O$14:$O$239,0)+COUNTIF($O$14:$O131,$O131)-1</f>
        <v>124</v>
      </c>
      <c r="Q131" s="147">
        <f ca="1">IF($D$5&gt;$B131,OFFSET(Data!$T$1,$D$6+$B131-1,0,1,1),"n/a")</f>
        <v>88</v>
      </c>
      <c r="R131" s="71">
        <f ca="1">IF($D$5&gt;$B131,OFFSET(Data!$U$1,$D$6+$B131-1,0,1,1),"n/a")</f>
        <v>7.1602929210740393E-2</v>
      </c>
      <c r="S131" s="72">
        <f ca="1">RANK($R131,$R$14:$R$239,0)+COUNTIF($R$14:$R131,$R131)-1</f>
        <v>61</v>
      </c>
      <c r="T131" s="151"/>
      <c r="U131" s="147">
        <f t="shared" ca="1" si="12"/>
        <v>90</v>
      </c>
      <c r="V131" s="178">
        <f t="shared" ca="1" si="13"/>
        <v>7.3230268510984506E-2</v>
      </c>
      <c r="W131" s="72">
        <f t="shared" ca="1" si="14"/>
        <v>82</v>
      </c>
      <c r="Y131" s="69">
        <f t="shared" si="23"/>
        <v>118</v>
      </c>
      <c r="Z131" s="70" t="str">
        <f t="shared" ca="1" si="15"/>
        <v>14L00</v>
      </c>
      <c r="AA131" s="70" t="str">
        <f t="shared" ca="1" si="16"/>
        <v>MANCHESTER CCG</v>
      </c>
      <c r="AB131" s="70" t="str">
        <f t="shared" ca="1" si="17"/>
        <v>N/A</v>
      </c>
      <c r="AC131" s="70" t="str">
        <f t="shared" ca="1" si="18"/>
        <v>N/A</v>
      </c>
      <c r="AD131" s="76">
        <f t="shared" ca="1" si="19"/>
        <v>2301</v>
      </c>
      <c r="AE131" s="76">
        <f t="shared" ca="1" si="20"/>
        <v>146</v>
      </c>
      <c r="AF131" s="175">
        <f t="shared" ca="1" si="21"/>
        <v>6.3450673620165099E-2</v>
      </c>
    </row>
    <row r="132" spans="2:32" ht="10.15" x14ac:dyDescent="0.3">
      <c r="B132" s="134">
        <f t="shared" si="22"/>
        <v>118</v>
      </c>
      <c r="C132" s="154" t="str">
        <f ca="1">IF($D$5&gt;$B132,OFFSET(Data!$B$1,$D$6+B132-1,0,1,1),"n/a")</f>
        <v>52R00</v>
      </c>
      <c r="D132" s="155" t="str">
        <f ca="1">IF($D$5&gt;$B132,OFFSET(Data!$C$1,$D$6+B132-1,0,1,1),"n/a")</f>
        <v>NOTTINGHAM AND NOTTINGHAMSHIRE CCG</v>
      </c>
      <c r="E132" s="154" t="str">
        <f ca="1">IF($D$5&gt;$B132,OFFSET(Data!$D$1,$D$6+B132-1,0,1,1),"n/a")</f>
        <v>N/A</v>
      </c>
      <c r="F132" s="155" t="str">
        <f ca="1">IF($D$5&gt;$B132,OFFSET(Data!$E$1,$D$6+B132-1,0,1,1),"n/a")</f>
        <v>N/A</v>
      </c>
      <c r="G132" s="143">
        <f ca="1">IF($D$5&gt;$B132,OFFSET(Data!$K$1,$D$6+$B132-1,0,1,1),"n/a")</f>
        <v>3499</v>
      </c>
      <c r="H132" s="147">
        <f ca="1">IF($D$5&gt;$B132,OFFSET(Data!$X$1,$D$6+$B132-1,0,1,1),"n/a")</f>
        <v>268</v>
      </c>
      <c r="I132" s="71">
        <f ca="1">IF($D$5&gt;$B132,OFFSET(Data!$Y$1,$D$6+$B132-1,0,1,1),"n/a")</f>
        <v>7.6593312374964195E-2</v>
      </c>
      <c r="J132" s="148">
        <f ca="1">RANK($I132,$I$14:$I$239,0)+COUNTIF($I$14:$I132,$I132)-1</f>
        <v>57</v>
      </c>
      <c r="K132" s="147">
        <f ca="1">IF($D$5&gt;$B132,OFFSET(Data!$L$1,$D$6+$B132-1,0,1,1),"n/a")</f>
        <v>46</v>
      </c>
      <c r="L132" s="71">
        <f ca="1">IF($D$5&gt;$B132,OFFSET(Data!$M$1,$D$6+$B132-1,0,1,1),"n/a")</f>
        <v>1.31466133180908E-2</v>
      </c>
      <c r="M132" s="148">
        <f ca="1">RANK($L132,$L$14:$L$239,0)+COUNTIF($L$14:$L132,$L132)-1</f>
        <v>82</v>
      </c>
      <c r="N132" s="147">
        <f ca="1">IF($D$5&gt;$B132,OFFSET(Data!$P$1,$D$6+$B132-1,0,1,1),"n/a")</f>
        <v>19</v>
      </c>
      <c r="O132" s="71">
        <f ca="1">IF($D$5&gt;$B132,OFFSET(Data!$Q$1,$D$6+$B132-1,0,1,1),"n/a")</f>
        <v>5.43012289225492E-3</v>
      </c>
      <c r="P132" s="148">
        <f ca="1">RANK($O132,$O$14:$O$239,0)+COUNTIF($O$14:$O132,$O132)-1</f>
        <v>77</v>
      </c>
      <c r="Q132" s="147">
        <f ca="1">IF($D$5&gt;$B132,OFFSET(Data!$T$1,$D$6+$B132-1,0,1,1),"n/a")</f>
        <v>257</v>
      </c>
      <c r="R132" s="71">
        <f ca="1">IF($D$5&gt;$B132,OFFSET(Data!$U$1,$D$6+$B132-1,0,1,1),"n/a")</f>
        <v>7.3449557016290301E-2</v>
      </c>
      <c r="S132" s="72">
        <f ca="1">RANK($R132,$R$14:$R$239,0)+COUNTIF($R$14:$R132,$R132)-1</f>
        <v>52</v>
      </c>
      <c r="T132" s="151"/>
      <c r="U132" s="147">
        <f t="shared" ca="1" si="12"/>
        <v>268</v>
      </c>
      <c r="V132" s="178">
        <f t="shared" ca="1" si="13"/>
        <v>7.6593312374964195E-2</v>
      </c>
      <c r="W132" s="72">
        <f t="shared" ca="1" si="14"/>
        <v>57</v>
      </c>
      <c r="Y132" s="69">
        <f t="shared" si="23"/>
        <v>119</v>
      </c>
      <c r="Z132" s="70" t="str">
        <f t="shared" ca="1" si="15"/>
        <v>00V00</v>
      </c>
      <c r="AA132" s="70" t="str">
        <f t="shared" ca="1" si="16"/>
        <v>BURY CCG</v>
      </c>
      <c r="AB132" s="70" t="str">
        <f t="shared" ca="1" si="17"/>
        <v>N/A</v>
      </c>
      <c r="AC132" s="70" t="str">
        <f t="shared" ca="1" si="18"/>
        <v>N/A</v>
      </c>
      <c r="AD132" s="76">
        <f t="shared" ca="1" si="19"/>
        <v>853</v>
      </c>
      <c r="AE132" s="76">
        <f t="shared" ca="1" si="20"/>
        <v>54</v>
      </c>
      <c r="AF132" s="175">
        <f t="shared" ca="1" si="21"/>
        <v>6.3305978898007001E-2</v>
      </c>
    </row>
    <row r="133" spans="2:32" ht="10.15" x14ac:dyDescent="0.3">
      <c r="B133" s="134">
        <f t="shared" si="22"/>
        <v>119</v>
      </c>
      <c r="C133" s="154" t="str">
        <f ca="1">IF($D$5&gt;$B133,OFFSET(Data!$B$1,$D$6+B133-1,0,1,1),"n/a")</f>
        <v>70F00</v>
      </c>
      <c r="D133" s="155" t="str">
        <f ca="1">IF($D$5&gt;$B133,OFFSET(Data!$C$1,$D$6+B133-1,0,1,1),"n/a")</f>
        <v>WEST SUSSEX CCG</v>
      </c>
      <c r="E133" s="154" t="str">
        <f ca="1">IF($D$5&gt;$B133,OFFSET(Data!$D$1,$D$6+B133-1,0,1,1),"n/a")</f>
        <v>N/A</v>
      </c>
      <c r="F133" s="155" t="str">
        <f ca="1">IF($D$5&gt;$B133,OFFSET(Data!$E$1,$D$6+B133-1,0,1,1),"n/a")</f>
        <v>N/A</v>
      </c>
      <c r="G133" s="143">
        <f ca="1">IF($D$5&gt;$B133,OFFSET(Data!$K$1,$D$6+$B133-1,0,1,1),"n/a")</f>
        <v>2687</v>
      </c>
      <c r="H133" s="147">
        <f ca="1">IF($D$5&gt;$B133,OFFSET(Data!$X$1,$D$6+$B133-1,0,1,1),"n/a")</f>
        <v>216</v>
      </c>
      <c r="I133" s="71">
        <f ca="1">IF($D$5&gt;$B133,OFFSET(Data!$Y$1,$D$6+$B133-1,0,1,1),"n/a")</f>
        <v>8.0387048753256404E-2</v>
      </c>
      <c r="J133" s="148">
        <f ca="1">RANK($I133,$I$14:$I$239,0)+COUNTIF($I$14:$I133,$I133)-1</f>
        <v>40</v>
      </c>
      <c r="K133" s="147">
        <f ca="1">IF($D$5&gt;$B133,OFFSET(Data!$L$1,$D$6+$B133-1,0,1,1),"n/a")</f>
        <v>39</v>
      </c>
      <c r="L133" s="71">
        <f ca="1">IF($D$5&gt;$B133,OFFSET(Data!$M$1,$D$6+$B133-1,0,1,1),"n/a")</f>
        <v>1.4514328247115699E-2</v>
      </c>
      <c r="M133" s="148">
        <f ca="1">RANK($L133,$L$14:$L$239,0)+COUNTIF($L$14:$L133,$L133)-1</f>
        <v>65</v>
      </c>
      <c r="N133" s="147">
        <f ca="1">IF($D$5&gt;$B133,OFFSET(Data!$P$1,$D$6+$B133-1,0,1,1),"n/a")</f>
        <v>15</v>
      </c>
      <c r="O133" s="71">
        <f ca="1">IF($D$5&gt;$B133,OFFSET(Data!$Q$1,$D$6+$B133-1,0,1,1),"n/a")</f>
        <v>5.5824339411983601E-3</v>
      </c>
      <c r="P133" s="148">
        <f ca="1">RANK($O133,$O$14:$O$239,0)+COUNTIF($O$14:$O133,$O133)-1</f>
        <v>72</v>
      </c>
      <c r="Q133" s="147">
        <f ca="1">IF($D$5&gt;$B133,OFFSET(Data!$T$1,$D$6+$B133-1,0,1,1),"n/a")</f>
        <v>205</v>
      </c>
      <c r="R133" s="71">
        <f ca="1">IF($D$5&gt;$B133,OFFSET(Data!$U$1,$D$6+$B133-1,0,1,1),"n/a")</f>
        <v>7.6293263863044206E-2</v>
      </c>
      <c r="S133" s="72">
        <f ca="1">RANK($R133,$R$14:$R$239,0)+COUNTIF($R$14:$R133,$R133)-1</f>
        <v>39</v>
      </c>
      <c r="T133" s="151"/>
      <c r="U133" s="147">
        <f t="shared" ca="1" si="12"/>
        <v>216</v>
      </c>
      <c r="V133" s="178">
        <f t="shared" ca="1" si="13"/>
        <v>8.0387048753256404E-2</v>
      </c>
      <c r="W133" s="72">
        <f t="shared" ca="1" si="14"/>
        <v>40</v>
      </c>
      <c r="Y133" s="69">
        <f t="shared" si="23"/>
        <v>120</v>
      </c>
      <c r="Z133" s="70" t="str">
        <f t="shared" ca="1" si="15"/>
        <v>02Y00</v>
      </c>
      <c r="AA133" s="70" t="str">
        <f t="shared" ca="1" si="16"/>
        <v>EAST RIDING OF YORKSHIRE CCG</v>
      </c>
      <c r="AB133" s="70" t="str">
        <f t="shared" ca="1" si="17"/>
        <v>N/A</v>
      </c>
      <c r="AC133" s="70" t="str">
        <f t="shared" ca="1" si="18"/>
        <v>N/A</v>
      </c>
      <c r="AD133" s="76">
        <f t="shared" ca="1" si="19"/>
        <v>960</v>
      </c>
      <c r="AE133" s="76">
        <f t="shared" ca="1" si="20"/>
        <v>60</v>
      </c>
      <c r="AF133" s="175">
        <f t="shared" ca="1" si="21"/>
        <v>6.25E-2</v>
      </c>
    </row>
    <row r="134" spans="2:32" ht="10.15" x14ac:dyDescent="0.3">
      <c r="B134" s="134">
        <f t="shared" si="22"/>
        <v>120</v>
      </c>
      <c r="C134" s="154" t="str">
        <f ca="1">IF($D$5&gt;$B134,OFFSET(Data!$B$1,$D$6+B134-1,0,1,1),"n/a")</f>
        <v>71E00</v>
      </c>
      <c r="D134" s="155" t="str">
        <f ca="1">IF($D$5&gt;$B134,OFFSET(Data!$C$1,$D$6+B134-1,0,1,1),"n/a")</f>
        <v>LINCOLNSHIRE CCG</v>
      </c>
      <c r="E134" s="154" t="str">
        <f ca="1">IF($D$5&gt;$B134,OFFSET(Data!$D$1,$D$6+B134-1,0,1,1),"n/a")</f>
        <v>N/A</v>
      </c>
      <c r="F134" s="155" t="str">
        <f ca="1">IF($D$5&gt;$B134,OFFSET(Data!$E$1,$D$6+B134-1,0,1,1),"n/a")</f>
        <v>N/A</v>
      </c>
      <c r="G134" s="143">
        <f ca="1">IF($D$5&gt;$B134,OFFSET(Data!$K$1,$D$6+$B134-1,0,1,1),"n/a")</f>
        <v>2608</v>
      </c>
      <c r="H134" s="147">
        <f ca="1">IF($D$5&gt;$B134,OFFSET(Data!$X$1,$D$6+$B134-1,0,1,1),"n/a")</f>
        <v>205</v>
      </c>
      <c r="I134" s="71">
        <f ca="1">IF($D$5&gt;$B134,OFFSET(Data!$Y$1,$D$6+$B134-1,0,1,1),"n/a")</f>
        <v>7.8604294478527598E-2</v>
      </c>
      <c r="J134" s="148">
        <f ca="1">RANK($I134,$I$14:$I$239,0)+COUNTIF($I$14:$I134,$I134)-1</f>
        <v>51</v>
      </c>
      <c r="K134" s="147">
        <f ca="1">IF($D$5&gt;$B134,OFFSET(Data!$L$1,$D$6+$B134-1,0,1,1),"n/a")</f>
        <v>32</v>
      </c>
      <c r="L134" s="71">
        <f ca="1">IF($D$5&gt;$B134,OFFSET(Data!$M$1,$D$6+$B134-1,0,1,1),"n/a")</f>
        <v>1.22699386503067E-2</v>
      </c>
      <c r="M134" s="148">
        <f ca="1">RANK($L134,$L$14:$L$239,0)+COUNTIF($L$14:$L134,$L134)-1</f>
        <v>95</v>
      </c>
      <c r="N134" s="147">
        <f ca="1">IF($D$5&gt;$B134,OFFSET(Data!$P$1,$D$6+$B134-1,0,1,1),"n/a")</f>
        <v>18</v>
      </c>
      <c r="O134" s="71">
        <f ca="1">IF($D$5&gt;$B134,OFFSET(Data!$Q$1,$D$6+$B134-1,0,1,1),"n/a")</f>
        <v>6.90184049079754E-3</v>
      </c>
      <c r="P134" s="148">
        <f ca="1">RANK($O134,$O$14:$O$239,0)+COUNTIF($O$14:$O134,$O134)-1</f>
        <v>48</v>
      </c>
      <c r="Q134" s="147">
        <f ca="1">IF($D$5&gt;$B134,OFFSET(Data!$T$1,$D$6+$B134-1,0,1,1),"n/a")</f>
        <v>195</v>
      </c>
      <c r="R134" s="71">
        <f ca="1">IF($D$5&gt;$B134,OFFSET(Data!$U$1,$D$6+$B134-1,0,1,1),"n/a")</f>
        <v>7.4769938650306705E-2</v>
      </c>
      <c r="S134" s="72">
        <f ca="1">RANK($R134,$R$14:$R$239,0)+COUNTIF($R$14:$R134,$R134)-1</f>
        <v>48</v>
      </c>
      <c r="T134" s="151"/>
      <c r="U134" s="147">
        <f t="shared" ca="1" si="12"/>
        <v>205</v>
      </c>
      <c r="V134" s="178">
        <f t="shared" ca="1" si="13"/>
        <v>7.8604294478527598E-2</v>
      </c>
      <c r="W134" s="72">
        <f t="shared" ca="1" si="14"/>
        <v>51</v>
      </c>
      <c r="Y134" s="69">
        <f t="shared" si="23"/>
        <v>121</v>
      </c>
      <c r="Z134" s="70" t="str">
        <f t="shared" ca="1" si="15"/>
        <v>03Q00</v>
      </c>
      <c r="AA134" s="70" t="str">
        <f t="shared" ca="1" si="16"/>
        <v>VALE OF YORK CCG</v>
      </c>
      <c r="AB134" s="70" t="str">
        <f t="shared" ca="1" si="17"/>
        <v>N/A</v>
      </c>
      <c r="AC134" s="70" t="str">
        <f t="shared" ca="1" si="18"/>
        <v>N/A</v>
      </c>
      <c r="AD134" s="76">
        <f t="shared" ca="1" si="19"/>
        <v>880</v>
      </c>
      <c r="AE134" s="76">
        <f t="shared" ca="1" si="20"/>
        <v>55</v>
      </c>
      <c r="AF134" s="175">
        <f t="shared" ca="1" si="21"/>
        <v>6.25E-2</v>
      </c>
    </row>
    <row r="135" spans="2:32" ht="10.15" x14ac:dyDescent="0.3">
      <c r="B135" s="134">
        <f t="shared" si="22"/>
        <v>121</v>
      </c>
      <c r="C135" s="154" t="str">
        <f ca="1">IF($D$5&gt;$B135,OFFSET(Data!$B$1,$D$6+B135-1,0,1,1),"n/a")</f>
        <v>72Q00</v>
      </c>
      <c r="D135" s="155" t="str">
        <f ca="1">IF($D$5&gt;$B135,OFFSET(Data!$C$1,$D$6+B135-1,0,1,1),"n/a")</f>
        <v>SOUTH EAST LONDON CCG</v>
      </c>
      <c r="E135" s="154" t="str">
        <f ca="1">IF($D$5&gt;$B135,OFFSET(Data!$D$1,$D$6+B135-1,0,1,1),"n/a")</f>
        <v>N/A</v>
      </c>
      <c r="F135" s="155" t="str">
        <f ca="1">IF($D$5&gt;$B135,OFFSET(Data!$E$1,$D$6+B135-1,0,1,1),"n/a")</f>
        <v>N/A</v>
      </c>
      <c r="G135" s="143">
        <f ca="1">IF($D$5&gt;$B135,OFFSET(Data!$K$1,$D$6+$B135-1,0,1,1),"n/a")</f>
        <v>4315</v>
      </c>
      <c r="H135" s="147">
        <f ca="1">IF($D$5&gt;$B135,OFFSET(Data!$X$1,$D$6+$B135-1,0,1,1),"n/a")</f>
        <v>309</v>
      </c>
      <c r="I135" s="71">
        <f ca="1">IF($D$5&gt;$B135,OFFSET(Data!$Y$1,$D$6+$B135-1,0,1,1),"n/a")</f>
        <v>7.1610660486674305E-2</v>
      </c>
      <c r="J135" s="148">
        <f ca="1">RANK($I135,$I$14:$I$239,0)+COUNTIF($I$14:$I135,$I135)-1</f>
        <v>88</v>
      </c>
      <c r="K135" s="147">
        <f ca="1">IF($D$5&gt;$B135,OFFSET(Data!$L$1,$D$6+$B135-1,0,1,1),"n/a")</f>
        <v>68</v>
      </c>
      <c r="L135" s="71">
        <f ca="1">IF($D$5&gt;$B135,OFFSET(Data!$M$1,$D$6+$B135-1,0,1,1),"n/a")</f>
        <v>1.5758980301274601E-2</v>
      </c>
      <c r="M135" s="148">
        <f ca="1">RANK($L135,$L$14:$L$239,0)+COUNTIF($L$14:$L135,$L135)-1</f>
        <v>52</v>
      </c>
      <c r="N135" s="147">
        <f ca="1">IF($D$5&gt;$B135,OFFSET(Data!$P$1,$D$6+$B135-1,0,1,1),"n/a")</f>
        <v>38</v>
      </c>
      <c r="O135" s="71">
        <f ca="1">IF($D$5&gt;$B135,OFFSET(Data!$Q$1,$D$6+$B135-1,0,1,1),"n/a")</f>
        <v>8.8064889918887598E-3</v>
      </c>
      <c r="P135" s="148">
        <f ca="1">RANK($O135,$O$14:$O$239,0)+COUNTIF($O$14:$O135,$O135)-1</f>
        <v>21</v>
      </c>
      <c r="Q135" s="147">
        <f ca="1">IF($D$5&gt;$B135,OFFSET(Data!$T$1,$D$6+$B135-1,0,1,1),"n/a")</f>
        <v>286</v>
      </c>
      <c r="R135" s="71">
        <f ca="1">IF($D$5&gt;$B135,OFFSET(Data!$U$1,$D$6+$B135-1,0,1,1),"n/a")</f>
        <v>6.6280417149478493E-2</v>
      </c>
      <c r="S135" s="72">
        <f ca="1">RANK($R135,$R$14:$R$239,0)+COUNTIF($R$14:$R135,$R135)-1</f>
        <v>93</v>
      </c>
      <c r="T135" s="151"/>
      <c r="U135" s="147">
        <f t="shared" ca="1" si="12"/>
        <v>309</v>
      </c>
      <c r="V135" s="178">
        <f t="shared" ca="1" si="13"/>
        <v>7.1610660486674305E-2</v>
      </c>
      <c r="W135" s="72">
        <f t="shared" ca="1" si="14"/>
        <v>88</v>
      </c>
      <c r="Y135" s="69">
        <f t="shared" si="23"/>
        <v>122</v>
      </c>
      <c r="Z135" s="70" t="str">
        <f t="shared" ca="1" si="15"/>
        <v>08M00</v>
      </c>
      <c r="AA135" s="70" t="str">
        <f t="shared" ca="1" si="16"/>
        <v>NEWHAM CCG</v>
      </c>
      <c r="AB135" s="70" t="str">
        <f t="shared" ca="1" si="17"/>
        <v>N/A</v>
      </c>
      <c r="AC135" s="70" t="str">
        <f t="shared" ca="1" si="18"/>
        <v>N/A</v>
      </c>
      <c r="AD135" s="76">
        <f t="shared" ca="1" si="19"/>
        <v>789</v>
      </c>
      <c r="AE135" s="76">
        <f t="shared" ca="1" si="20"/>
        <v>49</v>
      </c>
      <c r="AF135" s="175">
        <f t="shared" ca="1" si="21"/>
        <v>6.21039290240811E-2</v>
      </c>
    </row>
    <row r="136" spans="2:32" ht="10.15" x14ac:dyDescent="0.3">
      <c r="B136" s="134">
        <f t="shared" si="22"/>
        <v>122</v>
      </c>
      <c r="C136" s="154" t="str">
        <f ca="1">IF($D$5&gt;$B136,OFFSET(Data!$B$1,$D$6+B136-1,0,1,1),"n/a")</f>
        <v>78H00</v>
      </c>
      <c r="D136" s="155" t="str">
        <f ca="1">IF($D$5&gt;$B136,OFFSET(Data!$C$1,$D$6+B136-1,0,1,1),"n/a")</f>
        <v>NORTHAMPTONSHIRE CCG</v>
      </c>
      <c r="E136" s="154" t="str">
        <f ca="1">IF($D$5&gt;$B136,OFFSET(Data!$D$1,$D$6+B136-1,0,1,1),"n/a")</f>
        <v>N/A</v>
      </c>
      <c r="F136" s="155" t="str">
        <f ca="1">IF($D$5&gt;$B136,OFFSET(Data!$E$1,$D$6+B136-1,0,1,1),"n/a")</f>
        <v>N/A</v>
      </c>
      <c r="G136" s="143">
        <f ca="1">IF($D$5&gt;$B136,OFFSET(Data!$K$1,$D$6+$B136-1,0,1,1),"n/a")</f>
        <v>2629</v>
      </c>
      <c r="H136" s="147">
        <f ca="1">IF($D$5&gt;$B136,OFFSET(Data!$X$1,$D$6+$B136-1,0,1,1),"n/a")</f>
        <v>177</v>
      </c>
      <c r="I136" s="71">
        <f ca="1">IF($D$5&gt;$B136,OFFSET(Data!$Y$1,$D$6+$B136-1,0,1,1),"n/a")</f>
        <v>6.7325979459870594E-2</v>
      </c>
      <c r="J136" s="148">
        <f ca="1">RANK($I136,$I$14:$I$239,0)+COUNTIF($I$14:$I136,$I136)-1</f>
        <v>103</v>
      </c>
      <c r="K136" s="147">
        <f ca="1">IF($D$5&gt;$B136,OFFSET(Data!$L$1,$D$6+$B136-1,0,1,1),"n/a")</f>
        <v>33</v>
      </c>
      <c r="L136" s="71">
        <f ca="1">IF($D$5&gt;$B136,OFFSET(Data!$M$1,$D$6+$B136-1,0,1,1),"n/a")</f>
        <v>1.2552301255230099E-2</v>
      </c>
      <c r="M136" s="148">
        <f ca="1">RANK($L136,$L$14:$L$239,0)+COUNTIF($L$14:$L136,$L136)-1</f>
        <v>89</v>
      </c>
      <c r="N136" s="147">
        <f ca="1">IF($D$5&gt;$B136,OFFSET(Data!$P$1,$D$6+$B136-1,0,1,1),"n/a")</f>
        <v>14</v>
      </c>
      <c r="O136" s="71">
        <f ca="1">IF($D$5&gt;$B136,OFFSET(Data!$Q$1,$D$6+$B136-1,0,1,1),"n/a")</f>
        <v>5.3252187143400503E-3</v>
      </c>
      <c r="P136" s="148">
        <f ca="1">RANK($O136,$O$14:$O$239,0)+COUNTIF($O$14:$O136,$O136)-1</f>
        <v>80</v>
      </c>
      <c r="Q136" s="147">
        <f ca="1">IF($D$5&gt;$B136,OFFSET(Data!$T$1,$D$6+$B136-1,0,1,1),"n/a")</f>
        <v>169</v>
      </c>
      <c r="R136" s="71">
        <f ca="1">IF($D$5&gt;$B136,OFFSET(Data!$U$1,$D$6+$B136-1,0,1,1),"n/a")</f>
        <v>6.4282997337390596E-2</v>
      </c>
      <c r="S136" s="72">
        <f ca="1">RANK($R136,$R$14:$R$239,0)+COUNTIF($R$14:$R136,$R136)-1</f>
        <v>101</v>
      </c>
      <c r="T136" s="151"/>
      <c r="U136" s="147">
        <f t="shared" ca="1" si="12"/>
        <v>177</v>
      </c>
      <c r="V136" s="178">
        <f t="shared" ca="1" si="13"/>
        <v>6.7325979459870594E-2</v>
      </c>
      <c r="W136" s="72">
        <f t="shared" ca="1" si="14"/>
        <v>103</v>
      </c>
      <c r="Y136" s="69">
        <f t="shared" si="23"/>
        <v>123</v>
      </c>
      <c r="Z136" s="70" t="str">
        <f t="shared" ca="1" si="15"/>
        <v>05N00</v>
      </c>
      <c r="AA136" s="70" t="str">
        <f t="shared" ca="1" si="16"/>
        <v>SHROPSHIRE CCG</v>
      </c>
      <c r="AB136" s="70" t="str">
        <f t="shared" ca="1" si="17"/>
        <v>N/A</v>
      </c>
      <c r="AC136" s="70" t="str">
        <f t="shared" ca="1" si="18"/>
        <v>N/A</v>
      </c>
      <c r="AD136" s="76">
        <f t="shared" ca="1" si="19"/>
        <v>937</v>
      </c>
      <c r="AE136" s="76">
        <f t="shared" ca="1" si="20"/>
        <v>58</v>
      </c>
      <c r="AF136" s="175">
        <f t="shared" ca="1" si="21"/>
        <v>6.1899679829242202E-2</v>
      </c>
    </row>
    <row r="137" spans="2:32" ht="10.15" x14ac:dyDescent="0.3">
      <c r="B137" s="134">
        <f t="shared" si="22"/>
        <v>123</v>
      </c>
      <c r="C137" s="154" t="str">
        <f ca="1">IF($D$5&gt;$B137,OFFSET(Data!$B$1,$D$6+B137-1,0,1,1),"n/a")</f>
        <v>84H00</v>
      </c>
      <c r="D137" s="155" t="str">
        <f ca="1">IF($D$5&gt;$B137,OFFSET(Data!$C$1,$D$6+B137-1,0,1,1),"n/a")</f>
        <v>COUNTY DURHAM CCG</v>
      </c>
      <c r="E137" s="154" t="str">
        <f ca="1">IF($D$5&gt;$B137,OFFSET(Data!$D$1,$D$6+B137-1,0,1,1),"n/a")</f>
        <v>N/A</v>
      </c>
      <c r="F137" s="155" t="str">
        <f ca="1">IF($D$5&gt;$B137,OFFSET(Data!$E$1,$D$6+B137-1,0,1,1),"n/a")</f>
        <v>N/A</v>
      </c>
      <c r="G137" s="143">
        <f ca="1">IF($D$5&gt;$B137,OFFSET(Data!$K$1,$D$6+$B137-1,0,1,1),"n/a")</f>
        <v>2062</v>
      </c>
      <c r="H137" s="147">
        <f ca="1">IF($D$5&gt;$B137,OFFSET(Data!$X$1,$D$6+$B137-1,0,1,1),"n/a")</f>
        <v>155</v>
      </c>
      <c r="I137" s="71">
        <f ca="1">IF($D$5&gt;$B137,OFFSET(Data!$Y$1,$D$6+$B137-1,0,1,1),"n/a")</f>
        <v>7.5169738118331705E-2</v>
      </c>
      <c r="J137" s="148">
        <f ca="1">RANK($I137,$I$14:$I$239,0)+COUNTIF($I$14:$I137,$I137)-1</f>
        <v>66</v>
      </c>
      <c r="K137" s="147">
        <f ca="1">IF($D$5&gt;$B137,OFFSET(Data!$L$1,$D$6+$B137-1,0,1,1),"n/a")</f>
        <v>30</v>
      </c>
      <c r="L137" s="71">
        <f ca="1">IF($D$5&gt;$B137,OFFSET(Data!$M$1,$D$6+$B137-1,0,1,1),"n/a")</f>
        <v>1.454898157129E-2</v>
      </c>
      <c r="M137" s="148">
        <f ca="1">RANK($L137,$L$14:$L$239,0)+COUNTIF($L$14:$L137,$L137)-1</f>
        <v>64</v>
      </c>
      <c r="N137" s="147">
        <f ca="1">IF($D$5&gt;$B137,OFFSET(Data!$P$1,$D$6+$B137-1,0,1,1),"n/a")</f>
        <v>11</v>
      </c>
      <c r="O137" s="71">
        <f ca="1">IF($D$5&gt;$B137,OFFSET(Data!$Q$1,$D$6+$B137-1,0,1,1),"n/a")</f>
        <v>5.3346265761396701E-3</v>
      </c>
      <c r="P137" s="148">
        <f ca="1">RANK($O137,$O$14:$O$239,0)+COUNTIF($O$14:$O137,$O137)-1</f>
        <v>79</v>
      </c>
      <c r="Q137" s="147">
        <f ca="1">IF($D$5&gt;$B137,OFFSET(Data!$T$1,$D$6+$B137-1,0,1,1),"n/a")</f>
        <v>149</v>
      </c>
      <c r="R137" s="71">
        <f ca="1">IF($D$5&gt;$B137,OFFSET(Data!$U$1,$D$6+$B137-1,0,1,1),"n/a")</f>
        <v>7.2259941804073705E-2</v>
      </c>
      <c r="S137" s="72">
        <f ca="1">RANK($R137,$R$14:$R$239,0)+COUNTIF($R$14:$R137,$R137)-1</f>
        <v>58</v>
      </c>
      <c r="T137" s="151"/>
      <c r="U137" s="147">
        <f t="shared" ca="1" si="12"/>
        <v>155</v>
      </c>
      <c r="V137" s="178">
        <f t="shared" ca="1" si="13"/>
        <v>7.5169738118331705E-2</v>
      </c>
      <c r="W137" s="72">
        <f t="shared" ca="1" si="14"/>
        <v>66</v>
      </c>
      <c r="Y137" s="69">
        <f t="shared" si="23"/>
        <v>124</v>
      </c>
      <c r="Z137" s="70" t="str">
        <f t="shared" ca="1" si="15"/>
        <v>02A00</v>
      </c>
      <c r="AA137" s="70" t="str">
        <f t="shared" ca="1" si="16"/>
        <v>TRAFFORD CCG</v>
      </c>
      <c r="AB137" s="70" t="str">
        <f t="shared" ca="1" si="17"/>
        <v>N/A</v>
      </c>
      <c r="AC137" s="70" t="str">
        <f t="shared" ca="1" si="18"/>
        <v>N/A</v>
      </c>
      <c r="AD137" s="76">
        <f t="shared" ca="1" si="19"/>
        <v>763</v>
      </c>
      <c r="AE137" s="76">
        <f t="shared" ca="1" si="20"/>
        <v>47</v>
      </c>
      <c r="AF137" s="175">
        <f t="shared" ca="1" si="21"/>
        <v>6.1598951507208302E-2</v>
      </c>
    </row>
    <row r="138" spans="2:32" ht="10.15" x14ac:dyDescent="0.3">
      <c r="B138" s="134">
        <f t="shared" si="22"/>
        <v>124</v>
      </c>
      <c r="C138" s="154" t="str">
        <f ca="1">IF($D$5&gt;$B138,OFFSET(Data!$B$1,$D$6+B138-1,0,1,1),"n/a")</f>
        <v>91Q00</v>
      </c>
      <c r="D138" s="155" t="str">
        <f ca="1">IF($D$5&gt;$B138,OFFSET(Data!$C$1,$D$6+B138-1,0,1,1),"n/a")</f>
        <v>KENT AND MEDWAY CCG</v>
      </c>
      <c r="E138" s="154" t="str">
        <f ca="1">IF($D$5&gt;$B138,OFFSET(Data!$D$1,$D$6+B138-1,0,1,1),"n/a")</f>
        <v>N/A</v>
      </c>
      <c r="F138" s="155" t="str">
        <f ca="1">IF($D$5&gt;$B138,OFFSET(Data!$E$1,$D$6+B138-1,0,1,1),"n/a")</f>
        <v>N/A</v>
      </c>
      <c r="G138" s="143">
        <f ca="1">IF($D$5&gt;$B138,OFFSET(Data!$K$1,$D$6+$B138-1,0,1,1),"n/a")</f>
        <v>5972</v>
      </c>
      <c r="H138" s="147">
        <f ca="1">IF($D$5&gt;$B138,OFFSET(Data!$X$1,$D$6+$B138-1,0,1,1),"n/a")</f>
        <v>465</v>
      </c>
      <c r="I138" s="71">
        <f ca="1">IF($D$5&gt;$B138,OFFSET(Data!$Y$1,$D$6+$B138-1,0,1,1),"n/a")</f>
        <v>7.7863362357669094E-2</v>
      </c>
      <c r="J138" s="148">
        <f ca="1">RANK($I138,$I$14:$I$239,0)+COUNTIF($I$14:$I138,$I138)-1</f>
        <v>53</v>
      </c>
      <c r="K138" s="147">
        <f ca="1">IF($D$5&gt;$B138,OFFSET(Data!$L$1,$D$6+$B138-1,0,1,1),"n/a")</f>
        <v>99</v>
      </c>
      <c r="L138" s="71">
        <f ca="1">IF($D$5&gt;$B138,OFFSET(Data!$M$1,$D$6+$B138-1,0,1,1),"n/a")</f>
        <v>1.65773610180843E-2</v>
      </c>
      <c r="M138" s="148">
        <f ca="1">RANK($L138,$L$14:$L$239,0)+COUNTIF($L$14:$L138,$L138)-1</f>
        <v>43</v>
      </c>
      <c r="N138" s="147">
        <f ca="1">IF($D$5&gt;$B138,OFFSET(Data!$P$1,$D$6+$B138-1,0,1,1),"n/a")</f>
        <v>52</v>
      </c>
      <c r="O138" s="71">
        <f ca="1">IF($D$5&gt;$B138,OFFSET(Data!$Q$1,$D$6+$B138-1,0,1,1),"n/a")</f>
        <v>8.7073007367715997E-3</v>
      </c>
      <c r="P138" s="148">
        <f ca="1">RANK($O138,$O$14:$O$239,0)+COUNTIF($O$14:$O138,$O138)-1</f>
        <v>24</v>
      </c>
      <c r="Q138" s="147">
        <f ca="1">IF($D$5&gt;$B138,OFFSET(Data!$T$1,$D$6+$B138-1,0,1,1),"n/a")</f>
        <v>434</v>
      </c>
      <c r="R138" s="71">
        <f ca="1">IF($D$5&gt;$B138,OFFSET(Data!$U$1,$D$6+$B138-1,0,1,1),"n/a")</f>
        <v>7.2672471533824501E-2</v>
      </c>
      <c r="S138" s="72">
        <f ca="1">RANK($R138,$R$14:$R$239,0)+COUNTIF($R$14:$R138,$R138)-1</f>
        <v>54</v>
      </c>
      <c r="T138" s="151"/>
      <c r="U138" s="147">
        <f t="shared" ca="1" si="12"/>
        <v>465</v>
      </c>
      <c r="V138" s="178">
        <f t="shared" ca="1" si="13"/>
        <v>7.7863362357669094E-2</v>
      </c>
      <c r="W138" s="72">
        <f t="shared" ca="1" si="14"/>
        <v>53</v>
      </c>
      <c r="Y138" s="69">
        <f t="shared" si="23"/>
        <v>125</v>
      </c>
      <c r="Z138" s="70" t="str">
        <f t="shared" ca="1" si="15"/>
        <v>08Y00</v>
      </c>
      <c r="AA138" s="70" t="str">
        <f t="shared" ca="1" si="16"/>
        <v>WEST LONDON (K&amp;C &amp; QPP) CCG</v>
      </c>
      <c r="AB138" s="70" t="str">
        <f t="shared" ca="1" si="17"/>
        <v>N/A</v>
      </c>
      <c r="AC138" s="70" t="str">
        <f t="shared" ca="1" si="18"/>
        <v>N/A</v>
      </c>
      <c r="AD138" s="76">
        <f t="shared" ca="1" si="19"/>
        <v>559</v>
      </c>
      <c r="AE138" s="76">
        <f t="shared" ca="1" si="20"/>
        <v>34</v>
      </c>
      <c r="AF138" s="175">
        <f t="shared" ca="1" si="21"/>
        <v>6.0822898032200298E-2</v>
      </c>
    </row>
    <row r="139" spans="2:32" ht="10.15" x14ac:dyDescent="0.3">
      <c r="B139" s="134">
        <f t="shared" si="22"/>
        <v>125</v>
      </c>
      <c r="C139" s="154" t="str">
        <f ca="1">IF($D$5&gt;$B139,OFFSET(Data!$B$1,$D$6+B139-1,0,1,1),"n/a")</f>
        <v>92A00</v>
      </c>
      <c r="D139" s="155" t="str">
        <f ca="1">IF($D$5&gt;$B139,OFFSET(Data!$C$1,$D$6+B139-1,0,1,1),"n/a")</f>
        <v>SURREY HEARTLANDS CCG</v>
      </c>
      <c r="E139" s="154" t="str">
        <f ca="1">IF($D$5&gt;$B139,OFFSET(Data!$D$1,$D$6+B139-1,0,1,1),"n/a")</f>
        <v>N/A</v>
      </c>
      <c r="F139" s="155" t="str">
        <f ca="1">IF($D$5&gt;$B139,OFFSET(Data!$E$1,$D$6+B139-1,0,1,1),"n/a")</f>
        <v>N/A</v>
      </c>
      <c r="G139" s="143">
        <f ca="1">IF($D$5&gt;$B139,OFFSET(Data!$K$1,$D$6+$B139-1,0,1,1),"n/a")</f>
        <v>2777</v>
      </c>
      <c r="H139" s="147">
        <f ca="1">IF($D$5&gt;$B139,OFFSET(Data!$X$1,$D$6+$B139-1,0,1,1),"n/a")</f>
        <v>193</v>
      </c>
      <c r="I139" s="71">
        <f ca="1">IF($D$5&gt;$B139,OFFSET(Data!$Y$1,$D$6+$B139-1,0,1,1),"n/a")</f>
        <v>6.9499459848757605E-2</v>
      </c>
      <c r="J139" s="148">
        <f ca="1">RANK($I139,$I$14:$I$239,0)+COUNTIF($I$14:$I139,$I139)-1</f>
        <v>97</v>
      </c>
      <c r="K139" s="147">
        <f ca="1">IF($D$5&gt;$B139,OFFSET(Data!$L$1,$D$6+$B139-1,0,1,1),"n/a")</f>
        <v>46</v>
      </c>
      <c r="L139" s="71">
        <f ca="1">IF($D$5&gt;$B139,OFFSET(Data!$M$1,$D$6+$B139-1,0,1,1),"n/a")</f>
        <v>1.6564638098667601E-2</v>
      </c>
      <c r="M139" s="148">
        <f ca="1">RANK($L139,$L$14:$L$239,0)+COUNTIF($L$14:$L139,$L139)-1</f>
        <v>44</v>
      </c>
      <c r="N139" s="147">
        <f ca="1">IF($D$5&gt;$B139,OFFSET(Data!$P$1,$D$6+$B139-1,0,1,1),"n/a")</f>
        <v>18</v>
      </c>
      <c r="O139" s="71">
        <f ca="1">IF($D$5&gt;$B139,OFFSET(Data!$Q$1,$D$6+$B139-1,0,1,1),"n/a")</f>
        <v>6.4818149081742804E-3</v>
      </c>
      <c r="P139" s="148">
        <f ca="1">RANK($O139,$O$14:$O$239,0)+COUNTIF($O$14:$O139,$O139)-1</f>
        <v>57</v>
      </c>
      <c r="Q139" s="147">
        <f ca="1">IF($D$5&gt;$B139,OFFSET(Data!$T$1,$D$6+$B139-1,0,1,1),"n/a")</f>
        <v>181</v>
      </c>
      <c r="R139" s="71">
        <f ca="1">IF($D$5&gt;$B139,OFFSET(Data!$U$1,$D$6+$B139-1,0,1,1),"n/a")</f>
        <v>6.51782499099747E-2</v>
      </c>
      <c r="S139" s="72">
        <f ca="1">RANK($R139,$R$14:$R$239,0)+COUNTIF($R$14:$R139,$R139)-1</f>
        <v>96</v>
      </c>
      <c r="T139" s="151"/>
      <c r="U139" s="147">
        <f t="shared" ca="1" si="12"/>
        <v>193</v>
      </c>
      <c r="V139" s="178">
        <f t="shared" ca="1" si="13"/>
        <v>6.9499459848757605E-2</v>
      </c>
      <c r="W139" s="72">
        <f t="shared" ca="1" si="14"/>
        <v>97</v>
      </c>
      <c r="Y139" s="69">
        <f t="shared" si="23"/>
        <v>126</v>
      </c>
      <c r="Z139" s="70" t="str">
        <f t="shared" ca="1" si="15"/>
        <v>00R00</v>
      </c>
      <c r="AA139" s="70" t="str">
        <f t="shared" ca="1" si="16"/>
        <v>BLACKPOOL CCG</v>
      </c>
      <c r="AB139" s="70" t="str">
        <f t="shared" ca="1" si="17"/>
        <v>N/A</v>
      </c>
      <c r="AC139" s="70" t="str">
        <f t="shared" ca="1" si="18"/>
        <v>N/A</v>
      </c>
      <c r="AD139" s="76">
        <f t="shared" ca="1" si="19"/>
        <v>900</v>
      </c>
      <c r="AE139" s="76">
        <f t="shared" ca="1" si="20"/>
        <v>54</v>
      </c>
      <c r="AF139" s="175">
        <f t="shared" ca="1" si="21"/>
        <v>0.06</v>
      </c>
    </row>
    <row r="140" spans="2:32" ht="10.15" x14ac:dyDescent="0.3">
      <c r="B140" s="134">
        <f t="shared" si="22"/>
        <v>126</v>
      </c>
      <c r="C140" s="154" t="str">
        <f ca="1">IF($D$5&gt;$B140,OFFSET(Data!$B$1,$D$6+B140-1,0,1,1),"n/a")</f>
        <v>92G00</v>
      </c>
      <c r="D140" s="155" t="str">
        <f ca="1">IF($D$5&gt;$B140,OFFSET(Data!$C$1,$D$6+B140-1,0,1,1),"n/a")</f>
        <v>BANES SWINDON AND WILTSHIRE CCG</v>
      </c>
      <c r="E140" s="154" t="str">
        <f ca="1">IF($D$5&gt;$B140,OFFSET(Data!$D$1,$D$6+B140-1,0,1,1),"n/a")</f>
        <v>N/A</v>
      </c>
      <c r="F140" s="155" t="str">
        <f ca="1">IF($D$5&gt;$B140,OFFSET(Data!$E$1,$D$6+B140-1,0,1,1),"n/a")</f>
        <v>N/A</v>
      </c>
      <c r="G140" s="143">
        <f ca="1">IF($D$5&gt;$B140,OFFSET(Data!$K$1,$D$6+$B140-1,0,1,1),"n/a")</f>
        <v>2701</v>
      </c>
      <c r="H140" s="147">
        <f ca="1">IF($D$5&gt;$B140,OFFSET(Data!$X$1,$D$6+$B140-1,0,1,1),"n/a")</f>
        <v>199</v>
      </c>
      <c r="I140" s="71">
        <f ca="1">IF($D$5&gt;$B140,OFFSET(Data!$Y$1,$D$6+$B140-1,0,1,1),"n/a")</f>
        <v>7.3676416142169507E-2</v>
      </c>
      <c r="J140" s="148">
        <f ca="1">RANK($I140,$I$14:$I$239,0)+COUNTIF($I$14:$I140,$I140)-1</f>
        <v>79</v>
      </c>
      <c r="K140" s="147">
        <f ca="1">IF($D$5&gt;$B140,OFFSET(Data!$L$1,$D$6+$B140-1,0,1,1),"n/a")</f>
        <v>50</v>
      </c>
      <c r="L140" s="71">
        <f ca="1">IF($D$5&gt;$B140,OFFSET(Data!$M$1,$D$6+$B140-1,0,1,1),"n/a")</f>
        <v>1.85116623472787E-2</v>
      </c>
      <c r="M140" s="148">
        <f ca="1">RANK($L140,$L$14:$L$239,0)+COUNTIF($L$14:$L140,$L140)-1</f>
        <v>26</v>
      </c>
      <c r="N140" s="147">
        <f ca="1">IF($D$5&gt;$B140,OFFSET(Data!$P$1,$D$6+$B140-1,0,1,1),"n/a")</f>
        <v>15</v>
      </c>
      <c r="O140" s="71">
        <f ca="1">IF($D$5&gt;$B140,OFFSET(Data!$Q$1,$D$6+$B140-1,0,1,1),"n/a")</f>
        <v>5.5534987041836303E-3</v>
      </c>
      <c r="P140" s="148">
        <f ca="1">RANK($O140,$O$14:$O$239,0)+COUNTIF($O$14:$O140,$O140)-1</f>
        <v>73</v>
      </c>
      <c r="Q140" s="147">
        <f ca="1">IF($D$5&gt;$B140,OFFSET(Data!$T$1,$D$6+$B140-1,0,1,1),"n/a")</f>
        <v>189</v>
      </c>
      <c r="R140" s="71">
        <f ca="1">IF($D$5&gt;$B140,OFFSET(Data!$U$1,$D$6+$B140-1,0,1,1),"n/a")</f>
        <v>6.9974083672713794E-2</v>
      </c>
      <c r="S140" s="72">
        <f ca="1">RANK($R140,$R$14:$R$239,0)+COUNTIF($R$14:$R140,$R140)-1</f>
        <v>76</v>
      </c>
      <c r="T140" s="151"/>
      <c r="U140" s="147">
        <f t="shared" ca="1" si="12"/>
        <v>199</v>
      </c>
      <c r="V140" s="178">
        <f t="shared" ca="1" si="13"/>
        <v>7.3676416142169507E-2</v>
      </c>
      <c r="W140" s="72">
        <f t="shared" ca="1" si="14"/>
        <v>79</v>
      </c>
      <c r="Y140" s="69">
        <f t="shared" si="23"/>
        <v>127</v>
      </c>
      <c r="Z140" s="70" t="str">
        <f t="shared" ca="1" si="15"/>
        <v>11J00</v>
      </c>
      <c r="AA140" s="70" t="str">
        <f t="shared" ca="1" si="16"/>
        <v>DORSET CCG</v>
      </c>
      <c r="AB140" s="70" t="str">
        <f t="shared" ca="1" si="17"/>
        <v>N/A</v>
      </c>
      <c r="AC140" s="70" t="str">
        <f t="shared" ca="1" si="18"/>
        <v>N/A</v>
      </c>
      <c r="AD140" s="76">
        <f t="shared" ca="1" si="19"/>
        <v>2254</v>
      </c>
      <c r="AE140" s="76">
        <f t="shared" ca="1" si="20"/>
        <v>135</v>
      </c>
      <c r="AF140" s="175">
        <f t="shared" ca="1" si="21"/>
        <v>5.9893522626441799E-2</v>
      </c>
    </row>
    <row r="141" spans="2:32" ht="10.15" x14ac:dyDescent="0.3">
      <c r="B141" s="134">
        <f t="shared" si="22"/>
        <v>127</v>
      </c>
      <c r="C141" s="154" t="str">
        <f ca="1">IF($D$5&gt;$B141,OFFSET(Data!$B$1,$D$6+B141-1,0,1,1),"n/a")</f>
        <v>93C00</v>
      </c>
      <c r="D141" s="155" t="str">
        <f ca="1">IF($D$5&gt;$B141,OFFSET(Data!$C$1,$D$6+B141-1,0,1,1),"n/a")</f>
        <v>NORTH CENTRAL LONDON CCG</v>
      </c>
      <c r="E141" s="154" t="str">
        <f ca="1">IF($D$5&gt;$B141,OFFSET(Data!$D$1,$D$6+B141-1,0,1,1),"n/a")</f>
        <v>N/A</v>
      </c>
      <c r="F141" s="155" t="str">
        <f ca="1">IF($D$5&gt;$B141,OFFSET(Data!$E$1,$D$6+B141-1,0,1,1),"n/a")</f>
        <v>N/A</v>
      </c>
      <c r="G141" s="143">
        <f ca="1">IF($D$5&gt;$B141,OFFSET(Data!$K$1,$D$6+$B141-1,0,1,1),"n/a")</f>
        <v>3882</v>
      </c>
      <c r="H141" s="147">
        <f ca="1">IF($D$5&gt;$B141,OFFSET(Data!$X$1,$D$6+$B141-1,0,1,1),"n/a")</f>
        <v>278</v>
      </c>
      <c r="I141" s="71">
        <f ca="1">IF($D$5&gt;$B141,OFFSET(Data!$Y$1,$D$6+$B141-1,0,1,1),"n/a")</f>
        <v>7.1612570839773307E-2</v>
      </c>
      <c r="J141" s="148">
        <f ca="1">RANK($I141,$I$14:$I$239,0)+COUNTIF($I$14:$I141,$I141)-1</f>
        <v>87</v>
      </c>
      <c r="K141" s="147">
        <f ca="1">IF($D$5&gt;$B141,OFFSET(Data!$L$1,$D$6+$B141-1,0,1,1),"n/a")</f>
        <v>60</v>
      </c>
      <c r="L141" s="71">
        <f ca="1">IF($D$5&gt;$B141,OFFSET(Data!$M$1,$D$6+$B141-1,0,1,1),"n/a")</f>
        <v>1.54559505409582E-2</v>
      </c>
      <c r="M141" s="148">
        <f ca="1">RANK($L141,$L$14:$L$239,0)+COUNTIF($L$14:$L141,$L141)-1</f>
        <v>56</v>
      </c>
      <c r="N141" s="147">
        <f ca="1">IF($D$5&gt;$B141,OFFSET(Data!$P$1,$D$6+$B141-1,0,1,1),"n/a")</f>
        <v>26</v>
      </c>
      <c r="O141" s="71">
        <f ca="1">IF($D$5&gt;$B141,OFFSET(Data!$Q$1,$D$6+$B141-1,0,1,1),"n/a")</f>
        <v>6.69757856774858E-3</v>
      </c>
      <c r="P141" s="148">
        <f ca="1">RANK($O141,$O$14:$O$239,0)+COUNTIF($O$14:$O141,$O141)-1</f>
        <v>52</v>
      </c>
      <c r="Q141" s="147">
        <f ca="1">IF($D$5&gt;$B141,OFFSET(Data!$T$1,$D$6+$B141-1,0,1,1),"n/a")</f>
        <v>260</v>
      </c>
      <c r="R141" s="71">
        <f ca="1">IF($D$5&gt;$B141,OFFSET(Data!$U$1,$D$6+$B141-1,0,1,1),"n/a")</f>
        <v>6.69757856774858E-2</v>
      </c>
      <c r="S141" s="72">
        <f ca="1">RANK($R141,$R$14:$R$239,0)+COUNTIF($R$14:$R141,$R141)-1</f>
        <v>89</v>
      </c>
      <c r="T141" s="151"/>
      <c r="U141" s="147">
        <f t="shared" ca="1" si="12"/>
        <v>278</v>
      </c>
      <c r="V141" s="178">
        <f t="shared" ca="1" si="13"/>
        <v>7.1612570839773307E-2</v>
      </c>
      <c r="W141" s="72">
        <f t="shared" ca="1" si="14"/>
        <v>87</v>
      </c>
      <c r="Y141" s="69">
        <f t="shared" si="23"/>
        <v>128</v>
      </c>
      <c r="Z141" s="70" t="str">
        <f t="shared" ca="1" si="15"/>
        <v>05A00</v>
      </c>
      <c r="AA141" s="70" t="str">
        <f t="shared" ca="1" si="16"/>
        <v>COVENTRY AND RUGBY CCG</v>
      </c>
      <c r="AB141" s="70" t="str">
        <f t="shared" ca="1" si="17"/>
        <v>N/A</v>
      </c>
      <c r="AC141" s="70" t="str">
        <f t="shared" ca="1" si="18"/>
        <v>N/A</v>
      </c>
      <c r="AD141" s="76">
        <f t="shared" ca="1" si="19"/>
        <v>1527</v>
      </c>
      <c r="AE141" s="76">
        <f t="shared" ca="1" si="20"/>
        <v>90</v>
      </c>
      <c r="AF141" s="175">
        <f t="shared" ca="1" si="21"/>
        <v>5.8939096267190502E-2</v>
      </c>
    </row>
    <row r="142" spans="2:32" ht="10.15" x14ac:dyDescent="0.3">
      <c r="B142" s="134">
        <f t="shared" si="22"/>
        <v>128</v>
      </c>
      <c r="C142" s="154" t="str">
        <f ca="1">IF($D$5&gt;$B142,OFFSET(Data!$B$1,$D$6+B142-1,0,1,1),"n/a")</f>
        <v>97R00</v>
      </c>
      <c r="D142" s="155" t="str">
        <f ca="1">IF($D$5&gt;$B142,OFFSET(Data!$C$1,$D$6+B142-1,0,1,1),"n/a")</f>
        <v>EAST SUSSEX CCG</v>
      </c>
      <c r="E142" s="154" t="str">
        <f ca="1">IF($D$5&gt;$B142,OFFSET(Data!$D$1,$D$6+B142-1,0,1,1),"n/a")</f>
        <v>N/A</v>
      </c>
      <c r="F142" s="155" t="str">
        <f ca="1">IF($D$5&gt;$B142,OFFSET(Data!$E$1,$D$6+B142-1,0,1,1),"n/a")</f>
        <v>N/A</v>
      </c>
      <c r="G142" s="143">
        <f ca="1">IF($D$5&gt;$B142,OFFSET(Data!$K$1,$D$6+$B142-1,0,1,1),"n/a")</f>
        <v>2010</v>
      </c>
      <c r="H142" s="147">
        <f ca="1">IF($D$5&gt;$B142,OFFSET(Data!$X$1,$D$6+$B142-1,0,1,1),"n/a")</f>
        <v>165</v>
      </c>
      <c r="I142" s="71">
        <f ca="1">IF($D$5&gt;$B142,OFFSET(Data!$Y$1,$D$6+$B142-1,0,1,1),"n/a")</f>
        <v>8.2089552238805902E-2</v>
      </c>
      <c r="J142" s="148">
        <f ca="1">RANK($I142,$I$14:$I$239,0)+COUNTIF($I$14:$I142,$I142)-1</f>
        <v>36</v>
      </c>
      <c r="K142" s="147">
        <f ca="1">IF($D$5&gt;$B142,OFFSET(Data!$L$1,$D$6+$B142-1,0,1,1),"n/a")</f>
        <v>30</v>
      </c>
      <c r="L142" s="71">
        <f ca="1">IF($D$5&gt;$B142,OFFSET(Data!$M$1,$D$6+$B142-1,0,1,1),"n/a")</f>
        <v>1.4925373134328301E-2</v>
      </c>
      <c r="M142" s="148">
        <f ca="1">RANK($L142,$L$14:$L$239,0)+COUNTIF($L$14:$L142,$L142)-1</f>
        <v>60</v>
      </c>
      <c r="N142" s="147">
        <f ca="1">IF($D$5&gt;$B142,OFFSET(Data!$P$1,$D$6+$B142-1,0,1,1),"n/a")</f>
        <v>12</v>
      </c>
      <c r="O142" s="71">
        <f ca="1">IF($D$5&gt;$B142,OFFSET(Data!$Q$1,$D$6+$B142-1,0,1,1),"n/a")</f>
        <v>5.9701492537313399E-3</v>
      </c>
      <c r="P142" s="148">
        <f ca="1">RANK($O142,$O$14:$O$239,0)+COUNTIF($O$14:$O142,$O142)-1</f>
        <v>68</v>
      </c>
      <c r="Q142" s="147">
        <f ca="1">IF($D$5&gt;$B142,OFFSET(Data!$T$1,$D$6+$B142-1,0,1,1),"n/a")</f>
        <v>157</v>
      </c>
      <c r="R142" s="71">
        <f ca="1">IF($D$5&gt;$B142,OFFSET(Data!$U$1,$D$6+$B142-1,0,1,1),"n/a")</f>
        <v>7.8109452736318405E-2</v>
      </c>
      <c r="S142" s="72">
        <f ca="1">RANK($R142,$R$14:$R$239,0)+COUNTIF($R$14:$R142,$R142)-1</f>
        <v>34</v>
      </c>
      <c r="T142" s="151"/>
      <c r="U142" s="147">
        <f t="shared" ref="U142:U205" ca="1" si="24">CHOOSE(MATCH($D$4,VList_AgeGroup,0),H142,K142,N142,Q142)</f>
        <v>165</v>
      </c>
      <c r="V142" s="178">
        <f t="shared" ref="V142:V205" ca="1" si="25">CHOOSE(MATCH($D$4,VList_AgeGroup,0),I142,L142,O142,R142)</f>
        <v>8.2089552238805902E-2</v>
      </c>
      <c r="W142" s="72">
        <f t="shared" ref="W142:W205" ca="1" si="26">CHOOSE(MATCH($D$4,VList_AgeGroup,0),J142,M142,P142,S142)</f>
        <v>36</v>
      </c>
      <c r="Y142" s="69">
        <f t="shared" si="23"/>
        <v>129</v>
      </c>
      <c r="Z142" s="70" t="str">
        <f t="shared" ca="1" si="15"/>
        <v>13T00</v>
      </c>
      <c r="AA142" s="70" t="str">
        <f t="shared" ca="1" si="16"/>
        <v>NEWCASTLE GATESHEAD CCG</v>
      </c>
      <c r="AB142" s="70" t="str">
        <f t="shared" ca="1" si="17"/>
        <v>N/A</v>
      </c>
      <c r="AC142" s="70" t="str">
        <f t="shared" ca="1" si="18"/>
        <v>N/A</v>
      </c>
      <c r="AD142" s="76">
        <f t="shared" ca="1" si="19"/>
        <v>1786</v>
      </c>
      <c r="AE142" s="76">
        <f t="shared" ca="1" si="20"/>
        <v>105</v>
      </c>
      <c r="AF142" s="175">
        <f t="shared" ca="1" si="21"/>
        <v>5.8790593505039103E-2</v>
      </c>
    </row>
    <row r="143" spans="2:32" ht="10.15" x14ac:dyDescent="0.3">
      <c r="B143" s="134">
        <f t="shared" si="22"/>
        <v>129</v>
      </c>
      <c r="C143" s="154" t="str">
        <f ca="1">IF($D$5&gt;$B143,OFFSET(Data!$B$1,$D$6+B143-1,0,1,1),"n/a")</f>
        <v>99A00</v>
      </c>
      <c r="D143" s="155" t="str">
        <f ca="1">IF($D$5&gt;$B143,OFFSET(Data!$C$1,$D$6+B143-1,0,1,1),"n/a")</f>
        <v>LIVERPOOL CCG</v>
      </c>
      <c r="E143" s="154" t="str">
        <f ca="1">IF($D$5&gt;$B143,OFFSET(Data!$D$1,$D$6+B143-1,0,1,1),"n/a")</f>
        <v>N/A</v>
      </c>
      <c r="F143" s="155" t="str">
        <f ca="1">IF($D$5&gt;$B143,OFFSET(Data!$E$1,$D$6+B143-1,0,1,1),"n/a")</f>
        <v>N/A</v>
      </c>
      <c r="G143" s="143">
        <f ca="1">IF($D$5&gt;$B143,OFFSET(Data!$K$1,$D$6+$B143-1,0,1,1),"n/a")</f>
        <v>2229</v>
      </c>
      <c r="H143" s="147">
        <f ca="1">IF($D$5&gt;$B143,OFFSET(Data!$X$1,$D$6+$B143-1,0,1,1),"n/a")</f>
        <v>195</v>
      </c>
      <c r="I143" s="71">
        <f ca="1">IF($D$5&gt;$B143,OFFSET(Data!$Y$1,$D$6+$B143-1,0,1,1),"n/a")</f>
        <v>8.7483176312247599E-2</v>
      </c>
      <c r="J143" s="148">
        <f ca="1">RANK($I143,$I$14:$I$239,0)+COUNTIF($I$14:$I143,$I143)-1</f>
        <v>24</v>
      </c>
      <c r="K143" s="147">
        <f ca="1">IF($D$5&gt;$B143,OFFSET(Data!$L$1,$D$6+$B143-1,0,1,1),"n/a")</f>
        <v>24</v>
      </c>
      <c r="L143" s="71">
        <f ca="1">IF($D$5&gt;$B143,OFFSET(Data!$M$1,$D$6+$B143-1,0,1,1),"n/a")</f>
        <v>1.0767160161507401E-2</v>
      </c>
      <c r="M143" s="148">
        <f ca="1">RANK($L143,$L$14:$L$239,0)+COUNTIF($L$14:$L143,$L143)-1</f>
        <v>105</v>
      </c>
      <c r="N143" s="147">
        <f ca="1">IF($D$5&gt;$B143,OFFSET(Data!$P$1,$D$6+$B143-1,0,1,1),"n/a")</f>
        <v>16</v>
      </c>
      <c r="O143" s="71">
        <f ca="1">IF($D$5&gt;$B143,OFFSET(Data!$Q$1,$D$6+$B143-1,0,1,1),"n/a")</f>
        <v>7.1781067743382602E-3</v>
      </c>
      <c r="P143" s="148">
        <f ca="1">RANK($O143,$O$14:$O$239,0)+COUNTIF($O$14:$O143,$O143)-1</f>
        <v>39</v>
      </c>
      <c r="Q143" s="147">
        <f ca="1">IF($D$5&gt;$B143,OFFSET(Data!$T$1,$D$6+$B143-1,0,1,1),"n/a")</f>
        <v>184</v>
      </c>
      <c r="R143" s="71">
        <f ca="1">IF($D$5&gt;$B143,OFFSET(Data!$U$1,$D$6+$B143-1,0,1,1),"n/a")</f>
        <v>8.2548227904889998E-2</v>
      </c>
      <c r="S143" s="72">
        <f ca="1">RANK($R143,$R$14:$R$239,0)+COUNTIF($R$14:$R143,$R143)-1</f>
        <v>25</v>
      </c>
      <c r="T143" s="151"/>
      <c r="U143" s="147">
        <f t="shared" ca="1" si="24"/>
        <v>195</v>
      </c>
      <c r="V143" s="178">
        <f t="shared" ca="1" si="25"/>
        <v>8.7483176312247599E-2</v>
      </c>
      <c r="W143" s="72">
        <f t="shared" ca="1" si="26"/>
        <v>24</v>
      </c>
      <c r="Y143" s="69">
        <f t="shared" si="23"/>
        <v>130</v>
      </c>
      <c r="Z143" s="70" t="str">
        <f t="shared" ref="Z143:Z206" ca="1" si="27">INDEX($C$14:$C$239,MATCH($Y143,$W$14:$W$239,0),1)</f>
        <v>05C00</v>
      </c>
      <c r="AA143" s="70" t="str">
        <f t="shared" ref="AA143:AA206" ca="1" si="28">INDEX($D$14:$D$239,MATCH($Y143,$W$14:$W$239,0),1)</f>
        <v>DUDLEY CCG</v>
      </c>
      <c r="AB143" s="70" t="str">
        <f t="shared" ref="AB143:AB206" ca="1" si="29">INDEX($E$14:$E$239,MATCH($Y143,$W$14:$W$239,0),1)</f>
        <v>N/A</v>
      </c>
      <c r="AC143" s="70" t="str">
        <f t="shared" ref="AC143:AC206" ca="1" si="30">INDEX($F$14:$F$239,MATCH($Y143,$W$14:$W$239,0),1)</f>
        <v>N/A</v>
      </c>
      <c r="AD143" s="76">
        <f t="shared" ref="AD143:AD206" ca="1" si="31">INDEX($G$14:$G$239,MATCH($Y143,$W$14:$W$239,0),1)</f>
        <v>1179</v>
      </c>
      <c r="AE143" s="76">
        <f t="shared" ref="AE143:AE206" ca="1" si="32">INDEX($U$14:$U$239,MATCH($Y143,$W$14:$W$239,0),1)</f>
        <v>69</v>
      </c>
      <c r="AF143" s="175">
        <f t="shared" ref="AF143:AF206" ca="1" si="33">INDEX($V$14:$V$239,MATCH($Y143,$W$14:$W$239,0),1)</f>
        <v>5.8524173027989797E-2</v>
      </c>
    </row>
    <row r="144" spans="2:32" ht="10.15" x14ac:dyDescent="0.3">
      <c r="B144" s="134">
        <f t="shared" ref="B144:B207" si="34">B143+1</f>
        <v>130</v>
      </c>
      <c r="C144" s="154" t="str">
        <f ca="1">IF($D$5&gt;$B144,OFFSET(Data!$B$1,$D$6+B144-1,0,1,1),"n/a")</f>
        <v>99C00</v>
      </c>
      <c r="D144" s="155" t="str">
        <f ca="1">IF($D$5&gt;$B144,OFFSET(Data!$C$1,$D$6+B144-1,0,1,1),"n/a")</f>
        <v>NORTH TYNESIDE CCG</v>
      </c>
      <c r="E144" s="154" t="str">
        <f ca="1">IF($D$5&gt;$B144,OFFSET(Data!$D$1,$D$6+B144-1,0,1,1),"n/a")</f>
        <v>N/A</v>
      </c>
      <c r="F144" s="155" t="str">
        <f ca="1">IF($D$5&gt;$B144,OFFSET(Data!$E$1,$D$6+B144-1,0,1,1),"n/a")</f>
        <v>N/A</v>
      </c>
      <c r="G144" s="143">
        <f ca="1">IF($D$5&gt;$B144,OFFSET(Data!$K$1,$D$6+$B144-1,0,1,1),"n/a")</f>
        <v>724</v>
      </c>
      <c r="H144" s="147">
        <f ca="1">IF($D$5&gt;$B144,OFFSET(Data!$X$1,$D$6+$B144-1,0,1,1),"n/a")</f>
        <v>50</v>
      </c>
      <c r="I144" s="71">
        <f ca="1">IF($D$5&gt;$B144,OFFSET(Data!$Y$1,$D$6+$B144-1,0,1,1),"n/a")</f>
        <v>6.9060773480662904E-2</v>
      </c>
      <c r="J144" s="148">
        <f ca="1">RANK($I144,$I$14:$I$239,0)+COUNTIF($I$14:$I144,$I144)-1</f>
        <v>99</v>
      </c>
      <c r="K144" s="147">
        <f ca="1">IF($D$5&gt;$B144,OFFSET(Data!$L$1,$D$6+$B144-1,0,1,1),"n/a")</f>
        <v>3</v>
      </c>
      <c r="L144" s="71">
        <f ca="1">IF($D$5&gt;$B144,OFFSET(Data!$M$1,$D$6+$B144-1,0,1,1),"n/a")</f>
        <v>4.1436464088397702E-3</v>
      </c>
      <c r="M144" s="148">
        <f ca="1">RANK($L144,$L$14:$L$239,0)+COUNTIF($L$14:$L144,$L144)-1</f>
        <v>133</v>
      </c>
      <c r="N144" s="147">
        <f ca="1">IF($D$5&gt;$B144,OFFSET(Data!$P$1,$D$6+$B144-1,0,1,1),"n/a")</f>
        <v>7</v>
      </c>
      <c r="O144" s="71">
        <f ca="1">IF($D$5&gt;$B144,OFFSET(Data!$Q$1,$D$6+$B144-1,0,1,1),"n/a")</f>
        <v>9.6685082872928103E-3</v>
      </c>
      <c r="P144" s="148">
        <f ca="1">RANK($O144,$O$14:$O$239,0)+COUNTIF($O$14:$O144,$O144)-1</f>
        <v>17</v>
      </c>
      <c r="Q144" s="147">
        <f ca="1">IF($D$5&gt;$B144,OFFSET(Data!$T$1,$D$6+$B144-1,0,1,1),"n/a")</f>
        <v>47</v>
      </c>
      <c r="R144" s="71">
        <f ca="1">IF($D$5&gt;$B144,OFFSET(Data!$U$1,$D$6+$B144-1,0,1,1),"n/a")</f>
        <v>6.4917127071823205E-2</v>
      </c>
      <c r="S144" s="72">
        <f ca="1">RANK($R144,$R$14:$R$239,0)+COUNTIF($R$14:$R144,$R144)-1</f>
        <v>99</v>
      </c>
      <c r="T144" s="151"/>
      <c r="U144" s="147">
        <f t="shared" ca="1" si="24"/>
        <v>50</v>
      </c>
      <c r="V144" s="178">
        <f t="shared" ca="1" si="25"/>
        <v>6.9060773480662904E-2</v>
      </c>
      <c r="W144" s="72">
        <f t="shared" ca="1" si="26"/>
        <v>99</v>
      </c>
      <c r="Y144" s="69">
        <f t="shared" ref="Y144:Y207" si="35">Y143+1</f>
        <v>131</v>
      </c>
      <c r="Z144" s="70" t="str">
        <f t="shared" ca="1" si="27"/>
        <v>11M00</v>
      </c>
      <c r="AA144" s="70" t="str">
        <f t="shared" ca="1" si="28"/>
        <v>GLOUCESTERSHIRE CCG</v>
      </c>
      <c r="AB144" s="70" t="str">
        <f t="shared" ca="1" si="29"/>
        <v>N/A</v>
      </c>
      <c r="AC144" s="70" t="str">
        <f t="shared" ca="1" si="30"/>
        <v>N/A</v>
      </c>
      <c r="AD144" s="76">
        <f t="shared" ca="1" si="31"/>
        <v>2121</v>
      </c>
      <c r="AE144" s="76">
        <f t="shared" ca="1" si="32"/>
        <v>123</v>
      </c>
      <c r="AF144" s="175">
        <f t="shared" ca="1" si="33"/>
        <v>5.7991513437057898E-2</v>
      </c>
    </row>
    <row r="145" spans="2:32" ht="10.15" x14ac:dyDescent="0.3">
      <c r="B145" s="134">
        <f t="shared" si="34"/>
        <v>131</v>
      </c>
      <c r="C145" s="154" t="str">
        <f ca="1">IF($D$5&gt;$B145,OFFSET(Data!$B$1,$D$6+B145-1,0,1,1),"n/a")</f>
        <v>99E00</v>
      </c>
      <c r="D145" s="155" t="str">
        <f ca="1">IF($D$5&gt;$B145,OFFSET(Data!$C$1,$D$6+B145-1,0,1,1),"n/a")</f>
        <v>BASILDON AND BRENTWOOD CCG</v>
      </c>
      <c r="E145" s="154" t="str">
        <f ca="1">IF($D$5&gt;$B145,OFFSET(Data!$D$1,$D$6+B145-1,0,1,1),"n/a")</f>
        <v>N/A</v>
      </c>
      <c r="F145" s="155" t="str">
        <f ca="1">IF($D$5&gt;$B145,OFFSET(Data!$E$1,$D$6+B145-1,0,1,1),"n/a")</f>
        <v>N/A</v>
      </c>
      <c r="G145" s="143">
        <f ca="1">IF($D$5&gt;$B145,OFFSET(Data!$K$1,$D$6+$B145-1,0,1,1),"n/a")</f>
        <v>875</v>
      </c>
      <c r="H145" s="147">
        <f ca="1">IF($D$5&gt;$B145,OFFSET(Data!$X$1,$D$6+$B145-1,0,1,1),"n/a")</f>
        <v>74</v>
      </c>
      <c r="I145" s="71">
        <f ca="1">IF($D$5&gt;$B145,OFFSET(Data!$Y$1,$D$6+$B145-1,0,1,1),"n/a")</f>
        <v>8.4571428571428506E-2</v>
      </c>
      <c r="J145" s="148">
        <f ca="1">RANK($I145,$I$14:$I$239,0)+COUNTIF($I$14:$I145,$I145)-1</f>
        <v>29</v>
      </c>
      <c r="K145" s="147">
        <f ca="1">IF($D$5&gt;$B145,OFFSET(Data!$L$1,$D$6+$B145-1,0,1,1),"n/a")</f>
        <v>16</v>
      </c>
      <c r="L145" s="71">
        <f ca="1">IF($D$5&gt;$B145,OFFSET(Data!$M$1,$D$6+$B145-1,0,1,1),"n/a")</f>
        <v>1.82857142857142E-2</v>
      </c>
      <c r="M145" s="148">
        <f ca="1">RANK($L145,$L$14:$L$239,0)+COUNTIF($L$14:$L145,$L145)-1</f>
        <v>27</v>
      </c>
      <c r="N145" s="147">
        <f ca="1">IF($D$5&gt;$B145,OFFSET(Data!$P$1,$D$6+$B145-1,0,1,1),"n/a")</f>
        <v>11</v>
      </c>
      <c r="O145" s="71">
        <f ca="1">IF($D$5&gt;$B145,OFFSET(Data!$Q$1,$D$6+$B145-1,0,1,1),"n/a")</f>
        <v>1.2571428571428501E-2</v>
      </c>
      <c r="P145" s="148">
        <f ca="1">RANK($O145,$O$14:$O$239,0)+COUNTIF($O$14:$O145,$O145)-1</f>
        <v>7</v>
      </c>
      <c r="Q145" s="147">
        <f ca="1">IF($D$5&gt;$B145,OFFSET(Data!$T$1,$D$6+$B145-1,0,1,1),"n/a")</f>
        <v>70</v>
      </c>
      <c r="R145" s="71">
        <f ca="1">IF($D$5&gt;$B145,OFFSET(Data!$U$1,$D$6+$B145-1,0,1,1),"n/a")</f>
        <v>0.08</v>
      </c>
      <c r="S145" s="72">
        <f ca="1">RANK($R145,$R$14:$R$239,0)+COUNTIF($R$14:$R145,$R145)-1</f>
        <v>30</v>
      </c>
      <c r="T145" s="151"/>
      <c r="U145" s="147">
        <f t="shared" ca="1" si="24"/>
        <v>74</v>
      </c>
      <c r="V145" s="178">
        <f t="shared" ca="1" si="25"/>
        <v>8.4571428571428506E-2</v>
      </c>
      <c r="W145" s="72">
        <f t="shared" ca="1" si="26"/>
        <v>29</v>
      </c>
      <c r="Y145" s="69">
        <f t="shared" si="35"/>
        <v>132</v>
      </c>
      <c r="Z145" s="70" t="str">
        <f t="shared" ca="1" si="27"/>
        <v>08V00</v>
      </c>
      <c r="AA145" s="70" t="str">
        <f t="shared" ca="1" si="28"/>
        <v>TOWER HAMLETS CCG</v>
      </c>
      <c r="AB145" s="70" t="str">
        <f t="shared" ca="1" si="29"/>
        <v>N/A</v>
      </c>
      <c r="AC145" s="70" t="str">
        <f t="shared" ca="1" si="30"/>
        <v>N/A</v>
      </c>
      <c r="AD145" s="76">
        <f t="shared" ca="1" si="31"/>
        <v>691</v>
      </c>
      <c r="AE145" s="76">
        <f t="shared" ca="1" si="32"/>
        <v>39</v>
      </c>
      <c r="AF145" s="175">
        <f t="shared" ca="1" si="33"/>
        <v>5.6439942112879803E-2</v>
      </c>
    </row>
    <row r="146" spans="2:32" ht="10.15" x14ac:dyDescent="0.3">
      <c r="B146" s="134">
        <f t="shared" si="34"/>
        <v>132</v>
      </c>
      <c r="C146" s="154" t="str">
        <f ca="1">IF($D$5&gt;$B146,OFFSET(Data!$B$1,$D$6+B146-1,0,1,1),"n/a")</f>
        <v>99F00</v>
      </c>
      <c r="D146" s="155" t="str">
        <f ca="1">IF($D$5&gt;$B146,OFFSET(Data!$C$1,$D$6+B146-1,0,1,1),"n/a")</f>
        <v>CASTLE POINT AND ROCHFORD CCG</v>
      </c>
      <c r="E146" s="154" t="str">
        <f ca="1">IF($D$5&gt;$B146,OFFSET(Data!$D$1,$D$6+B146-1,0,1,1),"n/a")</f>
        <v>N/A</v>
      </c>
      <c r="F146" s="155" t="str">
        <f ca="1">IF($D$5&gt;$B146,OFFSET(Data!$E$1,$D$6+B146-1,0,1,1),"n/a")</f>
        <v>N/A</v>
      </c>
      <c r="G146" s="143">
        <f ca="1">IF($D$5&gt;$B146,OFFSET(Data!$K$1,$D$6+$B146-1,0,1,1),"n/a")</f>
        <v>557</v>
      </c>
      <c r="H146" s="147">
        <f ca="1">IF($D$5&gt;$B146,OFFSET(Data!$X$1,$D$6+$B146-1,0,1,1),"n/a")</f>
        <v>44</v>
      </c>
      <c r="I146" s="71">
        <f ca="1">IF($D$5&gt;$B146,OFFSET(Data!$Y$1,$D$6+$B146-1,0,1,1),"n/a")</f>
        <v>7.8994614003590605E-2</v>
      </c>
      <c r="J146" s="148">
        <f ca="1">RANK($I146,$I$14:$I$239,0)+COUNTIF($I$14:$I146,$I146)-1</f>
        <v>49</v>
      </c>
      <c r="K146" s="147">
        <f ca="1">IF($D$5&gt;$B146,OFFSET(Data!$L$1,$D$6+$B146-1,0,1,1),"n/a")</f>
        <v>10</v>
      </c>
      <c r="L146" s="71">
        <f ca="1">IF($D$5&gt;$B146,OFFSET(Data!$M$1,$D$6+$B146-1,0,1,1),"n/a")</f>
        <v>1.79533213644524E-2</v>
      </c>
      <c r="M146" s="148">
        <f ca="1">RANK($L146,$L$14:$L$239,0)+COUNTIF($L$14:$L146,$L146)-1</f>
        <v>31</v>
      </c>
      <c r="N146" s="147">
        <f ca="1">IF($D$5&gt;$B146,OFFSET(Data!$P$1,$D$6+$B146-1,0,1,1),"n/a")</f>
        <v>5</v>
      </c>
      <c r="O146" s="71">
        <f ca="1">IF($D$5&gt;$B146,OFFSET(Data!$Q$1,$D$6+$B146-1,0,1,1),"n/a")</f>
        <v>8.9766606822262104E-3</v>
      </c>
      <c r="P146" s="148">
        <f ca="1">RANK($O146,$O$14:$O$239,0)+COUNTIF($O$14:$O146,$O146)-1</f>
        <v>20</v>
      </c>
      <c r="Q146" s="147">
        <f ca="1">IF($D$5&gt;$B146,OFFSET(Data!$T$1,$D$6+$B146-1,0,1,1),"n/a")</f>
        <v>39</v>
      </c>
      <c r="R146" s="71">
        <f ca="1">IF($D$5&gt;$B146,OFFSET(Data!$U$1,$D$6+$B146-1,0,1,1),"n/a")</f>
        <v>7.0017953321364401E-2</v>
      </c>
      <c r="S146" s="72">
        <f ca="1">RANK($R146,$R$14:$R$239,0)+COUNTIF($R$14:$R146,$R146)-1</f>
        <v>74</v>
      </c>
      <c r="T146" s="151"/>
      <c r="U146" s="147">
        <f t="shared" ca="1" si="24"/>
        <v>44</v>
      </c>
      <c r="V146" s="178">
        <f t="shared" ca="1" si="25"/>
        <v>7.8994614003590605E-2</v>
      </c>
      <c r="W146" s="72">
        <f t="shared" ca="1" si="26"/>
        <v>49</v>
      </c>
      <c r="Y146" s="69">
        <f t="shared" si="35"/>
        <v>133</v>
      </c>
      <c r="Z146" s="70" t="str">
        <f t="shared" ca="1" si="27"/>
        <v>12F00</v>
      </c>
      <c r="AA146" s="70" t="str">
        <f t="shared" ca="1" si="28"/>
        <v>WIRRAL CCG</v>
      </c>
      <c r="AB146" s="70" t="str">
        <f t="shared" ca="1" si="29"/>
        <v>N/A</v>
      </c>
      <c r="AC146" s="70" t="str">
        <f t="shared" ca="1" si="30"/>
        <v>N/A</v>
      </c>
      <c r="AD146" s="76">
        <f t="shared" ca="1" si="31"/>
        <v>1531</v>
      </c>
      <c r="AE146" s="76">
        <f t="shared" ca="1" si="32"/>
        <v>86</v>
      </c>
      <c r="AF146" s="175">
        <f t="shared" ca="1" si="33"/>
        <v>5.6172436316133202E-2</v>
      </c>
    </row>
    <row r="147" spans="2:32" ht="10.15" x14ac:dyDescent="0.3">
      <c r="B147" s="134">
        <f t="shared" si="34"/>
        <v>133</v>
      </c>
      <c r="C147" s="154" t="str">
        <f ca="1">IF($D$5&gt;$B147,OFFSET(Data!$B$1,$D$6+B147-1,0,1,1),"n/a")</f>
        <v>99G00</v>
      </c>
      <c r="D147" s="155" t="str">
        <f ca="1">IF($D$5&gt;$B147,OFFSET(Data!$C$1,$D$6+B147-1,0,1,1),"n/a")</f>
        <v>SOUTHEND CCG</v>
      </c>
      <c r="E147" s="154" t="str">
        <f ca="1">IF($D$5&gt;$B147,OFFSET(Data!$D$1,$D$6+B147-1,0,1,1),"n/a")</f>
        <v>N/A</v>
      </c>
      <c r="F147" s="155" t="str">
        <f ca="1">IF($D$5&gt;$B147,OFFSET(Data!$E$1,$D$6+B147-1,0,1,1),"n/a")</f>
        <v>N/A</v>
      </c>
      <c r="G147" s="143">
        <f ca="1">IF($D$5&gt;$B147,OFFSET(Data!$K$1,$D$6+$B147-1,0,1,1),"n/a")</f>
        <v>669</v>
      </c>
      <c r="H147" s="147">
        <f ca="1">IF($D$5&gt;$B147,OFFSET(Data!$X$1,$D$6+$B147-1,0,1,1),"n/a")</f>
        <v>45</v>
      </c>
      <c r="I147" s="71">
        <f ca="1">IF($D$5&gt;$B147,OFFSET(Data!$Y$1,$D$6+$B147-1,0,1,1),"n/a")</f>
        <v>6.7264573991031307E-2</v>
      </c>
      <c r="J147" s="148">
        <f ca="1">RANK($I147,$I$14:$I$239,0)+COUNTIF($I$14:$I147,$I147)-1</f>
        <v>104</v>
      </c>
      <c r="K147" s="147">
        <f ca="1">IF($D$5&gt;$B147,OFFSET(Data!$L$1,$D$6+$B147-1,0,1,1),"n/a")</f>
        <v>13</v>
      </c>
      <c r="L147" s="71">
        <f ca="1">IF($D$5&gt;$B147,OFFSET(Data!$M$1,$D$6+$B147-1,0,1,1),"n/a")</f>
        <v>1.9431988041853501E-2</v>
      </c>
      <c r="M147" s="148">
        <f ca="1">RANK($L147,$L$14:$L$239,0)+COUNTIF($L$14:$L147,$L147)-1</f>
        <v>19</v>
      </c>
      <c r="N147" s="147">
        <f ca="1">IF($D$5&gt;$B147,OFFSET(Data!$P$1,$D$6+$B147-1,0,1,1),"n/a")</f>
        <v>4</v>
      </c>
      <c r="O147" s="71">
        <f ca="1">IF($D$5&gt;$B147,OFFSET(Data!$Q$1,$D$6+$B147-1,0,1,1),"n/a")</f>
        <v>5.9790732436472297E-3</v>
      </c>
      <c r="P147" s="148">
        <f ca="1">RANK($O147,$O$14:$O$239,0)+COUNTIF($O$14:$O147,$O147)-1</f>
        <v>67</v>
      </c>
      <c r="Q147" s="147">
        <f ca="1">IF($D$5&gt;$B147,OFFSET(Data!$T$1,$D$6+$B147-1,0,1,1),"n/a")</f>
        <v>43</v>
      </c>
      <c r="R147" s="71">
        <f ca="1">IF($D$5&gt;$B147,OFFSET(Data!$U$1,$D$6+$B147-1,0,1,1),"n/a")</f>
        <v>6.4275037369207699E-2</v>
      </c>
      <c r="S147" s="72">
        <f ca="1">RANK($R147,$R$14:$R$239,0)+COUNTIF($R$14:$R147,$R147)-1</f>
        <v>102</v>
      </c>
      <c r="T147" s="151"/>
      <c r="U147" s="147">
        <f t="shared" ca="1" si="24"/>
        <v>45</v>
      </c>
      <c r="V147" s="178">
        <f t="shared" ca="1" si="25"/>
        <v>6.7264573991031307E-2</v>
      </c>
      <c r="W147" s="72">
        <f t="shared" ca="1" si="26"/>
        <v>104</v>
      </c>
      <c r="Y147" s="69">
        <f t="shared" si="35"/>
        <v>134</v>
      </c>
      <c r="Z147" s="70" t="str">
        <f t="shared" ca="1" si="27"/>
        <v>00Y00</v>
      </c>
      <c r="AA147" s="70" t="str">
        <f t="shared" ca="1" si="28"/>
        <v>OLDHAM CCG</v>
      </c>
      <c r="AB147" s="70" t="str">
        <f t="shared" ca="1" si="29"/>
        <v>N/A</v>
      </c>
      <c r="AC147" s="70" t="str">
        <f t="shared" ca="1" si="30"/>
        <v>N/A</v>
      </c>
      <c r="AD147" s="76">
        <f t="shared" ca="1" si="31"/>
        <v>1152</v>
      </c>
      <c r="AE147" s="76">
        <f t="shared" ca="1" si="32"/>
        <v>64</v>
      </c>
      <c r="AF147" s="175">
        <f t="shared" ca="1" si="33"/>
        <v>5.5555555555555497E-2</v>
      </c>
    </row>
    <row r="148" spans="2:32" ht="10.15" x14ac:dyDescent="0.3">
      <c r="B148" s="134">
        <f t="shared" si="34"/>
        <v>134</v>
      </c>
      <c r="C148" s="154" t="str">
        <f ca="1">IF($D$5&gt;$B148,OFFSET(Data!$B$1,$D$6+B148-1,0,1,1),"n/a")</f>
        <v>99M00</v>
      </c>
      <c r="D148" s="155" t="str">
        <f ca="1">IF($D$5&gt;$B148,OFFSET(Data!$C$1,$D$6+B148-1,0,1,1),"n/a")</f>
        <v>NORTH EAST HAMPSHIRE AND FARNHAM CCG</v>
      </c>
      <c r="E148" s="154" t="str">
        <f ca="1">IF($D$5&gt;$B148,OFFSET(Data!$D$1,$D$6+B148-1,0,1,1),"n/a")</f>
        <v>N/A</v>
      </c>
      <c r="F148" s="155" t="str">
        <f ca="1">IF($D$5&gt;$B148,OFFSET(Data!$E$1,$D$6+B148-1,0,1,1),"n/a")</f>
        <v>N/A</v>
      </c>
      <c r="G148" s="143">
        <f ca="1">IF($D$5&gt;$B148,OFFSET(Data!$K$1,$D$6+$B148-1,0,1,1),"n/a")</f>
        <v>564</v>
      </c>
      <c r="H148" s="147">
        <f ca="1">IF($D$5&gt;$B148,OFFSET(Data!$X$1,$D$6+$B148-1,0,1,1),"n/a")</f>
        <v>42</v>
      </c>
      <c r="I148" s="71">
        <f ca="1">IF($D$5&gt;$B148,OFFSET(Data!$Y$1,$D$6+$B148-1,0,1,1),"n/a")</f>
        <v>7.4468085106382906E-2</v>
      </c>
      <c r="J148" s="148">
        <f ca="1">RANK($I148,$I$14:$I$239,0)+COUNTIF($I$14:$I148,$I148)-1</f>
        <v>72</v>
      </c>
      <c r="K148" s="147">
        <f ca="1">IF($D$5&gt;$B148,OFFSET(Data!$L$1,$D$6+$B148-1,0,1,1),"n/a")</f>
        <v>13</v>
      </c>
      <c r="L148" s="71">
        <f ca="1">IF($D$5&gt;$B148,OFFSET(Data!$M$1,$D$6+$B148-1,0,1,1),"n/a")</f>
        <v>2.30496453900709E-2</v>
      </c>
      <c r="M148" s="148">
        <f ca="1">RANK($L148,$L$14:$L$239,0)+COUNTIF($L$14:$L148,$L148)-1</f>
        <v>7</v>
      </c>
      <c r="N148" s="147">
        <f ca="1">IF($D$5&gt;$B148,OFFSET(Data!$P$1,$D$6+$B148-1,0,1,1),"n/a")</f>
        <v>8</v>
      </c>
      <c r="O148" s="71">
        <f ca="1">IF($D$5&gt;$B148,OFFSET(Data!$Q$1,$D$6+$B148-1,0,1,1),"n/a")</f>
        <v>1.4184397163120499E-2</v>
      </c>
      <c r="P148" s="148">
        <f ca="1">RANK($O148,$O$14:$O$239,0)+COUNTIF($O$14:$O148,$O148)-1</f>
        <v>3</v>
      </c>
      <c r="Q148" s="147">
        <f ca="1">IF($D$5&gt;$B148,OFFSET(Data!$T$1,$D$6+$B148-1,0,1,1),"n/a")</f>
        <v>36</v>
      </c>
      <c r="R148" s="71">
        <f ca="1">IF($D$5&gt;$B148,OFFSET(Data!$U$1,$D$6+$B148-1,0,1,1),"n/a")</f>
        <v>6.3829787234042507E-2</v>
      </c>
      <c r="S148" s="72">
        <f ca="1">RANK($R148,$R$14:$R$239,0)+COUNTIF($R$14:$R148,$R148)-1</f>
        <v>107</v>
      </c>
      <c r="T148" s="151"/>
      <c r="U148" s="147">
        <f t="shared" ca="1" si="24"/>
        <v>42</v>
      </c>
      <c r="V148" s="178">
        <f t="shared" ca="1" si="25"/>
        <v>7.4468085106382906E-2</v>
      </c>
      <c r="W148" s="72">
        <f t="shared" ca="1" si="26"/>
        <v>72</v>
      </c>
      <c r="Y148" s="69">
        <f t="shared" si="35"/>
        <v>135</v>
      </c>
      <c r="Z148" s="70" t="str">
        <f t="shared" ca="1" si="27"/>
        <v>05R00</v>
      </c>
      <c r="AA148" s="70" t="str">
        <f t="shared" ca="1" si="28"/>
        <v>SOUTH WARWICKSHIRE CCG</v>
      </c>
      <c r="AB148" s="70" t="str">
        <f t="shared" ca="1" si="29"/>
        <v>N/A</v>
      </c>
      <c r="AC148" s="70" t="str">
        <f t="shared" ca="1" si="30"/>
        <v>N/A</v>
      </c>
      <c r="AD148" s="76">
        <f t="shared" ca="1" si="31"/>
        <v>802</v>
      </c>
      <c r="AE148" s="76">
        <f t="shared" ca="1" si="32"/>
        <v>40</v>
      </c>
      <c r="AF148" s="175">
        <f t="shared" ca="1" si="33"/>
        <v>4.9875311720698201E-2</v>
      </c>
    </row>
    <row r="149" spans="2:32" ht="10.15" x14ac:dyDescent="0.3">
      <c r="B149" s="134">
        <f t="shared" si="34"/>
        <v>135</v>
      </c>
      <c r="C149" s="154" t="str">
        <f ca="1">IF($D$5&gt;$B149,OFFSET(Data!$B$1,$D$6+B149-1,0,1,1),"n/a")</f>
        <v>n/a</v>
      </c>
      <c r="D149" s="155" t="str">
        <f ca="1">IF($D$5&gt;$B149,OFFSET(Data!$C$1,$D$6+B149-1,0,1,1),"n/a")</f>
        <v>n/a</v>
      </c>
      <c r="E149" s="154" t="str">
        <f ca="1">IF($D$5&gt;$B149,OFFSET(Data!$D$1,$D$6+B149-1,0,1,1),"n/a")</f>
        <v>n/a</v>
      </c>
      <c r="F149" s="155" t="str">
        <f ca="1">IF($D$5&gt;$B149,OFFSET(Data!$E$1,$D$6+B149-1,0,1,1),"n/a")</f>
        <v>n/a</v>
      </c>
      <c r="G149" s="143" t="str">
        <f ca="1">IF($D$5&gt;$B149,OFFSET(Data!$K$1,$D$6+$B149-1,0,1,1),"n/a")</f>
        <v>n/a</v>
      </c>
      <c r="H149" s="147" t="str">
        <f ca="1">IF($D$5&gt;$B149,OFFSET(Data!$X$1,$D$6+$B149-1,0,1,1),"n/a")</f>
        <v>n/a</v>
      </c>
      <c r="I149" s="71" t="str">
        <f ca="1">IF($D$5&gt;$B149,OFFSET(Data!$Y$1,$D$6+$B149-1,0,1,1),"n/a")</f>
        <v>n/a</v>
      </c>
      <c r="J149" s="148" t="e">
        <f ca="1">RANK($I149,$I$14:$I$239,0)+COUNTIF($I$14:$I149,$I149)-1</f>
        <v>#VALUE!</v>
      </c>
      <c r="K149" s="147" t="str">
        <f ca="1">IF($D$5&gt;$B149,OFFSET(Data!$L$1,$D$6+$B149-1,0,1,1),"n/a")</f>
        <v>n/a</v>
      </c>
      <c r="L149" s="71" t="str">
        <f ca="1">IF($D$5&gt;$B149,OFFSET(Data!$M$1,$D$6+$B149-1,0,1,1),"n/a")</f>
        <v>n/a</v>
      </c>
      <c r="M149" s="148" t="e">
        <f ca="1">RANK($L149,$L$14:$L$239,0)+COUNTIF($L$14:$L149,$L149)-1</f>
        <v>#VALUE!</v>
      </c>
      <c r="N149" s="147" t="str">
        <f ca="1">IF($D$5&gt;$B149,OFFSET(Data!$P$1,$D$6+$B149-1,0,1,1),"n/a")</f>
        <v>n/a</v>
      </c>
      <c r="O149" s="71" t="str">
        <f ca="1">IF($D$5&gt;$B149,OFFSET(Data!$Q$1,$D$6+$B149-1,0,1,1),"n/a")</f>
        <v>n/a</v>
      </c>
      <c r="P149" s="148" t="e">
        <f ca="1">RANK($O149,$O$14:$O$239,0)+COUNTIF($O$14:$O149,$O149)-1</f>
        <v>#VALUE!</v>
      </c>
      <c r="Q149" s="147" t="str">
        <f ca="1">IF($D$5&gt;$B149,OFFSET(Data!$T$1,$D$6+$B149-1,0,1,1),"n/a")</f>
        <v>n/a</v>
      </c>
      <c r="R149" s="71" t="str">
        <f ca="1">IF($D$5&gt;$B149,OFFSET(Data!$U$1,$D$6+$B149-1,0,1,1),"n/a")</f>
        <v>n/a</v>
      </c>
      <c r="S149" s="72" t="e">
        <f ca="1">RANK($R149,$R$14:$R$239,0)+COUNTIF($R$14:$R149,$R149)-1</f>
        <v>#VALUE!</v>
      </c>
      <c r="T149" s="151"/>
      <c r="U149" s="147" t="str">
        <f t="shared" ca="1" si="24"/>
        <v>n/a</v>
      </c>
      <c r="V149" s="178" t="str">
        <f t="shared" ca="1" si="25"/>
        <v>n/a</v>
      </c>
      <c r="W149" s="72" t="e">
        <f t="shared" ca="1" si="26"/>
        <v>#VALUE!</v>
      </c>
      <c r="Y149" s="69">
        <f t="shared" si="35"/>
        <v>136</v>
      </c>
      <c r="Z149" s="70" t="e">
        <f t="shared" ca="1" si="27"/>
        <v>#N/A</v>
      </c>
      <c r="AA149" s="70" t="e">
        <f t="shared" ca="1" si="28"/>
        <v>#N/A</v>
      </c>
      <c r="AB149" s="70" t="e">
        <f t="shared" ca="1" si="29"/>
        <v>#N/A</v>
      </c>
      <c r="AC149" s="70" t="e">
        <f t="shared" ca="1" si="30"/>
        <v>#N/A</v>
      </c>
      <c r="AD149" s="76" t="e">
        <f t="shared" ca="1" si="31"/>
        <v>#N/A</v>
      </c>
      <c r="AE149" s="76" t="e">
        <f t="shared" ca="1" si="32"/>
        <v>#N/A</v>
      </c>
      <c r="AF149" s="175" t="e">
        <f t="shared" ca="1" si="33"/>
        <v>#N/A</v>
      </c>
    </row>
    <row r="150" spans="2:32" ht="10.15" x14ac:dyDescent="0.3">
      <c r="B150" s="134">
        <f t="shared" si="34"/>
        <v>136</v>
      </c>
      <c r="C150" s="154" t="str">
        <f ca="1">IF($D$5&gt;$B150,OFFSET(Data!$B$1,$D$6+B150-1,0,1,1),"n/a")</f>
        <v>n/a</v>
      </c>
      <c r="D150" s="155" t="str">
        <f ca="1">IF($D$5&gt;$B150,OFFSET(Data!$C$1,$D$6+B150-1,0,1,1),"n/a")</f>
        <v>n/a</v>
      </c>
      <c r="E150" s="154" t="str">
        <f ca="1">IF($D$5&gt;$B150,OFFSET(Data!$D$1,$D$6+B150-1,0,1,1),"n/a")</f>
        <v>n/a</v>
      </c>
      <c r="F150" s="155" t="str">
        <f ca="1">IF($D$5&gt;$B150,OFFSET(Data!$E$1,$D$6+B150-1,0,1,1),"n/a")</f>
        <v>n/a</v>
      </c>
      <c r="G150" s="143" t="str">
        <f ca="1">IF($D$5&gt;$B150,OFFSET(Data!$K$1,$D$6+$B150-1,0,1,1),"n/a")</f>
        <v>n/a</v>
      </c>
      <c r="H150" s="147" t="str">
        <f ca="1">IF($D$5&gt;$B150,OFFSET(Data!$X$1,$D$6+$B150-1,0,1,1),"n/a")</f>
        <v>n/a</v>
      </c>
      <c r="I150" s="71" t="str">
        <f ca="1">IF($D$5&gt;$B150,OFFSET(Data!$Y$1,$D$6+$B150-1,0,1,1),"n/a")</f>
        <v>n/a</v>
      </c>
      <c r="J150" s="148" t="e">
        <f ca="1">RANK($I150,$I$14:$I$239,0)+COUNTIF($I$14:$I150,$I150)-1</f>
        <v>#VALUE!</v>
      </c>
      <c r="K150" s="147" t="str">
        <f ca="1">IF($D$5&gt;$B150,OFFSET(Data!$L$1,$D$6+$B150-1,0,1,1),"n/a")</f>
        <v>n/a</v>
      </c>
      <c r="L150" s="71" t="str">
        <f ca="1">IF($D$5&gt;$B150,OFFSET(Data!$M$1,$D$6+$B150-1,0,1,1),"n/a")</f>
        <v>n/a</v>
      </c>
      <c r="M150" s="148" t="e">
        <f ca="1">RANK($L150,$L$14:$L$239,0)+COUNTIF($L$14:$L150,$L150)-1</f>
        <v>#VALUE!</v>
      </c>
      <c r="N150" s="147" t="str">
        <f ca="1">IF($D$5&gt;$B150,OFFSET(Data!$P$1,$D$6+$B150-1,0,1,1),"n/a")</f>
        <v>n/a</v>
      </c>
      <c r="O150" s="71" t="str">
        <f ca="1">IF($D$5&gt;$B150,OFFSET(Data!$Q$1,$D$6+$B150-1,0,1,1),"n/a")</f>
        <v>n/a</v>
      </c>
      <c r="P150" s="148" t="e">
        <f ca="1">RANK($O150,$O$14:$O$239,0)+COUNTIF($O$14:$O150,$O150)-1</f>
        <v>#VALUE!</v>
      </c>
      <c r="Q150" s="147" t="str">
        <f ca="1">IF($D$5&gt;$B150,OFFSET(Data!$T$1,$D$6+$B150-1,0,1,1),"n/a")</f>
        <v>n/a</v>
      </c>
      <c r="R150" s="71" t="str">
        <f ca="1">IF($D$5&gt;$B150,OFFSET(Data!$U$1,$D$6+$B150-1,0,1,1),"n/a")</f>
        <v>n/a</v>
      </c>
      <c r="S150" s="72" t="e">
        <f ca="1">RANK($R150,$R$14:$R$239,0)+COUNTIF($R$14:$R150,$R150)-1</f>
        <v>#VALUE!</v>
      </c>
      <c r="T150" s="151"/>
      <c r="U150" s="147" t="str">
        <f t="shared" ca="1" si="24"/>
        <v>n/a</v>
      </c>
      <c r="V150" s="178" t="str">
        <f t="shared" ca="1" si="25"/>
        <v>n/a</v>
      </c>
      <c r="W150" s="72" t="e">
        <f t="shared" ca="1" si="26"/>
        <v>#VALUE!</v>
      </c>
      <c r="Y150" s="69">
        <f t="shared" si="35"/>
        <v>137</v>
      </c>
      <c r="Z150" s="70" t="e">
        <f t="shared" ca="1" si="27"/>
        <v>#N/A</v>
      </c>
      <c r="AA150" s="70" t="e">
        <f t="shared" ca="1" si="28"/>
        <v>#N/A</v>
      </c>
      <c r="AB150" s="70" t="e">
        <f t="shared" ca="1" si="29"/>
        <v>#N/A</v>
      </c>
      <c r="AC150" s="70" t="e">
        <f t="shared" ca="1" si="30"/>
        <v>#N/A</v>
      </c>
      <c r="AD150" s="76" t="e">
        <f t="shared" ca="1" si="31"/>
        <v>#N/A</v>
      </c>
      <c r="AE150" s="76" t="e">
        <f t="shared" ca="1" si="32"/>
        <v>#N/A</v>
      </c>
      <c r="AF150" s="175" t="e">
        <f t="shared" ca="1" si="33"/>
        <v>#N/A</v>
      </c>
    </row>
    <row r="151" spans="2:32" ht="10.15" x14ac:dyDescent="0.3">
      <c r="B151" s="134">
        <f t="shared" si="34"/>
        <v>137</v>
      </c>
      <c r="C151" s="154" t="str">
        <f ca="1">IF($D$5&gt;$B151,OFFSET(Data!$B$1,$D$6+B151-1,0,1,1),"n/a")</f>
        <v>n/a</v>
      </c>
      <c r="D151" s="155" t="str">
        <f ca="1">IF($D$5&gt;$B151,OFFSET(Data!$C$1,$D$6+B151-1,0,1,1),"n/a")</f>
        <v>n/a</v>
      </c>
      <c r="E151" s="154" t="str">
        <f ca="1">IF($D$5&gt;$B151,OFFSET(Data!$D$1,$D$6+B151-1,0,1,1),"n/a")</f>
        <v>n/a</v>
      </c>
      <c r="F151" s="155" t="str">
        <f ca="1">IF($D$5&gt;$B151,OFFSET(Data!$E$1,$D$6+B151-1,0,1,1),"n/a")</f>
        <v>n/a</v>
      </c>
      <c r="G151" s="143" t="str">
        <f ca="1">IF($D$5&gt;$B151,OFFSET(Data!$K$1,$D$6+$B151-1,0,1,1),"n/a")</f>
        <v>n/a</v>
      </c>
      <c r="H151" s="147" t="str">
        <f ca="1">IF($D$5&gt;$B151,OFFSET(Data!$X$1,$D$6+$B151-1,0,1,1),"n/a")</f>
        <v>n/a</v>
      </c>
      <c r="I151" s="71" t="str">
        <f ca="1">IF($D$5&gt;$B151,OFFSET(Data!$Y$1,$D$6+$B151-1,0,1,1),"n/a")</f>
        <v>n/a</v>
      </c>
      <c r="J151" s="148" t="e">
        <f ca="1">RANK($I151,$I$14:$I$239,0)+COUNTIF($I$14:$I151,$I151)-1</f>
        <v>#VALUE!</v>
      </c>
      <c r="K151" s="147" t="str">
        <f ca="1">IF($D$5&gt;$B151,OFFSET(Data!$L$1,$D$6+$B151-1,0,1,1),"n/a")</f>
        <v>n/a</v>
      </c>
      <c r="L151" s="71" t="str">
        <f ca="1">IF($D$5&gt;$B151,OFFSET(Data!$M$1,$D$6+$B151-1,0,1,1),"n/a")</f>
        <v>n/a</v>
      </c>
      <c r="M151" s="148" t="e">
        <f ca="1">RANK($L151,$L$14:$L$239,0)+COUNTIF($L$14:$L151,$L151)-1</f>
        <v>#VALUE!</v>
      </c>
      <c r="N151" s="147" t="str">
        <f ca="1">IF($D$5&gt;$B151,OFFSET(Data!$P$1,$D$6+$B151-1,0,1,1),"n/a")</f>
        <v>n/a</v>
      </c>
      <c r="O151" s="71" t="str">
        <f ca="1">IF($D$5&gt;$B151,OFFSET(Data!$Q$1,$D$6+$B151-1,0,1,1),"n/a")</f>
        <v>n/a</v>
      </c>
      <c r="P151" s="148" t="e">
        <f ca="1">RANK($O151,$O$14:$O$239,0)+COUNTIF($O$14:$O151,$O151)-1</f>
        <v>#VALUE!</v>
      </c>
      <c r="Q151" s="147" t="str">
        <f ca="1">IF($D$5&gt;$B151,OFFSET(Data!$T$1,$D$6+$B151-1,0,1,1),"n/a")</f>
        <v>n/a</v>
      </c>
      <c r="R151" s="71" t="str">
        <f ca="1">IF($D$5&gt;$B151,OFFSET(Data!$U$1,$D$6+$B151-1,0,1,1),"n/a")</f>
        <v>n/a</v>
      </c>
      <c r="S151" s="72" t="e">
        <f ca="1">RANK($R151,$R$14:$R$239,0)+COUNTIF($R$14:$R151,$R151)-1</f>
        <v>#VALUE!</v>
      </c>
      <c r="T151" s="151"/>
      <c r="U151" s="147" t="str">
        <f t="shared" ca="1" si="24"/>
        <v>n/a</v>
      </c>
      <c r="V151" s="178" t="str">
        <f t="shared" ca="1" si="25"/>
        <v>n/a</v>
      </c>
      <c r="W151" s="72" t="e">
        <f t="shared" ca="1" si="26"/>
        <v>#VALUE!</v>
      </c>
      <c r="Y151" s="69">
        <f t="shared" si="35"/>
        <v>138</v>
      </c>
      <c r="Z151" s="70" t="e">
        <f t="shared" ca="1" si="27"/>
        <v>#N/A</v>
      </c>
      <c r="AA151" s="70" t="e">
        <f t="shared" ca="1" si="28"/>
        <v>#N/A</v>
      </c>
      <c r="AB151" s="70" t="e">
        <f t="shared" ca="1" si="29"/>
        <v>#N/A</v>
      </c>
      <c r="AC151" s="70" t="e">
        <f t="shared" ca="1" si="30"/>
        <v>#N/A</v>
      </c>
      <c r="AD151" s="76" t="e">
        <f t="shared" ca="1" si="31"/>
        <v>#N/A</v>
      </c>
      <c r="AE151" s="76" t="e">
        <f t="shared" ca="1" si="32"/>
        <v>#N/A</v>
      </c>
      <c r="AF151" s="175" t="e">
        <f t="shared" ca="1" si="33"/>
        <v>#N/A</v>
      </c>
    </row>
    <row r="152" spans="2:32" ht="10.15" x14ac:dyDescent="0.3">
      <c r="B152" s="134">
        <f t="shared" si="34"/>
        <v>138</v>
      </c>
      <c r="C152" s="154" t="str">
        <f ca="1">IF($D$5&gt;$B152,OFFSET(Data!$B$1,$D$6+B152-1,0,1,1),"n/a")</f>
        <v>n/a</v>
      </c>
      <c r="D152" s="155" t="str">
        <f ca="1">IF($D$5&gt;$B152,OFFSET(Data!$C$1,$D$6+B152-1,0,1,1),"n/a")</f>
        <v>n/a</v>
      </c>
      <c r="E152" s="154" t="str">
        <f ca="1">IF($D$5&gt;$B152,OFFSET(Data!$D$1,$D$6+B152-1,0,1,1),"n/a")</f>
        <v>n/a</v>
      </c>
      <c r="F152" s="155" t="str">
        <f ca="1">IF($D$5&gt;$B152,OFFSET(Data!$E$1,$D$6+B152-1,0,1,1),"n/a")</f>
        <v>n/a</v>
      </c>
      <c r="G152" s="143" t="str">
        <f ca="1">IF($D$5&gt;$B152,OFFSET(Data!$K$1,$D$6+$B152-1,0,1,1),"n/a")</f>
        <v>n/a</v>
      </c>
      <c r="H152" s="147" t="str">
        <f ca="1">IF($D$5&gt;$B152,OFFSET(Data!$X$1,$D$6+$B152-1,0,1,1),"n/a")</f>
        <v>n/a</v>
      </c>
      <c r="I152" s="71" t="str">
        <f ca="1">IF($D$5&gt;$B152,OFFSET(Data!$Y$1,$D$6+$B152-1,0,1,1),"n/a")</f>
        <v>n/a</v>
      </c>
      <c r="J152" s="148" t="e">
        <f ca="1">RANK($I152,$I$14:$I$239,0)+COUNTIF($I$14:$I152,$I152)-1</f>
        <v>#VALUE!</v>
      </c>
      <c r="K152" s="147" t="str">
        <f ca="1">IF($D$5&gt;$B152,OFFSET(Data!$L$1,$D$6+$B152-1,0,1,1),"n/a")</f>
        <v>n/a</v>
      </c>
      <c r="L152" s="71" t="str">
        <f ca="1">IF($D$5&gt;$B152,OFFSET(Data!$M$1,$D$6+$B152-1,0,1,1),"n/a")</f>
        <v>n/a</v>
      </c>
      <c r="M152" s="148" t="e">
        <f ca="1">RANK($L152,$L$14:$L$239,0)+COUNTIF($L$14:$L152,$L152)-1</f>
        <v>#VALUE!</v>
      </c>
      <c r="N152" s="147" t="str">
        <f ca="1">IF($D$5&gt;$B152,OFFSET(Data!$P$1,$D$6+$B152-1,0,1,1),"n/a")</f>
        <v>n/a</v>
      </c>
      <c r="O152" s="71" t="str">
        <f ca="1">IF($D$5&gt;$B152,OFFSET(Data!$Q$1,$D$6+$B152-1,0,1,1),"n/a")</f>
        <v>n/a</v>
      </c>
      <c r="P152" s="148" t="e">
        <f ca="1">RANK($O152,$O$14:$O$239,0)+COUNTIF($O$14:$O152,$O152)-1</f>
        <v>#VALUE!</v>
      </c>
      <c r="Q152" s="147" t="str">
        <f ca="1">IF($D$5&gt;$B152,OFFSET(Data!$T$1,$D$6+$B152-1,0,1,1),"n/a")</f>
        <v>n/a</v>
      </c>
      <c r="R152" s="71" t="str">
        <f ca="1">IF($D$5&gt;$B152,OFFSET(Data!$U$1,$D$6+$B152-1,0,1,1),"n/a")</f>
        <v>n/a</v>
      </c>
      <c r="S152" s="72" t="e">
        <f ca="1">RANK($R152,$R$14:$R$239,0)+COUNTIF($R$14:$R152,$R152)-1</f>
        <v>#VALUE!</v>
      </c>
      <c r="T152" s="151"/>
      <c r="U152" s="147" t="str">
        <f t="shared" ca="1" si="24"/>
        <v>n/a</v>
      </c>
      <c r="V152" s="178" t="str">
        <f t="shared" ca="1" si="25"/>
        <v>n/a</v>
      </c>
      <c r="W152" s="72" t="e">
        <f t="shared" ca="1" si="26"/>
        <v>#VALUE!</v>
      </c>
      <c r="Y152" s="69">
        <f t="shared" si="35"/>
        <v>139</v>
      </c>
      <c r="Z152" s="70" t="e">
        <f t="shared" ca="1" si="27"/>
        <v>#N/A</v>
      </c>
      <c r="AA152" s="70" t="e">
        <f t="shared" ca="1" si="28"/>
        <v>#N/A</v>
      </c>
      <c r="AB152" s="70" t="e">
        <f t="shared" ca="1" si="29"/>
        <v>#N/A</v>
      </c>
      <c r="AC152" s="70" t="e">
        <f t="shared" ca="1" si="30"/>
        <v>#N/A</v>
      </c>
      <c r="AD152" s="76" t="e">
        <f t="shared" ca="1" si="31"/>
        <v>#N/A</v>
      </c>
      <c r="AE152" s="76" t="e">
        <f t="shared" ca="1" si="32"/>
        <v>#N/A</v>
      </c>
      <c r="AF152" s="175" t="e">
        <f t="shared" ca="1" si="33"/>
        <v>#N/A</v>
      </c>
    </row>
    <row r="153" spans="2:32" ht="10.15" x14ac:dyDescent="0.3">
      <c r="B153" s="134">
        <f t="shared" si="34"/>
        <v>139</v>
      </c>
      <c r="C153" s="154" t="str">
        <f ca="1">IF($D$5&gt;$B153,OFFSET(Data!$B$1,$D$6+B153-1,0,1,1),"n/a")</f>
        <v>n/a</v>
      </c>
      <c r="D153" s="155" t="str">
        <f ca="1">IF($D$5&gt;$B153,OFFSET(Data!$C$1,$D$6+B153-1,0,1,1),"n/a")</f>
        <v>n/a</v>
      </c>
      <c r="E153" s="154" t="str">
        <f ca="1">IF($D$5&gt;$B153,OFFSET(Data!$D$1,$D$6+B153-1,0,1,1),"n/a")</f>
        <v>n/a</v>
      </c>
      <c r="F153" s="155" t="str">
        <f ca="1">IF($D$5&gt;$B153,OFFSET(Data!$E$1,$D$6+B153-1,0,1,1),"n/a")</f>
        <v>n/a</v>
      </c>
      <c r="G153" s="143" t="str">
        <f ca="1">IF($D$5&gt;$B153,OFFSET(Data!$K$1,$D$6+$B153-1,0,1,1),"n/a")</f>
        <v>n/a</v>
      </c>
      <c r="H153" s="147" t="str">
        <f ca="1">IF($D$5&gt;$B153,OFFSET(Data!$X$1,$D$6+$B153-1,0,1,1),"n/a")</f>
        <v>n/a</v>
      </c>
      <c r="I153" s="71" t="str">
        <f ca="1">IF($D$5&gt;$B153,OFFSET(Data!$Y$1,$D$6+$B153-1,0,1,1),"n/a")</f>
        <v>n/a</v>
      </c>
      <c r="J153" s="148" t="e">
        <f ca="1">RANK($I153,$I$14:$I$239,0)+COUNTIF($I$14:$I153,$I153)-1</f>
        <v>#VALUE!</v>
      </c>
      <c r="K153" s="147" t="str">
        <f ca="1">IF($D$5&gt;$B153,OFFSET(Data!$L$1,$D$6+$B153-1,0,1,1),"n/a")</f>
        <v>n/a</v>
      </c>
      <c r="L153" s="71" t="str">
        <f ca="1">IF($D$5&gt;$B153,OFFSET(Data!$M$1,$D$6+$B153-1,0,1,1),"n/a")</f>
        <v>n/a</v>
      </c>
      <c r="M153" s="148" t="e">
        <f ca="1">RANK($L153,$L$14:$L$239,0)+COUNTIF($L$14:$L153,$L153)-1</f>
        <v>#VALUE!</v>
      </c>
      <c r="N153" s="147" t="str">
        <f ca="1">IF($D$5&gt;$B153,OFFSET(Data!$P$1,$D$6+$B153-1,0,1,1),"n/a")</f>
        <v>n/a</v>
      </c>
      <c r="O153" s="71" t="str">
        <f ca="1">IF($D$5&gt;$B153,OFFSET(Data!$Q$1,$D$6+$B153-1,0,1,1),"n/a")</f>
        <v>n/a</v>
      </c>
      <c r="P153" s="148" t="e">
        <f ca="1">RANK($O153,$O$14:$O$239,0)+COUNTIF($O$14:$O153,$O153)-1</f>
        <v>#VALUE!</v>
      </c>
      <c r="Q153" s="147" t="str">
        <f ca="1">IF($D$5&gt;$B153,OFFSET(Data!$T$1,$D$6+$B153-1,0,1,1),"n/a")</f>
        <v>n/a</v>
      </c>
      <c r="R153" s="71" t="str">
        <f ca="1">IF($D$5&gt;$B153,OFFSET(Data!$U$1,$D$6+$B153-1,0,1,1),"n/a")</f>
        <v>n/a</v>
      </c>
      <c r="S153" s="72" t="e">
        <f ca="1">RANK($R153,$R$14:$R$239,0)+COUNTIF($R$14:$R153,$R153)-1</f>
        <v>#VALUE!</v>
      </c>
      <c r="T153" s="151"/>
      <c r="U153" s="147" t="str">
        <f t="shared" ca="1" si="24"/>
        <v>n/a</v>
      </c>
      <c r="V153" s="178" t="str">
        <f t="shared" ca="1" si="25"/>
        <v>n/a</v>
      </c>
      <c r="W153" s="72" t="e">
        <f t="shared" ca="1" si="26"/>
        <v>#VALUE!</v>
      </c>
      <c r="Y153" s="69">
        <f t="shared" si="35"/>
        <v>140</v>
      </c>
      <c r="Z153" s="70" t="e">
        <f t="shared" ca="1" si="27"/>
        <v>#N/A</v>
      </c>
      <c r="AA153" s="70" t="e">
        <f t="shared" ca="1" si="28"/>
        <v>#N/A</v>
      </c>
      <c r="AB153" s="70" t="e">
        <f t="shared" ca="1" si="29"/>
        <v>#N/A</v>
      </c>
      <c r="AC153" s="70" t="e">
        <f t="shared" ca="1" si="30"/>
        <v>#N/A</v>
      </c>
      <c r="AD153" s="76" t="e">
        <f t="shared" ca="1" si="31"/>
        <v>#N/A</v>
      </c>
      <c r="AE153" s="76" t="e">
        <f t="shared" ca="1" si="32"/>
        <v>#N/A</v>
      </c>
      <c r="AF153" s="175" t="e">
        <f t="shared" ca="1" si="33"/>
        <v>#N/A</v>
      </c>
    </row>
    <row r="154" spans="2:32" ht="10.15" x14ac:dyDescent="0.3">
      <c r="B154" s="134">
        <f t="shared" si="34"/>
        <v>140</v>
      </c>
      <c r="C154" s="154" t="str">
        <f ca="1">IF($D$5&gt;$B154,OFFSET(Data!$B$1,$D$6+B154-1,0,1,1),"n/a")</f>
        <v>n/a</v>
      </c>
      <c r="D154" s="155" t="str">
        <f ca="1">IF($D$5&gt;$B154,OFFSET(Data!$C$1,$D$6+B154-1,0,1,1),"n/a")</f>
        <v>n/a</v>
      </c>
      <c r="E154" s="154" t="str">
        <f ca="1">IF($D$5&gt;$B154,OFFSET(Data!$D$1,$D$6+B154-1,0,1,1),"n/a")</f>
        <v>n/a</v>
      </c>
      <c r="F154" s="155" t="str">
        <f ca="1">IF($D$5&gt;$B154,OFFSET(Data!$E$1,$D$6+B154-1,0,1,1),"n/a")</f>
        <v>n/a</v>
      </c>
      <c r="G154" s="143" t="str">
        <f ca="1">IF($D$5&gt;$B154,OFFSET(Data!$K$1,$D$6+$B154-1,0,1,1),"n/a")</f>
        <v>n/a</v>
      </c>
      <c r="H154" s="147" t="str">
        <f ca="1">IF($D$5&gt;$B154,OFFSET(Data!$X$1,$D$6+$B154-1,0,1,1),"n/a")</f>
        <v>n/a</v>
      </c>
      <c r="I154" s="71" t="str">
        <f ca="1">IF($D$5&gt;$B154,OFFSET(Data!$Y$1,$D$6+$B154-1,0,1,1),"n/a")</f>
        <v>n/a</v>
      </c>
      <c r="J154" s="148" t="e">
        <f ca="1">RANK($I154,$I$14:$I$239,0)+COUNTIF($I$14:$I154,$I154)-1</f>
        <v>#VALUE!</v>
      </c>
      <c r="K154" s="147" t="str">
        <f ca="1">IF($D$5&gt;$B154,OFFSET(Data!$L$1,$D$6+$B154-1,0,1,1),"n/a")</f>
        <v>n/a</v>
      </c>
      <c r="L154" s="71" t="str">
        <f ca="1">IF($D$5&gt;$B154,OFFSET(Data!$M$1,$D$6+$B154-1,0,1,1),"n/a")</f>
        <v>n/a</v>
      </c>
      <c r="M154" s="148" t="e">
        <f ca="1">RANK($L154,$L$14:$L$239,0)+COUNTIF($L$14:$L154,$L154)-1</f>
        <v>#VALUE!</v>
      </c>
      <c r="N154" s="147" t="str">
        <f ca="1">IF($D$5&gt;$B154,OFFSET(Data!$P$1,$D$6+$B154-1,0,1,1),"n/a")</f>
        <v>n/a</v>
      </c>
      <c r="O154" s="71" t="str">
        <f ca="1">IF($D$5&gt;$B154,OFFSET(Data!$Q$1,$D$6+$B154-1,0,1,1),"n/a")</f>
        <v>n/a</v>
      </c>
      <c r="P154" s="148" t="e">
        <f ca="1">RANK($O154,$O$14:$O$239,0)+COUNTIF($O$14:$O154,$O154)-1</f>
        <v>#VALUE!</v>
      </c>
      <c r="Q154" s="147" t="str">
        <f ca="1">IF($D$5&gt;$B154,OFFSET(Data!$T$1,$D$6+$B154-1,0,1,1),"n/a")</f>
        <v>n/a</v>
      </c>
      <c r="R154" s="71" t="str">
        <f ca="1">IF($D$5&gt;$B154,OFFSET(Data!$U$1,$D$6+$B154-1,0,1,1),"n/a")</f>
        <v>n/a</v>
      </c>
      <c r="S154" s="72" t="e">
        <f ca="1">RANK($R154,$R$14:$R$239,0)+COUNTIF($R$14:$R154,$R154)-1</f>
        <v>#VALUE!</v>
      </c>
      <c r="T154" s="151"/>
      <c r="U154" s="147" t="str">
        <f t="shared" ca="1" si="24"/>
        <v>n/a</v>
      </c>
      <c r="V154" s="178" t="str">
        <f t="shared" ca="1" si="25"/>
        <v>n/a</v>
      </c>
      <c r="W154" s="72" t="e">
        <f t="shared" ca="1" si="26"/>
        <v>#VALUE!</v>
      </c>
      <c r="Y154" s="69">
        <f t="shared" si="35"/>
        <v>141</v>
      </c>
      <c r="Z154" s="70" t="e">
        <f t="shared" ca="1" si="27"/>
        <v>#N/A</v>
      </c>
      <c r="AA154" s="70" t="e">
        <f t="shared" ca="1" si="28"/>
        <v>#N/A</v>
      </c>
      <c r="AB154" s="70" t="e">
        <f t="shared" ca="1" si="29"/>
        <v>#N/A</v>
      </c>
      <c r="AC154" s="70" t="e">
        <f t="shared" ca="1" si="30"/>
        <v>#N/A</v>
      </c>
      <c r="AD154" s="76" t="e">
        <f t="shared" ca="1" si="31"/>
        <v>#N/A</v>
      </c>
      <c r="AE154" s="76" t="e">
        <f t="shared" ca="1" si="32"/>
        <v>#N/A</v>
      </c>
      <c r="AF154" s="175" t="e">
        <f t="shared" ca="1" si="33"/>
        <v>#N/A</v>
      </c>
    </row>
    <row r="155" spans="2:32" ht="10.15" x14ac:dyDescent="0.3">
      <c r="B155" s="134">
        <f t="shared" si="34"/>
        <v>141</v>
      </c>
      <c r="C155" s="154" t="str">
        <f ca="1">IF($D$5&gt;$B155,OFFSET(Data!$B$1,$D$6+B155-1,0,1,1),"n/a")</f>
        <v>n/a</v>
      </c>
      <c r="D155" s="155" t="str">
        <f ca="1">IF($D$5&gt;$B155,OFFSET(Data!$C$1,$D$6+B155-1,0,1,1),"n/a")</f>
        <v>n/a</v>
      </c>
      <c r="E155" s="154" t="str">
        <f ca="1">IF($D$5&gt;$B155,OFFSET(Data!$D$1,$D$6+B155-1,0,1,1),"n/a")</f>
        <v>n/a</v>
      </c>
      <c r="F155" s="155" t="str">
        <f ca="1">IF($D$5&gt;$B155,OFFSET(Data!$E$1,$D$6+B155-1,0,1,1),"n/a")</f>
        <v>n/a</v>
      </c>
      <c r="G155" s="143" t="str">
        <f ca="1">IF($D$5&gt;$B155,OFFSET(Data!$K$1,$D$6+$B155-1,0,1,1),"n/a")</f>
        <v>n/a</v>
      </c>
      <c r="H155" s="147" t="str">
        <f ca="1">IF($D$5&gt;$B155,OFFSET(Data!$X$1,$D$6+$B155-1,0,1,1),"n/a")</f>
        <v>n/a</v>
      </c>
      <c r="I155" s="71" t="str">
        <f ca="1">IF($D$5&gt;$B155,OFFSET(Data!$Y$1,$D$6+$B155-1,0,1,1),"n/a")</f>
        <v>n/a</v>
      </c>
      <c r="J155" s="148" t="e">
        <f ca="1">RANK($I155,$I$14:$I$239,0)+COUNTIF($I$14:$I155,$I155)-1</f>
        <v>#VALUE!</v>
      </c>
      <c r="K155" s="147" t="str">
        <f ca="1">IF($D$5&gt;$B155,OFFSET(Data!$L$1,$D$6+$B155-1,0,1,1),"n/a")</f>
        <v>n/a</v>
      </c>
      <c r="L155" s="71" t="str">
        <f ca="1">IF($D$5&gt;$B155,OFFSET(Data!$M$1,$D$6+$B155-1,0,1,1),"n/a")</f>
        <v>n/a</v>
      </c>
      <c r="M155" s="148" t="e">
        <f ca="1">RANK($L155,$L$14:$L$239,0)+COUNTIF($L$14:$L155,$L155)-1</f>
        <v>#VALUE!</v>
      </c>
      <c r="N155" s="147" t="str">
        <f ca="1">IF($D$5&gt;$B155,OFFSET(Data!$P$1,$D$6+$B155-1,0,1,1),"n/a")</f>
        <v>n/a</v>
      </c>
      <c r="O155" s="71" t="str">
        <f ca="1">IF($D$5&gt;$B155,OFFSET(Data!$Q$1,$D$6+$B155-1,0,1,1),"n/a")</f>
        <v>n/a</v>
      </c>
      <c r="P155" s="148" t="e">
        <f ca="1">RANK($O155,$O$14:$O$239,0)+COUNTIF($O$14:$O155,$O155)-1</f>
        <v>#VALUE!</v>
      </c>
      <c r="Q155" s="147" t="str">
        <f ca="1">IF($D$5&gt;$B155,OFFSET(Data!$T$1,$D$6+$B155-1,0,1,1),"n/a")</f>
        <v>n/a</v>
      </c>
      <c r="R155" s="71" t="str">
        <f ca="1">IF($D$5&gt;$B155,OFFSET(Data!$U$1,$D$6+$B155-1,0,1,1),"n/a")</f>
        <v>n/a</v>
      </c>
      <c r="S155" s="72" t="e">
        <f ca="1">RANK($R155,$R$14:$R$239,0)+COUNTIF($R$14:$R155,$R155)-1</f>
        <v>#VALUE!</v>
      </c>
      <c r="T155" s="151"/>
      <c r="U155" s="147" t="str">
        <f t="shared" ca="1" si="24"/>
        <v>n/a</v>
      </c>
      <c r="V155" s="178" t="str">
        <f t="shared" ca="1" si="25"/>
        <v>n/a</v>
      </c>
      <c r="W155" s="72" t="e">
        <f t="shared" ca="1" si="26"/>
        <v>#VALUE!</v>
      </c>
      <c r="Y155" s="69">
        <f t="shared" si="35"/>
        <v>142</v>
      </c>
      <c r="Z155" s="70" t="e">
        <f t="shared" ca="1" si="27"/>
        <v>#N/A</v>
      </c>
      <c r="AA155" s="70" t="e">
        <f t="shared" ca="1" si="28"/>
        <v>#N/A</v>
      </c>
      <c r="AB155" s="70" t="e">
        <f t="shared" ca="1" si="29"/>
        <v>#N/A</v>
      </c>
      <c r="AC155" s="70" t="e">
        <f t="shared" ca="1" si="30"/>
        <v>#N/A</v>
      </c>
      <c r="AD155" s="76" t="e">
        <f t="shared" ca="1" si="31"/>
        <v>#N/A</v>
      </c>
      <c r="AE155" s="76" t="e">
        <f t="shared" ca="1" si="32"/>
        <v>#N/A</v>
      </c>
      <c r="AF155" s="175" t="e">
        <f t="shared" ca="1" si="33"/>
        <v>#N/A</v>
      </c>
    </row>
    <row r="156" spans="2:32" ht="10.15" x14ac:dyDescent="0.3">
      <c r="B156" s="134">
        <f t="shared" si="34"/>
        <v>142</v>
      </c>
      <c r="C156" s="154" t="str">
        <f ca="1">IF($D$5&gt;$B156,OFFSET(Data!$B$1,$D$6+B156-1,0,1,1),"n/a")</f>
        <v>n/a</v>
      </c>
      <c r="D156" s="155" t="str">
        <f ca="1">IF($D$5&gt;$B156,OFFSET(Data!$C$1,$D$6+B156-1,0,1,1),"n/a")</f>
        <v>n/a</v>
      </c>
      <c r="E156" s="154" t="str">
        <f ca="1">IF($D$5&gt;$B156,OFFSET(Data!$D$1,$D$6+B156-1,0,1,1),"n/a")</f>
        <v>n/a</v>
      </c>
      <c r="F156" s="155" t="str">
        <f ca="1">IF($D$5&gt;$B156,OFFSET(Data!$E$1,$D$6+B156-1,0,1,1),"n/a")</f>
        <v>n/a</v>
      </c>
      <c r="G156" s="143" t="str">
        <f ca="1">IF($D$5&gt;$B156,OFFSET(Data!$K$1,$D$6+$B156-1,0,1,1),"n/a")</f>
        <v>n/a</v>
      </c>
      <c r="H156" s="147" t="str">
        <f ca="1">IF($D$5&gt;$B156,OFFSET(Data!$X$1,$D$6+$B156-1,0,1,1),"n/a")</f>
        <v>n/a</v>
      </c>
      <c r="I156" s="71" t="str">
        <f ca="1">IF($D$5&gt;$B156,OFFSET(Data!$Y$1,$D$6+$B156-1,0,1,1),"n/a")</f>
        <v>n/a</v>
      </c>
      <c r="J156" s="148" t="e">
        <f ca="1">RANK($I156,$I$14:$I$239,0)+COUNTIF($I$14:$I156,$I156)-1</f>
        <v>#VALUE!</v>
      </c>
      <c r="K156" s="147" t="str">
        <f ca="1">IF($D$5&gt;$B156,OFFSET(Data!$L$1,$D$6+$B156-1,0,1,1),"n/a")</f>
        <v>n/a</v>
      </c>
      <c r="L156" s="71" t="str">
        <f ca="1">IF($D$5&gt;$B156,OFFSET(Data!$M$1,$D$6+$B156-1,0,1,1),"n/a")</f>
        <v>n/a</v>
      </c>
      <c r="M156" s="148" t="e">
        <f ca="1">RANK($L156,$L$14:$L$239,0)+COUNTIF($L$14:$L156,$L156)-1</f>
        <v>#VALUE!</v>
      </c>
      <c r="N156" s="147" t="str">
        <f ca="1">IF($D$5&gt;$B156,OFFSET(Data!$P$1,$D$6+$B156-1,0,1,1),"n/a")</f>
        <v>n/a</v>
      </c>
      <c r="O156" s="71" t="str">
        <f ca="1">IF($D$5&gt;$B156,OFFSET(Data!$Q$1,$D$6+$B156-1,0,1,1),"n/a")</f>
        <v>n/a</v>
      </c>
      <c r="P156" s="148" t="e">
        <f ca="1">RANK($O156,$O$14:$O$239,0)+COUNTIF($O$14:$O156,$O156)-1</f>
        <v>#VALUE!</v>
      </c>
      <c r="Q156" s="147" t="str">
        <f ca="1">IF($D$5&gt;$B156,OFFSET(Data!$T$1,$D$6+$B156-1,0,1,1),"n/a")</f>
        <v>n/a</v>
      </c>
      <c r="R156" s="71" t="str">
        <f ca="1">IF($D$5&gt;$B156,OFFSET(Data!$U$1,$D$6+$B156-1,0,1,1),"n/a")</f>
        <v>n/a</v>
      </c>
      <c r="S156" s="72" t="e">
        <f ca="1">RANK($R156,$R$14:$R$239,0)+COUNTIF($R$14:$R156,$R156)-1</f>
        <v>#VALUE!</v>
      </c>
      <c r="T156" s="151"/>
      <c r="U156" s="147" t="str">
        <f t="shared" ca="1" si="24"/>
        <v>n/a</v>
      </c>
      <c r="V156" s="178" t="str">
        <f t="shared" ca="1" si="25"/>
        <v>n/a</v>
      </c>
      <c r="W156" s="72" t="e">
        <f t="shared" ca="1" si="26"/>
        <v>#VALUE!</v>
      </c>
      <c r="Y156" s="69">
        <f t="shared" si="35"/>
        <v>143</v>
      </c>
      <c r="Z156" s="70" t="e">
        <f t="shared" ca="1" si="27"/>
        <v>#N/A</v>
      </c>
      <c r="AA156" s="70" t="e">
        <f t="shared" ca="1" si="28"/>
        <v>#N/A</v>
      </c>
      <c r="AB156" s="70" t="e">
        <f t="shared" ca="1" si="29"/>
        <v>#N/A</v>
      </c>
      <c r="AC156" s="70" t="e">
        <f t="shared" ca="1" si="30"/>
        <v>#N/A</v>
      </c>
      <c r="AD156" s="76" t="e">
        <f t="shared" ca="1" si="31"/>
        <v>#N/A</v>
      </c>
      <c r="AE156" s="76" t="e">
        <f t="shared" ca="1" si="32"/>
        <v>#N/A</v>
      </c>
      <c r="AF156" s="175" t="e">
        <f t="shared" ca="1" si="33"/>
        <v>#N/A</v>
      </c>
    </row>
    <row r="157" spans="2:32" ht="10.15" x14ac:dyDescent="0.3">
      <c r="B157" s="134">
        <f t="shared" si="34"/>
        <v>143</v>
      </c>
      <c r="C157" s="154" t="str">
        <f ca="1">IF($D$5&gt;$B157,OFFSET(Data!$B$1,$D$6+B157-1,0,1,1),"n/a")</f>
        <v>n/a</v>
      </c>
      <c r="D157" s="155" t="str">
        <f ca="1">IF($D$5&gt;$B157,OFFSET(Data!$C$1,$D$6+B157-1,0,1,1),"n/a")</f>
        <v>n/a</v>
      </c>
      <c r="E157" s="154" t="str">
        <f ca="1">IF($D$5&gt;$B157,OFFSET(Data!$D$1,$D$6+B157-1,0,1,1),"n/a")</f>
        <v>n/a</v>
      </c>
      <c r="F157" s="155" t="str">
        <f ca="1">IF($D$5&gt;$B157,OFFSET(Data!$E$1,$D$6+B157-1,0,1,1),"n/a")</f>
        <v>n/a</v>
      </c>
      <c r="G157" s="143" t="str">
        <f ca="1">IF($D$5&gt;$B157,OFFSET(Data!$K$1,$D$6+$B157-1,0,1,1),"n/a")</f>
        <v>n/a</v>
      </c>
      <c r="H157" s="147" t="str">
        <f ca="1">IF($D$5&gt;$B157,OFFSET(Data!$X$1,$D$6+$B157-1,0,1,1),"n/a")</f>
        <v>n/a</v>
      </c>
      <c r="I157" s="71" t="str">
        <f ca="1">IF($D$5&gt;$B157,OFFSET(Data!$Y$1,$D$6+$B157-1,0,1,1),"n/a")</f>
        <v>n/a</v>
      </c>
      <c r="J157" s="148" t="e">
        <f ca="1">RANK($I157,$I$14:$I$239,0)+COUNTIF($I$14:$I157,$I157)-1</f>
        <v>#VALUE!</v>
      </c>
      <c r="K157" s="147" t="str">
        <f ca="1">IF($D$5&gt;$B157,OFFSET(Data!$L$1,$D$6+$B157-1,0,1,1),"n/a")</f>
        <v>n/a</v>
      </c>
      <c r="L157" s="71" t="str">
        <f ca="1">IF($D$5&gt;$B157,OFFSET(Data!$M$1,$D$6+$B157-1,0,1,1),"n/a")</f>
        <v>n/a</v>
      </c>
      <c r="M157" s="148" t="e">
        <f ca="1">RANK($L157,$L$14:$L$239,0)+COUNTIF($L$14:$L157,$L157)-1</f>
        <v>#VALUE!</v>
      </c>
      <c r="N157" s="147" t="str">
        <f ca="1">IF($D$5&gt;$B157,OFFSET(Data!$P$1,$D$6+$B157-1,0,1,1),"n/a")</f>
        <v>n/a</v>
      </c>
      <c r="O157" s="71" t="str">
        <f ca="1">IF($D$5&gt;$B157,OFFSET(Data!$Q$1,$D$6+$B157-1,0,1,1),"n/a")</f>
        <v>n/a</v>
      </c>
      <c r="P157" s="148" t="e">
        <f ca="1">RANK($O157,$O$14:$O$239,0)+COUNTIF($O$14:$O157,$O157)-1</f>
        <v>#VALUE!</v>
      </c>
      <c r="Q157" s="147" t="str">
        <f ca="1">IF($D$5&gt;$B157,OFFSET(Data!$T$1,$D$6+$B157-1,0,1,1),"n/a")</f>
        <v>n/a</v>
      </c>
      <c r="R157" s="71" t="str">
        <f ca="1">IF($D$5&gt;$B157,OFFSET(Data!$U$1,$D$6+$B157-1,0,1,1),"n/a")</f>
        <v>n/a</v>
      </c>
      <c r="S157" s="72" t="e">
        <f ca="1">RANK($R157,$R$14:$R$239,0)+COUNTIF($R$14:$R157,$R157)-1</f>
        <v>#VALUE!</v>
      </c>
      <c r="T157" s="151"/>
      <c r="U157" s="147" t="str">
        <f t="shared" ca="1" si="24"/>
        <v>n/a</v>
      </c>
      <c r="V157" s="178" t="str">
        <f t="shared" ca="1" si="25"/>
        <v>n/a</v>
      </c>
      <c r="W157" s="72" t="e">
        <f t="shared" ca="1" si="26"/>
        <v>#VALUE!</v>
      </c>
      <c r="Y157" s="69">
        <f t="shared" si="35"/>
        <v>144</v>
      </c>
      <c r="Z157" s="70" t="e">
        <f t="shared" ca="1" si="27"/>
        <v>#N/A</v>
      </c>
      <c r="AA157" s="70" t="e">
        <f t="shared" ca="1" si="28"/>
        <v>#N/A</v>
      </c>
      <c r="AB157" s="70" t="e">
        <f t="shared" ca="1" si="29"/>
        <v>#N/A</v>
      </c>
      <c r="AC157" s="70" t="e">
        <f t="shared" ca="1" si="30"/>
        <v>#N/A</v>
      </c>
      <c r="AD157" s="76" t="e">
        <f t="shared" ca="1" si="31"/>
        <v>#N/A</v>
      </c>
      <c r="AE157" s="76" t="e">
        <f t="shared" ca="1" si="32"/>
        <v>#N/A</v>
      </c>
      <c r="AF157" s="175" t="e">
        <f t="shared" ca="1" si="33"/>
        <v>#N/A</v>
      </c>
    </row>
    <row r="158" spans="2:32" ht="10.15" x14ac:dyDescent="0.3">
      <c r="B158" s="134">
        <f t="shared" si="34"/>
        <v>144</v>
      </c>
      <c r="C158" s="154" t="str">
        <f ca="1">IF($D$5&gt;$B158,OFFSET(Data!$B$1,$D$6+B158-1,0,1,1),"n/a")</f>
        <v>n/a</v>
      </c>
      <c r="D158" s="155" t="str">
        <f ca="1">IF($D$5&gt;$B158,OFFSET(Data!$C$1,$D$6+B158-1,0,1,1),"n/a")</f>
        <v>n/a</v>
      </c>
      <c r="E158" s="154" t="str">
        <f ca="1">IF($D$5&gt;$B158,OFFSET(Data!$D$1,$D$6+B158-1,0,1,1),"n/a")</f>
        <v>n/a</v>
      </c>
      <c r="F158" s="155" t="str">
        <f ca="1">IF($D$5&gt;$B158,OFFSET(Data!$E$1,$D$6+B158-1,0,1,1),"n/a")</f>
        <v>n/a</v>
      </c>
      <c r="G158" s="143" t="str">
        <f ca="1">IF($D$5&gt;$B158,OFFSET(Data!$K$1,$D$6+$B158-1,0,1,1),"n/a")</f>
        <v>n/a</v>
      </c>
      <c r="H158" s="147" t="str">
        <f ca="1">IF($D$5&gt;$B158,OFFSET(Data!$X$1,$D$6+$B158-1,0,1,1),"n/a")</f>
        <v>n/a</v>
      </c>
      <c r="I158" s="71" t="str">
        <f ca="1">IF($D$5&gt;$B158,OFFSET(Data!$Y$1,$D$6+$B158-1,0,1,1),"n/a")</f>
        <v>n/a</v>
      </c>
      <c r="J158" s="148" t="e">
        <f ca="1">RANK($I158,$I$14:$I$239,0)+COUNTIF($I$14:$I158,$I158)-1</f>
        <v>#VALUE!</v>
      </c>
      <c r="K158" s="147" t="str">
        <f ca="1">IF($D$5&gt;$B158,OFFSET(Data!$L$1,$D$6+$B158-1,0,1,1),"n/a")</f>
        <v>n/a</v>
      </c>
      <c r="L158" s="71" t="str">
        <f ca="1">IF($D$5&gt;$B158,OFFSET(Data!$M$1,$D$6+$B158-1,0,1,1),"n/a")</f>
        <v>n/a</v>
      </c>
      <c r="M158" s="148" t="e">
        <f ca="1">RANK($L158,$L$14:$L$239,0)+COUNTIF($L$14:$L158,$L158)-1</f>
        <v>#VALUE!</v>
      </c>
      <c r="N158" s="147" t="str">
        <f ca="1">IF($D$5&gt;$B158,OFFSET(Data!$P$1,$D$6+$B158-1,0,1,1),"n/a")</f>
        <v>n/a</v>
      </c>
      <c r="O158" s="71" t="str">
        <f ca="1">IF($D$5&gt;$B158,OFFSET(Data!$Q$1,$D$6+$B158-1,0,1,1),"n/a")</f>
        <v>n/a</v>
      </c>
      <c r="P158" s="148" t="e">
        <f ca="1">RANK($O158,$O$14:$O$239,0)+COUNTIF($O$14:$O158,$O158)-1</f>
        <v>#VALUE!</v>
      </c>
      <c r="Q158" s="147" t="str">
        <f ca="1">IF($D$5&gt;$B158,OFFSET(Data!$T$1,$D$6+$B158-1,0,1,1),"n/a")</f>
        <v>n/a</v>
      </c>
      <c r="R158" s="71" t="str">
        <f ca="1">IF($D$5&gt;$B158,OFFSET(Data!$U$1,$D$6+$B158-1,0,1,1),"n/a")</f>
        <v>n/a</v>
      </c>
      <c r="S158" s="72" t="e">
        <f ca="1">RANK($R158,$R$14:$R$239,0)+COUNTIF($R$14:$R158,$R158)-1</f>
        <v>#VALUE!</v>
      </c>
      <c r="T158" s="151"/>
      <c r="U158" s="147" t="str">
        <f t="shared" ca="1" si="24"/>
        <v>n/a</v>
      </c>
      <c r="V158" s="178" t="str">
        <f t="shared" ca="1" si="25"/>
        <v>n/a</v>
      </c>
      <c r="W158" s="72" t="e">
        <f t="shared" ca="1" si="26"/>
        <v>#VALUE!</v>
      </c>
      <c r="Y158" s="69">
        <f t="shared" si="35"/>
        <v>145</v>
      </c>
      <c r="Z158" s="70" t="e">
        <f t="shared" ca="1" si="27"/>
        <v>#N/A</v>
      </c>
      <c r="AA158" s="70" t="e">
        <f t="shared" ca="1" si="28"/>
        <v>#N/A</v>
      </c>
      <c r="AB158" s="70" t="e">
        <f t="shared" ca="1" si="29"/>
        <v>#N/A</v>
      </c>
      <c r="AC158" s="70" t="e">
        <f t="shared" ca="1" si="30"/>
        <v>#N/A</v>
      </c>
      <c r="AD158" s="76" t="e">
        <f t="shared" ca="1" si="31"/>
        <v>#N/A</v>
      </c>
      <c r="AE158" s="76" t="e">
        <f t="shared" ca="1" si="32"/>
        <v>#N/A</v>
      </c>
      <c r="AF158" s="175" t="e">
        <f t="shared" ca="1" si="33"/>
        <v>#N/A</v>
      </c>
    </row>
    <row r="159" spans="2:32" ht="10.15" x14ac:dyDescent="0.3">
      <c r="B159" s="134">
        <f t="shared" si="34"/>
        <v>145</v>
      </c>
      <c r="C159" s="154" t="str">
        <f ca="1">IF($D$5&gt;$B159,OFFSET(Data!$B$1,$D$6+B159-1,0,1,1),"n/a")</f>
        <v>n/a</v>
      </c>
      <c r="D159" s="155" t="str">
        <f ca="1">IF($D$5&gt;$B159,OFFSET(Data!$C$1,$D$6+B159-1,0,1,1),"n/a")</f>
        <v>n/a</v>
      </c>
      <c r="E159" s="154" t="str">
        <f ca="1">IF($D$5&gt;$B159,OFFSET(Data!$D$1,$D$6+B159-1,0,1,1),"n/a")</f>
        <v>n/a</v>
      </c>
      <c r="F159" s="155" t="str">
        <f ca="1">IF($D$5&gt;$B159,OFFSET(Data!$E$1,$D$6+B159-1,0,1,1),"n/a")</f>
        <v>n/a</v>
      </c>
      <c r="G159" s="143" t="str">
        <f ca="1">IF($D$5&gt;$B159,OFFSET(Data!$K$1,$D$6+$B159-1,0,1,1),"n/a")</f>
        <v>n/a</v>
      </c>
      <c r="H159" s="147" t="str">
        <f ca="1">IF($D$5&gt;$B159,OFFSET(Data!$X$1,$D$6+$B159-1,0,1,1),"n/a")</f>
        <v>n/a</v>
      </c>
      <c r="I159" s="71" t="str">
        <f ca="1">IF($D$5&gt;$B159,OFFSET(Data!$Y$1,$D$6+$B159-1,0,1,1),"n/a")</f>
        <v>n/a</v>
      </c>
      <c r="J159" s="148" t="e">
        <f ca="1">RANK($I159,$I$14:$I$239,0)+COUNTIF($I$14:$I159,$I159)-1</f>
        <v>#VALUE!</v>
      </c>
      <c r="K159" s="147" t="str">
        <f ca="1">IF($D$5&gt;$B159,OFFSET(Data!$L$1,$D$6+$B159-1,0,1,1),"n/a")</f>
        <v>n/a</v>
      </c>
      <c r="L159" s="71" t="str">
        <f ca="1">IF($D$5&gt;$B159,OFFSET(Data!$M$1,$D$6+$B159-1,0,1,1),"n/a")</f>
        <v>n/a</v>
      </c>
      <c r="M159" s="148" t="e">
        <f ca="1">RANK($L159,$L$14:$L$239,0)+COUNTIF($L$14:$L159,$L159)-1</f>
        <v>#VALUE!</v>
      </c>
      <c r="N159" s="147" t="str">
        <f ca="1">IF($D$5&gt;$B159,OFFSET(Data!$P$1,$D$6+$B159-1,0,1,1),"n/a")</f>
        <v>n/a</v>
      </c>
      <c r="O159" s="71" t="str">
        <f ca="1">IF($D$5&gt;$B159,OFFSET(Data!$Q$1,$D$6+$B159-1,0,1,1),"n/a")</f>
        <v>n/a</v>
      </c>
      <c r="P159" s="148" t="e">
        <f ca="1">RANK($O159,$O$14:$O$239,0)+COUNTIF($O$14:$O159,$O159)-1</f>
        <v>#VALUE!</v>
      </c>
      <c r="Q159" s="147" t="str">
        <f ca="1">IF($D$5&gt;$B159,OFFSET(Data!$T$1,$D$6+$B159-1,0,1,1),"n/a")</f>
        <v>n/a</v>
      </c>
      <c r="R159" s="71" t="str">
        <f ca="1">IF($D$5&gt;$B159,OFFSET(Data!$U$1,$D$6+$B159-1,0,1,1),"n/a")</f>
        <v>n/a</v>
      </c>
      <c r="S159" s="72" t="e">
        <f ca="1">RANK($R159,$R$14:$R$239,0)+COUNTIF($R$14:$R159,$R159)-1</f>
        <v>#VALUE!</v>
      </c>
      <c r="T159" s="151"/>
      <c r="U159" s="147" t="str">
        <f t="shared" ca="1" si="24"/>
        <v>n/a</v>
      </c>
      <c r="V159" s="178" t="str">
        <f t="shared" ca="1" si="25"/>
        <v>n/a</v>
      </c>
      <c r="W159" s="72" t="e">
        <f t="shared" ca="1" si="26"/>
        <v>#VALUE!</v>
      </c>
      <c r="Y159" s="69">
        <f t="shared" si="35"/>
        <v>146</v>
      </c>
      <c r="Z159" s="70" t="e">
        <f t="shared" ca="1" si="27"/>
        <v>#N/A</v>
      </c>
      <c r="AA159" s="70" t="e">
        <f t="shared" ca="1" si="28"/>
        <v>#N/A</v>
      </c>
      <c r="AB159" s="70" t="e">
        <f t="shared" ca="1" si="29"/>
        <v>#N/A</v>
      </c>
      <c r="AC159" s="70" t="e">
        <f t="shared" ca="1" si="30"/>
        <v>#N/A</v>
      </c>
      <c r="AD159" s="76" t="e">
        <f t="shared" ca="1" si="31"/>
        <v>#N/A</v>
      </c>
      <c r="AE159" s="76" t="e">
        <f t="shared" ca="1" si="32"/>
        <v>#N/A</v>
      </c>
      <c r="AF159" s="175" t="e">
        <f t="shared" ca="1" si="33"/>
        <v>#N/A</v>
      </c>
    </row>
    <row r="160" spans="2:32" ht="10.15" x14ac:dyDescent="0.3">
      <c r="B160" s="134">
        <f t="shared" si="34"/>
        <v>146</v>
      </c>
      <c r="C160" s="154" t="str">
        <f ca="1">IF($D$5&gt;$B160,OFFSET(Data!$B$1,$D$6+B160-1,0,1,1),"n/a")</f>
        <v>n/a</v>
      </c>
      <c r="D160" s="155" t="str">
        <f ca="1">IF($D$5&gt;$B160,OFFSET(Data!$C$1,$D$6+B160-1,0,1,1),"n/a")</f>
        <v>n/a</v>
      </c>
      <c r="E160" s="154" t="str">
        <f ca="1">IF($D$5&gt;$B160,OFFSET(Data!$D$1,$D$6+B160-1,0,1,1),"n/a")</f>
        <v>n/a</v>
      </c>
      <c r="F160" s="155" t="str">
        <f ca="1">IF($D$5&gt;$B160,OFFSET(Data!$E$1,$D$6+B160-1,0,1,1),"n/a")</f>
        <v>n/a</v>
      </c>
      <c r="G160" s="143" t="str">
        <f ca="1">IF($D$5&gt;$B160,OFFSET(Data!$K$1,$D$6+$B160-1,0,1,1),"n/a")</f>
        <v>n/a</v>
      </c>
      <c r="H160" s="147" t="str">
        <f ca="1">IF($D$5&gt;$B160,OFFSET(Data!$X$1,$D$6+$B160-1,0,1,1),"n/a")</f>
        <v>n/a</v>
      </c>
      <c r="I160" s="71" t="str">
        <f ca="1">IF($D$5&gt;$B160,OFFSET(Data!$Y$1,$D$6+$B160-1,0,1,1),"n/a")</f>
        <v>n/a</v>
      </c>
      <c r="J160" s="148" t="e">
        <f ca="1">RANK($I160,$I$14:$I$239,0)+COUNTIF($I$14:$I160,$I160)-1</f>
        <v>#VALUE!</v>
      </c>
      <c r="K160" s="147" t="str">
        <f ca="1">IF($D$5&gt;$B160,OFFSET(Data!$L$1,$D$6+$B160-1,0,1,1),"n/a")</f>
        <v>n/a</v>
      </c>
      <c r="L160" s="71" t="str">
        <f ca="1">IF($D$5&gt;$B160,OFFSET(Data!$M$1,$D$6+$B160-1,0,1,1),"n/a")</f>
        <v>n/a</v>
      </c>
      <c r="M160" s="148" t="e">
        <f ca="1">RANK($L160,$L$14:$L$239,0)+COUNTIF($L$14:$L160,$L160)-1</f>
        <v>#VALUE!</v>
      </c>
      <c r="N160" s="147" t="str">
        <f ca="1">IF($D$5&gt;$B160,OFFSET(Data!$P$1,$D$6+$B160-1,0,1,1),"n/a")</f>
        <v>n/a</v>
      </c>
      <c r="O160" s="71" t="str">
        <f ca="1">IF($D$5&gt;$B160,OFFSET(Data!$Q$1,$D$6+$B160-1,0,1,1),"n/a")</f>
        <v>n/a</v>
      </c>
      <c r="P160" s="148" t="e">
        <f ca="1">RANK($O160,$O$14:$O$239,0)+COUNTIF($O$14:$O160,$O160)-1</f>
        <v>#VALUE!</v>
      </c>
      <c r="Q160" s="147" t="str">
        <f ca="1">IF($D$5&gt;$B160,OFFSET(Data!$T$1,$D$6+$B160-1,0,1,1),"n/a")</f>
        <v>n/a</v>
      </c>
      <c r="R160" s="71" t="str">
        <f ca="1">IF($D$5&gt;$B160,OFFSET(Data!$U$1,$D$6+$B160-1,0,1,1),"n/a")</f>
        <v>n/a</v>
      </c>
      <c r="S160" s="72" t="e">
        <f ca="1">RANK($R160,$R$14:$R$239,0)+COUNTIF($R$14:$R160,$R160)-1</f>
        <v>#VALUE!</v>
      </c>
      <c r="T160" s="151"/>
      <c r="U160" s="147" t="str">
        <f t="shared" ca="1" si="24"/>
        <v>n/a</v>
      </c>
      <c r="V160" s="178" t="str">
        <f t="shared" ca="1" si="25"/>
        <v>n/a</v>
      </c>
      <c r="W160" s="72" t="e">
        <f t="shared" ca="1" si="26"/>
        <v>#VALUE!</v>
      </c>
      <c r="Y160" s="69">
        <f t="shared" si="35"/>
        <v>147</v>
      </c>
      <c r="Z160" s="70" t="e">
        <f t="shared" ca="1" si="27"/>
        <v>#N/A</v>
      </c>
      <c r="AA160" s="70" t="e">
        <f t="shared" ca="1" si="28"/>
        <v>#N/A</v>
      </c>
      <c r="AB160" s="70" t="e">
        <f t="shared" ca="1" si="29"/>
        <v>#N/A</v>
      </c>
      <c r="AC160" s="70" t="e">
        <f t="shared" ca="1" si="30"/>
        <v>#N/A</v>
      </c>
      <c r="AD160" s="76" t="e">
        <f t="shared" ca="1" si="31"/>
        <v>#N/A</v>
      </c>
      <c r="AE160" s="76" t="e">
        <f t="shared" ca="1" si="32"/>
        <v>#N/A</v>
      </c>
      <c r="AF160" s="175" t="e">
        <f t="shared" ca="1" si="33"/>
        <v>#N/A</v>
      </c>
    </row>
    <row r="161" spans="2:32" ht="10.15" x14ac:dyDescent="0.3">
      <c r="B161" s="134">
        <f t="shared" si="34"/>
        <v>147</v>
      </c>
      <c r="C161" s="154" t="str">
        <f ca="1">IF($D$5&gt;$B161,OFFSET(Data!$B$1,$D$6+B161-1,0,1,1),"n/a")</f>
        <v>n/a</v>
      </c>
      <c r="D161" s="155" t="str">
        <f ca="1">IF($D$5&gt;$B161,OFFSET(Data!$C$1,$D$6+B161-1,0,1,1),"n/a")</f>
        <v>n/a</v>
      </c>
      <c r="E161" s="154" t="str">
        <f ca="1">IF($D$5&gt;$B161,OFFSET(Data!$D$1,$D$6+B161-1,0,1,1),"n/a")</f>
        <v>n/a</v>
      </c>
      <c r="F161" s="155" t="str">
        <f ca="1">IF($D$5&gt;$B161,OFFSET(Data!$E$1,$D$6+B161-1,0,1,1),"n/a")</f>
        <v>n/a</v>
      </c>
      <c r="G161" s="143" t="str">
        <f ca="1">IF($D$5&gt;$B161,OFFSET(Data!$K$1,$D$6+$B161-1,0,1,1),"n/a")</f>
        <v>n/a</v>
      </c>
      <c r="H161" s="147" t="str">
        <f ca="1">IF($D$5&gt;$B161,OFFSET(Data!$X$1,$D$6+$B161-1,0,1,1),"n/a")</f>
        <v>n/a</v>
      </c>
      <c r="I161" s="71" t="str">
        <f ca="1">IF($D$5&gt;$B161,OFFSET(Data!$Y$1,$D$6+$B161-1,0,1,1),"n/a")</f>
        <v>n/a</v>
      </c>
      <c r="J161" s="148" t="e">
        <f ca="1">RANK($I161,$I$14:$I$239,0)+COUNTIF($I$14:$I161,$I161)-1</f>
        <v>#VALUE!</v>
      </c>
      <c r="K161" s="147" t="str">
        <f ca="1">IF($D$5&gt;$B161,OFFSET(Data!$L$1,$D$6+$B161-1,0,1,1),"n/a")</f>
        <v>n/a</v>
      </c>
      <c r="L161" s="71" t="str">
        <f ca="1">IF($D$5&gt;$B161,OFFSET(Data!$M$1,$D$6+$B161-1,0,1,1),"n/a")</f>
        <v>n/a</v>
      </c>
      <c r="M161" s="148" t="e">
        <f ca="1">RANK($L161,$L$14:$L$239,0)+COUNTIF($L$14:$L161,$L161)-1</f>
        <v>#VALUE!</v>
      </c>
      <c r="N161" s="147" t="str">
        <f ca="1">IF($D$5&gt;$B161,OFFSET(Data!$P$1,$D$6+$B161-1,0,1,1),"n/a")</f>
        <v>n/a</v>
      </c>
      <c r="O161" s="71" t="str">
        <f ca="1">IF($D$5&gt;$B161,OFFSET(Data!$Q$1,$D$6+$B161-1,0,1,1),"n/a")</f>
        <v>n/a</v>
      </c>
      <c r="P161" s="148" t="e">
        <f ca="1">RANK($O161,$O$14:$O$239,0)+COUNTIF($O$14:$O161,$O161)-1</f>
        <v>#VALUE!</v>
      </c>
      <c r="Q161" s="147" t="str">
        <f ca="1">IF($D$5&gt;$B161,OFFSET(Data!$T$1,$D$6+$B161-1,0,1,1),"n/a")</f>
        <v>n/a</v>
      </c>
      <c r="R161" s="71" t="str">
        <f ca="1">IF($D$5&gt;$B161,OFFSET(Data!$U$1,$D$6+$B161-1,0,1,1),"n/a")</f>
        <v>n/a</v>
      </c>
      <c r="S161" s="72" t="e">
        <f ca="1">RANK($R161,$R$14:$R$239,0)+COUNTIF($R$14:$R161,$R161)-1</f>
        <v>#VALUE!</v>
      </c>
      <c r="T161" s="151"/>
      <c r="U161" s="147" t="str">
        <f t="shared" ca="1" si="24"/>
        <v>n/a</v>
      </c>
      <c r="V161" s="178" t="str">
        <f t="shared" ca="1" si="25"/>
        <v>n/a</v>
      </c>
      <c r="W161" s="72" t="e">
        <f t="shared" ca="1" si="26"/>
        <v>#VALUE!</v>
      </c>
      <c r="Y161" s="69">
        <f t="shared" si="35"/>
        <v>148</v>
      </c>
      <c r="Z161" s="70" t="e">
        <f t="shared" ca="1" si="27"/>
        <v>#N/A</v>
      </c>
      <c r="AA161" s="70" t="e">
        <f t="shared" ca="1" si="28"/>
        <v>#N/A</v>
      </c>
      <c r="AB161" s="70" t="e">
        <f t="shared" ca="1" si="29"/>
        <v>#N/A</v>
      </c>
      <c r="AC161" s="70" t="e">
        <f t="shared" ca="1" si="30"/>
        <v>#N/A</v>
      </c>
      <c r="AD161" s="76" t="e">
        <f t="shared" ca="1" si="31"/>
        <v>#N/A</v>
      </c>
      <c r="AE161" s="76" t="e">
        <f t="shared" ca="1" si="32"/>
        <v>#N/A</v>
      </c>
      <c r="AF161" s="175" t="e">
        <f t="shared" ca="1" si="33"/>
        <v>#N/A</v>
      </c>
    </row>
    <row r="162" spans="2:32" ht="10.15" x14ac:dyDescent="0.3">
      <c r="B162" s="134">
        <f t="shared" si="34"/>
        <v>148</v>
      </c>
      <c r="C162" s="154" t="str">
        <f ca="1">IF($D$5&gt;$B162,OFFSET(Data!$B$1,$D$6+B162-1,0,1,1),"n/a")</f>
        <v>n/a</v>
      </c>
      <c r="D162" s="155" t="str">
        <f ca="1">IF($D$5&gt;$B162,OFFSET(Data!$C$1,$D$6+B162-1,0,1,1),"n/a")</f>
        <v>n/a</v>
      </c>
      <c r="E162" s="154" t="str">
        <f ca="1">IF($D$5&gt;$B162,OFFSET(Data!$D$1,$D$6+B162-1,0,1,1),"n/a")</f>
        <v>n/a</v>
      </c>
      <c r="F162" s="155" t="str">
        <f ca="1">IF($D$5&gt;$B162,OFFSET(Data!$E$1,$D$6+B162-1,0,1,1),"n/a")</f>
        <v>n/a</v>
      </c>
      <c r="G162" s="143" t="str">
        <f ca="1">IF($D$5&gt;$B162,OFFSET(Data!$K$1,$D$6+$B162-1,0,1,1),"n/a")</f>
        <v>n/a</v>
      </c>
      <c r="H162" s="147" t="str">
        <f ca="1">IF($D$5&gt;$B162,OFFSET(Data!$X$1,$D$6+$B162-1,0,1,1),"n/a")</f>
        <v>n/a</v>
      </c>
      <c r="I162" s="71" t="str">
        <f ca="1">IF($D$5&gt;$B162,OFFSET(Data!$Y$1,$D$6+$B162-1,0,1,1),"n/a")</f>
        <v>n/a</v>
      </c>
      <c r="J162" s="148" t="e">
        <f ca="1">RANK($I162,$I$14:$I$239,0)+COUNTIF($I$14:$I162,$I162)-1</f>
        <v>#VALUE!</v>
      </c>
      <c r="K162" s="147" t="str">
        <f ca="1">IF($D$5&gt;$B162,OFFSET(Data!$L$1,$D$6+$B162-1,0,1,1),"n/a")</f>
        <v>n/a</v>
      </c>
      <c r="L162" s="71" t="str">
        <f ca="1">IF($D$5&gt;$B162,OFFSET(Data!$M$1,$D$6+$B162-1,0,1,1),"n/a")</f>
        <v>n/a</v>
      </c>
      <c r="M162" s="148" t="e">
        <f ca="1">RANK($L162,$L$14:$L$239,0)+COUNTIF($L$14:$L162,$L162)-1</f>
        <v>#VALUE!</v>
      </c>
      <c r="N162" s="147" t="str">
        <f ca="1">IF($D$5&gt;$B162,OFFSET(Data!$P$1,$D$6+$B162-1,0,1,1),"n/a")</f>
        <v>n/a</v>
      </c>
      <c r="O162" s="71" t="str">
        <f ca="1">IF($D$5&gt;$B162,OFFSET(Data!$Q$1,$D$6+$B162-1,0,1,1),"n/a")</f>
        <v>n/a</v>
      </c>
      <c r="P162" s="148" t="e">
        <f ca="1">RANK($O162,$O$14:$O$239,0)+COUNTIF($O$14:$O162,$O162)-1</f>
        <v>#VALUE!</v>
      </c>
      <c r="Q162" s="147" t="str">
        <f ca="1">IF($D$5&gt;$B162,OFFSET(Data!$T$1,$D$6+$B162-1,0,1,1),"n/a")</f>
        <v>n/a</v>
      </c>
      <c r="R162" s="71" t="str">
        <f ca="1">IF($D$5&gt;$B162,OFFSET(Data!$U$1,$D$6+$B162-1,0,1,1),"n/a")</f>
        <v>n/a</v>
      </c>
      <c r="S162" s="72" t="e">
        <f ca="1">RANK($R162,$R$14:$R$239,0)+COUNTIF($R$14:$R162,$R162)-1</f>
        <v>#VALUE!</v>
      </c>
      <c r="T162" s="151"/>
      <c r="U162" s="147" t="str">
        <f t="shared" ca="1" si="24"/>
        <v>n/a</v>
      </c>
      <c r="V162" s="178" t="str">
        <f t="shared" ca="1" si="25"/>
        <v>n/a</v>
      </c>
      <c r="W162" s="72" t="e">
        <f t="shared" ca="1" si="26"/>
        <v>#VALUE!</v>
      </c>
      <c r="Y162" s="69">
        <f t="shared" si="35"/>
        <v>149</v>
      </c>
      <c r="Z162" s="70" t="e">
        <f t="shared" ca="1" si="27"/>
        <v>#N/A</v>
      </c>
      <c r="AA162" s="70" t="e">
        <f t="shared" ca="1" si="28"/>
        <v>#N/A</v>
      </c>
      <c r="AB162" s="70" t="e">
        <f t="shared" ca="1" si="29"/>
        <v>#N/A</v>
      </c>
      <c r="AC162" s="70" t="e">
        <f t="shared" ca="1" si="30"/>
        <v>#N/A</v>
      </c>
      <c r="AD162" s="76" t="e">
        <f t="shared" ca="1" si="31"/>
        <v>#N/A</v>
      </c>
      <c r="AE162" s="76" t="e">
        <f t="shared" ca="1" si="32"/>
        <v>#N/A</v>
      </c>
      <c r="AF162" s="175" t="e">
        <f t="shared" ca="1" si="33"/>
        <v>#N/A</v>
      </c>
    </row>
    <row r="163" spans="2:32" ht="10.15" x14ac:dyDescent="0.3">
      <c r="B163" s="134">
        <f t="shared" si="34"/>
        <v>149</v>
      </c>
      <c r="C163" s="154" t="str">
        <f ca="1">IF($D$5&gt;$B163,OFFSET(Data!$B$1,$D$6+B163-1,0,1,1),"n/a")</f>
        <v>n/a</v>
      </c>
      <c r="D163" s="155" t="str">
        <f ca="1">IF($D$5&gt;$B163,OFFSET(Data!$C$1,$D$6+B163-1,0,1,1),"n/a")</f>
        <v>n/a</v>
      </c>
      <c r="E163" s="154" t="str">
        <f ca="1">IF($D$5&gt;$B163,OFFSET(Data!$D$1,$D$6+B163-1,0,1,1),"n/a")</f>
        <v>n/a</v>
      </c>
      <c r="F163" s="155" t="str">
        <f ca="1">IF($D$5&gt;$B163,OFFSET(Data!$E$1,$D$6+B163-1,0,1,1),"n/a")</f>
        <v>n/a</v>
      </c>
      <c r="G163" s="143" t="str">
        <f ca="1">IF($D$5&gt;$B163,OFFSET(Data!$K$1,$D$6+$B163-1,0,1,1),"n/a")</f>
        <v>n/a</v>
      </c>
      <c r="H163" s="147" t="str">
        <f ca="1">IF($D$5&gt;$B163,OFFSET(Data!$X$1,$D$6+$B163-1,0,1,1),"n/a")</f>
        <v>n/a</v>
      </c>
      <c r="I163" s="71" t="str">
        <f ca="1">IF($D$5&gt;$B163,OFFSET(Data!$Y$1,$D$6+$B163-1,0,1,1),"n/a")</f>
        <v>n/a</v>
      </c>
      <c r="J163" s="148" t="e">
        <f ca="1">RANK($I163,$I$14:$I$239,0)+COUNTIF($I$14:$I163,$I163)-1</f>
        <v>#VALUE!</v>
      </c>
      <c r="K163" s="147" t="str">
        <f ca="1">IF($D$5&gt;$B163,OFFSET(Data!$L$1,$D$6+$B163-1,0,1,1),"n/a")</f>
        <v>n/a</v>
      </c>
      <c r="L163" s="71" t="str">
        <f ca="1">IF($D$5&gt;$B163,OFFSET(Data!$M$1,$D$6+$B163-1,0,1,1),"n/a")</f>
        <v>n/a</v>
      </c>
      <c r="M163" s="148" t="e">
        <f ca="1">RANK($L163,$L$14:$L$239,0)+COUNTIF($L$14:$L163,$L163)-1</f>
        <v>#VALUE!</v>
      </c>
      <c r="N163" s="147" t="str">
        <f ca="1">IF($D$5&gt;$B163,OFFSET(Data!$P$1,$D$6+$B163-1,0,1,1),"n/a")</f>
        <v>n/a</v>
      </c>
      <c r="O163" s="71" t="str">
        <f ca="1">IF($D$5&gt;$B163,OFFSET(Data!$Q$1,$D$6+$B163-1,0,1,1),"n/a")</f>
        <v>n/a</v>
      </c>
      <c r="P163" s="148" t="e">
        <f ca="1">RANK($O163,$O$14:$O$239,0)+COUNTIF($O$14:$O163,$O163)-1</f>
        <v>#VALUE!</v>
      </c>
      <c r="Q163" s="147" t="str">
        <f ca="1">IF($D$5&gt;$B163,OFFSET(Data!$T$1,$D$6+$B163-1,0,1,1),"n/a")</f>
        <v>n/a</v>
      </c>
      <c r="R163" s="71" t="str">
        <f ca="1">IF($D$5&gt;$B163,OFFSET(Data!$U$1,$D$6+$B163-1,0,1,1),"n/a")</f>
        <v>n/a</v>
      </c>
      <c r="S163" s="72" t="e">
        <f ca="1">RANK($R163,$R$14:$R$239,0)+COUNTIF($R$14:$R163,$R163)-1</f>
        <v>#VALUE!</v>
      </c>
      <c r="T163" s="151"/>
      <c r="U163" s="147" t="str">
        <f t="shared" ca="1" si="24"/>
        <v>n/a</v>
      </c>
      <c r="V163" s="178" t="str">
        <f t="shared" ca="1" si="25"/>
        <v>n/a</v>
      </c>
      <c r="W163" s="72" t="e">
        <f t="shared" ca="1" si="26"/>
        <v>#VALUE!</v>
      </c>
      <c r="Y163" s="69">
        <f t="shared" si="35"/>
        <v>150</v>
      </c>
      <c r="Z163" s="70" t="e">
        <f t="shared" ca="1" si="27"/>
        <v>#N/A</v>
      </c>
      <c r="AA163" s="70" t="e">
        <f t="shared" ca="1" si="28"/>
        <v>#N/A</v>
      </c>
      <c r="AB163" s="70" t="e">
        <f t="shared" ca="1" si="29"/>
        <v>#N/A</v>
      </c>
      <c r="AC163" s="70" t="e">
        <f t="shared" ca="1" si="30"/>
        <v>#N/A</v>
      </c>
      <c r="AD163" s="76" t="e">
        <f t="shared" ca="1" si="31"/>
        <v>#N/A</v>
      </c>
      <c r="AE163" s="76" t="e">
        <f t="shared" ca="1" si="32"/>
        <v>#N/A</v>
      </c>
      <c r="AF163" s="175" t="e">
        <f t="shared" ca="1" si="33"/>
        <v>#N/A</v>
      </c>
    </row>
    <row r="164" spans="2:32" ht="10.15" x14ac:dyDescent="0.3">
      <c r="B164" s="134">
        <f t="shared" si="34"/>
        <v>150</v>
      </c>
      <c r="C164" s="154" t="str">
        <f ca="1">IF($D$5&gt;$B164,OFFSET(Data!$B$1,$D$6+B164-1,0,1,1),"n/a")</f>
        <v>n/a</v>
      </c>
      <c r="D164" s="155" t="str">
        <f ca="1">IF($D$5&gt;$B164,OFFSET(Data!$C$1,$D$6+B164-1,0,1,1),"n/a")</f>
        <v>n/a</v>
      </c>
      <c r="E164" s="154" t="str">
        <f ca="1">IF($D$5&gt;$B164,OFFSET(Data!$D$1,$D$6+B164-1,0,1,1),"n/a")</f>
        <v>n/a</v>
      </c>
      <c r="F164" s="155" t="str">
        <f ca="1">IF($D$5&gt;$B164,OFFSET(Data!$E$1,$D$6+B164-1,0,1,1),"n/a")</f>
        <v>n/a</v>
      </c>
      <c r="G164" s="143" t="str">
        <f ca="1">IF($D$5&gt;$B164,OFFSET(Data!$K$1,$D$6+$B164-1,0,1,1),"n/a")</f>
        <v>n/a</v>
      </c>
      <c r="H164" s="147" t="str">
        <f ca="1">IF($D$5&gt;$B164,OFFSET(Data!$X$1,$D$6+$B164-1,0,1,1),"n/a")</f>
        <v>n/a</v>
      </c>
      <c r="I164" s="71" t="str">
        <f ca="1">IF($D$5&gt;$B164,OFFSET(Data!$Y$1,$D$6+$B164-1,0,1,1),"n/a")</f>
        <v>n/a</v>
      </c>
      <c r="J164" s="148" t="e">
        <f ca="1">RANK($I164,$I$14:$I$239,0)+COUNTIF($I$14:$I164,$I164)-1</f>
        <v>#VALUE!</v>
      </c>
      <c r="K164" s="147" t="str">
        <f ca="1">IF($D$5&gt;$B164,OFFSET(Data!$L$1,$D$6+$B164-1,0,1,1),"n/a")</f>
        <v>n/a</v>
      </c>
      <c r="L164" s="71" t="str">
        <f ca="1">IF($D$5&gt;$B164,OFFSET(Data!$M$1,$D$6+$B164-1,0,1,1),"n/a")</f>
        <v>n/a</v>
      </c>
      <c r="M164" s="148" t="e">
        <f ca="1">RANK($L164,$L$14:$L$239,0)+COUNTIF($L$14:$L164,$L164)-1</f>
        <v>#VALUE!</v>
      </c>
      <c r="N164" s="147" t="str">
        <f ca="1">IF($D$5&gt;$B164,OFFSET(Data!$P$1,$D$6+$B164-1,0,1,1),"n/a")</f>
        <v>n/a</v>
      </c>
      <c r="O164" s="71" t="str">
        <f ca="1">IF($D$5&gt;$B164,OFFSET(Data!$Q$1,$D$6+$B164-1,0,1,1),"n/a")</f>
        <v>n/a</v>
      </c>
      <c r="P164" s="148" t="e">
        <f ca="1">RANK($O164,$O$14:$O$239,0)+COUNTIF($O$14:$O164,$O164)-1</f>
        <v>#VALUE!</v>
      </c>
      <c r="Q164" s="147" t="str">
        <f ca="1">IF($D$5&gt;$B164,OFFSET(Data!$T$1,$D$6+$B164-1,0,1,1),"n/a")</f>
        <v>n/a</v>
      </c>
      <c r="R164" s="71" t="str">
        <f ca="1">IF($D$5&gt;$B164,OFFSET(Data!$U$1,$D$6+$B164-1,0,1,1),"n/a")</f>
        <v>n/a</v>
      </c>
      <c r="S164" s="72" t="e">
        <f ca="1">RANK($R164,$R$14:$R$239,0)+COUNTIF($R$14:$R164,$R164)-1</f>
        <v>#VALUE!</v>
      </c>
      <c r="T164" s="151"/>
      <c r="U164" s="147" t="str">
        <f t="shared" ca="1" si="24"/>
        <v>n/a</v>
      </c>
      <c r="V164" s="178" t="str">
        <f t="shared" ca="1" si="25"/>
        <v>n/a</v>
      </c>
      <c r="W164" s="72" t="e">
        <f t="shared" ca="1" si="26"/>
        <v>#VALUE!</v>
      </c>
      <c r="Y164" s="69">
        <f t="shared" si="35"/>
        <v>151</v>
      </c>
      <c r="Z164" s="70" t="e">
        <f t="shared" ca="1" si="27"/>
        <v>#N/A</v>
      </c>
      <c r="AA164" s="70" t="e">
        <f t="shared" ca="1" si="28"/>
        <v>#N/A</v>
      </c>
      <c r="AB164" s="70" t="e">
        <f t="shared" ca="1" si="29"/>
        <v>#N/A</v>
      </c>
      <c r="AC164" s="70" t="e">
        <f t="shared" ca="1" si="30"/>
        <v>#N/A</v>
      </c>
      <c r="AD164" s="76" t="e">
        <f t="shared" ca="1" si="31"/>
        <v>#N/A</v>
      </c>
      <c r="AE164" s="76" t="e">
        <f t="shared" ca="1" si="32"/>
        <v>#N/A</v>
      </c>
      <c r="AF164" s="175" t="e">
        <f t="shared" ca="1" si="33"/>
        <v>#N/A</v>
      </c>
    </row>
    <row r="165" spans="2:32" ht="10.15" x14ac:dyDescent="0.3">
      <c r="B165" s="134">
        <f t="shared" si="34"/>
        <v>151</v>
      </c>
      <c r="C165" s="154" t="str">
        <f ca="1">IF($D$5&gt;$B165,OFFSET(Data!$B$1,$D$6+B165-1,0,1,1),"n/a")</f>
        <v>n/a</v>
      </c>
      <c r="D165" s="155" t="str">
        <f ca="1">IF($D$5&gt;$B165,OFFSET(Data!$C$1,$D$6+B165-1,0,1,1),"n/a")</f>
        <v>n/a</v>
      </c>
      <c r="E165" s="154" t="str">
        <f ca="1">IF($D$5&gt;$B165,OFFSET(Data!$D$1,$D$6+B165-1,0,1,1),"n/a")</f>
        <v>n/a</v>
      </c>
      <c r="F165" s="155" t="str">
        <f ca="1">IF($D$5&gt;$B165,OFFSET(Data!$E$1,$D$6+B165-1,0,1,1),"n/a")</f>
        <v>n/a</v>
      </c>
      <c r="G165" s="143" t="str">
        <f ca="1">IF($D$5&gt;$B165,OFFSET(Data!$K$1,$D$6+$B165-1,0,1,1),"n/a")</f>
        <v>n/a</v>
      </c>
      <c r="H165" s="147" t="str">
        <f ca="1">IF($D$5&gt;$B165,OFFSET(Data!$X$1,$D$6+$B165-1,0,1,1),"n/a")</f>
        <v>n/a</v>
      </c>
      <c r="I165" s="71" t="str">
        <f ca="1">IF($D$5&gt;$B165,OFFSET(Data!$Y$1,$D$6+$B165-1,0,1,1),"n/a")</f>
        <v>n/a</v>
      </c>
      <c r="J165" s="148" t="e">
        <f ca="1">RANK($I165,$I$14:$I$239,0)+COUNTIF($I$14:$I165,$I165)-1</f>
        <v>#VALUE!</v>
      </c>
      <c r="K165" s="147" t="str">
        <f ca="1">IF($D$5&gt;$B165,OFFSET(Data!$L$1,$D$6+$B165-1,0,1,1),"n/a")</f>
        <v>n/a</v>
      </c>
      <c r="L165" s="71" t="str">
        <f ca="1">IF($D$5&gt;$B165,OFFSET(Data!$M$1,$D$6+$B165-1,0,1,1),"n/a")</f>
        <v>n/a</v>
      </c>
      <c r="M165" s="148" t="e">
        <f ca="1">RANK($L165,$L$14:$L$239,0)+COUNTIF($L$14:$L165,$L165)-1</f>
        <v>#VALUE!</v>
      </c>
      <c r="N165" s="147" t="str">
        <f ca="1">IF($D$5&gt;$B165,OFFSET(Data!$P$1,$D$6+$B165-1,0,1,1),"n/a")</f>
        <v>n/a</v>
      </c>
      <c r="O165" s="71" t="str">
        <f ca="1">IF($D$5&gt;$B165,OFFSET(Data!$Q$1,$D$6+$B165-1,0,1,1),"n/a")</f>
        <v>n/a</v>
      </c>
      <c r="P165" s="148" t="e">
        <f ca="1">RANK($O165,$O$14:$O$239,0)+COUNTIF($O$14:$O165,$O165)-1</f>
        <v>#VALUE!</v>
      </c>
      <c r="Q165" s="147" t="str">
        <f ca="1">IF($D$5&gt;$B165,OFFSET(Data!$T$1,$D$6+$B165-1,0,1,1),"n/a")</f>
        <v>n/a</v>
      </c>
      <c r="R165" s="71" t="str">
        <f ca="1">IF($D$5&gt;$B165,OFFSET(Data!$U$1,$D$6+$B165-1,0,1,1),"n/a")</f>
        <v>n/a</v>
      </c>
      <c r="S165" s="72" t="e">
        <f ca="1">RANK($R165,$R$14:$R$239,0)+COUNTIF($R$14:$R165,$R165)-1</f>
        <v>#VALUE!</v>
      </c>
      <c r="T165" s="151"/>
      <c r="U165" s="147" t="str">
        <f t="shared" ca="1" si="24"/>
        <v>n/a</v>
      </c>
      <c r="V165" s="178" t="str">
        <f t="shared" ca="1" si="25"/>
        <v>n/a</v>
      </c>
      <c r="W165" s="72" t="e">
        <f t="shared" ca="1" si="26"/>
        <v>#VALUE!</v>
      </c>
      <c r="Y165" s="69">
        <f t="shared" si="35"/>
        <v>152</v>
      </c>
      <c r="Z165" s="70" t="e">
        <f t="shared" ca="1" si="27"/>
        <v>#N/A</v>
      </c>
      <c r="AA165" s="70" t="e">
        <f t="shared" ca="1" si="28"/>
        <v>#N/A</v>
      </c>
      <c r="AB165" s="70" t="e">
        <f t="shared" ca="1" si="29"/>
        <v>#N/A</v>
      </c>
      <c r="AC165" s="70" t="e">
        <f t="shared" ca="1" si="30"/>
        <v>#N/A</v>
      </c>
      <c r="AD165" s="76" t="e">
        <f t="shared" ca="1" si="31"/>
        <v>#N/A</v>
      </c>
      <c r="AE165" s="76" t="e">
        <f t="shared" ca="1" si="32"/>
        <v>#N/A</v>
      </c>
      <c r="AF165" s="175" t="e">
        <f t="shared" ca="1" si="33"/>
        <v>#N/A</v>
      </c>
    </row>
    <row r="166" spans="2:32" ht="10.15" x14ac:dyDescent="0.3">
      <c r="B166" s="134">
        <f t="shared" si="34"/>
        <v>152</v>
      </c>
      <c r="C166" s="154" t="str">
        <f ca="1">IF($D$5&gt;$B166,OFFSET(Data!$B$1,$D$6+B166-1,0,1,1),"n/a")</f>
        <v>n/a</v>
      </c>
      <c r="D166" s="155" t="str">
        <f ca="1">IF($D$5&gt;$B166,OFFSET(Data!$C$1,$D$6+B166-1,0,1,1),"n/a")</f>
        <v>n/a</v>
      </c>
      <c r="E166" s="154" t="str">
        <f ca="1">IF($D$5&gt;$B166,OFFSET(Data!$D$1,$D$6+B166-1,0,1,1),"n/a")</f>
        <v>n/a</v>
      </c>
      <c r="F166" s="155" t="str">
        <f ca="1">IF($D$5&gt;$B166,OFFSET(Data!$E$1,$D$6+B166-1,0,1,1),"n/a")</f>
        <v>n/a</v>
      </c>
      <c r="G166" s="143" t="str">
        <f ca="1">IF($D$5&gt;$B166,OFFSET(Data!$K$1,$D$6+$B166-1,0,1,1),"n/a")</f>
        <v>n/a</v>
      </c>
      <c r="H166" s="147" t="str">
        <f ca="1">IF($D$5&gt;$B166,OFFSET(Data!$X$1,$D$6+$B166-1,0,1,1),"n/a")</f>
        <v>n/a</v>
      </c>
      <c r="I166" s="71" t="str">
        <f ca="1">IF($D$5&gt;$B166,OFFSET(Data!$Y$1,$D$6+$B166-1,0,1,1),"n/a")</f>
        <v>n/a</v>
      </c>
      <c r="J166" s="148" t="e">
        <f ca="1">RANK($I166,$I$14:$I$239,0)+COUNTIF($I$14:$I166,$I166)-1</f>
        <v>#VALUE!</v>
      </c>
      <c r="K166" s="147" t="str">
        <f ca="1">IF($D$5&gt;$B166,OFFSET(Data!$L$1,$D$6+$B166-1,0,1,1),"n/a")</f>
        <v>n/a</v>
      </c>
      <c r="L166" s="71" t="str">
        <f ca="1">IF($D$5&gt;$B166,OFFSET(Data!$M$1,$D$6+$B166-1,0,1,1),"n/a")</f>
        <v>n/a</v>
      </c>
      <c r="M166" s="148" t="e">
        <f ca="1">RANK($L166,$L$14:$L$239,0)+COUNTIF($L$14:$L166,$L166)-1</f>
        <v>#VALUE!</v>
      </c>
      <c r="N166" s="147" t="str">
        <f ca="1">IF($D$5&gt;$B166,OFFSET(Data!$P$1,$D$6+$B166-1,0,1,1),"n/a")</f>
        <v>n/a</v>
      </c>
      <c r="O166" s="71" t="str">
        <f ca="1">IF($D$5&gt;$B166,OFFSET(Data!$Q$1,$D$6+$B166-1,0,1,1),"n/a")</f>
        <v>n/a</v>
      </c>
      <c r="P166" s="148" t="e">
        <f ca="1">RANK($O166,$O$14:$O$239,0)+COUNTIF($O$14:$O166,$O166)-1</f>
        <v>#VALUE!</v>
      </c>
      <c r="Q166" s="147" t="str">
        <f ca="1">IF($D$5&gt;$B166,OFFSET(Data!$T$1,$D$6+$B166-1,0,1,1),"n/a")</f>
        <v>n/a</v>
      </c>
      <c r="R166" s="71" t="str">
        <f ca="1">IF($D$5&gt;$B166,OFFSET(Data!$U$1,$D$6+$B166-1,0,1,1),"n/a")</f>
        <v>n/a</v>
      </c>
      <c r="S166" s="72" t="e">
        <f ca="1">RANK($R166,$R$14:$R$239,0)+COUNTIF($R$14:$R166,$R166)-1</f>
        <v>#VALUE!</v>
      </c>
      <c r="T166" s="151"/>
      <c r="U166" s="147" t="str">
        <f t="shared" ca="1" si="24"/>
        <v>n/a</v>
      </c>
      <c r="V166" s="178" t="str">
        <f t="shared" ca="1" si="25"/>
        <v>n/a</v>
      </c>
      <c r="W166" s="72" t="e">
        <f t="shared" ca="1" si="26"/>
        <v>#VALUE!</v>
      </c>
      <c r="Y166" s="69">
        <f t="shared" si="35"/>
        <v>153</v>
      </c>
      <c r="Z166" s="70" t="e">
        <f t="shared" ca="1" si="27"/>
        <v>#N/A</v>
      </c>
      <c r="AA166" s="70" t="e">
        <f t="shared" ca="1" si="28"/>
        <v>#N/A</v>
      </c>
      <c r="AB166" s="70" t="e">
        <f t="shared" ca="1" si="29"/>
        <v>#N/A</v>
      </c>
      <c r="AC166" s="70" t="e">
        <f t="shared" ca="1" si="30"/>
        <v>#N/A</v>
      </c>
      <c r="AD166" s="76" t="e">
        <f t="shared" ca="1" si="31"/>
        <v>#N/A</v>
      </c>
      <c r="AE166" s="76" t="e">
        <f t="shared" ca="1" si="32"/>
        <v>#N/A</v>
      </c>
      <c r="AF166" s="175" t="e">
        <f t="shared" ca="1" si="33"/>
        <v>#N/A</v>
      </c>
    </row>
    <row r="167" spans="2:32" ht="10.15" x14ac:dyDescent="0.3">
      <c r="B167" s="134">
        <f t="shared" si="34"/>
        <v>153</v>
      </c>
      <c r="C167" s="154" t="str">
        <f ca="1">IF($D$5&gt;$B167,OFFSET(Data!$B$1,$D$6+B167-1,0,1,1),"n/a")</f>
        <v>n/a</v>
      </c>
      <c r="D167" s="155" t="str">
        <f ca="1">IF($D$5&gt;$B167,OFFSET(Data!$C$1,$D$6+B167-1,0,1,1),"n/a")</f>
        <v>n/a</v>
      </c>
      <c r="E167" s="154" t="str">
        <f ca="1">IF($D$5&gt;$B167,OFFSET(Data!$D$1,$D$6+B167-1,0,1,1),"n/a")</f>
        <v>n/a</v>
      </c>
      <c r="F167" s="155" t="str">
        <f ca="1">IF($D$5&gt;$B167,OFFSET(Data!$E$1,$D$6+B167-1,0,1,1),"n/a")</f>
        <v>n/a</v>
      </c>
      <c r="G167" s="143" t="str">
        <f ca="1">IF($D$5&gt;$B167,OFFSET(Data!$K$1,$D$6+$B167-1,0,1,1),"n/a")</f>
        <v>n/a</v>
      </c>
      <c r="H167" s="147" t="str">
        <f ca="1">IF($D$5&gt;$B167,OFFSET(Data!$X$1,$D$6+$B167-1,0,1,1),"n/a")</f>
        <v>n/a</v>
      </c>
      <c r="I167" s="71" t="str">
        <f ca="1">IF($D$5&gt;$B167,OFFSET(Data!$Y$1,$D$6+$B167-1,0,1,1),"n/a")</f>
        <v>n/a</v>
      </c>
      <c r="J167" s="148" t="e">
        <f ca="1">RANK($I167,$I$14:$I$239,0)+COUNTIF($I$14:$I167,$I167)-1</f>
        <v>#VALUE!</v>
      </c>
      <c r="K167" s="147" t="str">
        <f ca="1">IF($D$5&gt;$B167,OFFSET(Data!$L$1,$D$6+$B167-1,0,1,1),"n/a")</f>
        <v>n/a</v>
      </c>
      <c r="L167" s="71" t="str">
        <f ca="1">IF($D$5&gt;$B167,OFFSET(Data!$M$1,$D$6+$B167-1,0,1,1),"n/a")</f>
        <v>n/a</v>
      </c>
      <c r="M167" s="148" t="e">
        <f ca="1">RANK($L167,$L$14:$L$239,0)+COUNTIF($L$14:$L167,$L167)-1</f>
        <v>#VALUE!</v>
      </c>
      <c r="N167" s="147" t="str">
        <f ca="1">IF($D$5&gt;$B167,OFFSET(Data!$P$1,$D$6+$B167-1,0,1,1),"n/a")</f>
        <v>n/a</v>
      </c>
      <c r="O167" s="71" t="str">
        <f ca="1">IF($D$5&gt;$B167,OFFSET(Data!$Q$1,$D$6+$B167-1,0,1,1),"n/a")</f>
        <v>n/a</v>
      </c>
      <c r="P167" s="148" t="e">
        <f ca="1">RANK($O167,$O$14:$O$239,0)+COUNTIF($O$14:$O167,$O167)-1</f>
        <v>#VALUE!</v>
      </c>
      <c r="Q167" s="147" t="str">
        <f ca="1">IF($D$5&gt;$B167,OFFSET(Data!$T$1,$D$6+$B167-1,0,1,1),"n/a")</f>
        <v>n/a</v>
      </c>
      <c r="R167" s="71" t="str">
        <f ca="1">IF($D$5&gt;$B167,OFFSET(Data!$U$1,$D$6+$B167-1,0,1,1),"n/a")</f>
        <v>n/a</v>
      </c>
      <c r="S167" s="72" t="e">
        <f ca="1">RANK($R167,$R$14:$R$239,0)+COUNTIF($R$14:$R167,$R167)-1</f>
        <v>#VALUE!</v>
      </c>
      <c r="T167" s="151"/>
      <c r="U167" s="147" t="str">
        <f t="shared" ca="1" si="24"/>
        <v>n/a</v>
      </c>
      <c r="V167" s="178" t="str">
        <f t="shared" ca="1" si="25"/>
        <v>n/a</v>
      </c>
      <c r="W167" s="72" t="e">
        <f t="shared" ca="1" si="26"/>
        <v>#VALUE!</v>
      </c>
      <c r="Y167" s="69">
        <f t="shared" si="35"/>
        <v>154</v>
      </c>
      <c r="Z167" s="70" t="e">
        <f t="shared" ca="1" si="27"/>
        <v>#N/A</v>
      </c>
      <c r="AA167" s="70" t="e">
        <f t="shared" ca="1" si="28"/>
        <v>#N/A</v>
      </c>
      <c r="AB167" s="70" t="e">
        <f t="shared" ca="1" si="29"/>
        <v>#N/A</v>
      </c>
      <c r="AC167" s="70" t="e">
        <f t="shared" ca="1" si="30"/>
        <v>#N/A</v>
      </c>
      <c r="AD167" s="76" t="e">
        <f t="shared" ca="1" si="31"/>
        <v>#N/A</v>
      </c>
      <c r="AE167" s="76" t="e">
        <f t="shared" ca="1" si="32"/>
        <v>#N/A</v>
      </c>
      <c r="AF167" s="175" t="e">
        <f t="shared" ca="1" si="33"/>
        <v>#N/A</v>
      </c>
    </row>
    <row r="168" spans="2:32" ht="10.15" x14ac:dyDescent="0.3">
      <c r="B168" s="134">
        <f t="shared" si="34"/>
        <v>154</v>
      </c>
      <c r="C168" s="154" t="str">
        <f ca="1">IF($D$5&gt;$B168,OFFSET(Data!$B$1,$D$6+B168-1,0,1,1),"n/a")</f>
        <v>n/a</v>
      </c>
      <c r="D168" s="155" t="str">
        <f ca="1">IF($D$5&gt;$B168,OFFSET(Data!$C$1,$D$6+B168-1,0,1,1),"n/a")</f>
        <v>n/a</v>
      </c>
      <c r="E168" s="154" t="str">
        <f ca="1">IF($D$5&gt;$B168,OFFSET(Data!$D$1,$D$6+B168-1,0,1,1),"n/a")</f>
        <v>n/a</v>
      </c>
      <c r="F168" s="155" t="str">
        <f ca="1">IF($D$5&gt;$B168,OFFSET(Data!$E$1,$D$6+B168-1,0,1,1),"n/a")</f>
        <v>n/a</v>
      </c>
      <c r="G168" s="143" t="str">
        <f ca="1">IF($D$5&gt;$B168,OFFSET(Data!$K$1,$D$6+$B168-1,0,1,1),"n/a")</f>
        <v>n/a</v>
      </c>
      <c r="H168" s="147" t="str">
        <f ca="1">IF($D$5&gt;$B168,OFFSET(Data!$X$1,$D$6+$B168-1,0,1,1),"n/a")</f>
        <v>n/a</v>
      </c>
      <c r="I168" s="71" t="str">
        <f ca="1">IF($D$5&gt;$B168,OFFSET(Data!$Y$1,$D$6+$B168-1,0,1,1),"n/a")</f>
        <v>n/a</v>
      </c>
      <c r="J168" s="148" t="e">
        <f ca="1">RANK($I168,$I$14:$I$239,0)+COUNTIF($I$14:$I168,$I168)-1</f>
        <v>#VALUE!</v>
      </c>
      <c r="K168" s="147" t="str">
        <f ca="1">IF($D$5&gt;$B168,OFFSET(Data!$L$1,$D$6+$B168-1,0,1,1),"n/a")</f>
        <v>n/a</v>
      </c>
      <c r="L168" s="71" t="str">
        <f ca="1">IF($D$5&gt;$B168,OFFSET(Data!$M$1,$D$6+$B168-1,0,1,1),"n/a")</f>
        <v>n/a</v>
      </c>
      <c r="M168" s="148" t="e">
        <f ca="1">RANK($L168,$L$14:$L$239,0)+COUNTIF($L$14:$L168,$L168)-1</f>
        <v>#VALUE!</v>
      </c>
      <c r="N168" s="147" t="str">
        <f ca="1">IF($D$5&gt;$B168,OFFSET(Data!$P$1,$D$6+$B168-1,0,1,1),"n/a")</f>
        <v>n/a</v>
      </c>
      <c r="O168" s="71" t="str">
        <f ca="1">IF($D$5&gt;$B168,OFFSET(Data!$Q$1,$D$6+$B168-1,0,1,1),"n/a")</f>
        <v>n/a</v>
      </c>
      <c r="P168" s="148" t="e">
        <f ca="1">RANK($O168,$O$14:$O$239,0)+COUNTIF($O$14:$O168,$O168)-1</f>
        <v>#VALUE!</v>
      </c>
      <c r="Q168" s="147" t="str">
        <f ca="1">IF($D$5&gt;$B168,OFFSET(Data!$T$1,$D$6+$B168-1,0,1,1),"n/a")</f>
        <v>n/a</v>
      </c>
      <c r="R168" s="71" t="str">
        <f ca="1">IF($D$5&gt;$B168,OFFSET(Data!$U$1,$D$6+$B168-1,0,1,1),"n/a")</f>
        <v>n/a</v>
      </c>
      <c r="S168" s="72" t="e">
        <f ca="1">RANK($R168,$R$14:$R$239,0)+COUNTIF($R$14:$R168,$R168)-1</f>
        <v>#VALUE!</v>
      </c>
      <c r="T168" s="151"/>
      <c r="U168" s="147" t="str">
        <f t="shared" ca="1" si="24"/>
        <v>n/a</v>
      </c>
      <c r="V168" s="178" t="str">
        <f t="shared" ca="1" si="25"/>
        <v>n/a</v>
      </c>
      <c r="W168" s="72" t="e">
        <f t="shared" ca="1" si="26"/>
        <v>#VALUE!</v>
      </c>
      <c r="Y168" s="69">
        <f t="shared" si="35"/>
        <v>155</v>
      </c>
      <c r="Z168" s="70" t="e">
        <f t="shared" ca="1" si="27"/>
        <v>#N/A</v>
      </c>
      <c r="AA168" s="70" t="e">
        <f t="shared" ca="1" si="28"/>
        <v>#N/A</v>
      </c>
      <c r="AB168" s="70" t="e">
        <f t="shared" ca="1" si="29"/>
        <v>#N/A</v>
      </c>
      <c r="AC168" s="70" t="e">
        <f t="shared" ca="1" si="30"/>
        <v>#N/A</v>
      </c>
      <c r="AD168" s="76" t="e">
        <f t="shared" ca="1" si="31"/>
        <v>#N/A</v>
      </c>
      <c r="AE168" s="76" t="e">
        <f t="shared" ca="1" si="32"/>
        <v>#N/A</v>
      </c>
      <c r="AF168" s="175" t="e">
        <f t="shared" ca="1" si="33"/>
        <v>#N/A</v>
      </c>
    </row>
    <row r="169" spans="2:32" ht="10.15" x14ac:dyDescent="0.3">
      <c r="B169" s="134">
        <f t="shared" si="34"/>
        <v>155</v>
      </c>
      <c r="C169" s="154" t="str">
        <f ca="1">IF($D$5&gt;$B169,OFFSET(Data!$B$1,$D$6+B169-1,0,1,1),"n/a")</f>
        <v>n/a</v>
      </c>
      <c r="D169" s="155" t="str">
        <f ca="1">IF($D$5&gt;$B169,OFFSET(Data!$C$1,$D$6+B169-1,0,1,1),"n/a")</f>
        <v>n/a</v>
      </c>
      <c r="E169" s="154" t="str">
        <f ca="1">IF($D$5&gt;$B169,OFFSET(Data!$D$1,$D$6+B169-1,0,1,1),"n/a")</f>
        <v>n/a</v>
      </c>
      <c r="F169" s="155" t="str">
        <f ca="1">IF($D$5&gt;$B169,OFFSET(Data!$E$1,$D$6+B169-1,0,1,1),"n/a")</f>
        <v>n/a</v>
      </c>
      <c r="G169" s="143" t="str">
        <f ca="1">IF($D$5&gt;$B169,OFFSET(Data!$K$1,$D$6+$B169-1,0,1,1),"n/a")</f>
        <v>n/a</v>
      </c>
      <c r="H169" s="147" t="str">
        <f ca="1">IF($D$5&gt;$B169,OFFSET(Data!$X$1,$D$6+$B169-1,0,1,1),"n/a")</f>
        <v>n/a</v>
      </c>
      <c r="I169" s="71" t="str">
        <f ca="1">IF($D$5&gt;$B169,OFFSET(Data!$Y$1,$D$6+$B169-1,0,1,1),"n/a")</f>
        <v>n/a</v>
      </c>
      <c r="J169" s="148" t="e">
        <f ca="1">RANK($I169,$I$14:$I$239,0)+COUNTIF($I$14:$I169,$I169)-1</f>
        <v>#VALUE!</v>
      </c>
      <c r="K169" s="147" t="str">
        <f ca="1">IF($D$5&gt;$B169,OFFSET(Data!$L$1,$D$6+$B169-1,0,1,1),"n/a")</f>
        <v>n/a</v>
      </c>
      <c r="L169" s="71" t="str">
        <f ca="1">IF($D$5&gt;$B169,OFFSET(Data!$M$1,$D$6+$B169-1,0,1,1),"n/a")</f>
        <v>n/a</v>
      </c>
      <c r="M169" s="148" t="e">
        <f ca="1">RANK($L169,$L$14:$L$239,0)+COUNTIF($L$14:$L169,$L169)-1</f>
        <v>#VALUE!</v>
      </c>
      <c r="N169" s="147" t="str">
        <f ca="1">IF($D$5&gt;$B169,OFFSET(Data!$P$1,$D$6+$B169-1,0,1,1),"n/a")</f>
        <v>n/a</v>
      </c>
      <c r="O169" s="71" t="str">
        <f ca="1">IF($D$5&gt;$B169,OFFSET(Data!$Q$1,$D$6+$B169-1,0,1,1),"n/a")</f>
        <v>n/a</v>
      </c>
      <c r="P169" s="148" t="e">
        <f ca="1">RANK($O169,$O$14:$O$239,0)+COUNTIF($O$14:$O169,$O169)-1</f>
        <v>#VALUE!</v>
      </c>
      <c r="Q169" s="147" t="str">
        <f ca="1">IF($D$5&gt;$B169,OFFSET(Data!$T$1,$D$6+$B169-1,0,1,1),"n/a")</f>
        <v>n/a</v>
      </c>
      <c r="R169" s="71" t="str">
        <f ca="1">IF($D$5&gt;$B169,OFFSET(Data!$U$1,$D$6+$B169-1,0,1,1),"n/a")</f>
        <v>n/a</v>
      </c>
      <c r="S169" s="72" t="e">
        <f ca="1">RANK($R169,$R$14:$R$239,0)+COUNTIF($R$14:$R169,$R169)-1</f>
        <v>#VALUE!</v>
      </c>
      <c r="T169" s="151"/>
      <c r="U169" s="147" t="str">
        <f t="shared" ca="1" si="24"/>
        <v>n/a</v>
      </c>
      <c r="V169" s="178" t="str">
        <f t="shared" ca="1" si="25"/>
        <v>n/a</v>
      </c>
      <c r="W169" s="72" t="e">
        <f t="shared" ca="1" si="26"/>
        <v>#VALUE!</v>
      </c>
      <c r="Y169" s="69">
        <f t="shared" si="35"/>
        <v>156</v>
      </c>
      <c r="Z169" s="70" t="e">
        <f t="shared" ca="1" si="27"/>
        <v>#N/A</v>
      </c>
      <c r="AA169" s="70" t="e">
        <f t="shared" ca="1" si="28"/>
        <v>#N/A</v>
      </c>
      <c r="AB169" s="70" t="e">
        <f t="shared" ca="1" si="29"/>
        <v>#N/A</v>
      </c>
      <c r="AC169" s="70" t="e">
        <f t="shared" ca="1" si="30"/>
        <v>#N/A</v>
      </c>
      <c r="AD169" s="76" t="e">
        <f t="shared" ca="1" si="31"/>
        <v>#N/A</v>
      </c>
      <c r="AE169" s="76" t="e">
        <f t="shared" ca="1" si="32"/>
        <v>#N/A</v>
      </c>
      <c r="AF169" s="175" t="e">
        <f t="shared" ca="1" si="33"/>
        <v>#N/A</v>
      </c>
    </row>
    <row r="170" spans="2:32" ht="10.15" x14ac:dyDescent="0.3">
      <c r="B170" s="134">
        <f t="shared" si="34"/>
        <v>156</v>
      </c>
      <c r="C170" s="154" t="str">
        <f ca="1">IF($D$5&gt;$B170,OFFSET(Data!$B$1,$D$6+B170-1,0,1,1),"n/a")</f>
        <v>n/a</v>
      </c>
      <c r="D170" s="155" t="str">
        <f ca="1">IF($D$5&gt;$B170,OFFSET(Data!$C$1,$D$6+B170-1,0,1,1),"n/a")</f>
        <v>n/a</v>
      </c>
      <c r="E170" s="154" t="str">
        <f ca="1">IF($D$5&gt;$B170,OFFSET(Data!$D$1,$D$6+B170-1,0,1,1),"n/a")</f>
        <v>n/a</v>
      </c>
      <c r="F170" s="155" t="str">
        <f ca="1">IF($D$5&gt;$B170,OFFSET(Data!$E$1,$D$6+B170-1,0,1,1),"n/a")</f>
        <v>n/a</v>
      </c>
      <c r="G170" s="143" t="str">
        <f ca="1">IF($D$5&gt;$B170,OFFSET(Data!$K$1,$D$6+$B170-1,0,1,1),"n/a")</f>
        <v>n/a</v>
      </c>
      <c r="H170" s="147" t="str">
        <f ca="1">IF($D$5&gt;$B170,OFFSET(Data!$X$1,$D$6+$B170-1,0,1,1),"n/a")</f>
        <v>n/a</v>
      </c>
      <c r="I170" s="71" t="str">
        <f ca="1">IF($D$5&gt;$B170,OFFSET(Data!$Y$1,$D$6+$B170-1,0,1,1),"n/a")</f>
        <v>n/a</v>
      </c>
      <c r="J170" s="148" t="e">
        <f ca="1">RANK($I170,$I$14:$I$239,0)+COUNTIF($I$14:$I170,$I170)-1</f>
        <v>#VALUE!</v>
      </c>
      <c r="K170" s="147" t="str">
        <f ca="1">IF($D$5&gt;$B170,OFFSET(Data!$L$1,$D$6+$B170-1,0,1,1),"n/a")</f>
        <v>n/a</v>
      </c>
      <c r="L170" s="71" t="str">
        <f ca="1">IF($D$5&gt;$B170,OFFSET(Data!$M$1,$D$6+$B170-1,0,1,1),"n/a")</f>
        <v>n/a</v>
      </c>
      <c r="M170" s="148" t="e">
        <f ca="1">RANK($L170,$L$14:$L$239,0)+COUNTIF($L$14:$L170,$L170)-1</f>
        <v>#VALUE!</v>
      </c>
      <c r="N170" s="147" t="str">
        <f ca="1">IF($D$5&gt;$B170,OFFSET(Data!$P$1,$D$6+$B170-1,0,1,1),"n/a")</f>
        <v>n/a</v>
      </c>
      <c r="O170" s="71" t="str">
        <f ca="1">IF($D$5&gt;$B170,OFFSET(Data!$Q$1,$D$6+$B170-1,0,1,1),"n/a")</f>
        <v>n/a</v>
      </c>
      <c r="P170" s="148" t="e">
        <f ca="1">RANK($O170,$O$14:$O$239,0)+COUNTIF($O$14:$O170,$O170)-1</f>
        <v>#VALUE!</v>
      </c>
      <c r="Q170" s="147" t="str">
        <f ca="1">IF($D$5&gt;$B170,OFFSET(Data!$T$1,$D$6+$B170-1,0,1,1),"n/a")</f>
        <v>n/a</v>
      </c>
      <c r="R170" s="71" t="str">
        <f ca="1">IF($D$5&gt;$B170,OFFSET(Data!$U$1,$D$6+$B170-1,0,1,1),"n/a")</f>
        <v>n/a</v>
      </c>
      <c r="S170" s="72" t="e">
        <f ca="1">RANK($R170,$R$14:$R$239,0)+COUNTIF($R$14:$R170,$R170)-1</f>
        <v>#VALUE!</v>
      </c>
      <c r="T170" s="151"/>
      <c r="U170" s="147" t="str">
        <f t="shared" ca="1" si="24"/>
        <v>n/a</v>
      </c>
      <c r="V170" s="178" t="str">
        <f t="shared" ca="1" si="25"/>
        <v>n/a</v>
      </c>
      <c r="W170" s="72" t="e">
        <f t="shared" ca="1" si="26"/>
        <v>#VALUE!</v>
      </c>
      <c r="Y170" s="69">
        <f t="shared" si="35"/>
        <v>157</v>
      </c>
      <c r="Z170" s="70" t="e">
        <f t="shared" ca="1" si="27"/>
        <v>#N/A</v>
      </c>
      <c r="AA170" s="70" t="e">
        <f t="shared" ca="1" si="28"/>
        <v>#N/A</v>
      </c>
      <c r="AB170" s="70" t="e">
        <f t="shared" ca="1" si="29"/>
        <v>#N/A</v>
      </c>
      <c r="AC170" s="70" t="e">
        <f t="shared" ca="1" si="30"/>
        <v>#N/A</v>
      </c>
      <c r="AD170" s="76" t="e">
        <f t="shared" ca="1" si="31"/>
        <v>#N/A</v>
      </c>
      <c r="AE170" s="76" t="e">
        <f t="shared" ca="1" si="32"/>
        <v>#N/A</v>
      </c>
      <c r="AF170" s="175" t="e">
        <f t="shared" ca="1" si="33"/>
        <v>#N/A</v>
      </c>
    </row>
    <row r="171" spans="2:32" ht="10.15" x14ac:dyDescent="0.3">
      <c r="B171" s="134">
        <f t="shared" si="34"/>
        <v>157</v>
      </c>
      <c r="C171" s="154" t="str">
        <f ca="1">IF($D$5&gt;$B171,OFFSET(Data!$B$1,$D$6+B171-1,0,1,1),"n/a")</f>
        <v>n/a</v>
      </c>
      <c r="D171" s="155" t="str">
        <f ca="1">IF($D$5&gt;$B171,OFFSET(Data!$C$1,$D$6+B171-1,0,1,1),"n/a")</f>
        <v>n/a</v>
      </c>
      <c r="E171" s="154" t="str">
        <f ca="1">IF($D$5&gt;$B171,OFFSET(Data!$D$1,$D$6+B171-1,0,1,1),"n/a")</f>
        <v>n/a</v>
      </c>
      <c r="F171" s="155" t="str">
        <f ca="1">IF($D$5&gt;$B171,OFFSET(Data!$E$1,$D$6+B171-1,0,1,1),"n/a")</f>
        <v>n/a</v>
      </c>
      <c r="G171" s="143" t="str">
        <f ca="1">IF($D$5&gt;$B171,OFFSET(Data!$K$1,$D$6+$B171-1,0,1,1),"n/a")</f>
        <v>n/a</v>
      </c>
      <c r="H171" s="147" t="str">
        <f ca="1">IF($D$5&gt;$B171,OFFSET(Data!$X$1,$D$6+$B171-1,0,1,1),"n/a")</f>
        <v>n/a</v>
      </c>
      <c r="I171" s="71" t="str">
        <f ca="1">IF($D$5&gt;$B171,OFFSET(Data!$Y$1,$D$6+$B171-1,0,1,1),"n/a")</f>
        <v>n/a</v>
      </c>
      <c r="J171" s="148" t="e">
        <f ca="1">RANK($I171,$I$14:$I$239,0)+COUNTIF($I$14:$I171,$I171)-1</f>
        <v>#VALUE!</v>
      </c>
      <c r="K171" s="147" t="str">
        <f ca="1">IF($D$5&gt;$B171,OFFSET(Data!$L$1,$D$6+$B171-1,0,1,1),"n/a")</f>
        <v>n/a</v>
      </c>
      <c r="L171" s="71" t="str">
        <f ca="1">IF($D$5&gt;$B171,OFFSET(Data!$M$1,$D$6+$B171-1,0,1,1),"n/a")</f>
        <v>n/a</v>
      </c>
      <c r="M171" s="148" t="e">
        <f ca="1">RANK($L171,$L$14:$L$239,0)+COUNTIF($L$14:$L171,$L171)-1</f>
        <v>#VALUE!</v>
      </c>
      <c r="N171" s="147" t="str">
        <f ca="1">IF($D$5&gt;$B171,OFFSET(Data!$P$1,$D$6+$B171-1,0,1,1),"n/a")</f>
        <v>n/a</v>
      </c>
      <c r="O171" s="71" t="str">
        <f ca="1">IF($D$5&gt;$B171,OFFSET(Data!$Q$1,$D$6+$B171-1,0,1,1),"n/a")</f>
        <v>n/a</v>
      </c>
      <c r="P171" s="148" t="e">
        <f ca="1">RANK($O171,$O$14:$O$239,0)+COUNTIF($O$14:$O171,$O171)-1</f>
        <v>#VALUE!</v>
      </c>
      <c r="Q171" s="147" t="str">
        <f ca="1">IF($D$5&gt;$B171,OFFSET(Data!$T$1,$D$6+$B171-1,0,1,1),"n/a")</f>
        <v>n/a</v>
      </c>
      <c r="R171" s="71" t="str">
        <f ca="1">IF($D$5&gt;$B171,OFFSET(Data!$U$1,$D$6+$B171-1,0,1,1),"n/a")</f>
        <v>n/a</v>
      </c>
      <c r="S171" s="72" t="e">
        <f ca="1">RANK($R171,$R$14:$R$239,0)+COUNTIF($R$14:$R171,$R171)-1</f>
        <v>#VALUE!</v>
      </c>
      <c r="T171" s="151"/>
      <c r="U171" s="147" t="str">
        <f t="shared" ca="1" si="24"/>
        <v>n/a</v>
      </c>
      <c r="V171" s="178" t="str">
        <f t="shared" ca="1" si="25"/>
        <v>n/a</v>
      </c>
      <c r="W171" s="72" t="e">
        <f t="shared" ca="1" si="26"/>
        <v>#VALUE!</v>
      </c>
      <c r="Y171" s="69">
        <f t="shared" si="35"/>
        <v>158</v>
      </c>
      <c r="Z171" s="70" t="e">
        <f t="shared" ca="1" si="27"/>
        <v>#N/A</v>
      </c>
      <c r="AA171" s="70" t="e">
        <f t="shared" ca="1" si="28"/>
        <v>#N/A</v>
      </c>
      <c r="AB171" s="70" t="e">
        <f t="shared" ca="1" si="29"/>
        <v>#N/A</v>
      </c>
      <c r="AC171" s="70" t="e">
        <f t="shared" ca="1" si="30"/>
        <v>#N/A</v>
      </c>
      <c r="AD171" s="76" t="e">
        <f t="shared" ca="1" si="31"/>
        <v>#N/A</v>
      </c>
      <c r="AE171" s="76" t="e">
        <f t="shared" ca="1" si="32"/>
        <v>#N/A</v>
      </c>
      <c r="AF171" s="175" t="e">
        <f t="shared" ca="1" si="33"/>
        <v>#N/A</v>
      </c>
    </row>
    <row r="172" spans="2:32" ht="10.15" x14ac:dyDescent="0.3">
      <c r="B172" s="134">
        <f t="shared" si="34"/>
        <v>158</v>
      </c>
      <c r="C172" s="154" t="str">
        <f ca="1">IF($D$5&gt;$B172,OFFSET(Data!$B$1,$D$6+B172-1,0,1,1),"n/a")</f>
        <v>n/a</v>
      </c>
      <c r="D172" s="155" t="str">
        <f ca="1">IF($D$5&gt;$B172,OFFSET(Data!$C$1,$D$6+B172-1,0,1,1),"n/a")</f>
        <v>n/a</v>
      </c>
      <c r="E172" s="154" t="str">
        <f ca="1">IF($D$5&gt;$B172,OFFSET(Data!$D$1,$D$6+B172-1,0,1,1),"n/a")</f>
        <v>n/a</v>
      </c>
      <c r="F172" s="155" t="str">
        <f ca="1">IF($D$5&gt;$B172,OFFSET(Data!$E$1,$D$6+B172-1,0,1,1),"n/a")</f>
        <v>n/a</v>
      </c>
      <c r="G172" s="143" t="str">
        <f ca="1">IF($D$5&gt;$B172,OFFSET(Data!$K$1,$D$6+$B172-1,0,1,1),"n/a")</f>
        <v>n/a</v>
      </c>
      <c r="H172" s="147" t="str">
        <f ca="1">IF($D$5&gt;$B172,OFFSET(Data!$X$1,$D$6+$B172-1,0,1,1),"n/a")</f>
        <v>n/a</v>
      </c>
      <c r="I172" s="71" t="str">
        <f ca="1">IF($D$5&gt;$B172,OFFSET(Data!$Y$1,$D$6+$B172-1,0,1,1),"n/a")</f>
        <v>n/a</v>
      </c>
      <c r="J172" s="148" t="e">
        <f ca="1">RANK($I172,$I$14:$I$239,0)+COUNTIF($I$14:$I172,$I172)-1</f>
        <v>#VALUE!</v>
      </c>
      <c r="K172" s="147" t="str">
        <f ca="1">IF($D$5&gt;$B172,OFFSET(Data!$L$1,$D$6+$B172-1,0,1,1),"n/a")</f>
        <v>n/a</v>
      </c>
      <c r="L172" s="71" t="str">
        <f ca="1">IF($D$5&gt;$B172,OFFSET(Data!$M$1,$D$6+$B172-1,0,1,1),"n/a")</f>
        <v>n/a</v>
      </c>
      <c r="M172" s="148" t="e">
        <f ca="1">RANK($L172,$L$14:$L$239,0)+COUNTIF($L$14:$L172,$L172)-1</f>
        <v>#VALUE!</v>
      </c>
      <c r="N172" s="147" t="str">
        <f ca="1">IF($D$5&gt;$B172,OFFSET(Data!$P$1,$D$6+$B172-1,0,1,1),"n/a")</f>
        <v>n/a</v>
      </c>
      <c r="O172" s="71" t="str">
        <f ca="1">IF($D$5&gt;$B172,OFFSET(Data!$Q$1,$D$6+$B172-1,0,1,1),"n/a")</f>
        <v>n/a</v>
      </c>
      <c r="P172" s="148" t="e">
        <f ca="1">RANK($O172,$O$14:$O$239,0)+COUNTIF($O$14:$O172,$O172)-1</f>
        <v>#VALUE!</v>
      </c>
      <c r="Q172" s="147" t="str">
        <f ca="1">IF($D$5&gt;$B172,OFFSET(Data!$T$1,$D$6+$B172-1,0,1,1),"n/a")</f>
        <v>n/a</v>
      </c>
      <c r="R172" s="71" t="str">
        <f ca="1">IF($D$5&gt;$B172,OFFSET(Data!$U$1,$D$6+$B172-1,0,1,1),"n/a")</f>
        <v>n/a</v>
      </c>
      <c r="S172" s="72" t="e">
        <f ca="1">RANK($R172,$R$14:$R$239,0)+COUNTIF($R$14:$R172,$R172)-1</f>
        <v>#VALUE!</v>
      </c>
      <c r="T172" s="151"/>
      <c r="U172" s="147" t="str">
        <f t="shared" ca="1" si="24"/>
        <v>n/a</v>
      </c>
      <c r="V172" s="178" t="str">
        <f t="shared" ca="1" si="25"/>
        <v>n/a</v>
      </c>
      <c r="W172" s="72" t="e">
        <f t="shared" ca="1" si="26"/>
        <v>#VALUE!</v>
      </c>
      <c r="Y172" s="69">
        <f t="shared" si="35"/>
        <v>159</v>
      </c>
      <c r="Z172" s="70" t="e">
        <f t="shared" ca="1" si="27"/>
        <v>#N/A</v>
      </c>
      <c r="AA172" s="70" t="e">
        <f t="shared" ca="1" si="28"/>
        <v>#N/A</v>
      </c>
      <c r="AB172" s="70" t="e">
        <f t="shared" ca="1" si="29"/>
        <v>#N/A</v>
      </c>
      <c r="AC172" s="70" t="e">
        <f t="shared" ca="1" si="30"/>
        <v>#N/A</v>
      </c>
      <c r="AD172" s="76" t="e">
        <f t="shared" ca="1" si="31"/>
        <v>#N/A</v>
      </c>
      <c r="AE172" s="76" t="e">
        <f t="shared" ca="1" si="32"/>
        <v>#N/A</v>
      </c>
      <c r="AF172" s="175" t="e">
        <f t="shared" ca="1" si="33"/>
        <v>#N/A</v>
      </c>
    </row>
    <row r="173" spans="2:32" ht="10.15" x14ac:dyDescent="0.3">
      <c r="B173" s="134">
        <f t="shared" si="34"/>
        <v>159</v>
      </c>
      <c r="C173" s="154" t="str">
        <f ca="1">IF($D$5&gt;$B173,OFFSET(Data!$B$1,$D$6+B173-1,0,1,1),"n/a")</f>
        <v>n/a</v>
      </c>
      <c r="D173" s="155" t="str">
        <f ca="1">IF($D$5&gt;$B173,OFFSET(Data!$C$1,$D$6+B173-1,0,1,1),"n/a")</f>
        <v>n/a</v>
      </c>
      <c r="E173" s="154" t="str">
        <f ca="1">IF($D$5&gt;$B173,OFFSET(Data!$D$1,$D$6+B173-1,0,1,1),"n/a")</f>
        <v>n/a</v>
      </c>
      <c r="F173" s="155" t="str">
        <f ca="1">IF($D$5&gt;$B173,OFFSET(Data!$E$1,$D$6+B173-1,0,1,1),"n/a")</f>
        <v>n/a</v>
      </c>
      <c r="G173" s="143" t="str">
        <f ca="1">IF($D$5&gt;$B173,OFFSET(Data!$K$1,$D$6+$B173-1,0,1,1),"n/a")</f>
        <v>n/a</v>
      </c>
      <c r="H173" s="147" t="str">
        <f ca="1">IF($D$5&gt;$B173,OFFSET(Data!$X$1,$D$6+$B173-1,0,1,1),"n/a")</f>
        <v>n/a</v>
      </c>
      <c r="I173" s="71" t="str">
        <f ca="1">IF($D$5&gt;$B173,OFFSET(Data!$Y$1,$D$6+$B173-1,0,1,1),"n/a")</f>
        <v>n/a</v>
      </c>
      <c r="J173" s="148" t="e">
        <f ca="1">RANK($I173,$I$14:$I$239,0)+COUNTIF($I$14:$I173,$I173)-1</f>
        <v>#VALUE!</v>
      </c>
      <c r="K173" s="147" t="str">
        <f ca="1">IF($D$5&gt;$B173,OFFSET(Data!$L$1,$D$6+$B173-1,0,1,1),"n/a")</f>
        <v>n/a</v>
      </c>
      <c r="L173" s="71" t="str">
        <f ca="1">IF($D$5&gt;$B173,OFFSET(Data!$M$1,$D$6+$B173-1,0,1,1),"n/a")</f>
        <v>n/a</v>
      </c>
      <c r="M173" s="148" t="e">
        <f ca="1">RANK($L173,$L$14:$L$239,0)+COUNTIF($L$14:$L173,$L173)-1</f>
        <v>#VALUE!</v>
      </c>
      <c r="N173" s="147" t="str">
        <f ca="1">IF($D$5&gt;$B173,OFFSET(Data!$P$1,$D$6+$B173-1,0,1,1),"n/a")</f>
        <v>n/a</v>
      </c>
      <c r="O173" s="71" t="str">
        <f ca="1">IF($D$5&gt;$B173,OFFSET(Data!$Q$1,$D$6+$B173-1,0,1,1),"n/a")</f>
        <v>n/a</v>
      </c>
      <c r="P173" s="148" t="e">
        <f ca="1">RANK($O173,$O$14:$O$239,0)+COUNTIF($O$14:$O173,$O173)-1</f>
        <v>#VALUE!</v>
      </c>
      <c r="Q173" s="147" t="str">
        <f ca="1">IF($D$5&gt;$B173,OFFSET(Data!$T$1,$D$6+$B173-1,0,1,1),"n/a")</f>
        <v>n/a</v>
      </c>
      <c r="R173" s="71" t="str">
        <f ca="1">IF($D$5&gt;$B173,OFFSET(Data!$U$1,$D$6+$B173-1,0,1,1),"n/a")</f>
        <v>n/a</v>
      </c>
      <c r="S173" s="72" t="e">
        <f ca="1">RANK($R173,$R$14:$R$239,0)+COUNTIF($R$14:$R173,$R173)-1</f>
        <v>#VALUE!</v>
      </c>
      <c r="T173" s="151"/>
      <c r="U173" s="147" t="str">
        <f t="shared" ca="1" si="24"/>
        <v>n/a</v>
      </c>
      <c r="V173" s="178" t="str">
        <f t="shared" ca="1" si="25"/>
        <v>n/a</v>
      </c>
      <c r="W173" s="72" t="e">
        <f t="shared" ca="1" si="26"/>
        <v>#VALUE!</v>
      </c>
      <c r="Y173" s="69">
        <f t="shared" si="35"/>
        <v>160</v>
      </c>
      <c r="Z173" s="70" t="e">
        <f t="shared" ca="1" si="27"/>
        <v>#N/A</v>
      </c>
      <c r="AA173" s="70" t="e">
        <f t="shared" ca="1" si="28"/>
        <v>#N/A</v>
      </c>
      <c r="AB173" s="70" t="e">
        <f t="shared" ca="1" si="29"/>
        <v>#N/A</v>
      </c>
      <c r="AC173" s="70" t="e">
        <f t="shared" ca="1" si="30"/>
        <v>#N/A</v>
      </c>
      <c r="AD173" s="76" t="e">
        <f t="shared" ca="1" si="31"/>
        <v>#N/A</v>
      </c>
      <c r="AE173" s="76" t="e">
        <f t="shared" ca="1" si="32"/>
        <v>#N/A</v>
      </c>
      <c r="AF173" s="175" t="e">
        <f t="shared" ca="1" si="33"/>
        <v>#N/A</v>
      </c>
    </row>
    <row r="174" spans="2:32" ht="10.15" x14ac:dyDescent="0.3">
      <c r="B174" s="134">
        <f t="shared" si="34"/>
        <v>160</v>
      </c>
      <c r="C174" s="154" t="str">
        <f ca="1">IF($D$5&gt;$B174,OFFSET(Data!$B$1,$D$6+B174-1,0,1,1),"n/a")</f>
        <v>n/a</v>
      </c>
      <c r="D174" s="155" t="str">
        <f ca="1">IF($D$5&gt;$B174,OFFSET(Data!$C$1,$D$6+B174-1,0,1,1),"n/a")</f>
        <v>n/a</v>
      </c>
      <c r="E174" s="154" t="str">
        <f ca="1">IF($D$5&gt;$B174,OFFSET(Data!$D$1,$D$6+B174-1,0,1,1),"n/a")</f>
        <v>n/a</v>
      </c>
      <c r="F174" s="155" t="str">
        <f ca="1">IF($D$5&gt;$B174,OFFSET(Data!$E$1,$D$6+B174-1,0,1,1),"n/a")</f>
        <v>n/a</v>
      </c>
      <c r="G174" s="143" t="str">
        <f ca="1">IF($D$5&gt;$B174,OFFSET(Data!$K$1,$D$6+$B174-1,0,1,1),"n/a")</f>
        <v>n/a</v>
      </c>
      <c r="H174" s="147" t="str">
        <f ca="1">IF($D$5&gt;$B174,OFFSET(Data!$X$1,$D$6+$B174-1,0,1,1),"n/a")</f>
        <v>n/a</v>
      </c>
      <c r="I174" s="71" t="str">
        <f ca="1">IF($D$5&gt;$B174,OFFSET(Data!$Y$1,$D$6+$B174-1,0,1,1),"n/a")</f>
        <v>n/a</v>
      </c>
      <c r="J174" s="148" t="e">
        <f ca="1">RANK($I174,$I$14:$I$239,0)+COUNTIF($I$14:$I174,$I174)-1</f>
        <v>#VALUE!</v>
      </c>
      <c r="K174" s="147" t="str">
        <f ca="1">IF($D$5&gt;$B174,OFFSET(Data!$L$1,$D$6+$B174-1,0,1,1),"n/a")</f>
        <v>n/a</v>
      </c>
      <c r="L174" s="71" t="str">
        <f ca="1">IF($D$5&gt;$B174,OFFSET(Data!$M$1,$D$6+$B174-1,0,1,1),"n/a")</f>
        <v>n/a</v>
      </c>
      <c r="M174" s="148" t="e">
        <f ca="1">RANK($L174,$L$14:$L$239,0)+COUNTIF($L$14:$L174,$L174)-1</f>
        <v>#VALUE!</v>
      </c>
      <c r="N174" s="147" t="str">
        <f ca="1">IF($D$5&gt;$B174,OFFSET(Data!$P$1,$D$6+$B174-1,0,1,1),"n/a")</f>
        <v>n/a</v>
      </c>
      <c r="O174" s="71" t="str">
        <f ca="1">IF($D$5&gt;$B174,OFFSET(Data!$Q$1,$D$6+$B174-1,0,1,1),"n/a")</f>
        <v>n/a</v>
      </c>
      <c r="P174" s="148" t="e">
        <f ca="1">RANK($O174,$O$14:$O$239,0)+COUNTIF($O$14:$O174,$O174)-1</f>
        <v>#VALUE!</v>
      </c>
      <c r="Q174" s="147" t="str">
        <f ca="1">IF($D$5&gt;$B174,OFFSET(Data!$T$1,$D$6+$B174-1,0,1,1),"n/a")</f>
        <v>n/a</v>
      </c>
      <c r="R174" s="71" t="str">
        <f ca="1">IF($D$5&gt;$B174,OFFSET(Data!$U$1,$D$6+$B174-1,0,1,1),"n/a")</f>
        <v>n/a</v>
      </c>
      <c r="S174" s="72" t="e">
        <f ca="1">RANK($R174,$R$14:$R$239,0)+COUNTIF($R$14:$R174,$R174)-1</f>
        <v>#VALUE!</v>
      </c>
      <c r="T174" s="151"/>
      <c r="U174" s="147" t="str">
        <f t="shared" ca="1" si="24"/>
        <v>n/a</v>
      </c>
      <c r="V174" s="178" t="str">
        <f t="shared" ca="1" si="25"/>
        <v>n/a</v>
      </c>
      <c r="W174" s="72" t="e">
        <f t="shared" ca="1" si="26"/>
        <v>#VALUE!</v>
      </c>
      <c r="Y174" s="69">
        <f t="shared" si="35"/>
        <v>161</v>
      </c>
      <c r="Z174" s="70" t="e">
        <f t="shared" ca="1" si="27"/>
        <v>#N/A</v>
      </c>
      <c r="AA174" s="70" t="e">
        <f t="shared" ca="1" si="28"/>
        <v>#N/A</v>
      </c>
      <c r="AB174" s="70" t="e">
        <f t="shared" ca="1" si="29"/>
        <v>#N/A</v>
      </c>
      <c r="AC174" s="70" t="e">
        <f t="shared" ca="1" si="30"/>
        <v>#N/A</v>
      </c>
      <c r="AD174" s="76" t="e">
        <f t="shared" ca="1" si="31"/>
        <v>#N/A</v>
      </c>
      <c r="AE174" s="76" t="e">
        <f t="shared" ca="1" si="32"/>
        <v>#N/A</v>
      </c>
      <c r="AF174" s="175" t="e">
        <f t="shared" ca="1" si="33"/>
        <v>#N/A</v>
      </c>
    </row>
    <row r="175" spans="2:32" ht="10.15" x14ac:dyDescent="0.3">
      <c r="B175" s="134">
        <f t="shared" si="34"/>
        <v>161</v>
      </c>
      <c r="C175" s="154" t="str">
        <f ca="1">IF($D$5&gt;$B175,OFFSET(Data!$B$1,$D$6+B175-1,0,1,1),"n/a")</f>
        <v>n/a</v>
      </c>
      <c r="D175" s="155" t="str">
        <f ca="1">IF($D$5&gt;$B175,OFFSET(Data!$C$1,$D$6+B175-1,0,1,1),"n/a")</f>
        <v>n/a</v>
      </c>
      <c r="E175" s="154" t="str">
        <f ca="1">IF($D$5&gt;$B175,OFFSET(Data!$D$1,$D$6+B175-1,0,1,1),"n/a")</f>
        <v>n/a</v>
      </c>
      <c r="F175" s="155" t="str">
        <f ca="1">IF($D$5&gt;$B175,OFFSET(Data!$E$1,$D$6+B175-1,0,1,1),"n/a")</f>
        <v>n/a</v>
      </c>
      <c r="G175" s="143" t="str">
        <f ca="1">IF($D$5&gt;$B175,OFFSET(Data!$K$1,$D$6+$B175-1,0,1,1),"n/a")</f>
        <v>n/a</v>
      </c>
      <c r="H175" s="147" t="str">
        <f ca="1">IF($D$5&gt;$B175,OFFSET(Data!$X$1,$D$6+$B175-1,0,1,1),"n/a")</f>
        <v>n/a</v>
      </c>
      <c r="I175" s="71" t="str">
        <f ca="1">IF($D$5&gt;$B175,OFFSET(Data!$Y$1,$D$6+$B175-1,0,1,1),"n/a")</f>
        <v>n/a</v>
      </c>
      <c r="J175" s="148" t="e">
        <f ca="1">RANK($I175,$I$14:$I$239,0)+COUNTIF($I$14:$I175,$I175)-1</f>
        <v>#VALUE!</v>
      </c>
      <c r="K175" s="147" t="str">
        <f ca="1">IF($D$5&gt;$B175,OFFSET(Data!$L$1,$D$6+$B175-1,0,1,1),"n/a")</f>
        <v>n/a</v>
      </c>
      <c r="L175" s="71" t="str">
        <f ca="1">IF($D$5&gt;$B175,OFFSET(Data!$M$1,$D$6+$B175-1,0,1,1),"n/a")</f>
        <v>n/a</v>
      </c>
      <c r="M175" s="148" t="e">
        <f ca="1">RANK($L175,$L$14:$L$239,0)+COUNTIF($L$14:$L175,$L175)-1</f>
        <v>#VALUE!</v>
      </c>
      <c r="N175" s="147" t="str">
        <f ca="1">IF($D$5&gt;$B175,OFFSET(Data!$P$1,$D$6+$B175-1,0,1,1),"n/a")</f>
        <v>n/a</v>
      </c>
      <c r="O175" s="71" t="str">
        <f ca="1">IF($D$5&gt;$B175,OFFSET(Data!$Q$1,$D$6+$B175-1,0,1,1),"n/a")</f>
        <v>n/a</v>
      </c>
      <c r="P175" s="148" t="e">
        <f ca="1">RANK($O175,$O$14:$O$239,0)+COUNTIF($O$14:$O175,$O175)-1</f>
        <v>#VALUE!</v>
      </c>
      <c r="Q175" s="147" t="str">
        <f ca="1">IF($D$5&gt;$B175,OFFSET(Data!$T$1,$D$6+$B175-1,0,1,1),"n/a")</f>
        <v>n/a</v>
      </c>
      <c r="R175" s="71" t="str">
        <f ca="1">IF($D$5&gt;$B175,OFFSET(Data!$U$1,$D$6+$B175-1,0,1,1),"n/a")</f>
        <v>n/a</v>
      </c>
      <c r="S175" s="72" t="e">
        <f ca="1">RANK($R175,$R$14:$R$239,0)+COUNTIF($R$14:$R175,$R175)-1</f>
        <v>#VALUE!</v>
      </c>
      <c r="T175" s="151"/>
      <c r="U175" s="147" t="str">
        <f t="shared" ca="1" si="24"/>
        <v>n/a</v>
      </c>
      <c r="V175" s="178" t="str">
        <f t="shared" ca="1" si="25"/>
        <v>n/a</v>
      </c>
      <c r="W175" s="72" t="e">
        <f t="shared" ca="1" si="26"/>
        <v>#VALUE!</v>
      </c>
      <c r="Y175" s="69">
        <f t="shared" si="35"/>
        <v>162</v>
      </c>
      <c r="Z175" s="70" t="e">
        <f t="shared" ca="1" si="27"/>
        <v>#N/A</v>
      </c>
      <c r="AA175" s="70" t="e">
        <f t="shared" ca="1" si="28"/>
        <v>#N/A</v>
      </c>
      <c r="AB175" s="70" t="e">
        <f t="shared" ca="1" si="29"/>
        <v>#N/A</v>
      </c>
      <c r="AC175" s="70" t="e">
        <f t="shared" ca="1" si="30"/>
        <v>#N/A</v>
      </c>
      <c r="AD175" s="76" t="e">
        <f t="shared" ca="1" si="31"/>
        <v>#N/A</v>
      </c>
      <c r="AE175" s="76" t="e">
        <f t="shared" ca="1" si="32"/>
        <v>#N/A</v>
      </c>
      <c r="AF175" s="175" t="e">
        <f t="shared" ca="1" si="33"/>
        <v>#N/A</v>
      </c>
    </row>
    <row r="176" spans="2:32" ht="10.15" x14ac:dyDescent="0.3">
      <c r="B176" s="134">
        <f t="shared" si="34"/>
        <v>162</v>
      </c>
      <c r="C176" s="154" t="str">
        <f ca="1">IF($D$5&gt;$B176,OFFSET(Data!$B$1,$D$6+B176-1,0,1,1),"n/a")</f>
        <v>n/a</v>
      </c>
      <c r="D176" s="155" t="str">
        <f ca="1">IF($D$5&gt;$B176,OFFSET(Data!$C$1,$D$6+B176-1,0,1,1),"n/a")</f>
        <v>n/a</v>
      </c>
      <c r="E176" s="154" t="str">
        <f ca="1">IF($D$5&gt;$B176,OFFSET(Data!$D$1,$D$6+B176-1,0,1,1),"n/a")</f>
        <v>n/a</v>
      </c>
      <c r="F176" s="155" t="str">
        <f ca="1">IF($D$5&gt;$B176,OFFSET(Data!$E$1,$D$6+B176-1,0,1,1),"n/a")</f>
        <v>n/a</v>
      </c>
      <c r="G176" s="143" t="str">
        <f ca="1">IF($D$5&gt;$B176,OFFSET(Data!$K$1,$D$6+$B176-1,0,1,1),"n/a")</f>
        <v>n/a</v>
      </c>
      <c r="H176" s="147" t="str">
        <f ca="1">IF($D$5&gt;$B176,OFFSET(Data!$X$1,$D$6+$B176-1,0,1,1),"n/a")</f>
        <v>n/a</v>
      </c>
      <c r="I176" s="71" t="str">
        <f ca="1">IF($D$5&gt;$B176,OFFSET(Data!$Y$1,$D$6+$B176-1,0,1,1),"n/a")</f>
        <v>n/a</v>
      </c>
      <c r="J176" s="148" t="e">
        <f ca="1">RANK($I176,$I$14:$I$239,0)+COUNTIF($I$14:$I176,$I176)-1</f>
        <v>#VALUE!</v>
      </c>
      <c r="K176" s="147" t="str">
        <f ca="1">IF($D$5&gt;$B176,OFFSET(Data!$L$1,$D$6+$B176-1,0,1,1),"n/a")</f>
        <v>n/a</v>
      </c>
      <c r="L176" s="71" t="str">
        <f ca="1">IF($D$5&gt;$B176,OFFSET(Data!$M$1,$D$6+$B176-1,0,1,1),"n/a")</f>
        <v>n/a</v>
      </c>
      <c r="M176" s="148" t="e">
        <f ca="1">RANK($L176,$L$14:$L$239,0)+COUNTIF($L$14:$L176,$L176)-1</f>
        <v>#VALUE!</v>
      </c>
      <c r="N176" s="147" t="str">
        <f ca="1">IF($D$5&gt;$B176,OFFSET(Data!$P$1,$D$6+$B176-1,0,1,1),"n/a")</f>
        <v>n/a</v>
      </c>
      <c r="O176" s="71" t="str">
        <f ca="1">IF($D$5&gt;$B176,OFFSET(Data!$Q$1,$D$6+$B176-1,0,1,1),"n/a")</f>
        <v>n/a</v>
      </c>
      <c r="P176" s="148" t="e">
        <f ca="1">RANK($O176,$O$14:$O$239,0)+COUNTIF($O$14:$O176,$O176)-1</f>
        <v>#VALUE!</v>
      </c>
      <c r="Q176" s="147" t="str">
        <f ca="1">IF($D$5&gt;$B176,OFFSET(Data!$T$1,$D$6+$B176-1,0,1,1),"n/a")</f>
        <v>n/a</v>
      </c>
      <c r="R176" s="71" t="str">
        <f ca="1">IF($D$5&gt;$B176,OFFSET(Data!$U$1,$D$6+$B176-1,0,1,1),"n/a")</f>
        <v>n/a</v>
      </c>
      <c r="S176" s="72" t="e">
        <f ca="1">RANK($R176,$R$14:$R$239,0)+COUNTIF($R$14:$R176,$R176)-1</f>
        <v>#VALUE!</v>
      </c>
      <c r="T176" s="151"/>
      <c r="U176" s="147" t="str">
        <f t="shared" ca="1" si="24"/>
        <v>n/a</v>
      </c>
      <c r="V176" s="178" t="str">
        <f t="shared" ca="1" si="25"/>
        <v>n/a</v>
      </c>
      <c r="W176" s="72" t="e">
        <f t="shared" ca="1" si="26"/>
        <v>#VALUE!</v>
      </c>
      <c r="Y176" s="69">
        <f t="shared" si="35"/>
        <v>163</v>
      </c>
      <c r="Z176" s="70" t="e">
        <f t="shared" ca="1" si="27"/>
        <v>#N/A</v>
      </c>
      <c r="AA176" s="70" t="e">
        <f t="shared" ca="1" si="28"/>
        <v>#N/A</v>
      </c>
      <c r="AB176" s="70" t="e">
        <f t="shared" ca="1" si="29"/>
        <v>#N/A</v>
      </c>
      <c r="AC176" s="70" t="e">
        <f t="shared" ca="1" si="30"/>
        <v>#N/A</v>
      </c>
      <c r="AD176" s="76" t="e">
        <f t="shared" ca="1" si="31"/>
        <v>#N/A</v>
      </c>
      <c r="AE176" s="76" t="e">
        <f t="shared" ca="1" si="32"/>
        <v>#N/A</v>
      </c>
      <c r="AF176" s="175" t="e">
        <f t="shared" ca="1" si="33"/>
        <v>#N/A</v>
      </c>
    </row>
    <row r="177" spans="2:32" ht="10.15" x14ac:dyDescent="0.3">
      <c r="B177" s="134">
        <f t="shared" si="34"/>
        <v>163</v>
      </c>
      <c r="C177" s="154" t="str">
        <f ca="1">IF($D$5&gt;$B177,OFFSET(Data!$B$1,$D$6+B177-1,0,1,1),"n/a")</f>
        <v>n/a</v>
      </c>
      <c r="D177" s="155" t="str">
        <f ca="1">IF($D$5&gt;$B177,OFFSET(Data!$C$1,$D$6+B177-1,0,1,1),"n/a")</f>
        <v>n/a</v>
      </c>
      <c r="E177" s="154" t="str">
        <f ca="1">IF($D$5&gt;$B177,OFFSET(Data!$D$1,$D$6+B177-1,0,1,1),"n/a")</f>
        <v>n/a</v>
      </c>
      <c r="F177" s="155" t="str">
        <f ca="1">IF($D$5&gt;$B177,OFFSET(Data!$E$1,$D$6+B177-1,0,1,1),"n/a")</f>
        <v>n/a</v>
      </c>
      <c r="G177" s="143" t="str">
        <f ca="1">IF($D$5&gt;$B177,OFFSET(Data!$K$1,$D$6+$B177-1,0,1,1),"n/a")</f>
        <v>n/a</v>
      </c>
      <c r="H177" s="147" t="str">
        <f ca="1">IF($D$5&gt;$B177,OFFSET(Data!$X$1,$D$6+$B177-1,0,1,1),"n/a")</f>
        <v>n/a</v>
      </c>
      <c r="I177" s="71" t="str">
        <f ca="1">IF($D$5&gt;$B177,OFFSET(Data!$Y$1,$D$6+$B177-1,0,1,1),"n/a")</f>
        <v>n/a</v>
      </c>
      <c r="J177" s="148" t="e">
        <f ca="1">RANK($I177,$I$14:$I$239,0)+COUNTIF($I$14:$I177,$I177)-1</f>
        <v>#VALUE!</v>
      </c>
      <c r="K177" s="147" t="str">
        <f ca="1">IF($D$5&gt;$B177,OFFSET(Data!$L$1,$D$6+$B177-1,0,1,1),"n/a")</f>
        <v>n/a</v>
      </c>
      <c r="L177" s="71" t="str">
        <f ca="1">IF($D$5&gt;$B177,OFFSET(Data!$M$1,$D$6+$B177-1,0,1,1),"n/a")</f>
        <v>n/a</v>
      </c>
      <c r="M177" s="148" t="e">
        <f ca="1">RANK($L177,$L$14:$L$239,0)+COUNTIF($L$14:$L177,$L177)-1</f>
        <v>#VALUE!</v>
      </c>
      <c r="N177" s="147" t="str">
        <f ca="1">IF($D$5&gt;$B177,OFFSET(Data!$P$1,$D$6+$B177-1,0,1,1),"n/a")</f>
        <v>n/a</v>
      </c>
      <c r="O177" s="71" t="str">
        <f ca="1">IF($D$5&gt;$B177,OFFSET(Data!$Q$1,$D$6+$B177-1,0,1,1),"n/a")</f>
        <v>n/a</v>
      </c>
      <c r="P177" s="148" t="e">
        <f ca="1">RANK($O177,$O$14:$O$239,0)+COUNTIF($O$14:$O177,$O177)-1</f>
        <v>#VALUE!</v>
      </c>
      <c r="Q177" s="147" t="str">
        <f ca="1">IF($D$5&gt;$B177,OFFSET(Data!$T$1,$D$6+$B177-1,0,1,1),"n/a")</f>
        <v>n/a</v>
      </c>
      <c r="R177" s="71" t="str">
        <f ca="1">IF($D$5&gt;$B177,OFFSET(Data!$U$1,$D$6+$B177-1,0,1,1),"n/a")</f>
        <v>n/a</v>
      </c>
      <c r="S177" s="72" t="e">
        <f ca="1">RANK($R177,$R$14:$R$239,0)+COUNTIF($R$14:$R177,$R177)-1</f>
        <v>#VALUE!</v>
      </c>
      <c r="T177" s="151"/>
      <c r="U177" s="147" t="str">
        <f t="shared" ca="1" si="24"/>
        <v>n/a</v>
      </c>
      <c r="V177" s="178" t="str">
        <f t="shared" ca="1" si="25"/>
        <v>n/a</v>
      </c>
      <c r="W177" s="72" t="e">
        <f t="shared" ca="1" si="26"/>
        <v>#VALUE!</v>
      </c>
      <c r="Y177" s="69">
        <f t="shared" si="35"/>
        <v>164</v>
      </c>
      <c r="Z177" s="70" t="e">
        <f t="shared" ca="1" si="27"/>
        <v>#N/A</v>
      </c>
      <c r="AA177" s="70" t="e">
        <f t="shared" ca="1" si="28"/>
        <v>#N/A</v>
      </c>
      <c r="AB177" s="70" t="e">
        <f t="shared" ca="1" si="29"/>
        <v>#N/A</v>
      </c>
      <c r="AC177" s="70" t="e">
        <f t="shared" ca="1" si="30"/>
        <v>#N/A</v>
      </c>
      <c r="AD177" s="76" t="e">
        <f t="shared" ca="1" si="31"/>
        <v>#N/A</v>
      </c>
      <c r="AE177" s="76" t="e">
        <f t="shared" ca="1" si="32"/>
        <v>#N/A</v>
      </c>
      <c r="AF177" s="175" t="e">
        <f t="shared" ca="1" si="33"/>
        <v>#N/A</v>
      </c>
    </row>
    <row r="178" spans="2:32" ht="10.15" x14ac:dyDescent="0.3">
      <c r="B178" s="134">
        <f t="shared" si="34"/>
        <v>164</v>
      </c>
      <c r="C178" s="154" t="str">
        <f ca="1">IF($D$5&gt;$B178,OFFSET(Data!$B$1,$D$6+B178-1,0,1,1),"n/a")</f>
        <v>n/a</v>
      </c>
      <c r="D178" s="155" t="str">
        <f ca="1">IF($D$5&gt;$B178,OFFSET(Data!$C$1,$D$6+B178-1,0,1,1),"n/a")</f>
        <v>n/a</v>
      </c>
      <c r="E178" s="154" t="str">
        <f ca="1">IF($D$5&gt;$B178,OFFSET(Data!$D$1,$D$6+B178-1,0,1,1),"n/a")</f>
        <v>n/a</v>
      </c>
      <c r="F178" s="155" t="str">
        <f ca="1">IF($D$5&gt;$B178,OFFSET(Data!$E$1,$D$6+B178-1,0,1,1),"n/a")</f>
        <v>n/a</v>
      </c>
      <c r="G178" s="143" t="str">
        <f ca="1">IF($D$5&gt;$B178,OFFSET(Data!$K$1,$D$6+$B178-1,0,1,1),"n/a")</f>
        <v>n/a</v>
      </c>
      <c r="H178" s="147" t="str">
        <f ca="1">IF($D$5&gt;$B178,OFFSET(Data!$X$1,$D$6+$B178-1,0,1,1),"n/a")</f>
        <v>n/a</v>
      </c>
      <c r="I178" s="71" t="str">
        <f ca="1">IF($D$5&gt;$B178,OFFSET(Data!$Y$1,$D$6+$B178-1,0,1,1),"n/a")</f>
        <v>n/a</v>
      </c>
      <c r="J178" s="148" t="e">
        <f ca="1">RANK($I178,$I$14:$I$239,0)+COUNTIF($I$14:$I178,$I178)-1</f>
        <v>#VALUE!</v>
      </c>
      <c r="K178" s="147" t="str">
        <f ca="1">IF($D$5&gt;$B178,OFFSET(Data!$L$1,$D$6+$B178-1,0,1,1),"n/a")</f>
        <v>n/a</v>
      </c>
      <c r="L178" s="71" t="str">
        <f ca="1">IF($D$5&gt;$B178,OFFSET(Data!$M$1,$D$6+$B178-1,0,1,1),"n/a")</f>
        <v>n/a</v>
      </c>
      <c r="M178" s="148" t="e">
        <f ca="1">RANK($L178,$L$14:$L$239,0)+COUNTIF($L$14:$L178,$L178)-1</f>
        <v>#VALUE!</v>
      </c>
      <c r="N178" s="147" t="str">
        <f ca="1">IF($D$5&gt;$B178,OFFSET(Data!$P$1,$D$6+$B178-1,0,1,1),"n/a")</f>
        <v>n/a</v>
      </c>
      <c r="O178" s="71" t="str">
        <f ca="1">IF($D$5&gt;$B178,OFFSET(Data!$Q$1,$D$6+$B178-1,0,1,1),"n/a")</f>
        <v>n/a</v>
      </c>
      <c r="P178" s="148" t="e">
        <f ca="1">RANK($O178,$O$14:$O$239,0)+COUNTIF($O$14:$O178,$O178)-1</f>
        <v>#VALUE!</v>
      </c>
      <c r="Q178" s="147" t="str">
        <f ca="1">IF($D$5&gt;$B178,OFFSET(Data!$T$1,$D$6+$B178-1,0,1,1),"n/a")</f>
        <v>n/a</v>
      </c>
      <c r="R178" s="71" t="str">
        <f ca="1">IF($D$5&gt;$B178,OFFSET(Data!$U$1,$D$6+$B178-1,0,1,1),"n/a")</f>
        <v>n/a</v>
      </c>
      <c r="S178" s="72" t="e">
        <f ca="1">RANK($R178,$R$14:$R$239,0)+COUNTIF($R$14:$R178,$R178)-1</f>
        <v>#VALUE!</v>
      </c>
      <c r="T178" s="151"/>
      <c r="U178" s="147" t="str">
        <f t="shared" ca="1" si="24"/>
        <v>n/a</v>
      </c>
      <c r="V178" s="178" t="str">
        <f t="shared" ca="1" si="25"/>
        <v>n/a</v>
      </c>
      <c r="W178" s="72" t="e">
        <f t="shared" ca="1" si="26"/>
        <v>#VALUE!</v>
      </c>
      <c r="Y178" s="69">
        <f t="shared" si="35"/>
        <v>165</v>
      </c>
      <c r="Z178" s="70" t="e">
        <f t="shared" ca="1" si="27"/>
        <v>#N/A</v>
      </c>
      <c r="AA178" s="70" t="e">
        <f t="shared" ca="1" si="28"/>
        <v>#N/A</v>
      </c>
      <c r="AB178" s="70" t="e">
        <f t="shared" ca="1" si="29"/>
        <v>#N/A</v>
      </c>
      <c r="AC178" s="70" t="e">
        <f t="shared" ca="1" si="30"/>
        <v>#N/A</v>
      </c>
      <c r="AD178" s="76" t="e">
        <f t="shared" ca="1" si="31"/>
        <v>#N/A</v>
      </c>
      <c r="AE178" s="76" t="e">
        <f t="shared" ca="1" si="32"/>
        <v>#N/A</v>
      </c>
      <c r="AF178" s="175" t="e">
        <f t="shared" ca="1" si="33"/>
        <v>#N/A</v>
      </c>
    </row>
    <row r="179" spans="2:32" ht="10.15" x14ac:dyDescent="0.3">
      <c r="B179" s="134">
        <f t="shared" si="34"/>
        <v>165</v>
      </c>
      <c r="C179" s="154" t="str">
        <f ca="1">IF($D$5&gt;$B179,OFFSET(Data!$B$1,$D$6+B179-1,0,1,1),"n/a")</f>
        <v>n/a</v>
      </c>
      <c r="D179" s="155" t="str">
        <f ca="1">IF($D$5&gt;$B179,OFFSET(Data!$C$1,$D$6+B179-1,0,1,1),"n/a")</f>
        <v>n/a</v>
      </c>
      <c r="E179" s="154" t="str">
        <f ca="1">IF($D$5&gt;$B179,OFFSET(Data!$D$1,$D$6+B179-1,0,1,1),"n/a")</f>
        <v>n/a</v>
      </c>
      <c r="F179" s="155" t="str">
        <f ca="1">IF($D$5&gt;$B179,OFFSET(Data!$E$1,$D$6+B179-1,0,1,1),"n/a")</f>
        <v>n/a</v>
      </c>
      <c r="G179" s="143" t="str">
        <f ca="1">IF($D$5&gt;$B179,OFFSET(Data!$K$1,$D$6+$B179-1,0,1,1),"n/a")</f>
        <v>n/a</v>
      </c>
      <c r="H179" s="147" t="str">
        <f ca="1">IF($D$5&gt;$B179,OFFSET(Data!$X$1,$D$6+$B179-1,0,1,1),"n/a")</f>
        <v>n/a</v>
      </c>
      <c r="I179" s="71" t="str">
        <f ca="1">IF($D$5&gt;$B179,OFFSET(Data!$Y$1,$D$6+$B179-1,0,1,1),"n/a")</f>
        <v>n/a</v>
      </c>
      <c r="J179" s="148" t="e">
        <f ca="1">RANK($I179,$I$14:$I$239,0)+COUNTIF($I$14:$I179,$I179)-1</f>
        <v>#VALUE!</v>
      </c>
      <c r="K179" s="147" t="str">
        <f ca="1">IF($D$5&gt;$B179,OFFSET(Data!$L$1,$D$6+$B179-1,0,1,1),"n/a")</f>
        <v>n/a</v>
      </c>
      <c r="L179" s="71" t="str">
        <f ca="1">IF($D$5&gt;$B179,OFFSET(Data!$M$1,$D$6+$B179-1,0,1,1),"n/a")</f>
        <v>n/a</v>
      </c>
      <c r="M179" s="148" t="e">
        <f ca="1">RANK($L179,$L$14:$L$239,0)+COUNTIF($L$14:$L179,$L179)-1</f>
        <v>#VALUE!</v>
      </c>
      <c r="N179" s="147" t="str">
        <f ca="1">IF($D$5&gt;$B179,OFFSET(Data!$P$1,$D$6+$B179-1,0,1,1),"n/a")</f>
        <v>n/a</v>
      </c>
      <c r="O179" s="71" t="str">
        <f ca="1">IF($D$5&gt;$B179,OFFSET(Data!$Q$1,$D$6+$B179-1,0,1,1),"n/a")</f>
        <v>n/a</v>
      </c>
      <c r="P179" s="148" t="e">
        <f ca="1">RANK($O179,$O$14:$O$239,0)+COUNTIF($O$14:$O179,$O179)-1</f>
        <v>#VALUE!</v>
      </c>
      <c r="Q179" s="147" t="str">
        <f ca="1">IF($D$5&gt;$B179,OFFSET(Data!$T$1,$D$6+$B179-1,0,1,1),"n/a")</f>
        <v>n/a</v>
      </c>
      <c r="R179" s="71" t="str">
        <f ca="1">IF($D$5&gt;$B179,OFFSET(Data!$U$1,$D$6+$B179-1,0,1,1),"n/a")</f>
        <v>n/a</v>
      </c>
      <c r="S179" s="72" t="e">
        <f ca="1">RANK($R179,$R$14:$R$239,0)+COUNTIF($R$14:$R179,$R179)-1</f>
        <v>#VALUE!</v>
      </c>
      <c r="T179" s="151"/>
      <c r="U179" s="147" t="str">
        <f t="shared" ca="1" si="24"/>
        <v>n/a</v>
      </c>
      <c r="V179" s="178" t="str">
        <f t="shared" ca="1" si="25"/>
        <v>n/a</v>
      </c>
      <c r="W179" s="72" t="e">
        <f t="shared" ca="1" si="26"/>
        <v>#VALUE!</v>
      </c>
      <c r="Y179" s="69">
        <f t="shared" si="35"/>
        <v>166</v>
      </c>
      <c r="Z179" s="70" t="e">
        <f t="shared" ca="1" si="27"/>
        <v>#N/A</v>
      </c>
      <c r="AA179" s="70" t="e">
        <f t="shared" ca="1" si="28"/>
        <v>#N/A</v>
      </c>
      <c r="AB179" s="70" t="e">
        <f t="shared" ca="1" si="29"/>
        <v>#N/A</v>
      </c>
      <c r="AC179" s="70" t="e">
        <f t="shared" ca="1" si="30"/>
        <v>#N/A</v>
      </c>
      <c r="AD179" s="76" t="e">
        <f t="shared" ca="1" si="31"/>
        <v>#N/A</v>
      </c>
      <c r="AE179" s="76" t="e">
        <f t="shared" ca="1" si="32"/>
        <v>#N/A</v>
      </c>
      <c r="AF179" s="175" t="e">
        <f t="shared" ca="1" si="33"/>
        <v>#N/A</v>
      </c>
    </row>
    <row r="180" spans="2:32" ht="10.15" x14ac:dyDescent="0.3">
      <c r="B180" s="134">
        <f t="shared" si="34"/>
        <v>166</v>
      </c>
      <c r="C180" s="154" t="str">
        <f ca="1">IF($D$5&gt;$B180,OFFSET(Data!$B$1,$D$6+B180-1,0,1,1),"n/a")</f>
        <v>n/a</v>
      </c>
      <c r="D180" s="155" t="str">
        <f ca="1">IF($D$5&gt;$B180,OFFSET(Data!$C$1,$D$6+B180-1,0,1,1),"n/a")</f>
        <v>n/a</v>
      </c>
      <c r="E180" s="154" t="str">
        <f ca="1">IF($D$5&gt;$B180,OFFSET(Data!$D$1,$D$6+B180-1,0,1,1),"n/a")</f>
        <v>n/a</v>
      </c>
      <c r="F180" s="155" t="str">
        <f ca="1">IF($D$5&gt;$B180,OFFSET(Data!$E$1,$D$6+B180-1,0,1,1),"n/a")</f>
        <v>n/a</v>
      </c>
      <c r="G180" s="143" t="str">
        <f ca="1">IF($D$5&gt;$B180,OFFSET(Data!$K$1,$D$6+$B180-1,0,1,1),"n/a")</f>
        <v>n/a</v>
      </c>
      <c r="H180" s="147" t="str">
        <f ca="1">IF($D$5&gt;$B180,OFFSET(Data!$X$1,$D$6+$B180-1,0,1,1),"n/a")</f>
        <v>n/a</v>
      </c>
      <c r="I180" s="71" t="str">
        <f ca="1">IF($D$5&gt;$B180,OFFSET(Data!$Y$1,$D$6+$B180-1,0,1,1),"n/a")</f>
        <v>n/a</v>
      </c>
      <c r="J180" s="148" t="e">
        <f ca="1">RANK($I180,$I$14:$I$239,0)+COUNTIF($I$14:$I180,$I180)-1</f>
        <v>#VALUE!</v>
      </c>
      <c r="K180" s="147" t="str">
        <f ca="1">IF($D$5&gt;$B180,OFFSET(Data!$L$1,$D$6+$B180-1,0,1,1),"n/a")</f>
        <v>n/a</v>
      </c>
      <c r="L180" s="71" t="str">
        <f ca="1">IF($D$5&gt;$B180,OFFSET(Data!$M$1,$D$6+$B180-1,0,1,1),"n/a")</f>
        <v>n/a</v>
      </c>
      <c r="M180" s="148" t="e">
        <f ca="1">RANK($L180,$L$14:$L$239,0)+COUNTIF($L$14:$L180,$L180)-1</f>
        <v>#VALUE!</v>
      </c>
      <c r="N180" s="147" t="str">
        <f ca="1">IF($D$5&gt;$B180,OFFSET(Data!$P$1,$D$6+$B180-1,0,1,1),"n/a")</f>
        <v>n/a</v>
      </c>
      <c r="O180" s="71" t="str">
        <f ca="1">IF($D$5&gt;$B180,OFFSET(Data!$Q$1,$D$6+$B180-1,0,1,1),"n/a")</f>
        <v>n/a</v>
      </c>
      <c r="P180" s="148" t="e">
        <f ca="1">RANK($O180,$O$14:$O$239,0)+COUNTIF($O$14:$O180,$O180)-1</f>
        <v>#VALUE!</v>
      </c>
      <c r="Q180" s="147" t="str">
        <f ca="1">IF($D$5&gt;$B180,OFFSET(Data!$T$1,$D$6+$B180-1,0,1,1),"n/a")</f>
        <v>n/a</v>
      </c>
      <c r="R180" s="71" t="str">
        <f ca="1">IF($D$5&gt;$B180,OFFSET(Data!$U$1,$D$6+$B180-1,0,1,1),"n/a")</f>
        <v>n/a</v>
      </c>
      <c r="S180" s="72" t="e">
        <f ca="1">RANK($R180,$R$14:$R$239,0)+COUNTIF($R$14:$R180,$R180)-1</f>
        <v>#VALUE!</v>
      </c>
      <c r="T180" s="151"/>
      <c r="U180" s="147" t="str">
        <f t="shared" ca="1" si="24"/>
        <v>n/a</v>
      </c>
      <c r="V180" s="178" t="str">
        <f t="shared" ca="1" si="25"/>
        <v>n/a</v>
      </c>
      <c r="W180" s="72" t="e">
        <f t="shared" ca="1" si="26"/>
        <v>#VALUE!</v>
      </c>
      <c r="Y180" s="69">
        <f t="shared" si="35"/>
        <v>167</v>
      </c>
      <c r="Z180" s="70" t="e">
        <f t="shared" ca="1" si="27"/>
        <v>#N/A</v>
      </c>
      <c r="AA180" s="70" t="e">
        <f t="shared" ca="1" si="28"/>
        <v>#N/A</v>
      </c>
      <c r="AB180" s="70" t="e">
        <f t="shared" ca="1" si="29"/>
        <v>#N/A</v>
      </c>
      <c r="AC180" s="70" t="e">
        <f t="shared" ca="1" si="30"/>
        <v>#N/A</v>
      </c>
      <c r="AD180" s="76" t="e">
        <f t="shared" ca="1" si="31"/>
        <v>#N/A</v>
      </c>
      <c r="AE180" s="76" t="e">
        <f t="shared" ca="1" si="32"/>
        <v>#N/A</v>
      </c>
      <c r="AF180" s="175" t="e">
        <f t="shared" ca="1" si="33"/>
        <v>#N/A</v>
      </c>
    </row>
    <row r="181" spans="2:32" ht="10.15" x14ac:dyDescent="0.3">
      <c r="B181" s="134">
        <f t="shared" si="34"/>
        <v>167</v>
      </c>
      <c r="C181" s="154" t="str">
        <f ca="1">IF($D$5&gt;$B181,OFFSET(Data!$B$1,$D$6+B181-1,0,1,1),"n/a")</f>
        <v>n/a</v>
      </c>
      <c r="D181" s="155" t="str">
        <f ca="1">IF($D$5&gt;$B181,OFFSET(Data!$C$1,$D$6+B181-1,0,1,1),"n/a")</f>
        <v>n/a</v>
      </c>
      <c r="E181" s="154" t="str">
        <f ca="1">IF($D$5&gt;$B181,OFFSET(Data!$D$1,$D$6+B181-1,0,1,1),"n/a")</f>
        <v>n/a</v>
      </c>
      <c r="F181" s="155" t="str">
        <f ca="1">IF($D$5&gt;$B181,OFFSET(Data!$E$1,$D$6+B181-1,0,1,1),"n/a")</f>
        <v>n/a</v>
      </c>
      <c r="G181" s="143" t="str">
        <f ca="1">IF($D$5&gt;$B181,OFFSET(Data!$K$1,$D$6+$B181-1,0,1,1),"n/a")</f>
        <v>n/a</v>
      </c>
      <c r="H181" s="147" t="str">
        <f ca="1">IF($D$5&gt;$B181,OFFSET(Data!$X$1,$D$6+$B181-1,0,1,1),"n/a")</f>
        <v>n/a</v>
      </c>
      <c r="I181" s="71" t="str">
        <f ca="1">IF($D$5&gt;$B181,OFFSET(Data!$Y$1,$D$6+$B181-1,0,1,1),"n/a")</f>
        <v>n/a</v>
      </c>
      <c r="J181" s="148" t="e">
        <f ca="1">RANK($I181,$I$14:$I$239,0)+COUNTIF($I$14:$I181,$I181)-1</f>
        <v>#VALUE!</v>
      </c>
      <c r="K181" s="147" t="str">
        <f ca="1">IF($D$5&gt;$B181,OFFSET(Data!$L$1,$D$6+$B181-1,0,1,1),"n/a")</f>
        <v>n/a</v>
      </c>
      <c r="L181" s="71" t="str">
        <f ca="1">IF($D$5&gt;$B181,OFFSET(Data!$M$1,$D$6+$B181-1,0,1,1),"n/a")</f>
        <v>n/a</v>
      </c>
      <c r="M181" s="148" t="e">
        <f ca="1">RANK($L181,$L$14:$L$239,0)+COUNTIF($L$14:$L181,$L181)-1</f>
        <v>#VALUE!</v>
      </c>
      <c r="N181" s="147" t="str">
        <f ca="1">IF($D$5&gt;$B181,OFFSET(Data!$P$1,$D$6+$B181-1,0,1,1),"n/a")</f>
        <v>n/a</v>
      </c>
      <c r="O181" s="71" t="str">
        <f ca="1">IF($D$5&gt;$B181,OFFSET(Data!$Q$1,$D$6+$B181-1,0,1,1),"n/a")</f>
        <v>n/a</v>
      </c>
      <c r="P181" s="148" t="e">
        <f ca="1">RANK($O181,$O$14:$O$239,0)+COUNTIF($O$14:$O181,$O181)-1</f>
        <v>#VALUE!</v>
      </c>
      <c r="Q181" s="147" t="str">
        <f ca="1">IF($D$5&gt;$B181,OFFSET(Data!$T$1,$D$6+$B181-1,0,1,1),"n/a")</f>
        <v>n/a</v>
      </c>
      <c r="R181" s="71" t="str">
        <f ca="1">IF($D$5&gt;$B181,OFFSET(Data!$U$1,$D$6+$B181-1,0,1,1),"n/a")</f>
        <v>n/a</v>
      </c>
      <c r="S181" s="72" t="e">
        <f ca="1">RANK($R181,$R$14:$R$239,0)+COUNTIF($R$14:$R181,$R181)-1</f>
        <v>#VALUE!</v>
      </c>
      <c r="T181" s="151"/>
      <c r="U181" s="147" t="str">
        <f t="shared" ca="1" si="24"/>
        <v>n/a</v>
      </c>
      <c r="V181" s="178" t="str">
        <f t="shared" ca="1" si="25"/>
        <v>n/a</v>
      </c>
      <c r="W181" s="72" t="e">
        <f t="shared" ca="1" si="26"/>
        <v>#VALUE!</v>
      </c>
      <c r="Y181" s="69">
        <f t="shared" si="35"/>
        <v>168</v>
      </c>
      <c r="Z181" s="70" t="e">
        <f t="shared" ca="1" si="27"/>
        <v>#N/A</v>
      </c>
      <c r="AA181" s="70" t="e">
        <f t="shared" ca="1" si="28"/>
        <v>#N/A</v>
      </c>
      <c r="AB181" s="70" t="e">
        <f t="shared" ca="1" si="29"/>
        <v>#N/A</v>
      </c>
      <c r="AC181" s="70" t="e">
        <f t="shared" ca="1" si="30"/>
        <v>#N/A</v>
      </c>
      <c r="AD181" s="76" t="e">
        <f t="shared" ca="1" si="31"/>
        <v>#N/A</v>
      </c>
      <c r="AE181" s="76" t="e">
        <f t="shared" ca="1" si="32"/>
        <v>#N/A</v>
      </c>
      <c r="AF181" s="175" t="e">
        <f t="shared" ca="1" si="33"/>
        <v>#N/A</v>
      </c>
    </row>
    <row r="182" spans="2:32" ht="10.15" x14ac:dyDescent="0.3">
      <c r="B182" s="134">
        <f t="shared" si="34"/>
        <v>168</v>
      </c>
      <c r="C182" s="154" t="str">
        <f ca="1">IF($D$5&gt;$B182,OFFSET(Data!$B$1,$D$6+B182-1,0,1,1),"n/a")</f>
        <v>n/a</v>
      </c>
      <c r="D182" s="155" t="str">
        <f ca="1">IF($D$5&gt;$B182,OFFSET(Data!$C$1,$D$6+B182-1,0,1,1),"n/a")</f>
        <v>n/a</v>
      </c>
      <c r="E182" s="154" t="str">
        <f ca="1">IF($D$5&gt;$B182,OFFSET(Data!$D$1,$D$6+B182-1,0,1,1),"n/a")</f>
        <v>n/a</v>
      </c>
      <c r="F182" s="155" t="str">
        <f ca="1">IF($D$5&gt;$B182,OFFSET(Data!$E$1,$D$6+B182-1,0,1,1),"n/a")</f>
        <v>n/a</v>
      </c>
      <c r="G182" s="143" t="str">
        <f ca="1">IF($D$5&gt;$B182,OFFSET(Data!$K$1,$D$6+$B182-1,0,1,1),"n/a")</f>
        <v>n/a</v>
      </c>
      <c r="H182" s="147" t="str">
        <f ca="1">IF($D$5&gt;$B182,OFFSET(Data!$X$1,$D$6+$B182-1,0,1,1),"n/a")</f>
        <v>n/a</v>
      </c>
      <c r="I182" s="71" t="str">
        <f ca="1">IF($D$5&gt;$B182,OFFSET(Data!$Y$1,$D$6+$B182-1,0,1,1),"n/a")</f>
        <v>n/a</v>
      </c>
      <c r="J182" s="148" t="e">
        <f ca="1">RANK($I182,$I$14:$I$239,0)+COUNTIF($I$14:$I182,$I182)-1</f>
        <v>#VALUE!</v>
      </c>
      <c r="K182" s="147" t="str">
        <f ca="1">IF($D$5&gt;$B182,OFFSET(Data!$L$1,$D$6+$B182-1,0,1,1),"n/a")</f>
        <v>n/a</v>
      </c>
      <c r="L182" s="71" t="str">
        <f ca="1">IF($D$5&gt;$B182,OFFSET(Data!$M$1,$D$6+$B182-1,0,1,1),"n/a")</f>
        <v>n/a</v>
      </c>
      <c r="M182" s="148" t="e">
        <f ca="1">RANK($L182,$L$14:$L$239,0)+COUNTIF($L$14:$L182,$L182)-1</f>
        <v>#VALUE!</v>
      </c>
      <c r="N182" s="147" t="str">
        <f ca="1">IF($D$5&gt;$B182,OFFSET(Data!$P$1,$D$6+$B182-1,0,1,1),"n/a")</f>
        <v>n/a</v>
      </c>
      <c r="O182" s="71" t="str">
        <f ca="1">IF($D$5&gt;$B182,OFFSET(Data!$Q$1,$D$6+$B182-1,0,1,1),"n/a")</f>
        <v>n/a</v>
      </c>
      <c r="P182" s="148" t="e">
        <f ca="1">RANK($O182,$O$14:$O$239,0)+COUNTIF($O$14:$O182,$O182)-1</f>
        <v>#VALUE!</v>
      </c>
      <c r="Q182" s="147" t="str">
        <f ca="1">IF($D$5&gt;$B182,OFFSET(Data!$T$1,$D$6+$B182-1,0,1,1),"n/a")</f>
        <v>n/a</v>
      </c>
      <c r="R182" s="71" t="str">
        <f ca="1">IF($D$5&gt;$B182,OFFSET(Data!$U$1,$D$6+$B182-1,0,1,1),"n/a")</f>
        <v>n/a</v>
      </c>
      <c r="S182" s="72" t="e">
        <f ca="1">RANK($R182,$R$14:$R$239,0)+COUNTIF($R$14:$R182,$R182)-1</f>
        <v>#VALUE!</v>
      </c>
      <c r="T182" s="151"/>
      <c r="U182" s="147" t="str">
        <f t="shared" ca="1" si="24"/>
        <v>n/a</v>
      </c>
      <c r="V182" s="178" t="str">
        <f t="shared" ca="1" si="25"/>
        <v>n/a</v>
      </c>
      <c r="W182" s="72" t="e">
        <f t="shared" ca="1" si="26"/>
        <v>#VALUE!</v>
      </c>
      <c r="Y182" s="69">
        <f t="shared" si="35"/>
        <v>169</v>
      </c>
      <c r="Z182" s="70" t="e">
        <f t="shared" ca="1" si="27"/>
        <v>#N/A</v>
      </c>
      <c r="AA182" s="70" t="e">
        <f t="shared" ca="1" si="28"/>
        <v>#N/A</v>
      </c>
      <c r="AB182" s="70" t="e">
        <f t="shared" ca="1" si="29"/>
        <v>#N/A</v>
      </c>
      <c r="AC182" s="70" t="e">
        <f t="shared" ca="1" si="30"/>
        <v>#N/A</v>
      </c>
      <c r="AD182" s="76" t="e">
        <f t="shared" ca="1" si="31"/>
        <v>#N/A</v>
      </c>
      <c r="AE182" s="76" t="e">
        <f t="shared" ca="1" si="32"/>
        <v>#N/A</v>
      </c>
      <c r="AF182" s="175" t="e">
        <f t="shared" ca="1" si="33"/>
        <v>#N/A</v>
      </c>
    </row>
    <row r="183" spans="2:32" ht="10.15" x14ac:dyDescent="0.3">
      <c r="B183" s="134">
        <f t="shared" si="34"/>
        <v>169</v>
      </c>
      <c r="C183" s="154" t="str">
        <f ca="1">IF($D$5&gt;$B183,OFFSET(Data!$B$1,$D$6+B183-1,0,1,1),"n/a")</f>
        <v>n/a</v>
      </c>
      <c r="D183" s="155" t="str">
        <f ca="1">IF($D$5&gt;$B183,OFFSET(Data!$C$1,$D$6+B183-1,0,1,1),"n/a")</f>
        <v>n/a</v>
      </c>
      <c r="E183" s="154" t="str">
        <f ca="1">IF($D$5&gt;$B183,OFFSET(Data!$D$1,$D$6+B183-1,0,1,1),"n/a")</f>
        <v>n/a</v>
      </c>
      <c r="F183" s="155" t="str">
        <f ca="1">IF($D$5&gt;$B183,OFFSET(Data!$E$1,$D$6+B183-1,0,1,1),"n/a")</f>
        <v>n/a</v>
      </c>
      <c r="G183" s="143" t="str">
        <f ca="1">IF($D$5&gt;$B183,OFFSET(Data!$K$1,$D$6+$B183-1,0,1,1),"n/a")</f>
        <v>n/a</v>
      </c>
      <c r="H183" s="147" t="str">
        <f ca="1">IF($D$5&gt;$B183,OFFSET(Data!$X$1,$D$6+$B183-1,0,1,1),"n/a")</f>
        <v>n/a</v>
      </c>
      <c r="I183" s="71" t="str">
        <f ca="1">IF($D$5&gt;$B183,OFFSET(Data!$Y$1,$D$6+$B183-1,0,1,1),"n/a")</f>
        <v>n/a</v>
      </c>
      <c r="J183" s="148" t="e">
        <f ca="1">RANK($I183,$I$14:$I$239,0)+COUNTIF($I$14:$I183,$I183)-1</f>
        <v>#VALUE!</v>
      </c>
      <c r="K183" s="147" t="str">
        <f ca="1">IF($D$5&gt;$B183,OFFSET(Data!$L$1,$D$6+$B183-1,0,1,1),"n/a")</f>
        <v>n/a</v>
      </c>
      <c r="L183" s="71" t="str">
        <f ca="1">IF($D$5&gt;$B183,OFFSET(Data!$M$1,$D$6+$B183-1,0,1,1),"n/a")</f>
        <v>n/a</v>
      </c>
      <c r="M183" s="148" t="e">
        <f ca="1">RANK($L183,$L$14:$L$239,0)+COUNTIF($L$14:$L183,$L183)-1</f>
        <v>#VALUE!</v>
      </c>
      <c r="N183" s="147" t="str">
        <f ca="1">IF($D$5&gt;$B183,OFFSET(Data!$P$1,$D$6+$B183-1,0,1,1),"n/a")</f>
        <v>n/a</v>
      </c>
      <c r="O183" s="71" t="str">
        <f ca="1">IF($D$5&gt;$B183,OFFSET(Data!$Q$1,$D$6+$B183-1,0,1,1),"n/a")</f>
        <v>n/a</v>
      </c>
      <c r="P183" s="148" t="e">
        <f ca="1">RANK($O183,$O$14:$O$239,0)+COUNTIF($O$14:$O183,$O183)-1</f>
        <v>#VALUE!</v>
      </c>
      <c r="Q183" s="147" t="str">
        <f ca="1">IF($D$5&gt;$B183,OFFSET(Data!$T$1,$D$6+$B183-1,0,1,1),"n/a")</f>
        <v>n/a</v>
      </c>
      <c r="R183" s="71" t="str">
        <f ca="1">IF($D$5&gt;$B183,OFFSET(Data!$U$1,$D$6+$B183-1,0,1,1),"n/a")</f>
        <v>n/a</v>
      </c>
      <c r="S183" s="72" t="e">
        <f ca="1">RANK($R183,$R$14:$R$239,0)+COUNTIF($R$14:$R183,$R183)-1</f>
        <v>#VALUE!</v>
      </c>
      <c r="T183" s="151"/>
      <c r="U183" s="147" t="str">
        <f t="shared" ca="1" si="24"/>
        <v>n/a</v>
      </c>
      <c r="V183" s="178" t="str">
        <f t="shared" ca="1" si="25"/>
        <v>n/a</v>
      </c>
      <c r="W183" s="72" t="e">
        <f t="shared" ca="1" si="26"/>
        <v>#VALUE!</v>
      </c>
      <c r="Y183" s="69">
        <f t="shared" si="35"/>
        <v>170</v>
      </c>
      <c r="Z183" s="70" t="e">
        <f t="shared" ca="1" si="27"/>
        <v>#N/A</v>
      </c>
      <c r="AA183" s="70" t="e">
        <f t="shared" ca="1" si="28"/>
        <v>#N/A</v>
      </c>
      <c r="AB183" s="70" t="e">
        <f t="shared" ca="1" si="29"/>
        <v>#N/A</v>
      </c>
      <c r="AC183" s="70" t="e">
        <f t="shared" ca="1" si="30"/>
        <v>#N/A</v>
      </c>
      <c r="AD183" s="76" t="e">
        <f t="shared" ca="1" si="31"/>
        <v>#N/A</v>
      </c>
      <c r="AE183" s="76" t="e">
        <f t="shared" ca="1" si="32"/>
        <v>#N/A</v>
      </c>
      <c r="AF183" s="175" t="e">
        <f t="shared" ca="1" si="33"/>
        <v>#N/A</v>
      </c>
    </row>
    <row r="184" spans="2:32" ht="10.15" x14ac:dyDescent="0.3">
      <c r="B184" s="134">
        <f t="shared" si="34"/>
        <v>170</v>
      </c>
      <c r="C184" s="154" t="str">
        <f ca="1">IF($D$5&gt;$B184,OFFSET(Data!$B$1,$D$6+B184-1,0,1,1),"n/a")</f>
        <v>n/a</v>
      </c>
      <c r="D184" s="155" t="str">
        <f ca="1">IF($D$5&gt;$B184,OFFSET(Data!$C$1,$D$6+B184-1,0,1,1),"n/a")</f>
        <v>n/a</v>
      </c>
      <c r="E184" s="154" t="str">
        <f ca="1">IF($D$5&gt;$B184,OFFSET(Data!$D$1,$D$6+B184-1,0,1,1),"n/a")</f>
        <v>n/a</v>
      </c>
      <c r="F184" s="155" t="str">
        <f ca="1">IF($D$5&gt;$B184,OFFSET(Data!$E$1,$D$6+B184-1,0,1,1),"n/a")</f>
        <v>n/a</v>
      </c>
      <c r="G184" s="143" t="str">
        <f ca="1">IF($D$5&gt;$B184,OFFSET(Data!$K$1,$D$6+$B184-1,0,1,1),"n/a")</f>
        <v>n/a</v>
      </c>
      <c r="H184" s="147" t="str">
        <f ca="1">IF($D$5&gt;$B184,OFFSET(Data!$X$1,$D$6+$B184-1,0,1,1),"n/a")</f>
        <v>n/a</v>
      </c>
      <c r="I184" s="71" t="str">
        <f ca="1">IF($D$5&gt;$B184,OFFSET(Data!$Y$1,$D$6+$B184-1,0,1,1),"n/a")</f>
        <v>n/a</v>
      </c>
      <c r="J184" s="148" t="e">
        <f ca="1">RANK($I184,$I$14:$I$239,0)+COUNTIF($I$14:$I184,$I184)-1</f>
        <v>#VALUE!</v>
      </c>
      <c r="K184" s="147" t="str">
        <f ca="1">IF($D$5&gt;$B184,OFFSET(Data!$L$1,$D$6+$B184-1,0,1,1),"n/a")</f>
        <v>n/a</v>
      </c>
      <c r="L184" s="71" t="str">
        <f ca="1">IF($D$5&gt;$B184,OFFSET(Data!$M$1,$D$6+$B184-1,0,1,1),"n/a")</f>
        <v>n/a</v>
      </c>
      <c r="M184" s="148" t="e">
        <f ca="1">RANK($L184,$L$14:$L$239,0)+COUNTIF($L$14:$L184,$L184)-1</f>
        <v>#VALUE!</v>
      </c>
      <c r="N184" s="147" t="str">
        <f ca="1">IF($D$5&gt;$B184,OFFSET(Data!$P$1,$D$6+$B184-1,0,1,1),"n/a")</f>
        <v>n/a</v>
      </c>
      <c r="O184" s="71" t="str">
        <f ca="1">IF($D$5&gt;$B184,OFFSET(Data!$Q$1,$D$6+$B184-1,0,1,1),"n/a")</f>
        <v>n/a</v>
      </c>
      <c r="P184" s="148" t="e">
        <f ca="1">RANK($O184,$O$14:$O$239,0)+COUNTIF($O$14:$O184,$O184)-1</f>
        <v>#VALUE!</v>
      </c>
      <c r="Q184" s="147" t="str">
        <f ca="1">IF($D$5&gt;$B184,OFFSET(Data!$T$1,$D$6+$B184-1,0,1,1),"n/a")</f>
        <v>n/a</v>
      </c>
      <c r="R184" s="71" t="str">
        <f ca="1">IF($D$5&gt;$B184,OFFSET(Data!$U$1,$D$6+$B184-1,0,1,1),"n/a")</f>
        <v>n/a</v>
      </c>
      <c r="S184" s="72" t="e">
        <f ca="1">RANK($R184,$R$14:$R$239,0)+COUNTIF($R$14:$R184,$R184)-1</f>
        <v>#VALUE!</v>
      </c>
      <c r="T184" s="151"/>
      <c r="U184" s="147" t="str">
        <f t="shared" ca="1" si="24"/>
        <v>n/a</v>
      </c>
      <c r="V184" s="178" t="str">
        <f t="shared" ca="1" si="25"/>
        <v>n/a</v>
      </c>
      <c r="W184" s="72" t="e">
        <f t="shared" ca="1" si="26"/>
        <v>#VALUE!</v>
      </c>
      <c r="Y184" s="69">
        <f t="shared" si="35"/>
        <v>171</v>
      </c>
      <c r="Z184" s="70" t="e">
        <f t="shared" ca="1" si="27"/>
        <v>#N/A</v>
      </c>
      <c r="AA184" s="70" t="e">
        <f t="shared" ca="1" si="28"/>
        <v>#N/A</v>
      </c>
      <c r="AB184" s="70" t="e">
        <f t="shared" ca="1" si="29"/>
        <v>#N/A</v>
      </c>
      <c r="AC184" s="70" t="e">
        <f t="shared" ca="1" si="30"/>
        <v>#N/A</v>
      </c>
      <c r="AD184" s="76" t="e">
        <f t="shared" ca="1" si="31"/>
        <v>#N/A</v>
      </c>
      <c r="AE184" s="76" t="e">
        <f t="shared" ca="1" si="32"/>
        <v>#N/A</v>
      </c>
      <c r="AF184" s="175" t="e">
        <f t="shared" ca="1" si="33"/>
        <v>#N/A</v>
      </c>
    </row>
    <row r="185" spans="2:32" ht="10.15" x14ac:dyDescent="0.3">
      <c r="B185" s="134">
        <f t="shared" si="34"/>
        <v>171</v>
      </c>
      <c r="C185" s="154" t="str">
        <f ca="1">IF($D$5&gt;$B185,OFFSET(Data!$B$1,$D$6+B185-1,0,1,1),"n/a")</f>
        <v>n/a</v>
      </c>
      <c r="D185" s="155" t="str">
        <f ca="1">IF($D$5&gt;$B185,OFFSET(Data!$C$1,$D$6+B185-1,0,1,1),"n/a")</f>
        <v>n/a</v>
      </c>
      <c r="E185" s="154" t="str">
        <f ca="1">IF($D$5&gt;$B185,OFFSET(Data!$D$1,$D$6+B185-1,0,1,1),"n/a")</f>
        <v>n/a</v>
      </c>
      <c r="F185" s="155" t="str">
        <f ca="1">IF($D$5&gt;$B185,OFFSET(Data!$E$1,$D$6+B185-1,0,1,1),"n/a")</f>
        <v>n/a</v>
      </c>
      <c r="G185" s="143" t="str">
        <f ca="1">IF($D$5&gt;$B185,OFFSET(Data!$K$1,$D$6+$B185-1,0,1,1),"n/a")</f>
        <v>n/a</v>
      </c>
      <c r="H185" s="147" t="str">
        <f ca="1">IF($D$5&gt;$B185,OFFSET(Data!$X$1,$D$6+$B185-1,0,1,1),"n/a")</f>
        <v>n/a</v>
      </c>
      <c r="I185" s="71" t="str">
        <f ca="1">IF($D$5&gt;$B185,OFFSET(Data!$Y$1,$D$6+$B185-1,0,1,1),"n/a")</f>
        <v>n/a</v>
      </c>
      <c r="J185" s="148" t="e">
        <f ca="1">RANK($I185,$I$14:$I$239,0)+COUNTIF($I$14:$I185,$I185)-1</f>
        <v>#VALUE!</v>
      </c>
      <c r="K185" s="147" t="str">
        <f ca="1">IF($D$5&gt;$B185,OFFSET(Data!$L$1,$D$6+$B185-1,0,1,1),"n/a")</f>
        <v>n/a</v>
      </c>
      <c r="L185" s="71" t="str">
        <f ca="1">IF($D$5&gt;$B185,OFFSET(Data!$M$1,$D$6+$B185-1,0,1,1),"n/a")</f>
        <v>n/a</v>
      </c>
      <c r="M185" s="148" t="e">
        <f ca="1">RANK($L185,$L$14:$L$239,0)+COUNTIF($L$14:$L185,$L185)-1</f>
        <v>#VALUE!</v>
      </c>
      <c r="N185" s="147" t="str">
        <f ca="1">IF($D$5&gt;$B185,OFFSET(Data!$P$1,$D$6+$B185-1,0,1,1),"n/a")</f>
        <v>n/a</v>
      </c>
      <c r="O185" s="71" t="str">
        <f ca="1">IF($D$5&gt;$B185,OFFSET(Data!$Q$1,$D$6+$B185-1,0,1,1),"n/a")</f>
        <v>n/a</v>
      </c>
      <c r="P185" s="148" t="e">
        <f ca="1">RANK($O185,$O$14:$O$239,0)+COUNTIF($O$14:$O185,$O185)-1</f>
        <v>#VALUE!</v>
      </c>
      <c r="Q185" s="147" t="str">
        <f ca="1">IF($D$5&gt;$B185,OFFSET(Data!$T$1,$D$6+$B185-1,0,1,1),"n/a")</f>
        <v>n/a</v>
      </c>
      <c r="R185" s="71" t="str">
        <f ca="1">IF($D$5&gt;$B185,OFFSET(Data!$U$1,$D$6+$B185-1,0,1,1),"n/a")</f>
        <v>n/a</v>
      </c>
      <c r="S185" s="72" t="e">
        <f ca="1">RANK($R185,$R$14:$R$239,0)+COUNTIF($R$14:$R185,$R185)-1</f>
        <v>#VALUE!</v>
      </c>
      <c r="T185" s="151"/>
      <c r="U185" s="147" t="str">
        <f t="shared" ca="1" si="24"/>
        <v>n/a</v>
      </c>
      <c r="V185" s="178" t="str">
        <f t="shared" ca="1" si="25"/>
        <v>n/a</v>
      </c>
      <c r="W185" s="72" t="e">
        <f t="shared" ca="1" si="26"/>
        <v>#VALUE!</v>
      </c>
      <c r="Y185" s="69">
        <f t="shared" si="35"/>
        <v>172</v>
      </c>
      <c r="Z185" s="70" t="e">
        <f t="shared" ca="1" si="27"/>
        <v>#N/A</v>
      </c>
      <c r="AA185" s="70" t="e">
        <f t="shared" ca="1" si="28"/>
        <v>#N/A</v>
      </c>
      <c r="AB185" s="70" t="e">
        <f t="shared" ca="1" si="29"/>
        <v>#N/A</v>
      </c>
      <c r="AC185" s="70" t="e">
        <f t="shared" ca="1" si="30"/>
        <v>#N/A</v>
      </c>
      <c r="AD185" s="76" t="e">
        <f t="shared" ca="1" si="31"/>
        <v>#N/A</v>
      </c>
      <c r="AE185" s="76" t="e">
        <f t="shared" ca="1" si="32"/>
        <v>#N/A</v>
      </c>
      <c r="AF185" s="175" t="e">
        <f t="shared" ca="1" si="33"/>
        <v>#N/A</v>
      </c>
    </row>
    <row r="186" spans="2:32" ht="10.15" x14ac:dyDescent="0.3">
      <c r="B186" s="134">
        <f t="shared" si="34"/>
        <v>172</v>
      </c>
      <c r="C186" s="154" t="str">
        <f ca="1">IF($D$5&gt;$B186,OFFSET(Data!$B$1,$D$6+B186-1,0,1,1),"n/a")</f>
        <v>n/a</v>
      </c>
      <c r="D186" s="155" t="str">
        <f ca="1">IF($D$5&gt;$B186,OFFSET(Data!$C$1,$D$6+B186-1,0,1,1),"n/a")</f>
        <v>n/a</v>
      </c>
      <c r="E186" s="154" t="str">
        <f ca="1">IF($D$5&gt;$B186,OFFSET(Data!$D$1,$D$6+B186-1,0,1,1),"n/a")</f>
        <v>n/a</v>
      </c>
      <c r="F186" s="155" t="str">
        <f ca="1">IF($D$5&gt;$B186,OFFSET(Data!$E$1,$D$6+B186-1,0,1,1),"n/a")</f>
        <v>n/a</v>
      </c>
      <c r="G186" s="143" t="str">
        <f ca="1">IF($D$5&gt;$B186,OFFSET(Data!$K$1,$D$6+$B186-1,0,1,1),"n/a")</f>
        <v>n/a</v>
      </c>
      <c r="H186" s="147" t="str">
        <f ca="1">IF($D$5&gt;$B186,OFFSET(Data!$X$1,$D$6+$B186-1,0,1,1),"n/a")</f>
        <v>n/a</v>
      </c>
      <c r="I186" s="71" t="str">
        <f ca="1">IF($D$5&gt;$B186,OFFSET(Data!$Y$1,$D$6+$B186-1,0,1,1),"n/a")</f>
        <v>n/a</v>
      </c>
      <c r="J186" s="148" t="e">
        <f ca="1">RANK($I186,$I$14:$I$239,0)+COUNTIF($I$14:$I186,$I186)-1</f>
        <v>#VALUE!</v>
      </c>
      <c r="K186" s="147" t="str">
        <f ca="1">IF($D$5&gt;$B186,OFFSET(Data!$L$1,$D$6+$B186-1,0,1,1),"n/a")</f>
        <v>n/a</v>
      </c>
      <c r="L186" s="71" t="str">
        <f ca="1">IF($D$5&gt;$B186,OFFSET(Data!$M$1,$D$6+$B186-1,0,1,1),"n/a")</f>
        <v>n/a</v>
      </c>
      <c r="M186" s="148" t="e">
        <f ca="1">RANK($L186,$L$14:$L$239,0)+COUNTIF($L$14:$L186,$L186)-1</f>
        <v>#VALUE!</v>
      </c>
      <c r="N186" s="147" t="str">
        <f ca="1">IF($D$5&gt;$B186,OFFSET(Data!$P$1,$D$6+$B186-1,0,1,1),"n/a")</f>
        <v>n/a</v>
      </c>
      <c r="O186" s="71" t="str">
        <f ca="1">IF($D$5&gt;$B186,OFFSET(Data!$Q$1,$D$6+$B186-1,0,1,1),"n/a")</f>
        <v>n/a</v>
      </c>
      <c r="P186" s="148" t="e">
        <f ca="1">RANK($O186,$O$14:$O$239,0)+COUNTIF($O$14:$O186,$O186)-1</f>
        <v>#VALUE!</v>
      </c>
      <c r="Q186" s="147" t="str">
        <f ca="1">IF($D$5&gt;$B186,OFFSET(Data!$T$1,$D$6+$B186-1,0,1,1),"n/a")</f>
        <v>n/a</v>
      </c>
      <c r="R186" s="71" t="str">
        <f ca="1">IF($D$5&gt;$B186,OFFSET(Data!$U$1,$D$6+$B186-1,0,1,1),"n/a")</f>
        <v>n/a</v>
      </c>
      <c r="S186" s="72" t="e">
        <f ca="1">RANK($R186,$R$14:$R$239,0)+COUNTIF($R$14:$R186,$R186)-1</f>
        <v>#VALUE!</v>
      </c>
      <c r="T186" s="151"/>
      <c r="U186" s="147" t="str">
        <f t="shared" ca="1" si="24"/>
        <v>n/a</v>
      </c>
      <c r="V186" s="178" t="str">
        <f t="shared" ca="1" si="25"/>
        <v>n/a</v>
      </c>
      <c r="W186" s="72" t="e">
        <f t="shared" ca="1" si="26"/>
        <v>#VALUE!</v>
      </c>
      <c r="Y186" s="69">
        <f t="shared" si="35"/>
        <v>173</v>
      </c>
      <c r="Z186" s="70" t="e">
        <f t="shared" ca="1" si="27"/>
        <v>#N/A</v>
      </c>
      <c r="AA186" s="70" t="e">
        <f t="shared" ca="1" si="28"/>
        <v>#N/A</v>
      </c>
      <c r="AB186" s="70" t="e">
        <f t="shared" ca="1" si="29"/>
        <v>#N/A</v>
      </c>
      <c r="AC186" s="70" t="e">
        <f t="shared" ca="1" si="30"/>
        <v>#N/A</v>
      </c>
      <c r="AD186" s="76" t="e">
        <f t="shared" ca="1" si="31"/>
        <v>#N/A</v>
      </c>
      <c r="AE186" s="76" t="e">
        <f t="shared" ca="1" si="32"/>
        <v>#N/A</v>
      </c>
      <c r="AF186" s="175" t="e">
        <f t="shared" ca="1" si="33"/>
        <v>#N/A</v>
      </c>
    </row>
    <row r="187" spans="2:32" ht="10.15" x14ac:dyDescent="0.3">
      <c r="B187" s="134">
        <f t="shared" si="34"/>
        <v>173</v>
      </c>
      <c r="C187" s="154" t="str">
        <f ca="1">IF($D$5&gt;$B187,OFFSET(Data!$B$1,$D$6+B187-1,0,1,1),"n/a")</f>
        <v>n/a</v>
      </c>
      <c r="D187" s="155" t="str">
        <f ca="1">IF($D$5&gt;$B187,OFFSET(Data!$C$1,$D$6+B187-1,0,1,1),"n/a")</f>
        <v>n/a</v>
      </c>
      <c r="E187" s="154" t="str">
        <f ca="1">IF($D$5&gt;$B187,OFFSET(Data!$D$1,$D$6+B187-1,0,1,1),"n/a")</f>
        <v>n/a</v>
      </c>
      <c r="F187" s="155" t="str">
        <f ca="1">IF($D$5&gt;$B187,OFFSET(Data!$E$1,$D$6+B187-1,0,1,1),"n/a")</f>
        <v>n/a</v>
      </c>
      <c r="G187" s="143" t="str">
        <f ca="1">IF($D$5&gt;$B187,OFFSET(Data!$K$1,$D$6+$B187-1,0,1,1),"n/a")</f>
        <v>n/a</v>
      </c>
      <c r="H187" s="147" t="str">
        <f ca="1">IF($D$5&gt;$B187,OFFSET(Data!$X$1,$D$6+$B187-1,0,1,1),"n/a")</f>
        <v>n/a</v>
      </c>
      <c r="I187" s="71" t="str">
        <f ca="1">IF($D$5&gt;$B187,OFFSET(Data!$Y$1,$D$6+$B187-1,0,1,1),"n/a")</f>
        <v>n/a</v>
      </c>
      <c r="J187" s="148" t="e">
        <f ca="1">RANK($I187,$I$14:$I$239,0)+COUNTIF($I$14:$I187,$I187)-1</f>
        <v>#VALUE!</v>
      </c>
      <c r="K187" s="147" t="str">
        <f ca="1">IF($D$5&gt;$B187,OFFSET(Data!$L$1,$D$6+$B187-1,0,1,1),"n/a")</f>
        <v>n/a</v>
      </c>
      <c r="L187" s="71" t="str">
        <f ca="1">IF($D$5&gt;$B187,OFFSET(Data!$M$1,$D$6+$B187-1,0,1,1),"n/a")</f>
        <v>n/a</v>
      </c>
      <c r="M187" s="148" t="e">
        <f ca="1">RANK($L187,$L$14:$L$239,0)+COUNTIF($L$14:$L187,$L187)-1</f>
        <v>#VALUE!</v>
      </c>
      <c r="N187" s="147" t="str">
        <f ca="1">IF($D$5&gt;$B187,OFFSET(Data!$P$1,$D$6+$B187-1,0,1,1),"n/a")</f>
        <v>n/a</v>
      </c>
      <c r="O187" s="71" t="str">
        <f ca="1">IF($D$5&gt;$B187,OFFSET(Data!$Q$1,$D$6+$B187-1,0,1,1),"n/a")</f>
        <v>n/a</v>
      </c>
      <c r="P187" s="148" t="e">
        <f ca="1">RANK($O187,$O$14:$O$239,0)+COUNTIF($O$14:$O187,$O187)-1</f>
        <v>#VALUE!</v>
      </c>
      <c r="Q187" s="147" t="str">
        <f ca="1">IF($D$5&gt;$B187,OFFSET(Data!$T$1,$D$6+$B187-1,0,1,1),"n/a")</f>
        <v>n/a</v>
      </c>
      <c r="R187" s="71" t="str">
        <f ca="1">IF($D$5&gt;$B187,OFFSET(Data!$U$1,$D$6+$B187-1,0,1,1),"n/a")</f>
        <v>n/a</v>
      </c>
      <c r="S187" s="72" t="e">
        <f ca="1">RANK($R187,$R$14:$R$239,0)+COUNTIF($R$14:$R187,$R187)-1</f>
        <v>#VALUE!</v>
      </c>
      <c r="T187" s="151"/>
      <c r="U187" s="147" t="str">
        <f t="shared" ca="1" si="24"/>
        <v>n/a</v>
      </c>
      <c r="V187" s="178" t="str">
        <f t="shared" ca="1" si="25"/>
        <v>n/a</v>
      </c>
      <c r="W187" s="72" t="e">
        <f t="shared" ca="1" si="26"/>
        <v>#VALUE!</v>
      </c>
      <c r="Y187" s="69">
        <f t="shared" si="35"/>
        <v>174</v>
      </c>
      <c r="Z187" s="70" t="e">
        <f t="shared" ca="1" si="27"/>
        <v>#N/A</v>
      </c>
      <c r="AA187" s="70" t="e">
        <f t="shared" ca="1" si="28"/>
        <v>#N/A</v>
      </c>
      <c r="AB187" s="70" t="e">
        <f t="shared" ca="1" si="29"/>
        <v>#N/A</v>
      </c>
      <c r="AC187" s="70" t="e">
        <f t="shared" ca="1" si="30"/>
        <v>#N/A</v>
      </c>
      <c r="AD187" s="76" t="e">
        <f t="shared" ca="1" si="31"/>
        <v>#N/A</v>
      </c>
      <c r="AE187" s="76" t="e">
        <f t="shared" ca="1" si="32"/>
        <v>#N/A</v>
      </c>
      <c r="AF187" s="175" t="e">
        <f t="shared" ca="1" si="33"/>
        <v>#N/A</v>
      </c>
    </row>
    <row r="188" spans="2:32" ht="10.15" x14ac:dyDescent="0.3">
      <c r="B188" s="134">
        <f t="shared" si="34"/>
        <v>174</v>
      </c>
      <c r="C188" s="154" t="str">
        <f ca="1">IF($D$5&gt;$B188,OFFSET(Data!$B$1,$D$6+B188-1,0,1,1),"n/a")</f>
        <v>n/a</v>
      </c>
      <c r="D188" s="155" t="str">
        <f ca="1">IF($D$5&gt;$B188,OFFSET(Data!$C$1,$D$6+B188-1,0,1,1),"n/a")</f>
        <v>n/a</v>
      </c>
      <c r="E188" s="154" t="str">
        <f ca="1">IF($D$5&gt;$B188,OFFSET(Data!$D$1,$D$6+B188-1,0,1,1),"n/a")</f>
        <v>n/a</v>
      </c>
      <c r="F188" s="155" t="str">
        <f ca="1">IF($D$5&gt;$B188,OFFSET(Data!$E$1,$D$6+B188-1,0,1,1),"n/a")</f>
        <v>n/a</v>
      </c>
      <c r="G188" s="143" t="str">
        <f ca="1">IF($D$5&gt;$B188,OFFSET(Data!$K$1,$D$6+$B188-1,0,1,1),"n/a")</f>
        <v>n/a</v>
      </c>
      <c r="H188" s="147" t="str">
        <f ca="1">IF($D$5&gt;$B188,OFFSET(Data!$X$1,$D$6+$B188-1,0,1,1),"n/a")</f>
        <v>n/a</v>
      </c>
      <c r="I188" s="71" t="str">
        <f ca="1">IF($D$5&gt;$B188,OFFSET(Data!$Y$1,$D$6+$B188-1,0,1,1),"n/a")</f>
        <v>n/a</v>
      </c>
      <c r="J188" s="148" t="e">
        <f ca="1">RANK($I188,$I$14:$I$239,0)+COUNTIF($I$14:$I188,$I188)-1</f>
        <v>#VALUE!</v>
      </c>
      <c r="K188" s="147" t="str">
        <f ca="1">IF($D$5&gt;$B188,OFFSET(Data!$L$1,$D$6+$B188-1,0,1,1),"n/a")</f>
        <v>n/a</v>
      </c>
      <c r="L188" s="71" t="str">
        <f ca="1">IF($D$5&gt;$B188,OFFSET(Data!$M$1,$D$6+$B188-1,0,1,1),"n/a")</f>
        <v>n/a</v>
      </c>
      <c r="M188" s="148" t="e">
        <f ca="1">RANK($L188,$L$14:$L$239,0)+COUNTIF($L$14:$L188,$L188)-1</f>
        <v>#VALUE!</v>
      </c>
      <c r="N188" s="147" t="str">
        <f ca="1">IF($D$5&gt;$B188,OFFSET(Data!$P$1,$D$6+$B188-1,0,1,1),"n/a")</f>
        <v>n/a</v>
      </c>
      <c r="O188" s="71" t="str">
        <f ca="1">IF($D$5&gt;$B188,OFFSET(Data!$Q$1,$D$6+$B188-1,0,1,1),"n/a")</f>
        <v>n/a</v>
      </c>
      <c r="P188" s="148" t="e">
        <f ca="1">RANK($O188,$O$14:$O$239,0)+COUNTIF($O$14:$O188,$O188)-1</f>
        <v>#VALUE!</v>
      </c>
      <c r="Q188" s="147" t="str">
        <f ca="1">IF($D$5&gt;$B188,OFFSET(Data!$T$1,$D$6+$B188-1,0,1,1),"n/a")</f>
        <v>n/a</v>
      </c>
      <c r="R188" s="71" t="str">
        <f ca="1">IF($D$5&gt;$B188,OFFSET(Data!$U$1,$D$6+$B188-1,0,1,1),"n/a")</f>
        <v>n/a</v>
      </c>
      <c r="S188" s="72" t="e">
        <f ca="1">RANK($R188,$R$14:$R$239,0)+COUNTIF($R$14:$R188,$R188)-1</f>
        <v>#VALUE!</v>
      </c>
      <c r="T188" s="151"/>
      <c r="U188" s="147" t="str">
        <f t="shared" ca="1" si="24"/>
        <v>n/a</v>
      </c>
      <c r="V188" s="178" t="str">
        <f t="shared" ca="1" si="25"/>
        <v>n/a</v>
      </c>
      <c r="W188" s="72" t="e">
        <f t="shared" ca="1" si="26"/>
        <v>#VALUE!</v>
      </c>
      <c r="Y188" s="69">
        <f t="shared" si="35"/>
        <v>175</v>
      </c>
      <c r="Z188" s="70" t="e">
        <f t="shared" ca="1" si="27"/>
        <v>#N/A</v>
      </c>
      <c r="AA188" s="70" t="e">
        <f t="shared" ca="1" si="28"/>
        <v>#N/A</v>
      </c>
      <c r="AB188" s="70" t="e">
        <f t="shared" ca="1" si="29"/>
        <v>#N/A</v>
      </c>
      <c r="AC188" s="70" t="e">
        <f t="shared" ca="1" si="30"/>
        <v>#N/A</v>
      </c>
      <c r="AD188" s="76" t="e">
        <f t="shared" ca="1" si="31"/>
        <v>#N/A</v>
      </c>
      <c r="AE188" s="76" t="e">
        <f t="shared" ca="1" si="32"/>
        <v>#N/A</v>
      </c>
      <c r="AF188" s="175" t="e">
        <f t="shared" ca="1" si="33"/>
        <v>#N/A</v>
      </c>
    </row>
    <row r="189" spans="2:32" ht="10.15" x14ac:dyDescent="0.3">
      <c r="B189" s="134">
        <f t="shared" si="34"/>
        <v>175</v>
      </c>
      <c r="C189" s="154" t="str">
        <f ca="1">IF($D$5&gt;$B189,OFFSET(Data!$B$1,$D$6+B189-1,0,1,1),"n/a")</f>
        <v>n/a</v>
      </c>
      <c r="D189" s="155" t="str">
        <f ca="1">IF($D$5&gt;$B189,OFFSET(Data!$C$1,$D$6+B189-1,0,1,1),"n/a")</f>
        <v>n/a</v>
      </c>
      <c r="E189" s="154" t="str">
        <f ca="1">IF($D$5&gt;$B189,OFFSET(Data!$D$1,$D$6+B189-1,0,1,1),"n/a")</f>
        <v>n/a</v>
      </c>
      <c r="F189" s="155" t="str">
        <f ca="1">IF($D$5&gt;$B189,OFFSET(Data!$E$1,$D$6+B189-1,0,1,1),"n/a")</f>
        <v>n/a</v>
      </c>
      <c r="G189" s="143" t="str">
        <f ca="1">IF($D$5&gt;$B189,OFFSET(Data!$K$1,$D$6+$B189-1,0,1,1),"n/a")</f>
        <v>n/a</v>
      </c>
      <c r="H189" s="147" t="str">
        <f ca="1">IF($D$5&gt;$B189,OFFSET(Data!$X$1,$D$6+$B189-1,0,1,1),"n/a")</f>
        <v>n/a</v>
      </c>
      <c r="I189" s="71" t="str">
        <f ca="1">IF($D$5&gt;$B189,OFFSET(Data!$Y$1,$D$6+$B189-1,0,1,1),"n/a")</f>
        <v>n/a</v>
      </c>
      <c r="J189" s="148" t="e">
        <f ca="1">RANK($I189,$I$14:$I$239,0)+COUNTIF($I$14:$I189,$I189)-1</f>
        <v>#VALUE!</v>
      </c>
      <c r="K189" s="147" t="str">
        <f ca="1">IF($D$5&gt;$B189,OFFSET(Data!$L$1,$D$6+$B189-1,0,1,1),"n/a")</f>
        <v>n/a</v>
      </c>
      <c r="L189" s="71" t="str">
        <f ca="1">IF($D$5&gt;$B189,OFFSET(Data!$M$1,$D$6+$B189-1,0,1,1),"n/a")</f>
        <v>n/a</v>
      </c>
      <c r="M189" s="148" t="e">
        <f ca="1">RANK($L189,$L$14:$L$239,0)+COUNTIF($L$14:$L189,$L189)-1</f>
        <v>#VALUE!</v>
      </c>
      <c r="N189" s="147" t="str">
        <f ca="1">IF($D$5&gt;$B189,OFFSET(Data!$P$1,$D$6+$B189-1,0,1,1),"n/a")</f>
        <v>n/a</v>
      </c>
      <c r="O189" s="71" t="str">
        <f ca="1">IF($D$5&gt;$B189,OFFSET(Data!$Q$1,$D$6+$B189-1,0,1,1),"n/a")</f>
        <v>n/a</v>
      </c>
      <c r="P189" s="148" t="e">
        <f ca="1">RANK($O189,$O$14:$O$239,0)+COUNTIF($O$14:$O189,$O189)-1</f>
        <v>#VALUE!</v>
      </c>
      <c r="Q189" s="147" t="str">
        <f ca="1">IF($D$5&gt;$B189,OFFSET(Data!$T$1,$D$6+$B189-1,0,1,1),"n/a")</f>
        <v>n/a</v>
      </c>
      <c r="R189" s="71" t="str">
        <f ca="1">IF($D$5&gt;$B189,OFFSET(Data!$U$1,$D$6+$B189-1,0,1,1),"n/a")</f>
        <v>n/a</v>
      </c>
      <c r="S189" s="72" t="e">
        <f ca="1">RANK($R189,$R$14:$R$239,0)+COUNTIF($R$14:$R189,$R189)-1</f>
        <v>#VALUE!</v>
      </c>
      <c r="T189" s="151"/>
      <c r="U189" s="147" t="str">
        <f t="shared" ca="1" si="24"/>
        <v>n/a</v>
      </c>
      <c r="V189" s="178" t="str">
        <f t="shared" ca="1" si="25"/>
        <v>n/a</v>
      </c>
      <c r="W189" s="72" t="e">
        <f t="shared" ca="1" si="26"/>
        <v>#VALUE!</v>
      </c>
      <c r="Y189" s="69">
        <f t="shared" si="35"/>
        <v>176</v>
      </c>
      <c r="Z189" s="70" t="e">
        <f t="shared" ca="1" si="27"/>
        <v>#N/A</v>
      </c>
      <c r="AA189" s="70" t="e">
        <f t="shared" ca="1" si="28"/>
        <v>#N/A</v>
      </c>
      <c r="AB189" s="70" t="e">
        <f t="shared" ca="1" si="29"/>
        <v>#N/A</v>
      </c>
      <c r="AC189" s="70" t="e">
        <f t="shared" ca="1" si="30"/>
        <v>#N/A</v>
      </c>
      <c r="AD189" s="76" t="e">
        <f t="shared" ca="1" si="31"/>
        <v>#N/A</v>
      </c>
      <c r="AE189" s="76" t="e">
        <f t="shared" ca="1" si="32"/>
        <v>#N/A</v>
      </c>
      <c r="AF189" s="175" t="e">
        <f t="shared" ca="1" si="33"/>
        <v>#N/A</v>
      </c>
    </row>
    <row r="190" spans="2:32" ht="10.15" x14ac:dyDescent="0.3">
      <c r="B190" s="134">
        <f t="shared" si="34"/>
        <v>176</v>
      </c>
      <c r="C190" s="154" t="str">
        <f ca="1">IF($D$5&gt;$B190,OFFSET(Data!$B$1,$D$6+B190-1,0,1,1),"n/a")</f>
        <v>n/a</v>
      </c>
      <c r="D190" s="155" t="str">
        <f ca="1">IF($D$5&gt;$B190,OFFSET(Data!$C$1,$D$6+B190-1,0,1,1),"n/a")</f>
        <v>n/a</v>
      </c>
      <c r="E190" s="154" t="str">
        <f ca="1">IF($D$5&gt;$B190,OFFSET(Data!$D$1,$D$6+B190-1,0,1,1),"n/a")</f>
        <v>n/a</v>
      </c>
      <c r="F190" s="155" t="str">
        <f ca="1">IF($D$5&gt;$B190,OFFSET(Data!$E$1,$D$6+B190-1,0,1,1),"n/a")</f>
        <v>n/a</v>
      </c>
      <c r="G190" s="143" t="str">
        <f ca="1">IF($D$5&gt;$B190,OFFSET(Data!$K$1,$D$6+$B190-1,0,1,1),"n/a")</f>
        <v>n/a</v>
      </c>
      <c r="H190" s="147" t="str">
        <f ca="1">IF($D$5&gt;$B190,OFFSET(Data!$X$1,$D$6+$B190-1,0,1,1),"n/a")</f>
        <v>n/a</v>
      </c>
      <c r="I190" s="71" t="str">
        <f ca="1">IF($D$5&gt;$B190,OFFSET(Data!$Y$1,$D$6+$B190-1,0,1,1),"n/a")</f>
        <v>n/a</v>
      </c>
      <c r="J190" s="148" t="e">
        <f ca="1">RANK($I190,$I$14:$I$239,0)+COUNTIF($I$14:$I190,$I190)-1</f>
        <v>#VALUE!</v>
      </c>
      <c r="K190" s="147" t="str">
        <f ca="1">IF($D$5&gt;$B190,OFFSET(Data!$L$1,$D$6+$B190-1,0,1,1),"n/a")</f>
        <v>n/a</v>
      </c>
      <c r="L190" s="71" t="str">
        <f ca="1">IF($D$5&gt;$B190,OFFSET(Data!$M$1,$D$6+$B190-1,0,1,1),"n/a")</f>
        <v>n/a</v>
      </c>
      <c r="M190" s="148" t="e">
        <f ca="1">RANK($L190,$L$14:$L$239,0)+COUNTIF($L$14:$L190,$L190)-1</f>
        <v>#VALUE!</v>
      </c>
      <c r="N190" s="147" t="str">
        <f ca="1">IF($D$5&gt;$B190,OFFSET(Data!$P$1,$D$6+$B190-1,0,1,1),"n/a")</f>
        <v>n/a</v>
      </c>
      <c r="O190" s="71" t="str">
        <f ca="1">IF($D$5&gt;$B190,OFFSET(Data!$Q$1,$D$6+$B190-1,0,1,1),"n/a")</f>
        <v>n/a</v>
      </c>
      <c r="P190" s="148" t="e">
        <f ca="1">RANK($O190,$O$14:$O$239,0)+COUNTIF($O$14:$O190,$O190)-1</f>
        <v>#VALUE!</v>
      </c>
      <c r="Q190" s="147" t="str">
        <f ca="1">IF($D$5&gt;$B190,OFFSET(Data!$T$1,$D$6+$B190-1,0,1,1),"n/a")</f>
        <v>n/a</v>
      </c>
      <c r="R190" s="71" t="str">
        <f ca="1">IF($D$5&gt;$B190,OFFSET(Data!$U$1,$D$6+$B190-1,0,1,1),"n/a")</f>
        <v>n/a</v>
      </c>
      <c r="S190" s="72" t="e">
        <f ca="1">RANK($R190,$R$14:$R$239,0)+COUNTIF($R$14:$R190,$R190)-1</f>
        <v>#VALUE!</v>
      </c>
      <c r="T190" s="151"/>
      <c r="U190" s="147" t="str">
        <f t="shared" ca="1" si="24"/>
        <v>n/a</v>
      </c>
      <c r="V190" s="178" t="str">
        <f t="shared" ca="1" si="25"/>
        <v>n/a</v>
      </c>
      <c r="W190" s="72" t="e">
        <f t="shared" ca="1" si="26"/>
        <v>#VALUE!</v>
      </c>
      <c r="Y190" s="69">
        <f t="shared" si="35"/>
        <v>177</v>
      </c>
      <c r="Z190" s="70" t="e">
        <f t="shared" ca="1" si="27"/>
        <v>#N/A</v>
      </c>
      <c r="AA190" s="70" t="e">
        <f t="shared" ca="1" si="28"/>
        <v>#N/A</v>
      </c>
      <c r="AB190" s="70" t="e">
        <f t="shared" ca="1" si="29"/>
        <v>#N/A</v>
      </c>
      <c r="AC190" s="70" t="e">
        <f t="shared" ca="1" si="30"/>
        <v>#N/A</v>
      </c>
      <c r="AD190" s="76" t="e">
        <f t="shared" ca="1" si="31"/>
        <v>#N/A</v>
      </c>
      <c r="AE190" s="76" t="e">
        <f t="shared" ca="1" si="32"/>
        <v>#N/A</v>
      </c>
      <c r="AF190" s="175" t="e">
        <f t="shared" ca="1" si="33"/>
        <v>#N/A</v>
      </c>
    </row>
    <row r="191" spans="2:32" ht="10.15" x14ac:dyDescent="0.3">
      <c r="B191" s="134">
        <f t="shared" si="34"/>
        <v>177</v>
      </c>
      <c r="C191" s="154" t="str">
        <f ca="1">IF($D$5&gt;$B191,OFFSET(Data!$B$1,$D$6+B191-1,0,1,1),"n/a")</f>
        <v>n/a</v>
      </c>
      <c r="D191" s="155" t="str">
        <f ca="1">IF($D$5&gt;$B191,OFFSET(Data!$C$1,$D$6+B191-1,0,1,1),"n/a")</f>
        <v>n/a</v>
      </c>
      <c r="E191" s="154" t="str">
        <f ca="1">IF($D$5&gt;$B191,OFFSET(Data!$D$1,$D$6+B191-1,0,1,1),"n/a")</f>
        <v>n/a</v>
      </c>
      <c r="F191" s="155" t="str">
        <f ca="1">IF($D$5&gt;$B191,OFFSET(Data!$E$1,$D$6+B191-1,0,1,1),"n/a")</f>
        <v>n/a</v>
      </c>
      <c r="G191" s="143" t="str">
        <f ca="1">IF($D$5&gt;$B191,OFFSET(Data!$K$1,$D$6+$B191-1,0,1,1),"n/a")</f>
        <v>n/a</v>
      </c>
      <c r="H191" s="147" t="str">
        <f ca="1">IF($D$5&gt;$B191,OFFSET(Data!$X$1,$D$6+$B191-1,0,1,1),"n/a")</f>
        <v>n/a</v>
      </c>
      <c r="I191" s="71" t="str">
        <f ca="1">IF($D$5&gt;$B191,OFFSET(Data!$Y$1,$D$6+$B191-1,0,1,1),"n/a")</f>
        <v>n/a</v>
      </c>
      <c r="J191" s="148" t="e">
        <f ca="1">RANK($I191,$I$14:$I$239,0)+COUNTIF($I$14:$I191,$I191)-1</f>
        <v>#VALUE!</v>
      </c>
      <c r="K191" s="147" t="str">
        <f ca="1">IF($D$5&gt;$B191,OFFSET(Data!$L$1,$D$6+$B191-1,0,1,1),"n/a")</f>
        <v>n/a</v>
      </c>
      <c r="L191" s="71" t="str">
        <f ca="1">IF($D$5&gt;$B191,OFFSET(Data!$M$1,$D$6+$B191-1,0,1,1),"n/a")</f>
        <v>n/a</v>
      </c>
      <c r="M191" s="148" t="e">
        <f ca="1">RANK($L191,$L$14:$L$239,0)+COUNTIF($L$14:$L191,$L191)-1</f>
        <v>#VALUE!</v>
      </c>
      <c r="N191" s="147" t="str">
        <f ca="1">IF($D$5&gt;$B191,OFFSET(Data!$P$1,$D$6+$B191-1,0,1,1),"n/a")</f>
        <v>n/a</v>
      </c>
      <c r="O191" s="71" t="str">
        <f ca="1">IF($D$5&gt;$B191,OFFSET(Data!$Q$1,$D$6+$B191-1,0,1,1),"n/a")</f>
        <v>n/a</v>
      </c>
      <c r="P191" s="148" t="e">
        <f ca="1">RANK($O191,$O$14:$O$239,0)+COUNTIF($O$14:$O191,$O191)-1</f>
        <v>#VALUE!</v>
      </c>
      <c r="Q191" s="147" t="str">
        <f ca="1">IF($D$5&gt;$B191,OFFSET(Data!$T$1,$D$6+$B191-1,0,1,1),"n/a")</f>
        <v>n/a</v>
      </c>
      <c r="R191" s="71" t="str">
        <f ca="1">IF($D$5&gt;$B191,OFFSET(Data!$U$1,$D$6+$B191-1,0,1,1),"n/a")</f>
        <v>n/a</v>
      </c>
      <c r="S191" s="72" t="e">
        <f ca="1">RANK($R191,$R$14:$R$239,0)+COUNTIF($R$14:$R191,$R191)-1</f>
        <v>#VALUE!</v>
      </c>
      <c r="T191" s="151"/>
      <c r="U191" s="147" t="str">
        <f t="shared" ca="1" si="24"/>
        <v>n/a</v>
      </c>
      <c r="V191" s="178" t="str">
        <f t="shared" ca="1" si="25"/>
        <v>n/a</v>
      </c>
      <c r="W191" s="72" t="e">
        <f t="shared" ca="1" si="26"/>
        <v>#VALUE!</v>
      </c>
      <c r="Y191" s="69">
        <f t="shared" si="35"/>
        <v>178</v>
      </c>
      <c r="Z191" s="70" t="e">
        <f t="shared" ca="1" si="27"/>
        <v>#N/A</v>
      </c>
      <c r="AA191" s="70" t="e">
        <f t="shared" ca="1" si="28"/>
        <v>#N/A</v>
      </c>
      <c r="AB191" s="70" t="e">
        <f t="shared" ca="1" si="29"/>
        <v>#N/A</v>
      </c>
      <c r="AC191" s="70" t="e">
        <f t="shared" ca="1" si="30"/>
        <v>#N/A</v>
      </c>
      <c r="AD191" s="76" t="e">
        <f t="shared" ca="1" si="31"/>
        <v>#N/A</v>
      </c>
      <c r="AE191" s="76" t="e">
        <f t="shared" ca="1" si="32"/>
        <v>#N/A</v>
      </c>
      <c r="AF191" s="175" t="e">
        <f t="shared" ca="1" si="33"/>
        <v>#N/A</v>
      </c>
    </row>
    <row r="192" spans="2:32" ht="10.15" x14ac:dyDescent="0.3">
      <c r="B192" s="134">
        <f t="shared" si="34"/>
        <v>178</v>
      </c>
      <c r="C192" s="154" t="str">
        <f ca="1">IF($D$5&gt;$B192,OFFSET(Data!$B$1,$D$6+B192-1,0,1,1),"n/a")</f>
        <v>n/a</v>
      </c>
      <c r="D192" s="155" t="str">
        <f ca="1">IF($D$5&gt;$B192,OFFSET(Data!$C$1,$D$6+B192-1,0,1,1),"n/a")</f>
        <v>n/a</v>
      </c>
      <c r="E192" s="154" t="str">
        <f ca="1">IF($D$5&gt;$B192,OFFSET(Data!$D$1,$D$6+B192-1,0,1,1),"n/a")</f>
        <v>n/a</v>
      </c>
      <c r="F192" s="155" t="str">
        <f ca="1">IF($D$5&gt;$B192,OFFSET(Data!$E$1,$D$6+B192-1,0,1,1),"n/a")</f>
        <v>n/a</v>
      </c>
      <c r="G192" s="143" t="str">
        <f ca="1">IF($D$5&gt;$B192,OFFSET(Data!$K$1,$D$6+$B192-1,0,1,1),"n/a")</f>
        <v>n/a</v>
      </c>
      <c r="H192" s="147" t="str">
        <f ca="1">IF($D$5&gt;$B192,OFFSET(Data!$X$1,$D$6+$B192-1,0,1,1),"n/a")</f>
        <v>n/a</v>
      </c>
      <c r="I192" s="71" t="str">
        <f ca="1">IF($D$5&gt;$B192,OFFSET(Data!$Y$1,$D$6+$B192-1,0,1,1),"n/a")</f>
        <v>n/a</v>
      </c>
      <c r="J192" s="148" t="e">
        <f ca="1">RANK($I192,$I$14:$I$239,0)+COUNTIF($I$14:$I192,$I192)-1</f>
        <v>#VALUE!</v>
      </c>
      <c r="K192" s="147" t="str">
        <f ca="1">IF($D$5&gt;$B192,OFFSET(Data!$L$1,$D$6+$B192-1,0,1,1),"n/a")</f>
        <v>n/a</v>
      </c>
      <c r="L192" s="71" t="str">
        <f ca="1">IF($D$5&gt;$B192,OFFSET(Data!$M$1,$D$6+$B192-1,0,1,1),"n/a")</f>
        <v>n/a</v>
      </c>
      <c r="M192" s="148" t="e">
        <f ca="1">RANK($L192,$L$14:$L$239,0)+COUNTIF($L$14:$L192,$L192)-1</f>
        <v>#VALUE!</v>
      </c>
      <c r="N192" s="147" t="str">
        <f ca="1">IF($D$5&gt;$B192,OFFSET(Data!$P$1,$D$6+$B192-1,0,1,1),"n/a")</f>
        <v>n/a</v>
      </c>
      <c r="O192" s="71" t="str">
        <f ca="1">IF($D$5&gt;$B192,OFFSET(Data!$Q$1,$D$6+$B192-1,0,1,1),"n/a")</f>
        <v>n/a</v>
      </c>
      <c r="P192" s="148" t="e">
        <f ca="1">RANK($O192,$O$14:$O$239,0)+COUNTIF($O$14:$O192,$O192)-1</f>
        <v>#VALUE!</v>
      </c>
      <c r="Q192" s="147" t="str">
        <f ca="1">IF($D$5&gt;$B192,OFFSET(Data!$T$1,$D$6+$B192-1,0,1,1),"n/a")</f>
        <v>n/a</v>
      </c>
      <c r="R192" s="71" t="str">
        <f ca="1">IF($D$5&gt;$B192,OFFSET(Data!$U$1,$D$6+$B192-1,0,1,1),"n/a")</f>
        <v>n/a</v>
      </c>
      <c r="S192" s="72" t="e">
        <f ca="1">RANK($R192,$R$14:$R$239,0)+COUNTIF($R$14:$R192,$R192)-1</f>
        <v>#VALUE!</v>
      </c>
      <c r="T192" s="151"/>
      <c r="U192" s="147" t="str">
        <f t="shared" ca="1" si="24"/>
        <v>n/a</v>
      </c>
      <c r="V192" s="178" t="str">
        <f t="shared" ca="1" si="25"/>
        <v>n/a</v>
      </c>
      <c r="W192" s="72" t="e">
        <f t="shared" ca="1" si="26"/>
        <v>#VALUE!</v>
      </c>
      <c r="Y192" s="69">
        <f t="shared" si="35"/>
        <v>179</v>
      </c>
      <c r="Z192" s="70" t="e">
        <f t="shared" ca="1" si="27"/>
        <v>#N/A</v>
      </c>
      <c r="AA192" s="70" t="e">
        <f t="shared" ca="1" si="28"/>
        <v>#N/A</v>
      </c>
      <c r="AB192" s="70" t="e">
        <f t="shared" ca="1" si="29"/>
        <v>#N/A</v>
      </c>
      <c r="AC192" s="70" t="e">
        <f t="shared" ca="1" si="30"/>
        <v>#N/A</v>
      </c>
      <c r="AD192" s="76" t="e">
        <f t="shared" ca="1" si="31"/>
        <v>#N/A</v>
      </c>
      <c r="AE192" s="76" t="e">
        <f t="shared" ca="1" si="32"/>
        <v>#N/A</v>
      </c>
      <c r="AF192" s="175" t="e">
        <f t="shared" ca="1" si="33"/>
        <v>#N/A</v>
      </c>
    </row>
    <row r="193" spans="2:32" ht="10.15" x14ac:dyDescent="0.3">
      <c r="B193" s="134">
        <f t="shared" si="34"/>
        <v>179</v>
      </c>
      <c r="C193" s="154" t="str">
        <f ca="1">IF($D$5&gt;$B193,OFFSET(Data!$B$1,$D$6+B193-1,0,1,1),"n/a")</f>
        <v>n/a</v>
      </c>
      <c r="D193" s="155" t="str">
        <f ca="1">IF($D$5&gt;$B193,OFFSET(Data!$C$1,$D$6+B193-1,0,1,1),"n/a")</f>
        <v>n/a</v>
      </c>
      <c r="E193" s="154" t="str">
        <f ca="1">IF($D$5&gt;$B193,OFFSET(Data!$D$1,$D$6+B193-1,0,1,1),"n/a")</f>
        <v>n/a</v>
      </c>
      <c r="F193" s="155" t="str">
        <f ca="1">IF($D$5&gt;$B193,OFFSET(Data!$E$1,$D$6+B193-1,0,1,1),"n/a")</f>
        <v>n/a</v>
      </c>
      <c r="G193" s="143" t="str">
        <f ca="1">IF($D$5&gt;$B193,OFFSET(Data!$K$1,$D$6+$B193-1,0,1,1),"n/a")</f>
        <v>n/a</v>
      </c>
      <c r="H193" s="147" t="str">
        <f ca="1">IF($D$5&gt;$B193,OFFSET(Data!$X$1,$D$6+$B193-1,0,1,1),"n/a")</f>
        <v>n/a</v>
      </c>
      <c r="I193" s="71" t="str">
        <f ca="1">IF($D$5&gt;$B193,OFFSET(Data!$Y$1,$D$6+$B193-1,0,1,1),"n/a")</f>
        <v>n/a</v>
      </c>
      <c r="J193" s="148" t="e">
        <f ca="1">RANK($I193,$I$14:$I$239,0)+COUNTIF($I$14:$I193,$I193)-1</f>
        <v>#VALUE!</v>
      </c>
      <c r="K193" s="147" t="str">
        <f ca="1">IF($D$5&gt;$B193,OFFSET(Data!$L$1,$D$6+$B193-1,0,1,1),"n/a")</f>
        <v>n/a</v>
      </c>
      <c r="L193" s="71" t="str">
        <f ca="1">IF($D$5&gt;$B193,OFFSET(Data!$M$1,$D$6+$B193-1,0,1,1),"n/a")</f>
        <v>n/a</v>
      </c>
      <c r="M193" s="148" t="e">
        <f ca="1">RANK($L193,$L$14:$L$239,0)+COUNTIF($L$14:$L193,$L193)-1</f>
        <v>#VALUE!</v>
      </c>
      <c r="N193" s="147" t="str">
        <f ca="1">IF($D$5&gt;$B193,OFFSET(Data!$P$1,$D$6+$B193-1,0,1,1),"n/a")</f>
        <v>n/a</v>
      </c>
      <c r="O193" s="71" t="str">
        <f ca="1">IF($D$5&gt;$B193,OFFSET(Data!$Q$1,$D$6+$B193-1,0,1,1),"n/a")</f>
        <v>n/a</v>
      </c>
      <c r="P193" s="148" t="e">
        <f ca="1">RANK($O193,$O$14:$O$239,0)+COUNTIF($O$14:$O193,$O193)-1</f>
        <v>#VALUE!</v>
      </c>
      <c r="Q193" s="147" t="str">
        <f ca="1">IF($D$5&gt;$B193,OFFSET(Data!$T$1,$D$6+$B193-1,0,1,1),"n/a")</f>
        <v>n/a</v>
      </c>
      <c r="R193" s="71" t="str">
        <f ca="1">IF($D$5&gt;$B193,OFFSET(Data!$U$1,$D$6+$B193-1,0,1,1),"n/a")</f>
        <v>n/a</v>
      </c>
      <c r="S193" s="72" t="e">
        <f ca="1">RANK($R193,$R$14:$R$239,0)+COUNTIF($R$14:$R193,$R193)-1</f>
        <v>#VALUE!</v>
      </c>
      <c r="T193" s="151"/>
      <c r="U193" s="147" t="str">
        <f t="shared" ca="1" si="24"/>
        <v>n/a</v>
      </c>
      <c r="V193" s="178" t="str">
        <f t="shared" ca="1" si="25"/>
        <v>n/a</v>
      </c>
      <c r="W193" s="72" t="e">
        <f t="shared" ca="1" si="26"/>
        <v>#VALUE!</v>
      </c>
      <c r="Y193" s="69">
        <f t="shared" si="35"/>
        <v>180</v>
      </c>
      <c r="Z193" s="70" t="e">
        <f t="shared" ca="1" si="27"/>
        <v>#N/A</v>
      </c>
      <c r="AA193" s="70" t="e">
        <f t="shared" ca="1" si="28"/>
        <v>#N/A</v>
      </c>
      <c r="AB193" s="70" t="e">
        <f t="shared" ca="1" si="29"/>
        <v>#N/A</v>
      </c>
      <c r="AC193" s="70" t="e">
        <f t="shared" ca="1" si="30"/>
        <v>#N/A</v>
      </c>
      <c r="AD193" s="76" t="e">
        <f t="shared" ca="1" si="31"/>
        <v>#N/A</v>
      </c>
      <c r="AE193" s="76" t="e">
        <f t="shared" ca="1" si="32"/>
        <v>#N/A</v>
      </c>
      <c r="AF193" s="175" t="e">
        <f t="shared" ca="1" si="33"/>
        <v>#N/A</v>
      </c>
    </row>
    <row r="194" spans="2:32" ht="10.15" x14ac:dyDescent="0.3">
      <c r="B194" s="134">
        <f t="shared" si="34"/>
        <v>180</v>
      </c>
      <c r="C194" s="154" t="str">
        <f ca="1">IF($D$5&gt;$B194,OFFSET(Data!$B$1,$D$6+B194-1,0,1,1),"n/a")</f>
        <v>n/a</v>
      </c>
      <c r="D194" s="155" t="str">
        <f ca="1">IF($D$5&gt;$B194,OFFSET(Data!$C$1,$D$6+B194-1,0,1,1),"n/a")</f>
        <v>n/a</v>
      </c>
      <c r="E194" s="154" t="str">
        <f ca="1">IF($D$5&gt;$B194,OFFSET(Data!$D$1,$D$6+B194-1,0,1,1),"n/a")</f>
        <v>n/a</v>
      </c>
      <c r="F194" s="155" t="str">
        <f ca="1">IF($D$5&gt;$B194,OFFSET(Data!$E$1,$D$6+B194-1,0,1,1),"n/a")</f>
        <v>n/a</v>
      </c>
      <c r="G194" s="143" t="str">
        <f ca="1">IF($D$5&gt;$B194,OFFSET(Data!$K$1,$D$6+$B194-1,0,1,1),"n/a")</f>
        <v>n/a</v>
      </c>
      <c r="H194" s="147" t="str">
        <f ca="1">IF($D$5&gt;$B194,OFFSET(Data!$X$1,$D$6+$B194-1,0,1,1),"n/a")</f>
        <v>n/a</v>
      </c>
      <c r="I194" s="71" t="str">
        <f ca="1">IF($D$5&gt;$B194,OFFSET(Data!$Y$1,$D$6+$B194-1,0,1,1),"n/a")</f>
        <v>n/a</v>
      </c>
      <c r="J194" s="148" t="e">
        <f ca="1">RANK($I194,$I$14:$I$239,0)+COUNTIF($I$14:$I194,$I194)-1</f>
        <v>#VALUE!</v>
      </c>
      <c r="K194" s="147" t="str">
        <f ca="1">IF($D$5&gt;$B194,OFFSET(Data!$L$1,$D$6+$B194-1,0,1,1),"n/a")</f>
        <v>n/a</v>
      </c>
      <c r="L194" s="71" t="str">
        <f ca="1">IF($D$5&gt;$B194,OFFSET(Data!$M$1,$D$6+$B194-1,0,1,1),"n/a")</f>
        <v>n/a</v>
      </c>
      <c r="M194" s="148" t="e">
        <f ca="1">RANK($L194,$L$14:$L$239,0)+COUNTIF($L$14:$L194,$L194)-1</f>
        <v>#VALUE!</v>
      </c>
      <c r="N194" s="147" t="str">
        <f ca="1">IF($D$5&gt;$B194,OFFSET(Data!$P$1,$D$6+$B194-1,0,1,1),"n/a")</f>
        <v>n/a</v>
      </c>
      <c r="O194" s="71" t="str">
        <f ca="1">IF($D$5&gt;$B194,OFFSET(Data!$Q$1,$D$6+$B194-1,0,1,1),"n/a")</f>
        <v>n/a</v>
      </c>
      <c r="P194" s="148" t="e">
        <f ca="1">RANK($O194,$O$14:$O$239,0)+COUNTIF($O$14:$O194,$O194)-1</f>
        <v>#VALUE!</v>
      </c>
      <c r="Q194" s="147" t="str">
        <f ca="1">IF($D$5&gt;$B194,OFFSET(Data!$T$1,$D$6+$B194-1,0,1,1),"n/a")</f>
        <v>n/a</v>
      </c>
      <c r="R194" s="71" t="str">
        <f ca="1">IF($D$5&gt;$B194,OFFSET(Data!$U$1,$D$6+$B194-1,0,1,1),"n/a")</f>
        <v>n/a</v>
      </c>
      <c r="S194" s="72" t="e">
        <f ca="1">RANK($R194,$R$14:$R$239,0)+COUNTIF($R$14:$R194,$R194)-1</f>
        <v>#VALUE!</v>
      </c>
      <c r="T194" s="151"/>
      <c r="U194" s="147" t="str">
        <f t="shared" ca="1" si="24"/>
        <v>n/a</v>
      </c>
      <c r="V194" s="178" t="str">
        <f t="shared" ca="1" si="25"/>
        <v>n/a</v>
      </c>
      <c r="W194" s="72" t="e">
        <f t="shared" ca="1" si="26"/>
        <v>#VALUE!</v>
      </c>
      <c r="Y194" s="69">
        <f t="shared" si="35"/>
        <v>181</v>
      </c>
      <c r="Z194" s="70" t="e">
        <f t="shared" ca="1" si="27"/>
        <v>#N/A</v>
      </c>
      <c r="AA194" s="70" t="e">
        <f t="shared" ca="1" si="28"/>
        <v>#N/A</v>
      </c>
      <c r="AB194" s="70" t="e">
        <f t="shared" ca="1" si="29"/>
        <v>#N/A</v>
      </c>
      <c r="AC194" s="70" t="e">
        <f t="shared" ca="1" si="30"/>
        <v>#N/A</v>
      </c>
      <c r="AD194" s="76" t="e">
        <f t="shared" ca="1" si="31"/>
        <v>#N/A</v>
      </c>
      <c r="AE194" s="76" t="e">
        <f t="shared" ca="1" si="32"/>
        <v>#N/A</v>
      </c>
      <c r="AF194" s="175" t="e">
        <f t="shared" ca="1" si="33"/>
        <v>#N/A</v>
      </c>
    </row>
    <row r="195" spans="2:32" ht="10.15" x14ac:dyDescent="0.3">
      <c r="B195" s="134">
        <f t="shared" si="34"/>
        <v>181</v>
      </c>
      <c r="C195" s="154" t="str">
        <f ca="1">IF($D$5&gt;$B195,OFFSET(Data!$B$1,$D$6+B195-1,0,1,1),"n/a")</f>
        <v>n/a</v>
      </c>
      <c r="D195" s="155" t="str">
        <f ca="1">IF($D$5&gt;$B195,OFFSET(Data!$C$1,$D$6+B195-1,0,1,1),"n/a")</f>
        <v>n/a</v>
      </c>
      <c r="E195" s="154" t="str">
        <f ca="1">IF($D$5&gt;$B195,OFFSET(Data!$D$1,$D$6+B195-1,0,1,1),"n/a")</f>
        <v>n/a</v>
      </c>
      <c r="F195" s="155" t="str">
        <f ca="1">IF($D$5&gt;$B195,OFFSET(Data!$E$1,$D$6+B195-1,0,1,1),"n/a")</f>
        <v>n/a</v>
      </c>
      <c r="G195" s="143" t="str">
        <f ca="1">IF($D$5&gt;$B195,OFFSET(Data!$K$1,$D$6+$B195-1,0,1,1),"n/a")</f>
        <v>n/a</v>
      </c>
      <c r="H195" s="147" t="str">
        <f ca="1">IF($D$5&gt;$B195,OFFSET(Data!$X$1,$D$6+$B195-1,0,1,1),"n/a")</f>
        <v>n/a</v>
      </c>
      <c r="I195" s="71" t="str">
        <f ca="1">IF($D$5&gt;$B195,OFFSET(Data!$Y$1,$D$6+$B195-1,0,1,1),"n/a")</f>
        <v>n/a</v>
      </c>
      <c r="J195" s="148" t="e">
        <f ca="1">RANK($I195,$I$14:$I$239,0)+COUNTIF($I$14:$I195,$I195)-1</f>
        <v>#VALUE!</v>
      </c>
      <c r="K195" s="147" t="str">
        <f ca="1">IF($D$5&gt;$B195,OFFSET(Data!$L$1,$D$6+$B195-1,0,1,1),"n/a")</f>
        <v>n/a</v>
      </c>
      <c r="L195" s="71" t="str">
        <f ca="1">IF($D$5&gt;$B195,OFFSET(Data!$M$1,$D$6+$B195-1,0,1,1),"n/a")</f>
        <v>n/a</v>
      </c>
      <c r="M195" s="148" t="e">
        <f ca="1">RANK($L195,$L$14:$L$239,0)+COUNTIF($L$14:$L195,$L195)-1</f>
        <v>#VALUE!</v>
      </c>
      <c r="N195" s="147" t="str">
        <f ca="1">IF($D$5&gt;$B195,OFFSET(Data!$P$1,$D$6+$B195-1,0,1,1),"n/a")</f>
        <v>n/a</v>
      </c>
      <c r="O195" s="71" t="str">
        <f ca="1">IF($D$5&gt;$B195,OFFSET(Data!$Q$1,$D$6+$B195-1,0,1,1),"n/a")</f>
        <v>n/a</v>
      </c>
      <c r="P195" s="148" t="e">
        <f ca="1">RANK($O195,$O$14:$O$239,0)+COUNTIF($O$14:$O195,$O195)-1</f>
        <v>#VALUE!</v>
      </c>
      <c r="Q195" s="147" t="str">
        <f ca="1">IF($D$5&gt;$B195,OFFSET(Data!$T$1,$D$6+$B195-1,0,1,1),"n/a")</f>
        <v>n/a</v>
      </c>
      <c r="R195" s="71" t="str">
        <f ca="1">IF($D$5&gt;$B195,OFFSET(Data!$U$1,$D$6+$B195-1,0,1,1),"n/a")</f>
        <v>n/a</v>
      </c>
      <c r="S195" s="72" t="e">
        <f ca="1">RANK($R195,$R$14:$R$239,0)+COUNTIF($R$14:$R195,$R195)-1</f>
        <v>#VALUE!</v>
      </c>
      <c r="T195" s="151"/>
      <c r="U195" s="147" t="str">
        <f t="shared" ca="1" si="24"/>
        <v>n/a</v>
      </c>
      <c r="V195" s="178" t="str">
        <f t="shared" ca="1" si="25"/>
        <v>n/a</v>
      </c>
      <c r="W195" s="72" t="e">
        <f t="shared" ca="1" si="26"/>
        <v>#VALUE!</v>
      </c>
      <c r="Y195" s="69">
        <f t="shared" si="35"/>
        <v>182</v>
      </c>
      <c r="Z195" s="70" t="e">
        <f t="shared" ca="1" si="27"/>
        <v>#N/A</v>
      </c>
      <c r="AA195" s="70" t="e">
        <f t="shared" ca="1" si="28"/>
        <v>#N/A</v>
      </c>
      <c r="AB195" s="70" t="e">
        <f t="shared" ca="1" si="29"/>
        <v>#N/A</v>
      </c>
      <c r="AC195" s="70" t="e">
        <f t="shared" ca="1" si="30"/>
        <v>#N/A</v>
      </c>
      <c r="AD195" s="76" t="e">
        <f t="shared" ca="1" si="31"/>
        <v>#N/A</v>
      </c>
      <c r="AE195" s="76" t="e">
        <f t="shared" ca="1" si="32"/>
        <v>#N/A</v>
      </c>
      <c r="AF195" s="175" t="e">
        <f t="shared" ca="1" si="33"/>
        <v>#N/A</v>
      </c>
    </row>
    <row r="196" spans="2:32" ht="10.15" x14ac:dyDescent="0.3">
      <c r="B196" s="134">
        <f t="shared" si="34"/>
        <v>182</v>
      </c>
      <c r="C196" s="154" t="str">
        <f ca="1">IF($D$5&gt;$B196,OFFSET(Data!$B$1,$D$6+B196-1,0,1,1),"n/a")</f>
        <v>n/a</v>
      </c>
      <c r="D196" s="155" t="str">
        <f ca="1">IF($D$5&gt;$B196,OFFSET(Data!$C$1,$D$6+B196-1,0,1,1),"n/a")</f>
        <v>n/a</v>
      </c>
      <c r="E196" s="154" t="str">
        <f ca="1">IF($D$5&gt;$B196,OFFSET(Data!$D$1,$D$6+B196-1,0,1,1),"n/a")</f>
        <v>n/a</v>
      </c>
      <c r="F196" s="155" t="str">
        <f ca="1">IF($D$5&gt;$B196,OFFSET(Data!$E$1,$D$6+B196-1,0,1,1),"n/a")</f>
        <v>n/a</v>
      </c>
      <c r="G196" s="143" t="str">
        <f ca="1">IF($D$5&gt;$B196,OFFSET(Data!$K$1,$D$6+$B196-1,0,1,1),"n/a")</f>
        <v>n/a</v>
      </c>
      <c r="H196" s="147" t="str">
        <f ca="1">IF($D$5&gt;$B196,OFFSET(Data!$X$1,$D$6+$B196-1,0,1,1),"n/a")</f>
        <v>n/a</v>
      </c>
      <c r="I196" s="71" t="str">
        <f ca="1">IF($D$5&gt;$B196,OFFSET(Data!$Y$1,$D$6+$B196-1,0,1,1),"n/a")</f>
        <v>n/a</v>
      </c>
      <c r="J196" s="148" t="e">
        <f ca="1">RANK($I196,$I$14:$I$239,0)+COUNTIF($I$14:$I196,$I196)-1</f>
        <v>#VALUE!</v>
      </c>
      <c r="K196" s="147" t="str">
        <f ca="1">IF($D$5&gt;$B196,OFFSET(Data!$L$1,$D$6+$B196-1,0,1,1),"n/a")</f>
        <v>n/a</v>
      </c>
      <c r="L196" s="71" t="str">
        <f ca="1">IF($D$5&gt;$B196,OFFSET(Data!$M$1,$D$6+$B196-1,0,1,1),"n/a")</f>
        <v>n/a</v>
      </c>
      <c r="M196" s="148" t="e">
        <f ca="1">RANK($L196,$L$14:$L$239,0)+COUNTIF($L$14:$L196,$L196)-1</f>
        <v>#VALUE!</v>
      </c>
      <c r="N196" s="147" t="str">
        <f ca="1">IF($D$5&gt;$B196,OFFSET(Data!$P$1,$D$6+$B196-1,0,1,1),"n/a")</f>
        <v>n/a</v>
      </c>
      <c r="O196" s="71" t="str">
        <f ca="1">IF($D$5&gt;$B196,OFFSET(Data!$Q$1,$D$6+$B196-1,0,1,1),"n/a")</f>
        <v>n/a</v>
      </c>
      <c r="P196" s="148" t="e">
        <f ca="1">RANK($O196,$O$14:$O$239,0)+COUNTIF($O$14:$O196,$O196)-1</f>
        <v>#VALUE!</v>
      </c>
      <c r="Q196" s="147" t="str">
        <f ca="1">IF($D$5&gt;$B196,OFFSET(Data!$T$1,$D$6+$B196-1,0,1,1),"n/a")</f>
        <v>n/a</v>
      </c>
      <c r="R196" s="71" t="str">
        <f ca="1">IF($D$5&gt;$B196,OFFSET(Data!$U$1,$D$6+$B196-1,0,1,1),"n/a")</f>
        <v>n/a</v>
      </c>
      <c r="S196" s="72" t="e">
        <f ca="1">RANK($R196,$R$14:$R$239,0)+COUNTIF($R$14:$R196,$R196)-1</f>
        <v>#VALUE!</v>
      </c>
      <c r="T196" s="151"/>
      <c r="U196" s="147" t="str">
        <f t="shared" ca="1" si="24"/>
        <v>n/a</v>
      </c>
      <c r="V196" s="178" t="str">
        <f t="shared" ca="1" si="25"/>
        <v>n/a</v>
      </c>
      <c r="W196" s="72" t="e">
        <f t="shared" ca="1" si="26"/>
        <v>#VALUE!</v>
      </c>
      <c r="Y196" s="69">
        <f t="shared" si="35"/>
        <v>183</v>
      </c>
      <c r="Z196" s="70" t="e">
        <f t="shared" ca="1" si="27"/>
        <v>#N/A</v>
      </c>
      <c r="AA196" s="70" t="e">
        <f t="shared" ca="1" si="28"/>
        <v>#N/A</v>
      </c>
      <c r="AB196" s="70" t="e">
        <f t="shared" ca="1" si="29"/>
        <v>#N/A</v>
      </c>
      <c r="AC196" s="70" t="e">
        <f t="shared" ca="1" si="30"/>
        <v>#N/A</v>
      </c>
      <c r="AD196" s="76" t="e">
        <f t="shared" ca="1" si="31"/>
        <v>#N/A</v>
      </c>
      <c r="AE196" s="76" t="e">
        <f t="shared" ca="1" si="32"/>
        <v>#N/A</v>
      </c>
      <c r="AF196" s="175" t="e">
        <f t="shared" ca="1" si="33"/>
        <v>#N/A</v>
      </c>
    </row>
    <row r="197" spans="2:32" ht="10.15" x14ac:dyDescent="0.3">
      <c r="B197" s="134">
        <f t="shared" si="34"/>
        <v>183</v>
      </c>
      <c r="C197" s="154" t="str">
        <f ca="1">IF($D$5&gt;$B197,OFFSET(Data!$B$1,$D$6+B197-1,0,1,1),"n/a")</f>
        <v>n/a</v>
      </c>
      <c r="D197" s="155" t="str">
        <f ca="1">IF($D$5&gt;$B197,OFFSET(Data!$C$1,$D$6+B197-1,0,1,1),"n/a")</f>
        <v>n/a</v>
      </c>
      <c r="E197" s="154" t="str">
        <f ca="1">IF($D$5&gt;$B197,OFFSET(Data!$D$1,$D$6+B197-1,0,1,1),"n/a")</f>
        <v>n/a</v>
      </c>
      <c r="F197" s="155" t="str">
        <f ca="1">IF($D$5&gt;$B197,OFFSET(Data!$E$1,$D$6+B197-1,0,1,1),"n/a")</f>
        <v>n/a</v>
      </c>
      <c r="G197" s="143" t="str">
        <f ca="1">IF($D$5&gt;$B197,OFFSET(Data!$K$1,$D$6+$B197-1,0,1,1),"n/a")</f>
        <v>n/a</v>
      </c>
      <c r="H197" s="147" t="str">
        <f ca="1">IF($D$5&gt;$B197,OFFSET(Data!$X$1,$D$6+$B197-1,0,1,1),"n/a")</f>
        <v>n/a</v>
      </c>
      <c r="I197" s="71" t="str">
        <f ca="1">IF($D$5&gt;$B197,OFFSET(Data!$Y$1,$D$6+$B197-1,0,1,1),"n/a")</f>
        <v>n/a</v>
      </c>
      <c r="J197" s="148" t="e">
        <f ca="1">RANK($I197,$I$14:$I$239,0)+COUNTIF($I$14:$I197,$I197)-1</f>
        <v>#VALUE!</v>
      </c>
      <c r="K197" s="147" t="str">
        <f ca="1">IF($D$5&gt;$B197,OFFSET(Data!$L$1,$D$6+$B197-1,0,1,1),"n/a")</f>
        <v>n/a</v>
      </c>
      <c r="L197" s="71" t="str">
        <f ca="1">IF($D$5&gt;$B197,OFFSET(Data!$M$1,$D$6+$B197-1,0,1,1),"n/a")</f>
        <v>n/a</v>
      </c>
      <c r="M197" s="148" t="e">
        <f ca="1">RANK($L197,$L$14:$L$239,0)+COUNTIF($L$14:$L197,$L197)-1</f>
        <v>#VALUE!</v>
      </c>
      <c r="N197" s="147" t="str">
        <f ca="1">IF($D$5&gt;$B197,OFFSET(Data!$P$1,$D$6+$B197-1,0,1,1),"n/a")</f>
        <v>n/a</v>
      </c>
      <c r="O197" s="71" t="str">
        <f ca="1">IF($D$5&gt;$B197,OFFSET(Data!$Q$1,$D$6+$B197-1,0,1,1),"n/a")</f>
        <v>n/a</v>
      </c>
      <c r="P197" s="148" t="e">
        <f ca="1">RANK($O197,$O$14:$O$239,0)+COUNTIF($O$14:$O197,$O197)-1</f>
        <v>#VALUE!</v>
      </c>
      <c r="Q197" s="147" t="str">
        <f ca="1">IF($D$5&gt;$B197,OFFSET(Data!$T$1,$D$6+$B197-1,0,1,1),"n/a")</f>
        <v>n/a</v>
      </c>
      <c r="R197" s="71" t="str">
        <f ca="1">IF($D$5&gt;$B197,OFFSET(Data!$U$1,$D$6+$B197-1,0,1,1),"n/a")</f>
        <v>n/a</v>
      </c>
      <c r="S197" s="72" t="e">
        <f ca="1">RANK($R197,$R$14:$R$239,0)+COUNTIF($R$14:$R197,$R197)-1</f>
        <v>#VALUE!</v>
      </c>
      <c r="T197" s="151"/>
      <c r="U197" s="147" t="str">
        <f t="shared" ca="1" si="24"/>
        <v>n/a</v>
      </c>
      <c r="V197" s="178" t="str">
        <f t="shared" ca="1" si="25"/>
        <v>n/a</v>
      </c>
      <c r="W197" s="72" t="e">
        <f t="shared" ca="1" si="26"/>
        <v>#VALUE!</v>
      </c>
      <c r="Y197" s="69">
        <f t="shared" si="35"/>
        <v>184</v>
      </c>
      <c r="Z197" s="70" t="e">
        <f t="shared" ca="1" si="27"/>
        <v>#N/A</v>
      </c>
      <c r="AA197" s="70" t="e">
        <f t="shared" ca="1" si="28"/>
        <v>#N/A</v>
      </c>
      <c r="AB197" s="70" t="e">
        <f t="shared" ca="1" si="29"/>
        <v>#N/A</v>
      </c>
      <c r="AC197" s="70" t="e">
        <f t="shared" ca="1" si="30"/>
        <v>#N/A</v>
      </c>
      <c r="AD197" s="76" t="e">
        <f t="shared" ca="1" si="31"/>
        <v>#N/A</v>
      </c>
      <c r="AE197" s="76" t="e">
        <f t="shared" ca="1" si="32"/>
        <v>#N/A</v>
      </c>
      <c r="AF197" s="175" t="e">
        <f t="shared" ca="1" si="33"/>
        <v>#N/A</v>
      </c>
    </row>
    <row r="198" spans="2:32" ht="10.15" x14ac:dyDescent="0.3">
      <c r="B198" s="134">
        <f t="shared" si="34"/>
        <v>184</v>
      </c>
      <c r="C198" s="154" t="str">
        <f ca="1">IF($D$5&gt;$B198,OFFSET(Data!$B$1,$D$6+B198-1,0,1,1),"n/a")</f>
        <v>n/a</v>
      </c>
      <c r="D198" s="155" t="str">
        <f ca="1">IF($D$5&gt;$B198,OFFSET(Data!$C$1,$D$6+B198-1,0,1,1),"n/a")</f>
        <v>n/a</v>
      </c>
      <c r="E198" s="154" t="str">
        <f ca="1">IF($D$5&gt;$B198,OFFSET(Data!$D$1,$D$6+B198-1,0,1,1),"n/a")</f>
        <v>n/a</v>
      </c>
      <c r="F198" s="155" t="str">
        <f ca="1">IF($D$5&gt;$B198,OFFSET(Data!$E$1,$D$6+B198-1,0,1,1),"n/a")</f>
        <v>n/a</v>
      </c>
      <c r="G198" s="143" t="str">
        <f ca="1">IF($D$5&gt;$B198,OFFSET(Data!$K$1,$D$6+$B198-1,0,1,1),"n/a")</f>
        <v>n/a</v>
      </c>
      <c r="H198" s="147" t="str">
        <f ca="1">IF($D$5&gt;$B198,OFFSET(Data!$X$1,$D$6+$B198-1,0,1,1),"n/a")</f>
        <v>n/a</v>
      </c>
      <c r="I198" s="71" t="str">
        <f ca="1">IF($D$5&gt;$B198,OFFSET(Data!$Y$1,$D$6+$B198-1,0,1,1),"n/a")</f>
        <v>n/a</v>
      </c>
      <c r="J198" s="148" t="e">
        <f ca="1">RANK($I198,$I$14:$I$239,0)+COUNTIF($I$14:$I198,$I198)-1</f>
        <v>#VALUE!</v>
      </c>
      <c r="K198" s="147" t="str">
        <f ca="1">IF($D$5&gt;$B198,OFFSET(Data!$L$1,$D$6+$B198-1,0,1,1),"n/a")</f>
        <v>n/a</v>
      </c>
      <c r="L198" s="71" t="str">
        <f ca="1">IF($D$5&gt;$B198,OFFSET(Data!$M$1,$D$6+$B198-1,0,1,1),"n/a")</f>
        <v>n/a</v>
      </c>
      <c r="M198" s="148" t="e">
        <f ca="1">RANK($L198,$L$14:$L$239,0)+COUNTIF($L$14:$L198,$L198)-1</f>
        <v>#VALUE!</v>
      </c>
      <c r="N198" s="147" t="str">
        <f ca="1">IF($D$5&gt;$B198,OFFSET(Data!$P$1,$D$6+$B198-1,0,1,1),"n/a")</f>
        <v>n/a</v>
      </c>
      <c r="O198" s="71" t="str">
        <f ca="1">IF($D$5&gt;$B198,OFFSET(Data!$Q$1,$D$6+$B198-1,0,1,1),"n/a")</f>
        <v>n/a</v>
      </c>
      <c r="P198" s="148" t="e">
        <f ca="1">RANK($O198,$O$14:$O$239,0)+COUNTIF($O$14:$O198,$O198)-1</f>
        <v>#VALUE!</v>
      </c>
      <c r="Q198" s="147" t="str">
        <f ca="1">IF($D$5&gt;$B198,OFFSET(Data!$T$1,$D$6+$B198-1,0,1,1),"n/a")</f>
        <v>n/a</v>
      </c>
      <c r="R198" s="71" t="str">
        <f ca="1">IF($D$5&gt;$B198,OFFSET(Data!$U$1,$D$6+$B198-1,0,1,1),"n/a")</f>
        <v>n/a</v>
      </c>
      <c r="S198" s="72" t="e">
        <f ca="1">RANK($R198,$R$14:$R$239,0)+COUNTIF($R$14:$R198,$R198)-1</f>
        <v>#VALUE!</v>
      </c>
      <c r="T198" s="151"/>
      <c r="U198" s="147" t="str">
        <f t="shared" ca="1" si="24"/>
        <v>n/a</v>
      </c>
      <c r="V198" s="178" t="str">
        <f t="shared" ca="1" si="25"/>
        <v>n/a</v>
      </c>
      <c r="W198" s="72" t="e">
        <f t="shared" ca="1" si="26"/>
        <v>#VALUE!</v>
      </c>
      <c r="Y198" s="69">
        <f t="shared" si="35"/>
        <v>185</v>
      </c>
      <c r="Z198" s="70" t="e">
        <f t="shared" ca="1" si="27"/>
        <v>#N/A</v>
      </c>
      <c r="AA198" s="70" t="e">
        <f t="shared" ca="1" si="28"/>
        <v>#N/A</v>
      </c>
      <c r="AB198" s="70" t="e">
        <f t="shared" ca="1" si="29"/>
        <v>#N/A</v>
      </c>
      <c r="AC198" s="70" t="e">
        <f t="shared" ca="1" si="30"/>
        <v>#N/A</v>
      </c>
      <c r="AD198" s="76" t="e">
        <f t="shared" ca="1" si="31"/>
        <v>#N/A</v>
      </c>
      <c r="AE198" s="76" t="e">
        <f t="shared" ca="1" si="32"/>
        <v>#N/A</v>
      </c>
      <c r="AF198" s="175" t="e">
        <f t="shared" ca="1" si="33"/>
        <v>#N/A</v>
      </c>
    </row>
    <row r="199" spans="2:32" ht="10.15" x14ac:dyDescent="0.3">
      <c r="B199" s="134">
        <f t="shared" si="34"/>
        <v>185</v>
      </c>
      <c r="C199" s="154" t="str">
        <f ca="1">IF($D$5&gt;$B199,OFFSET(Data!$B$1,$D$6+B199-1,0,1,1),"n/a")</f>
        <v>n/a</v>
      </c>
      <c r="D199" s="155" t="str">
        <f ca="1">IF($D$5&gt;$B199,OFFSET(Data!$C$1,$D$6+B199-1,0,1,1),"n/a")</f>
        <v>n/a</v>
      </c>
      <c r="E199" s="154" t="str">
        <f ca="1">IF($D$5&gt;$B199,OFFSET(Data!$D$1,$D$6+B199-1,0,1,1),"n/a")</f>
        <v>n/a</v>
      </c>
      <c r="F199" s="155" t="str">
        <f ca="1">IF($D$5&gt;$B199,OFFSET(Data!$E$1,$D$6+B199-1,0,1,1),"n/a")</f>
        <v>n/a</v>
      </c>
      <c r="G199" s="143" t="str">
        <f ca="1">IF($D$5&gt;$B199,OFFSET(Data!$K$1,$D$6+$B199-1,0,1,1),"n/a")</f>
        <v>n/a</v>
      </c>
      <c r="H199" s="147" t="str">
        <f ca="1">IF($D$5&gt;$B199,OFFSET(Data!$X$1,$D$6+$B199-1,0,1,1),"n/a")</f>
        <v>n/a</v>
      </c>
      <c r="I199" s="71" t="str">
        <f ca="1">IF($D$5&gt;$B199,OFFSET(Data!$Y$1,$D$6+$B199-1,0,1,1),"n/a")</f>
        <v>n/a</v>
      </c>
      <c r="J199" s="148" t="e">
        <f ca="1">RANK($I199,$I$14:$I$239,0)+COUNTIF($I$14:$I199,$I199)-1</f>
        <v>#VALUE!</v>
      </c>
      <c r="K199" s="147" t="str">
        <f ca="1">IF($D$5&gt;$B199,OFFSET(Data!$L$1,$D$6+$B199-1,0,1,1),"n/a")</f>
        <v>n/a</v>
      </c>
      <c r="L199" s="71" t="str">
        <f ca="1">IF($D$5&gt;$B199,OFFSET(Data!$M$1,$D$6+$B199-1,0,1,1),"n/a")</f>
        <v>n/a</v>
      </c>
      <c r="M199" s="148" t="e">
        <f ca="1">RANK($L199,$L$14:$L$239,0)+COUNTIF($L$14:$L199,$L199)-1</f>
        <v>#VALUE!</v>
      </c>
      <c r="N199" s="147" t="str">
        <f ca="1">IF($D$5&gt;$B199,OFFSET(Data!$P$1,$D$6+$B199-1,0,1,1),"n/a")</f>
        <v>n/a</v>
      </c>
      <c r="O199" s="71" t="str">
        <f ca="1">IF($D$5&gt;$B199,OFFSET(Data!$Q$1,$D$6+$B199-1,0,1,1),"n/a")</f>
        <v>n/a</v>
      </c>
      <c r="P199" s="148" t="e">
        <f ca="1">RANK($O199,$O$14:$O$239,0)+COUNTIF($O$14:$O199,$O199)-1</f>
        <v>#VALUE!</v>
      </c>
      <c r="Q199" s="147" t="str">
        <f ca="1">IF($D$5&gt;$B199,OFFSET(Data!$T$1,$D$6+$B199-1,0,1,1),"n/a")</f>
        <v>n/a</v>
      </c>
      <c r="R199" s="71" t="str">
        <f ca="1">IF($D$5&gt;$B199,OFFSET(Data!$U$1,$D$6+$B199-1,0,1,1),"n/a")</f>
        <v>n/a</v>
      </c>
      <c r="S199" s="72" t="e">
        <f ca="1">RANK($R199,$R$14:$R$239,0)+COUNTIF($R$14:$R199,$R199)-1</f>
        <v>#VALUE!</v>
      </c>
      <c r="T199" s="151"/>
      <c r="U199" s="147" t="str">
        <f t="shared" ca="1" si="24"/>
        <v>n/a</v>
      </c>
      <c r="V199" s="178" t="str">
        <f t="shared" ca="1" si="25"/>
        <v>n/a</v>
      </c>
      <c r="W199" s="72" t="e">
        <f t="shared" ca="1" si="26"/>
        <v>#VALUE!</v>
      </c>
      <c r="Y199" s="69">
        <f t="shared" si="35"/>
        <v>186</v>
      </c>
      <c r="Z199" s="70" t="e">
        <f t="shared" ca="1" si="27"/>
        <v>#N/A</v>
      </c>
      <c r="AA199" s="70" t="e">
        <f t="shared" ca="1" si="28"/>
        <v>#N/A</v>
      </c>
      <c r="AB199" s="70" t="e">
        <f t="shared" ca="1" si="29"/>
        <v>#N/A</v>
      </c>
      <c r="AC199" s="70" t="e">
        <f t="shared" ca="1" si="30"/>
        <v>#N/A</v>
      </c>
      <c r="AD199" s="76" t="e">
        <f t="shared" ca="1" si="31"/>
        <v>#N/A</v>
      </c>
      <c r="AE199" s="76" t="e">
        <f t="shared" ca="1" si="32"/>
        <v>#N/A</v>
      </c>
      <c r="AF199" s="175" t="e">
        <f t="shared" ca="1" si="33"/>
        <v>#N/A</v>
      </c>
    </row>
    <row r="200" spans="2:32" ht="10.15" x14ac:dyDescent="0.3">
      <c r="B200" s="134">
        <f t="shared" si="34"/>
        <v>186</v>
      </c>
      <c r="C200" s="154" t="str">
        <f ca="1">IF($D$5&gt;$B200,OFFSET(Data!$B$1,$D$6+B200-1,0,1,1),"n/a")</f>
        <v>n/a</v>
      </c>
      <c r="D200" s="155" t="str">
        <f ca="1">IF($D$5&gt;$B200,OFFSET(Data!$C$1,$D$6+B200-1,0,1,1),"n/a")</f>
        <v>n/a</v>
      </c>
      <c r="E200" s="154" t="str">
        <f ca="1">IF($D$5&gt;$B200,OFFSET(Data!$D$1,$D$6+B200-1,0,1,1),"n/a")</f>
        <v>n/a</v>
      </c>
      <c r="F200" s="155" t="str">
        <f ca="1">IF($D$5&gt;$B200,OFFSET(Data!$E$1,$D$6+B200-1,0,1,1),"n/a")</f>
        <v>n/a</v>
      </c>
      <c r="G200" s="143" t="str">
        <f ca="1">IF($D$5&gt;$B200,OFFSET(Data!$K$1,$D$6+$B200-1,0,1,1),"n/a")</f>
        <v>n/a</v>
      </c>
      <c r="H200" s="147" t="str">
        <f ca="1">IF($D$5&gt;$B200,OFFSET(Data!$X$1,$D$6+$B200-1,0,1,1),"n/a")</f>
        <v>n/a</v>
      </c>
      <c r="I200" s="71" t="str">
        <f ca="1">IF($D$5&gt;$B200,OFFSET(Data!$Y$1,$D$6+$B200-1,0,1,1),"n/a")</f>
        <v>n/a</v>
      </c>
      <c r="J200" s="148" t="e">
        <f ca="1">RANK($I200,$I$14:$I$239,0)+COUNTIF($I$14:$I200,$I200)-1</f>
        <v>#VALUE!</v>
      </c>
      <c r="K200" s="147" t="str">
        <f ca="1">IF($D$5&gt;$B200,OFFSET(Data!$L$1,$D$6+$B200-1,0,1,1),"n/a")</f>
        <v>n/a</v>
      </c>
      <c r="L200" s="71" t="str">
        <f ca="1">IF($D$5&gt;$B200,OFFSET(Data!$M$1,$D$6+$B200-1,0,1,1),"n/a")</f>
        <v>n/a</v>
      </c>
      <c r="M200" s="148" t="e">
        <f ca="1">RANK($L200,$L$14:$L$239,0)+COUNTIF($L$14:$L200,$L200)-1</f>
        <v>#VALUE!</v>
      </c>
      <c r="N200" s="147" t="str">
        <f ca="1">IF($D$5&gt;$B200,OFFSET(Data!$P$1,$D$6+$B200-1,0,1,1),"n/a")</f>
        <v>n/a</v>
      </c>
      <c r="O200" s="71" t="str">
        <f ca="1">IF($D$5&gt;$B200,OFFSET(Data!$Q$1,$D$6+$B200-1,0,1,1),"n/a")</f>
        <v>n/a</v>
      </c>
      <c r="P200" s="148" t="e">
        <f ca="1">RANK($O200,$O$14:$O$239,0)+COUNTIF($O$14:$O200,$O200)-1</f>
        <v>#VALUE!</v>
      </c>
      <c r="Q200" s="147" t="str">
        <f ca="1">IF($D$5&gt;$B200,OFFSET(Data!$T$1,$D$6+$B200-1,0,1,1),"n/a")</f>
        <v>n/a</v>
      </c>
      <c r="R200" s="71" t="str">
        <f ca="1">IF($D$5&gt;$B200,OFFSET(Data!$U$1,$D$6+$B200-1,0,1,1),"n/a")</f>
        <v>n/a</v>
      </c>
      <c r="S200" s="72" t="e">
        <f ca="1">RANK($R200,$R$14:$R$239,0)+COUNTIF($R$14:$R200,$R200)-1</f>
        <v>#VALUE!</v>
      </c>
      <c r="T200" s="151"/>
      <c r="U200" s="147" t="str">
        <f t="shared" ca="1" si="24"/>
        <v>n/a</v>
      </c>
      <c r="V200" s="178" t="str">
        <f t="shared" ca="1" si="25"/>
        <v>n/a</v>
      </c>
      <c r="W200" s="72" t="e">
        <f t="shared" ca="1" si="26"/>
        <v>#VALUE!</v>
      </c>
      <c r="Y200" s="69">
        <f t="shared" si="35"/>
        <v>187</v>
      </c>
      <c r="Z200" s="70" t="e">
        <f t="shared" ca="1" si="27"/>
        <v>#N/A</v>
      </c>
      <c r="AA200" s="70" t="e">
        <f t="shared" ca="1" si="28"/>
        <v>#N/A</v>
      </c>
      <c r="AB200" s="70" t="e">
        <f t="shared" ca="1" si="29"/>
        <v>#N/A</v>
      </c>
      <c r="AC200" s="70" t="e">
        <f t="shared" ca="1" si="30"/>
        <v>#N/A</v>
      </c>
      <c r="AD200" s="76" t="e">
        <f t="shared" ca="1" si="31"/>
        <v>#N/A</v>
      </c>
      <c r="AE200" s="76" t="e">
        <f t="shared" ca="1" si="32"/>
        <v>#N/A</v>
      </c>
      <c r="AF200" s="175" t="e">
        <f t="shared" ca="1" si="33"/>
        <v>#N/A</v>
      </c>
    </row>
    <row r="201" spans="2:32" ht="10.15" x14ac:dyDescent="0.3">
      <c r="B201" s="134">
        <f t="shared" si="34"/>
        <v>187</v>
      </c>
      <c r="C201" s="154" t="str">
        <f ca="1">IF($D$5&gt;$B201,OFFSET(Data!$B$1,$D$6+B201-1,0,1,1),"n/a")</f>
        <v>n/a</v>
      </c>
      <c r="D201" s="155" t="str">
        <f ca="1">IF($D$5&gt;$B201,OFFSET(Data!$C$1,$D$6+B201-1,0,1,1),"n/a")</f>
        <v>n/a</v>
      </c>
      <c r="E201" s="154" t="str">
        <f ca="1">IF($D$5&gt;$B201,OFFSET(Data!$D$1,$D$6+B201-1,0,1,1),"n/a")</f>
        <v>n/a</v>
      </c>
      <c r="F201" s="155" t="str">
        <f ca="1">IF($D$5&gt;$B201,OFFSET(Data!$E$1,$D$6+B201-1,0,1,1),"n/a")</f>
        <v>n/a</v>
      </c>
      <c r="G201" s="143" t="str">
        <f ca="1">IF($D$5&gt;$B201,OFFSET(Data!$K$1,$D$6+$B201-1,0,1,1),"n/a")</f>
        <v>n/a</v>
      </c>
      <c r="H201" s="147" t="str">
        <f ca="1">IF($D$5&gt;$B201,OFFSET(Data!$X$1,$D$6+$B201-1,0,1,1),"n/a")</f>
        <v>n/a</v>
      </c>
      <c r="I201" s="71" t="str">
        <f ca="1">IF($D$5&gt;$B201,OFFSET(Data!$Y$1,$D$6+$B201-1,0,1,1),"n/a")</f>
        <v>n/a</v>
      </c>
      <c r="J201" s="148" t="e">
        <f ca="1">RANK($I201,$I$14:$I$239,0)+COUNTIF($I$14:$I201,$I201)-1</f>
        <v>#VALUE!</v>
      </c>
      <c r="K201" s="147" t="str">
        <f ca="1">IF($D$5&gt;$B201,OFFSET(Data!$L$1,$D$6+$B201-1,0,1,1),"n/a")</f>
        <v>n/a</v>
      </c>
      <c r="L201" s="71" t="str">
        <f ca="1">IF($D$5&gt;$B201,OFFSET(Data!$M$1,$D$6+$B201-1,0,1,1),"n/a")</f>
        <v>n/a</v>
      </c>
      <c r="M201" s="148" t="e">
        <f ca="1">RANK($L201,$L$14:$L$239,0)+COUNTIF($L$14:$L201,$L201)-1</f>
        <v>#VALUE!</v>
      </c>
      <c r="N201" s="147" t="str">
        <f ca="1">IF($D$5&gt;$B201,OFFSET(Data!$P$1,$D$6+$B201-1,0,1,1),"n/a")</f>
        <v>n/a</v>
      </c>
      <c r="O201" s="71" t="str">
        <f ca="1">IF($D$5&gt;$B201,OFFSET(Data!$Q$1,$D$6+$B201-1,0,1,1),"n/a")</f>
        <v>n/a</v>
      </c>
      <c r="P201" s="148" t="e">
        <f ca="1">RANK($O201,$O$14:$O$239,0)+COUNTIF($O$14:$O201,$O201)-1</f>
        <v>#VALUE!</v>
      </c>
      <c r="Q201" s="147" t="str">
        <f ca="1">IF($D$5&gt;$B201,OFFSET(Data!$T$1,$D$6+$B201-1,0,1,1),"n/a")</f>
        <v>n/a</v>
      </c>
      <c r="R201" s="71" t="str">
        <f ca="1">IF($D$5&gt;$B201,OFFSET(Data!$U$1,$D$6+$B201-1,0,1,1),"n/a")</f>
        <v>n/a</v>
      </c>
      <c r="S201" s="72" t="e">
        <f ca="1">RANK($R201,$R$14:$R$239,0)+COUNTIF($R$14:$R201,$R201)-1</f>
        <v>#VALUE!</v>
      </c>
      <c r="T201" s="151"/>
      <c r="U201" s="147" t="str">
        <f t="shared" ca="1" si="24"/>
        <v>n/a</v>
      </c>
      <c r="V201" s="178" t="str">
        <f t="shared" ca="1" si="25"/>
        <v>n/a</v>
      </c>
      <c r="W201" s="72" t="e">
        <f t="shared" ca="1" si="26"/>
        <v>#VALUE!</v>
      </c>
      <c r="Y201" s="69">
        <f t="shared" si="35"/>
        <v>188</v>
      </c>
      <c r="Z201" s="70" t="e">
        <f t="shared" ca="1" si="27"/>
        <v>#N/A</v>
      </c>
      <c r="AA201" s="70" t="e">
        <f t="shared" ca="1" si="28"/>
        <v>#N/A</v>
      </c>
      <c r="AB201" s="70" t="e">
        <f t="shared" ca="1" si="29"/>
        <v>#N/A</v>
      </c>
      <c r="AC201" s="70" t="e">
        <f t="shared" ca="1" si="30"/>
        <v>#N/A</v>
      </c>
      <c r="AD201" s="76" t="e">
        <f t="shared" ca="1" si="31"/>
        <v>#N/A</v>
      </c>
      <c r="AE201" s="76" t="e">
        <f t="shared" ca="1" si="32"/>
        <v>#N/A</v>
      </c>
      <c r="AF201" s="175" t="e">
        <f t="shared" ca="1" si="33"/>
        <v>#N/A</v>
      </c>
    </row>
    <row r="202" spans="2:32" ht="10.15" x14ac:dyDescent="0.3">
      <c r="B202" s="134">
        <f t="shared" si="34"/>
        <v>188</v>
      </c>
      <c r="C202" s="154" t="str">
        <f ca="1">IF($D$5&gt;$B202,OFFSET(Data!$B$1,$D$6+B202-1,0,1,1),"n/a")</f>
        <v>n/a</v>
      </c>
      <c r="D202" s="155" t="str">
        <f ca="1">IF($D$5&gt;$B202,OFFSET(Data!$C$1,$D$6+B202-1,0,1,1),"n/a")</f>
        <v>n/a</v>
      </c>
      <c r="E202" s="154" t="str">
        <f ca="1">IF($D$5&gt;$B202,OFFSET(Data!$D$1,$D$6+B202-1,0,1,1),"n/a")</f>
        <v>n/a</v>
      </c>
      <c r="F202" s="155" t="str">
        <f ca="1">IF($D$5&gt;$B202,OFFSET(Data!$E$1,$D$6+B202-1,0,1,1),"n/a")</f>
        <v>n/a</v>
      </c>
      <c r="G202" s="143" t="str">
        <f ca="1">IF($D$5&gt;$B202,OFFSET(Data!$K$1,$D$6+$B202-1,0,1,1),"n/a")</f>
        <v>n/a</v>
      </c>
      <c r="H202" s="147" t="str">
        <f ca="1">IF($D$5&gt;$B202,OFFSET(Data!$X$1,$D$6+$B202-1,0,1,1),"n/a")</f>
        <v>n/a</v>
      </c>
      <c r="I202" s="71" t="str">
        <f ca="1">IF($D$5&gt;$B202,OFFSET(Data!$Y$1,$D$6+$B202-1,0,1,1),"n/a")</f>
        <v>n/a</v>
      </c>
      <c r="J202" s="148" t="e">
        <f ca="1">RANK($I202,$I$14:$I$239,0)+COUNTIF($I$14:$I202,$I202)-1</f>
        <v>#VALUE!</v>
      </c>
      <c r="K202" s="147" t="str">
        <f ca="1">IF($D$5&gt;$B202,OFFSET(Data!$L$1,$D$6+$B202-1,0,1,1),"n/a")</f>
        <v>n/a</v>
      </c>
      <c r="L202" s="71" t="str">
        <f ca="1">IF($D$5&gt;$B202,OFFSET(Data!$M$1,$D$6+$B202-1,0,1,1),"n/a")</f>
        <v>n/a</v>
      </c>
      <c r="M202" s="148" t="e">
        <f ca="1">RANK($L202,$L$14:$L$239,0)+COUNTIF($L$14:$L202,$L202)-1</f>
        <v>#VALUE!</v>
      </c>
      <c r="N202" s="147" t="str">
        <f ca="1">IF($D$5&gt;$B202,OFFSET(Data!$P$1,$D$6+$B202-1,0,1,1),"n/a")</f>
        <v>n/a</v>
      </c>
      <c r="O202" s="71" t="str">
        <f ca="1">IF($D$5&gt;$B202,OFFSET(Data!$Q$1,$D$6+$B202-1,0,1,1),"n/a")</f>
        <v>n/a</v>
      </c>
      <c r="P202" s="148" t="e">
        <f ca="1">RANK($O202,$O$14:$O$239,0)+COUNTIF($O$14:$O202,$O202)-1</f>
        <v>#VALUE!</v>
      </c>
      <c r="Q202" s="147" t="str">
        <f ca="1">IF($D$5&gt;$B202,OFFSET(Data!$T$1,$D$6+$B202-1,0,1,1),"n/a")</f>
        <v>n/a</v>
      </c>
      <c r="R202" s="71" t="str">
        <f ca="1">IF($D$5&gt;$B202,OFFSET(Data!$U$1,$D$6+$B202-1,0,1,1),"n/a")</f>
        <v>n/a</v>
      </c>
      <c r="S202" s="72" t="e">
        <f ca="1">RANK($R202,$R$14:$R$239,0)+COUNTIF($R$14:$R202,$R202)-1</f>
        <v>#VALUE!</v>
      </c>
      <c r="T202" s="151"/>
      <c r="U202" s="147" t="str">
        <f t="shared" ca="1" si="24"/>
        <v>n/a</v>
      </c>
      <c r="V202" s="178" t="str">
        <f t="shared" ca="1" si="25"/>
        <v>n/a</v>
      </c>
      <c r="W202" s="72" t="e">
        <f t="shared" ca="1" si="26"/>
        <v>#VALUE!</v>
      </c>
      <c r="Y202" s="69">
        <f t="shared" si="35"/>
        <v>189</v>
      </c>
      <c r="Z202" s="70" t="e">
        <f t="shared" ca="1" si="27"/>
        <v>#N/A</v>
      </c>
      <c r="AA202" s="70" t="e">
        <f t="shared" ca="1" si="28"/>
        <v>#N/A</v>
      </c>
      <c r="AB202" s="70" t="e">
        <f t="shared" ca="1" si="29"/>
        <v>#N/A</v>
      </c>
      <c r="AC202" s="70" t="e">
        <f t="shared" ca="1" si="30"/>
        <v>#N/A</v>
      </c>
      <c r="AD202" s="76" t="e">
        <f t="shared" ca="1" si="31"/>
        <v>#N/A</v>
      </c>
      <c r="AE202" s="76" t="e">
        <f t="shared" ca="1" si="32"/>
        <v>#N/A</v>
      </c>
      <c r="AF202" s="175" t="e">
        <f t="shared" ca="1" si="33"/>
        <v>#N/A</v>
      </c>
    </row>
    <row r="203" spans="2:32" ht="10.15" x14ac:dyDescent="0.3">
      <c r="B203" s="134">
        <f t="shared" si="34"/>
        <v>189</v>
      </c>
      <c r="C203" s="154" t="str">
        <f ca="1">IF($D$5&gt;$B203,OFFSET(Data!$B$1,$D$6+B203-1,0,1,1),"n/a")</f>
        <v>n/a</v>
      </c>
      <c r="D203" s="155" t="str">
        <f ca="1">IF($D$5&gt;$B203,OFFSET(Data!$C$1,$D$6+B203-1,0,1,1),"n/a")</f>
        <v>n/a</v>
      </c>
      <c r="E203" s="154" t="str">
        <f ca="1">IF($D$5&gt;$B203,OFFSET(Data!$D$1,$D$6+B203-1,0,1,1),"n/a")</f>
        <v>n/a</v>
      </c>
      <c r="F203" s="155" t="str">
        <f ca="1">IF($D$5&gt;$B203,OFFSET(Data!$E$1,$D$6+B203-1,0,1,1),"n/a")</f>
        <v>n/a</v>
      </c>
      <c r="G203" s="143" t="str">
        <f ca="1">IF($D$5&gt;$B203,OFFSET(Data!$K$1,$D$6+$B203-1,0,1,1),"n/a")</f>
        <v>n/a</v>
      </c>
      <c r="H203" s="147" t="str">
        <f ca="1">IF($D$5&gt;$B203,OFFSET(Data!$X$1,$D$6+$B203-1,0,1,1),"n/a")</f>
        <v>n/a</v>
      </c>
      <c r="I203" s="71" t="str">
        <f ca="1">IF($D$5&gt;$B203,OFFSET(Data!$Y$1,$D$6+$B203-1,0,1,1),"n/a")</f>
        <v>n/a</v>
      </c>
      <c r="J203" s="148" t="e">
        <f ca="1">RANK($I203,$I$14:$I$239,0)+COUNTIF($I$14:$I203,$I203)-1</f>
        <v>#VALUE!</v>
      </c>
      <c r="K203" s="147" t="str">
        <f ca="1">IF($D$5&gt;$B203,OFFSET(Data!$L$1,$D$6+$B203-1,0,1,1),"n/a")</f>
        <v>n/a</v>
      </c>
      <c r="L203" s="71" t="str">
        <f ca="1">IF($D$5&gt;$B203,OFFSET(Data!$M$1,$D$6+$B203-1,0,1,1),"n/a")</f>
        <v>n/a</v>
      </c>
      <c r="M203" s="148" t="e">
        <f ca="1">RANK($L203,$L$14:$L$239,0)+COUNTIF($L$14:$L203,$L203)-1</f>
        <v>#VALUE!</v>
      </c>
      <c r="N203" s="147" t="str">
        <f ca="1">IF($D$5&gt;$B203,OFFSET(Data!$P$1,$D$6+$B203-1,0,1,1),"n/a")</f>
        <v>n/a</v>
      </c>
      <c r="O203" s="71" t="str">
        <f ca="1">IF($D$5&gt;$B203,OFFSET(Data!$Q$1,$D$6+$B203-1,0,1,1),"n/a")</f>
        <v>n/a</v>
      </c>
      <c r="P203" s="148" t="e">
        <f ca="1">RANK($O203,$O$14:$O$239,0)+COUNTIF($O$14:$O203,$O203)-1</f>
        <v>#VALUE!</v>
      </c>
      <c r="Q203" s="147" t="str">
        <f ca="1">IF($D$5&gt;$B203,OFFSET(Data!$T$1,$D$6+$B203-1,0,1,1),"n/a")</f>
        <v>n/a</v>
      </c>
      <c r="R203" s="71" t="str">
        <f ca="1">IF($D$5&gt;$B203,OFFSET(Data!$U$1,$D$6+$B203-1,0,1,1),"n/a")</f>
        <v>n/a</v>
      </c>
      <c r="S203" s="72" t="e">
        <f ca="1">RANK($R203,$R$14:$R$239,0)+COUNTIF($R$14:$R203,$R203)-1</f>
        <v>#VALUE!</v>
      </c>
      <c r="T203" s="151"/>
      <c r="U203" s="147" t="str">
        <f t="shared" ca="1" si="24"/>
        <v>n/a</v>
      </c>
      <c r="V203" s="178" t="str">
        <f t="shared" ca="1" si="25"/>
        <v>n/a</v>
      </c>
      <c r="W203" s="72" t="e">
        <f t="shared" ca="1" si="26"/>
        <v>#VALUE!</v>
      </c>
      <c r="Y203" s="69">
        <f t="shared" si="35"/>
        <v>190</v>
      </c>
      <c r="Z203" s="70" t="e">
        <f t="shared" ca="1" si="27"/>
        <v>#N/A</v>
      </c>
      <c r="AA203" s="70" t="e">
        <f t="shared" ca="1" si="28"/>
        <v>#N/A</v>
      </c>
      <c r="AB203" s="70" t="e">
        <f t="shared" ca="1" si="29"/>
        <v>#N/A</v>
      </c>
      <c r="AC203" s="70" t="e">
        <f t="shared" ca="1" si="30"/>
        <v>#N/A</v>
      </c>
      <c r="AD203" s="76" t="e">
        <f t="shared" ca="1" si="31"/>
        <v>#N/A</v>
      </c>
      <c r="AE203" s="76" t="e">
        <f t="shared" ca="1" si="32"/>
        <v>#N/A</v>
      </c>
      <c r="AF203" s="175" t="e">
        <f t="shared" ca="1" si="33"/>
        <v>#N/A</v>
      </c>
    </row>
    <row r="204" spans="2:32" ht="10.15" x14ac:dyDescent="0.3">
      <c r="B204" s="134">
        <f t="shared" si="34"/>
        <v>190</v>
      </c>
      <c r="C204" s="154" t="str">
        <f ca="1">IF($D$5&gt;$B204,OFFSET(Data!$B$1,$D$6+B204-1,0,1,1),"n/a")</f>
        <v>n/a</v>
      </c>
      <c r="D204" s="155" t="str">
        <f ca="1">IF($D$5&gt;$B204,OFFSET(Data!$C$1,$D$6+B204-1,0,1,1),"n/a")</f>
        <v>n/a</v>
      </c>
      <c r="E204" s="154" t="str">
        <f ca="1">IF($D$5&gt;$B204,OFFSET(Data!$D$1,$D$6+B204-1,0,1,1),"n/a")</f>
        <v>n/a</v>
      </c>
      <c r="F204" s="155" t="str">
        <f ca="1">IF($D$5&gt;$B204,OFFSET(Data!$E$1,$D$6+B204-1,0,1,1),"n/a")</f>
        <v>n/a</v>
      </c>
      <c r="G204" s="143" t="str">
        <f ca="1">IF($D$5&gt;$B204,OFFSET(Data!$K$1,$D$6+$B204-1,0,1,1),"n/a")</f>
        <v>n/a</v>
      </c>
      <c r="H204" s="147" t="str">
        <f ca="1">IF($D$5&gt;$B204,OFFSET(Data!$X$1,$D$6+$B204-1,0,1,1),"n/a")</f>
        <v>n/a</v>
      </c>
      <c r="I204" s="71" t="str">
        <f ca="1">IF($D$5&gt;$B204,OFFSET(Data!$Y$1,$D$6+$B204-1,0,1,1),"n/a")</f>
        <v>n/a</v>
      </c>
      <c r="J204" s="148" t="e">
        <f ca="1">RANK($I204,$I$14:$I$239,0)+COUNTIF($I$14:$I204,$I204)-1</f>
        <v>#VALUE!</v>
      </c>
      <c r="K204" s="147" t="str">
        <f ca="1">IF($D$5&gt;$B204,OFFSET(Data!$L$1,$D$6+$B204-1,0,1,1),"n/a")</f>
        <v>n/a</v>
      </c>
      <c r="L204" s="71" t="str">
        <f ca="1">IF($D$5&gt;$B204,OFFSET(Data!$M$1,$D$6+$B204-1,0,1,1),"n/a")</f>
        <v>n/a</v>
      </c>
      <c r="M204" s="148" t="e">
        <f ca="1">RANK($L204,$L$14:$L$239,0)+COUNTIF($L$14:$L204,$L204)-1</f>
        <v>#VALUE!</v>
      </c>
      <c r="N204" s="147" t="str">
        <f ca="1">IF($D$5&gt;$B204,OFFSET(Data!$P$1,$D$6+$B204-1,0,1,1),"n/a")</f>
        <v>n/a</v>
      </c>
      <c r="O204" s="71" t="str">
        <f ca="1">IF($D$5&gt;$B204,OFFSET(Data!$Q$1,$D$6+$B204-1,0,1,1),"n/a")</f>
        <v>n/a</v>
      </c>
      <c r="P204" s="148" t="e">
        <f ca="1">RANK($O204,$O$14:$O$239,0)+COUNTIF($O$14:$O204,$O204)-1</f>
        <v>#VALUE!</v>
      </c>
      <c r="Q204" s="147" t="str">
        <f ca="1">IF($D$5&gt;$B204,OFFSET(Data!$T$1,$D$6+$B204-1,0,1,1),"n/a")</f>
        <v>n/a</v>
      </c>
      <c r="R204" s="71" t="str">
        <f ca="1">IF($D$5&gt;$B204,OFFSET(Data!$U$1,$D$6+$B204-1,0,1,1),"n/a")</f>
        <v>n/a</v>
      </c>
      <c r="S204" s="72" t="e">
        <f ca="1">RANK($R204,$R$14:$R$239,0)+COUNTIF($R$14:$R204,$R204)-1</f>
        <v>#VALUE!</v>
      </c>
      <c r="T204" s="151"/>
      <c r="U204" s="147" t="str">
        <f t="shared" ca="1" si="24"/>
        <v>n/a</v>
      </c>
      <c r="V204" s="178" t="str">
        <f t="shared" ca="1" si="25"/>
        <v>n/a</v>
      </c>
      <c r="W204" s="72" t="e">
        <f t="shared" ca="1" si="26"/>
        <v>#VALUE!</v>
      </c>
      <c r="Y204" s="69">
        <f t="shared" si="35"/>
        <v>191</v>
      </c>
      <c r="Z204" s="70" t="e">
        <f t="shared" ca="1" si="27"/>
        <v>#N/A</v>
      </c>
      <c r="AA204" s="70" t="e">
        <f t="shared" ca="1" si="28"/>
        <v>#N/A</v>
      </c>
      <c r="AB204" s="70" t="e">
        <f t="shared" ca="1" si="29"/>
        <v>#N/A</v>
      </c>
      <c r="AC204" s="70" t="e">
        <f t="shared" ca="1" si="30"/>
        <v>#N/A</v>
      </c>
      <c r="AD204" s="76" t="e">
        <f t="shared" ca="1" si="31"/>
        <v>#N/A</v>
      </c>
      <c r="AE204" s="76" t="e">
        <f t="shared" ca="1" si="32"/>
        <v>#N/A</v>
      </c>
      <c r="AF204" s="175" t="e">
        <f t="shared" ca="1" si="33"/>
        <v>#N/A</v>
      </c>
    </row>
    <row r="205" spans="2:32" ht="10.15" x14ac:dyDescent="0.3">
      <c r="B205" s="134">
        <f t="shared" si="34"/>
        <v>191</v>
      </c>
      <c r="C205" s="154" t="str">
        <f ca="1">IF($D$5&gt;$B205,OFFSET(Data!$B$1,$D$6+B205-1,0,1,1),"n/a")</f>
        <v>n/a</v>
      </c>
      <c r="D205" s="155" t="str">
        <f ca="1">IF($D$5&gt;$B205,OFFSET(Data!$C$1,$D$6+B205-1,0,1,1),"n/a")</f>
        <v>n/a</v>
      </c>
      <c r="E205" s="154" t="str">
        <f ca="1">IF($D$5&gt;$B205,OFFSET(Data!$D$1,$D$6+B205-1,0,1,1),"n/a")</f>
        <v>n/a</v>
      </c>
      <c r="F205" s="155" t="str">
        <f ca="1">IF($D$5&gt;$B205,OFFSET(Data!$E$1,$D$6+B205-1,0,1,1),"n/a")</f>
        <v>n/a</v>
      </c>
      <c r="G205" s="143" t="str">
        <f ca="1">IF($D$5&gt;$B205,OFFSET(Data!$K$1,$D$6+$B205-1,0,1,1),"n/a")</f>
        <v>n/a</v>
      </c>
      <c r="H205" s="147" t="str">
        <f ca="1">IF($D$5&gt;$B205,OFFSET(Data!$X$1,$D$6+$B205-1,0,1,1),"n/a")</f>
        <v>n/a</v>
      </c>
      <c r="I205" s="71" t="str">
        <f ca="1">IF($D$5&gt;$B205,OFFSET(Data!$Y$1,$D$6+$B205-1,0,1,1),"n/a")</f>
        <v>n/a</v>
      </c>
      <c r="J205" s="148" t="e">
        <f ca="1">RANK($I205,$I$14:$I$239,0)+COUNTIF($I$14:$I205,$I205)-1</f>
        <v>#VALUE!</v>
      </c>
      <c r="K205" s="147" t="str">
        <f ca="1">IF($D$5&gt;$B205,OFFSET(Data!$L$1,$D$6+$B205-1,0,1,1),"n/a")</f>
        <v>n/a</v>
      </c>
      <c r="L205" s="71" t="str">
        <f ca="1">IF($D$5&gt;$B205,OFFSET(Data!$M$1,$D$6+$B205-1,0,1,1),"n/a")</f>
        <v>n/a</v>
      </c>
      <c r="M205" s="148" t="e">
        <f ca="1">RANK($L205,$L$14:$L$239,0)+COUNTIF($L$14:$L205,$L205)-1</f>
        <v>#VALUE!</v>
      </c>
      <c r="N205" s="147" t="str">
        <f ca="1">IF($D$5&gt;$B205,OFFSET(Data!$P$1,$D$6+$B205-1,0,1,1),"n/a")</f>
        <v>n/a</v>
      </c>
      <c r="O205" s="71" t="str">
        <f ca="1">IF($D$5&gt;$B205,OFFSET(Data!$Q$1,$D$6+$B205-1,0,1,1),"n/a")</f>
        <v>n/a</v>
      </c>
      <c r="P205" s="148" t="e">
        <f ca="1">RANK($O205,$O$14:$O$239,0)+COUNTIF($O$14:$O205,$O205)-1</f>
        <v>#VALUE!</v>
      </c>
      <c r="Q205" s="147" t="str">
        <f ca="1">IF($D$5&gt;$B205,OFFSET(Data!$T$1,$D$6+$B205-1,0,1,1),"n/a")</f>
        <v>n/a</v>
      </c>
      <c r="R205" s="71" t="str">
        <f ca="1">IF($D$5&gt;$B205,OFFSET(Data!$U$1,$D$6+$B205-1,0,1,1),"n/a")</f>
        <v>n/a</v>
      </c>
      <c r="S205" s="72" t="e">
        <f ca="1">RANK($R205,$R$14:$R$239,0)+COUNTIF($R$14:$R205,$R205)-1</f>
        <v>#VALUE!</v>
      </c>
      <c r="T205" s="151"/>
      <c r="U205" s="147" t="str">
        <f t="shared" ca="1" si="24"/>
        <v>n/a</v>
      </c>
      <c r="V205" s="178" t="str">
        <f t="shared" ca="1" si="25"/>
        <v>n/a</v>
      </c>
      <c r="W205" s="72" t="e">
        <f t="shared" ca="1" si="26"/>
        <v>#VALUE!</v>
      </c>
      <c r="Y205" s="69">
        <f t="shared" si="35"/>
        <v>192</v>
      </c>
      <c r="Z205" s="70" t="e">
        <f t="shared" ca="1" si="27"/>
        <v>#N/A</v>
      </c>
      <c r="AA205" s="70" t="e">
        <f t="shared" ca="1" si="28"/>
        <v>#N/A</v>
      </c>
      <c r="AB205" s="70" t="e">
        <f t="shared" ca="1" si="29"/>
        <v>#N/A</v>
      </c>
      <c r="AC205" s="70" t="e">
        <f t="shared" ca="1" si="30"/>
        <v>#N/A</v>
      </c>
      <c r="AD205" s="76" t="e">
        <f t="shared" ca="1" si="31"/>
        <v>#N/A</v>
      </c>
      <c r="AE205" s="76" t="e">
        <f t="shared" ca="1" si="32"/>
        <v>#N/A</v>
      </c>
      <c r="AF205" s="175" t="e">
        <f t="shared" ca="1" si="33"/>
        <v>#N/A</v>
      </c>
    </row>
    <row r="206" spans="2:32" ht="10.15" x14ac:dyDescent="0.3">
      <c r="B206" s="134">
        <f t="shared" si="34"/>
        <v>192</v>
      </c>
      <c r="C206" s="154" t="str">
        <f ca="1">IF($D$5&gt;$B206,OFFSET(Data!$B$1,$D$6+B206-1,0,1,1),"n/a")</f>
        <v>n/a</v>
      </c>
      <c r="D206" s="155" t="str">
        <f ca="1">IF($D$5&gt;$B206,OFFSET(Data!$C$1,$D$6+B206-1,0,1,1),"n/a")</f>
        <v>n/a</v>
      </c>
      <c r="E206" s="154" t="str">
        <f ca="1">IF($D$5&gt;$B206,OFFSET(Data!$D$1,$D$6+B206-1,0,1,1),"n/a")</f>
        <v>n/a</v>
      </c>
      <c r="F206" s="155" t="str">
        <f ca="1">IF($D$5&gt;$B206,OFFSET(Data!$E$1,$D$6+B206-1,0,1,1),"n/a")</f>
        <v>n/a</v>
      </c>
      <c r="G206" s="143" t="str">
        <f ca="1">IF($D$5&gt;$B206,OFFSET(Data!$K$1,$D$6+$B206-1,0,1,1),"n/a")</f>
        <v>n/a</v>
      </c>
      <c r="H206" s="147" t="str">
        <f ca="1">IF($D$5&gt;$B206,OFFSET(Data!$X$1,$D$6+$B206-1,0,1,1),"n/a")</f>
        <v>n/a</v>
      </c>
      <c r="I206" s="71" t="str">
        <f ca="1">IF($D$5&gt;$B206,OFFSET(Data!$Y$1,$D$6+$B206-1,0,1,1),"n/a")</f>
        <v>n/a</v>
      </c>
      <c r="J206" s="148" t="e">
        <f ca="1">RANK($I206,$I$14:$I$239,0)+COUNTIF($I$14:$I206,$I206)-1</f>
        <v>#VALUE!</v>
      </c>
      <c r="K206" s="147" t="str">
        <f ca="1">IF($D$5&gt;$B206,OFFSET(Data!$L$1,$D$6+$B206-1,0,1,1),"n/a")</f>
        <v>n/a</v>
      </c>
      <c r="L206" s="71" t="str">
        <f ca="1">IF($D$5&gt;$B206,OFFSET(Data!$M$1,$D$6+$B206-1,0,1,1),"n/a")</f>
        <v>n/a</v>
      </c>
      <c r="M206" s="148" t="e">
        <f ca="1">RANK($L206,$L$14:$L$239,0)+COUNTIF($L$14:$L206,$L206)-1</f>
        <v>#VALUE!</v>
      </c>
      <c r="N206" s="147" t="str">
        <f ca="1">IF($D$5&gt;$B206,OFFSET(Data!$P$1,$D$6+$B206-1,0,1,1),"n/a")</f>
        <v>n/a</v>
      </c>
      <c r="O206" s="71" t="str">
        <f ca="1">IF($D$5&gt;$B206,OFFSET(Data!$Q$1,$D$6+$B206-1,0,1,1),"n/a")</f>
        <v>n/a</v>
      </c>
      <c r="P206" s="148" t="e">
        <f ca="1">RANK($O206,$O$14:$O$239,0)+COUNTIF($O$14:$O206,$O206)-1</f>
        <v>#VALUE!</v>
      </c>
      <c r="Q206" s="147" t="str">
        <f ca="1">IF($D$5&gt;$B206,OFFSET(Data!$T$1,$D$6+$B206-1,0,1,1),"n/a")</f>
        <v>n/a</v>
      </c>
      <c r="R206" s="71" t="str">
        <f ca="1">IF($D$5&gt;$B206,OFFSET(Data!$U$1,$D$6+$B206-1,0,1,1),"n/a")</f>
        <v>n/a</v>
      </c>
      <c r="S206" s="72" t="e">
        <f ca="1">RANK($R206,$R$14:$R$239,0)+COUNTIF($R$14:$R206,$R206)-1</f>
        <v>#VALUE!</v>
      </c>
      <c r="T206" s="151"/>
      <c r="U206" s="147" t="str">
        <f t="shared" ref="U206:U239" ca="1" si="36">CHOOSE(MATCH($D$4,VList_AgeGroup,0),H206,K206,N206,Q206)</f>
        <v>n/a</v>
      </c>
      <c r="V206" s="178" t="str">
        <f t="shared" ref="V206:V239" ca="1" si="37">CHOOSE(MATCH($D$4,VList_AgeGroup,0),I206,L206,O206,R206)</f>
        <v>n/a</v>
      </c>
      <c r="W206" s="72" t="e">
        <f t="shared" ref="W206:W239" ca="1" si="38">CHOOSE(MATCH($D$4,VList_AgeGroup,0),J206,M206,P206,S206)</f>
        <v>#VALUE!</v>
      </c>
      <c r="Y206" s="69">
        <f t="shared" si="35"/>
        <v>193</v>
      </c>
      <c r="Z206" s="70" t="e">
        <f t="shared" ca="1" si="27"/>
        <v>#N/A</v>
      </c>
      <c r="AA206" s="70" t="e">
        <f t="shared" ca="1" si="28"/>
        <v>#N/A</v>
      </c>
      <c r="AB206" s="70" t="e">
        <f t="shared" ca="1" si="29"/>
        <v>#N/A</v>
      </c>
      <c r="AC206" s="70" t="e">
        <f t="shared" ca="1" si="30"/>
        <v>#N/A</v>
      </c>
      <c r="AD206" s="76" t="e">
        <f t="shared" ca="1" si="31"/>
        <v>#N/A</v>
      </c>
      <c r="AE206" s="76" t="e">
        <f t="shared" ca="1" si="32"/>
        <v>#N/A</v>
      </c>
      <c r="AF206" s="175" t="e">
        <f t="shared" ca="1" si="33"/>
        <v>#N/A</v>
      </c>
    </row>
    <row r="207" spans="2:32" ht="10.15" x14ac:dyDescent="0.3">
      <c r="B207" s="134">
        <f t="shared" si="34"/>
        <v>193</v>
      </c>
      <c r="C207" s="154" t="str">
        <f ca="1">IF($D$5&gt;$B207,OFFSET(Data!$B$1,$D$6+B207-1,0,1,1),"n/a")</f>
        <v>n/a</v>
      </c>
      <c r="D207" s="155" t="str">
        <f ca="1">IF($D$5&gt;$B207,OFFSET(Data!$C$1,$D$6+B207-1,0,1,1),"n/a")</f>
        <v>n/a</v>
      </c>
      <c r="E207" s="154" t="str">
        <f ca="1">IF($D$5&gt;$B207,OFFSET(Data!$D$1,$D$6+B207-1,0,1,1),"n/a")</f>
        <v>n/a</v>
      </c>
      <c r="F207" s="155" t="str">
        <f ca="1">IF($D$5&gt;$B207,OFFSET(Data!$E$1,$D$6+B207-1,0,1,1),"n/a")</f>
        <v>n/a</v>
      </c>
      <c r="G207" s="143" t="str">
        <f ca="1">IF($D$5&gt;$B207,OFFSET(Data!$K$1,$D$6+$B207-1,0,1,1),"n/a")</f>
        <v>n/a</v>
      </c>
      <c r="H207" s="147" t="str">
        <f ca="1">IF($D$5&gt;$B207,OFFSET(Data!$X$1,$D$6+$B207-1,0,1,1),"n/a")</f>
        <v>n/a</v>
      </c>
      <c r="I207" s="71" t="str">
        <f ca="1">IF($D$5&gt;$B207,OFFSET(Data!$Y$1,$D$6+$B207-1,0,1,1),"n/a")</f>
        <v>n/a</v>
      </c>
      <c r="J207" s="148" t="e">
        <f ca="1">RANK($I207,$I$14:$I$239,0)+COUNTIF($I$14:$I207,$I207)-1</f>
        <v>#VALUE!</v>
      </c>
      <c r="K207" s="147" t="str">
        <f ca="1">IF($D$5&gt;$B207,OFFSET(Data!$L$1,$D$6+$B207-1,0,1,1),"n/a")</f>
        <v>n/a</v>
      </c>
      <c r="L207" s="71" t="str">
        <f ca="1">IF($D$5&gt;$B207,OFFSET(Data!$M$1,$D$6+$B207-1,0,1,1),"n/a")</f>
        <v>n/a</v>
      </c>
      <c r="M207" s="148" t="e">
        <f ca="1">RANK($L207,$L$14:$L$239,0)+COUNTIF($L$14:$L207,$L207)-1</f>
        <v>#VALUE!</v>
      </c>
      <c r="N207" s="147" t="str">
        <f ca="1">IF($D$5&gt;$B207,OFFSET(Data!$P$1,$D$6+$B207-1,0,1,1),"n/a")</f>
        <v>n/a</v>
      </c>
      <c r="O207" s="71" t="str">
        <f ca="1">IF($D$5&gt;$B207,OFFSET(Data!$Q$1,$D$6+$B207-1,0,1,1),"n/a")</f>
        <v>n/a</v>
      </c>
      <c r="P207" s="148" t="e">
        <f ca="1">RANK($O207,$O$14:$O$239,0)+COUNTIF($O$14:$O207,$O207)-1</f>
        <v>#VALUE!</v>
      </c>
      <c r="Q207" s="147" t="str">
        <f ca="1">IF($D$5&gt;$B207,OFFSET(Data!$T$1,$D$6+$B207-1,0,1,1),"n/a")</f>
        <v>n/a</v>
      </c>
      <c r="R207" s="71" t="str">
        <f ca="1">IF($D$5&gt;$B207,OFFSET(Data!$U$1,$D$6+$B207-1,0,1,1),"n/a")</f>
        <v>n/a</v>
      </c>
      <c r="S207" s="72" t="e">
        <f ca="1">RANK($R207,$R$14:$R$239,0)+COUNTIF($R$14:$R207,$R207)-1</f>
        <v>#VALUE!</v>
      </c>
      <c r="T207" s="151"/>
      <c r="U207" s="147" t="str">
        <f t="shared" ca="1" si="36"/>
        <v>n/a</v>
      </c>
      <c r="V207" s="178" t="str">
        <f t="shared" ca="1" si="37"/>
        <v>n/a</v>
      </c>
      <c r="W207" s="72" t="e">
        <f t="shared" ca="1" si="38"/>
        <v>#VALUE!</v>
      </c>
      <c r="Y207" s="69">
        <f t="shared" si="35"/>
        <v>194</v>
      </c>
      <c r="Z207" s="70" t="e">
        <f t="shared" ref="Z207:Z239" ca="1" si="39">INDEX($C$14:$C$239,MATCH($Y207,$W$14:$W$239,0),1)</f>
        <v>#N/A</v>
      </c>
      <c r="AA207" s="70" t="e">
        <f t="shared" ref="AA207:AA239" ca="1" si="40">INDEX($D$14:$D$239,MATCH($Y207,$W$14:$W$239,0),1)</f>
        <v>#N/A</v>
      </c>
      <c r="AB207" s="70" t="e">
        <f t="shared" ref="AB207:AB239" ca="1" si="41">INDEX($E$14:$E$239,MATCH($Y207,$W$14:$W$239,0),1)</f>
        <v>#N/A</v>
      </c>
      <c r="AC207" s="70" t="e">
        <f t="shared" ref="AC207:AC239" ca="1" si="42">INDEX($F$14:$F$239,MATCH($Y207,$W$14:$W$239,0),1)</f>
        <v>#N/A</v>
      </c>
      <c r="AD207" s="76" t="e">
        <f t="shared" ref="AD207:AD239" ca="1" si="43">INDEX($G$14:$G$239,MATCH($Y207,$W$14:$W$239,0),1)</f>
        <v>#N/A</v>
      </c>
      <c r="AE207" s="76" t="e">
        <f t="shared" ref="AE207:AE239" ca="1" si="44">INDEX($U$14:$U$239,MATCH($Y207,$W$14:$W$239,0),1)</f>
        <v>#N/A</v>
      </c>
      <c r="AF207" s="175" t="e">
        <f t="shared" ref="AF207:AF239" ca="1" si="45">INDEX($V$14:$V$239,MATCH($Y207,$W$14:$W$239,0),1)</f>
        <v>#N/A</v>
      </c>
    </row>
    <row r="208" spans="2:32" ht="10.15" x14ac:dyDescent="0.3">
      <c r="B208" s="134">
        <f t="shared" ref="B208:B220" si="46">B207+1</f>
        <v>194</v>
      </c>
      <c r="C208" s="154" t="str">
        <f ca="1">IF($D$5&gt;$B208,OFFSET(Data!$B$1,$D$6+B208-1,0,1,1),"n/a")</f>
        <v>n/a</v>
      </c>
      <c r="D208" s="155" t="str">
        <f ca="1">IF($D$5&gt;$B208,OFFSET(Data!$C$1,$D$6+B208-1,0,1,1),"n/a")</f>
        <v>n/a</v>
      </c>
      <c r="E208" s="154" t="str">
        <f ca="1">IF($D$5&gt;$B208,OFFSET(Data!$D$1,$D$6+B208-1,0,1,1),"n/a")</f>
        <v>n/a</v>
      </c>
      <c r="F208" s="155" t="str">
        <f ca="1">IF($D$5&gt;$B208,OFFSET(Data!$E$1,$D$6+B208-1,0,1,1),"n/a")</f>
        <v>n/a</v>
      </c>
      <c r="G208" s="143" t="str">
        <f ca="1">IF($D$5&gt;$B208,OFFSET(Data!$K$1,$D$6+$B208-1,0,1,1),"n/a")</f>
        <v>n/a</v>
      </c>
      <c r="H208" s="147" t="str">
        <f ca="1">IF($D$5&gt;$B208,OFFSET(Data!$X$1,$D$6+$B208-1,0,1,1),"n/a")</f>
        <v>n/a</v>
      </c>
      <c r="I208" s="71" t="str">
        <f ca="1">IF($D$5&gt;$B208,OFFSET(Data!$Y$1,$D$6+$B208-1,0,1,1),"n/a")</f>
        <v>n/a</v>
      </c>
      <c r="J208" s="148" t="e">
        <f ca="1">RANK($I208,$I$14:$I$239,0)+COUNTIF($I$14:$I208,$I208)-1</f>
        <v>#VALUE!</v>
      </c>
      <c r="K208" s="147" t="str">
        <f ca="1">IF($D$5&gt;$B208,OFFSET(Data!$L$1,$D$6+$B208-1,0,1,1),"n/a")</f>
        <v>n/a</v>
      </c>
      <c r="L208" s="71" t="str">
        <f ca="1">IF($D$5&gt;$B208,OFFSET(Data!$M$1,$D$6+$B208-1,0,1,1),"n/a")</f>
        <v>n/a</v>
      </c>
      <c r="M208" s="148" t="e">
        <f ca="1">RANK($L208,$L$14:$L$239,0)+COUNTIF($L$14:$L208,$L208)-1</f>
        <v>#VALUE!</v>
      </c>
      <c r="N208" s="147" t="str">
        <f ca="1">IF($D$5&gt;$B208,OFFSET(Data!$P$1,$D$6+$B208-1,0,1,1),"n/a")</f>
        <v>n/a</v>
      </c>
      <c r="O208" s="71" t="str">
        <f ca="1">IF($D$5&gt;$B208,OFFSET(Data!$Q$1,$D$6+$B208-1,0,1,1),"n/a")</f>
        <v>n/a</v>
      </c>
      <c r="P208" s="148" t="e">
        <f ca="1">RANK($O208,$O$14:$O$239,0)+COUNTIF($O$14:$O208,$O208)-1</f>
        <v>#VALUE!</v>
      </c>
      <c r="Q208" s="147" t="str">
        <f ca="1">IF($D$5&gt;$B208,OFFSET(Data!$T$1,$D$6+$B208-1,0,1,1),"n/a")</f>
        <v>n/a</v>
      </c>
      <c r="R208" s="71" t="str">
        <f ca="1">IF($D$5&gt;$B208,OFFSET(Data!$U$1,$D$6+$B208-1,0,1,1),"n/a")</f>
        <v>n/a</v>
      </c>
      <c r="S208" s="72" t="e">
        <f ca="1">RANK($R208,$R$14:$R$239,0)+COUNTIF($R$14:$R208,$R208)-1</f>
        <v>#VALUE!</v>
      </c>
      <c r="T208" s="151"/>
      <c r="U208" s="147" t="str">
        <f t="shared" ca="1" si="36"/>
        <v>n/a</v>
      </c>
      <c r="V208" s="178" t="str">
        <f t="shared" ca="1" si="37"/>
        <v>n/a</v>
      </c>
      <c r="W208" s="72" t="e">
        <f t="shared" ca="1" si="38"/>
        <v>#VALUE!</v>
      </c>
      <c r="Y208" s="69">
        <f t="shared" ref="Y208:Y239" si="47">Y207+1</f>
        <v>195</v>
      </c>
      <c r="Z208" s="70" t="e">
        <f t="shared" ca="1" si="39"/>
        <v>#N/A</v>
      </c>
      <c r="AA208" s="70" t="e">
        <f t="shared" ca="1" si="40"/>
        <v>#N/A</v>
      </c>
      <c r="AB208" s="70" t="e">
        <f t="shared" ca="1" si="41"/>
        <v>#N/A</v>
      </c>
      <c r="AC208" s="70" t="e">
        <f t="shared" ca="1" si="42"/>
        <v>#N/A</v>
      </c>
      <c r="AD208" s="76" t="e">
        <f t="shared" ca="1" si="43"/>
        <v>#N/A</v>
      </c>
      <c r="AE208" s="76" t="e">
        <f t="shared" ca="1" si="44"/>
        <v>#N/A</v>
      </c>
      <c r="AF208" s="175" t="e">
        <f t="shared" ca="1" si="45"/>
        <v>#N/A</v>
      </c>
    </row>
    <row r="209" spans="2:32" ht="10.15" x14ac:dyDescent="0.3">
      <c r="B209" s="134">
        <f t="shared" si="46"/>
        <v>195</v>
      </c>
      <c r="C209" s="154" t="str">
        <f ca="1">IF($D$5&gt;$B209,OFFSET(Data!$B$1,$D$6+B209-1,0,1,1),"n/a")</f>
        <v>n/a</v>
      </c>
      <c r="D209" s="155" t="str">
        <f ca="1">IF($D$5&gt;$B209,OFFSET(Data!$C$1,$D$6+B209-1,0,1,1),"n/a")</f>
        <v>n/a</v>
      </c>
      <c r="E209" s="154" t="str">
        <f ca="1">IF($D$5&gt;$B209,OFFSET(Data!$D$1,$D$6+B209-1,0,1,1),"n/a")</f>
        <v>n/a</v>
      </c>
      <c r="F209" s="155" t="str">
        <f ca="1">IF($D$5&gt;$B209,OFFSET(Data!$E$1,$D$6+B209-1,0,1,1),"n/a")</f>
        <v>n/a</v>
      </c>
      <c r="G209" s="143" t="str">
        <f ca="1">IF($D$5&gt;$B209,OFFSET(Data!$K$1,$D$6+$B209-1,0,1,1),"n/a")</f>
        <v>n/a</v>
      </c>
      <c r="H209" s="147" t="str">
        <f ca="1">IF($D$5&gt;$B209,OFFSET(Data!$X$1,$D$6+$B209-1,0,1,1),"n/a")</f>
        <v>n/a</v>
      </c>
      <c r="I209" s="71" t="str">
        <f ca="1">IF($D$5&gt;$B209,OFFSET(Data!$Y$1,$D$6+$B209-1,0,1,1),"n/a")</f>
        <v>n/a</v>
      </c>
      <c r="J209" s="148" t="e">
        <f ca="1">RANK($I209,$I$14:$I$239,0)+COUNTIF($I$14:$I209,$I209)-1</f>
        <v>#VALUE!</v>
      </c>
      <c r="K209" s="147" t="str">
        <f ca="1">IF($D$5&gt;$B209,OFFSET(Data!$L$1,$D$6+$B209-1,0,1,1),"n/a")</f>
        <v>n/a</v>
      </c>
      <c r="L209" s="71" t="str">
        <f ca="1">IF($D$5&gt;$B209,OFFSET(Data!$M$1,$D$6+$B209-1,0,1,1),"n/a")</f>
        <v>n/a</v>
      </c>
      <c r="M209" s="148" t="e">
        <f ca="1">RANK($L209,$L$14:$L$239,0)+COUNTIF($L$14:$L209,$L209)-1</f>
        <v>#VALUE!</v>
      </c>
      <c r="N209" s="147" t="str">
        <f ca="1">IF($D$5&gt;$B209,OFFSET(Data!$P$1,$D$6+$B209-1,0,1,1),"n/a")</f>
        <v>n/a</v>
      </c>
      <c r="O209" s="71" t="str">
        <f ca="1">IF($D$5&gt;$B209,OFFSET(Data!$Q$1,$D$6+$B209-1,0,1,1),"n/a")</f>
        <v>n/a</v>
      </c>
      <c r="P209" s="148" t="e">
        <f ca="1">RANK($O209,$O$14:$O$239,0)+COUNTIF($O$14:$O209,$O209)-1</f>
        <v>#VALUE!</v>
      </c>
      <c r="Q209" s="147" t="str">
        <f ca="1">IF($D$5&gt;$B209,OFFSET(Data!$T$1,$D$6+$B209-1,0,1,1),"n/a")</f>
        <v>n/a</v>
      </c>
      <c r="R209" s="71" t="str">
        <f ca="1">IF($D$5&gt;$B209,OFFSET(Data!$U$1,$D$6+$B209-1,0,1,1),"n/a")</f>
        <v>n/a</v>
      </c>
      <c r="S209" s="72" t="e">
        <f ca="1">RANK($R209,$R$14:$R$239,0)+COUNTIF($R$14:$R209,$R209)-1</f>
        <v>#VALUE!</v>
      </c>
      <c r="T209" s="151"/>
      <c r="U209" s="147" t="str">
        <f t="shared" ca="1" si="36"/>
        <v>n/a</v>
      </c>
      <c r="V209" s="178" t="str">
        <f t="shared" ca="1" si="37"/>
        <v>n/a</v>
      </c>
      <c r="W209" s="72" t="e">
        <f t="shared" ca="1" si="38"/>
        <v>#VALUE!</v>
      </c>
      <c r="Y209" s="69">
        <f t="shared" si="47"/>
        <v>196</v>
      </c>
      <c r="Z209" s="70" t="e">
        <f t="shared" ca="1" si="39"/>
        <v>#N/A</v>
      </c>
      <c r="AA209" s="70" t="e">
        <f t="shared" ca="1" si="40"/>
        <v>#N/A</v>
      </c>
      <c r="AB209" s="70" t="e">
        <f t="shared" ca="1" si="41"/>
        <v>#N/A</v>
      </c>
      <c r="AC209" s="70" t="e">
        <f t="shared" ca="1" si="42"/>
        <v>#N/A</v>
      </c>
      <c r="AD209" s="76" t="e">
        <f t="shared" ca="1" si="43"/>
        <v>#N/A</v>
      </c>
      <c r="AE209" s="76" t="e">
        <f t="shared" ca="1" si="44"/>
        <v>#N/A</v>
      </c>
      <c r="AF209" s="175" t="e">
        <f t="shared" ca="1" si="45"/>
        <v>#N/A</v>
      </c>
    </row>
    <row r="210" spans="2:32" ht="10.15" x14ac:dyDescent="0.3">
      <c r="B210" s="134">
        <f t="shared" si="46"/>
        <v>196</v>
      </c>
      <c r="C210" s="154" t="str">
        <f ca="1">IF($D$5&gt;$B210,OFFSET(Data!$B$1,$D$6+B210-1,0,1,1),"n/a")</f>
        <v>n/a</v>
      </c>
      <c r="D210" s="155" t="str">
        <f ca="1">IF($D$5&gt;$B210,OFFSET(Data!$C$1,$D$6+B210-1,0,1,1),"n/a")</f>
        <v>n/a</v>
      </c>
      <c r="E210" s="154" t="str">
        <f ca="1">IF($D$5&gt;$B210,OFFSET(Data!$D$1,$D$6+B210-1,0,1,1),"n/a")</f>
        <v>n/a</v>
      </c>
      <c r="F210" s="155" t="str">
        <f ca="1">IF($D$5&gt;$B210,OFFSET(Data!$E$1,$D$6+B210-1,0,1,1),"n/a")</f>
        <v>n/a</v>
      </c>
      <c r="G210" s="143" t="str">
        <f ca="1">IF($D$5&gt;$B210,OFFSET(Data!$K$1,$D$6+$B210-1,0,1,1),"n/a")</f>
        <v>n/a</v>
      </c>
      <c r="H210" s="147" t="str">
        <f ca="1">IF($D$5&gt;$B210,OFFSET(Data!$X$1,$D$6+$B210-1,0,1,1),"n/a")</f>
        <v>n/a</v>
      </c>
      <c r="I210" s="71" t="str">
        <f ca="1">IF($D$5&gt;$B210,OFFSET(Data!$Y$1,$D$6+$B210-1,0,1,1),"n/a")</f>
        <v>n/a</v>
      </c>
      <c r="J210" s="148" t="e">
        <f ca="1">RANK($I210,$I$14:$I$239,0)+COUNTIF($I$14:$I210,$I210)-1</f>
        <v>#VALUE!</v>
      </c>
      <c r="K210" s="147" t="str">
        <f ca="1">IF($D$5&gt;$B210,OFFSET(Data!$L$1,$D$6+$B210-1,0,1,1),"n/a")</f>
        <v>n/a</v>
      </c>
      <c r="L210" s="71" t="str">
        <f ca="1">IF($D$5&gt;$B210,OFFSET(Data!$M$1,$D$6+$B210-1,0,1,1),"n/a")</f>
        <v>n/a</v>
      </c>
      <c r="M210" s="148" t="e">
        <f ca="1">RANK($L210,$L$14:$L$239,0)+COUNTIF($L$14:$L210,$L210)-1</f>
        <v>#VALUE!</v>
      </c>
      <c r="N210" s="147" t="str">
        <f ca="1">IF($D$5&gt;$B210,OFFSET(Data!$P$1,$D$6+$B210-1,0,1,1),"n/a")</f>
        <v>n/a</v>
      </c>
      <c r="O210" s="71" t="str">
        <f ca="1">IF($D$5&gt;$B210,OFFSET(Data!$Q$1,$D$6+$B210-1,0,1,1),"n/a")</f>
        <v>n/a</v>
      </c>
      <c r="P210" s="148" t="e">
        <f ca="1">RANK($O210,$O$14:$O$239,0)+COUNTIF($O$14:$O210,$O210)-1</f>
        <v>#VALUE!</v>
      </c>
      <c r="Q210" s="147" t="str">
        <f ca="1">IF($D$5&gt;$B210,OFFSET(Data!$T$1,$D$6+$B210-1,0,1,1),"n/a")</f>
        <v>n/a</v>
      </c>
      <c r="R210" s="71" t="str">
        <f ca="1">IF($D$5&gt;$B210,OFFSET(Data!$U$1,$D$6+$B210-1,0,1,1),"n/a")</f>
        <v>n/a</v>
      </c>
      <c r="S210" s="72" t="e">
        <f ca="1">RANK($R210,$R$14:$R$239,0)+COUNTIF($R$14:$R210,$R210)-1</f>
        <v>#VALUE!</v>
      </c>
      <c r="T210" s="151"/>
      <c r="U210" s="147" t="str">
        <f t="shared" ca="1" si="36"/>
        <v>n/a</v>
      </c>
      <c r="V210" s="178" t="str">
        <f t="shared" ca="1" si="37"/>
        <v>n/a</v>
      </c>
      <c r="W210" s="72" t="e">
        <f t="shared" ca="1" si="38"/>
        <v>#VALUE!</v>
      </c>
      <c r="Y210" s="69">
        <f t="shared" si="47"/>
        <v>197</v>
      </c>
      <c r="Z210" s="70" t="e">
        <f t="shared" ca="1" si="39"/>
        <v>#N/A</v>
      </c>
      <c r="AA210" s="70" t="e">
        <f t="shared" ca="1" si="40"/>
        <v>#N/A</v>
      </c>
      <c r="AB210" s="70" t="e">
        <f t="shared" ca="1" si="41"/>
        <v>#N/A</v>
      </c>
      <c r="AC210" s="70" t="e">
        <f t="shared" ca="1" si="42"/>
        <v>#N/A</v>
      </c>
      <c r="AD210" s="76" t="e">
        <f t="shared" ca="1" si="43"/>
        <v>#N/A</v>
      </c>
      <c r="AE210" s="76" t="e">
        <f t="shared" ca="1" si="44"/>
        <v>#N/A</v>
      </c>
      <c r="AF210" s="175" t="e">
        <f t="shared" ca="1" si="45"/>
        <v>#N/A</v>
      </c>
    </row>
    <row r="211" spans="2:32" ht="10.15" x14ac:dyDescent="0.3">
      <c r="B211" s="134">
        <f t="shared" si="46"/>
        <v>197</v>
      </c>
      <c r="C211" s="154" t="str">
        <f ca="1">IF($D$5&gt;$B211,OFFSET(Data!$B$1,$D$6+B211-1,0,1,1),"n/a")</f>
        <v>n/a</v>
      </c>
      <c r="D211" s="155" t="str">
        <f ca="1">IF($D$5&gt;$B211,OFFSET(Data!$C$1,$D$6+B211-1,0,1,1),"n/a")</f>
        <v>n/a</v>
      </c>
      <c r="E211" s="154" t="str">
        <f ca="1">IF($D$5&gt;$B211,OFFSET(Data!$D$1,$D$6+B211-1,0,1,1),"n/a")</f>
        <v>n/a</v>
      </c>
      <c r="F211" s="155" t="str">
        <f ca="1">IF($D$5&gt;$B211,OFFSET(Data!$E$1,$D$6+B211-1,0,1,1),"n/a")</f>
        <v>n/a</v>
      </c>
      <c r="G211" s="143" t="str">
        <f ca="1">IF($D$5&gt;$B211,OFFSET(Data!$K$1,$D$6+$B211-1,0,1,1),"n/a")</f>
        <v>n/a</v>
      </c>
      <c r="H211" s="147" t="str">
        <f ca="1">IF($D$5&gt;$B211,OFFSET(Data!$X$1,$D$6+$B211-1,0,1,1),"n/a")</f>
        <v>n/a</v>
      </c>
      <c r="I211" s="71" t="str">
        <f ca="1">IF($D$5&gt;$B211,OFFSET(Data!$Y$1,$D$6+$B211-1,0,1,1),"n/a")</f>
        <v>n/a</v>
      </c>
      <c r="J211" s="148" t="e">
        <f ca="1">RANK($I211,$I$14:$I$239,0)+COUNTIF($I$14:$I211,$I211)-1</f>
        <v>#VALUE!</v>
      </c>
      <c r="K211" s="147" t="str">
        <f ca="1">IF($D$5&gt;$B211,OFFSET(Data!$L$1,$D$6+$B211-1,0,1,1),"n/a")</f>
        <v>n/a</v>
      </c>
      <c r="L211" s="71" t="str">
        <f ca="1">IF($D$5&gt;$B211,OFFSET(Data!$M$1,$D$6+$B211-1,0,1,1),"n/a")</f>
        <v>n/a</v>
      </c>
      <c r="M211" s="148" t="e">
        <f ca="1">RANK($L211,$L$14:$L$239,0)+COUNTIF($L$14:$L211,$L211)-1</f>
        <v>#VALUE!</v>
      </c>
      <c r="N211" s="147" t="str">
        <f ca="1">IF($D$5&gt;$B211,OFFSET(Data!$P$1,$D$6+$B211-1,0,1,1),"n/a")</f>
        <v>n/a</v>
      </c>
      <c r="O211" s="71" t="str">
        <f ca="1">IF($D$5&gt;$B211,OFFSET(Data!$Q$1,$D$6+$B211-1,0,1,1),"n/a")</f>
        <v>n/a</v>
      </c>
      <c r="P211" s="148" t="e">
        <f ca="1">RANK($O211,$O$14:$O$239,0)+COUNTIF($O$14:$O211,$O211)-1</f>
        <v>#VALUE!</v>
      </c>
      <c r="Q211" s="147" t="str">
        <f ca="1">IF($D$5&gt;$B211,OFFSET(Data!$T$1,$D$6+$B211-1,0,1,1),"n/a")</f>
        <v>n/a</v>
      </c>
      <c r="R211" s="71" t="str">
        <f ca="1">IF($D$5&gt;$B211,OFFSET(Data!$U$1,$D$6+$B211-1,0,1,1),"n/a")</f>
        <v>n/a</v>
      </c>
      <c r="S211" s="72" t="e">
        <f ca="1">RANK($R211,$R$14:$R$239,0)+COUNTIF($R$14:$R211,$R211)-1</f>
        <v>#VALUE!</v>
      </c>
      <c r="T211" s="151"/>
      <c r="U211" s="147" t="str">
        <f t="shared" ca="1" si="36"/>
        <v>n/a</v>
      </c>
      <c r="V211" s="178" t="str">
        <f t="shared" ca="1" si="37"/>
        <v>n/a</v>
      </c>
      <c r="W211" s="72" t="e">
        <f t="shared" ca="1" si="38"/>
        <v>#VALUE!</v>
      </c>
      <c r="Y211" s="69">
        <f t="shared" si="47"/>
        <v>198</v>
      </c>
      <c r="Z211" s="70" t="e">
        <f t="shared" ca="1" si="39"/>
        <v>#N/A</v>
      </c>
      <c r="AA211" s="70" t="e">
        <f t="shared" ca="1" si="40"/>
        <v>#N/A</v>
      </c>
      <c r="AB211" s="70" t="e">
        <f t="shared" ca="1" si="41"/>
        <v>#N/A</v>
      </c>
      <c r="AC211" s="70" t="e">
        <f t="shared" ca="1" si="42"/>
        <v>#N/A</v>
      </c>
      <c r="AD211" s="76" t="e">
        <f t="shared" ca="1" si="43"/>
        <v>#N/A</v>
      </c>
      <c r="AE211" s="76" t="e">
        <f t="shared" ca="1" si="44"/>
        <v>#N/A</v>
      </c>
      <c r="AF211" s="175" t="e">
        <f t="shared" ca="1" si="45"/>
        <v>#N/A</v>
      </c>
    </row>
    <row r="212" spans="2:32" ht="10.15" x14ac:dyDescent="0.3">
      <c r="B212" s="134">
        <f t="shared" si="46"/>
        <v>198</v>
      </c>
      <c r="C212" s="154" t="str">
        <f ca="1">IF($D$5&gt;$B212,OFFSET(Data!$B$1,$D$6+B212-1,0,1,1),"n/a")</f>
        <v>n/a</v>
      </c>
      <c r="D212" s="155" t="str">
        <f ca="1">IF($D$5&gt;$B212,OFFSET(Data!$C$1,$D$6+B212-1,0,1,1),"n/a")</f>
        <v>n/a</v>
      </c>
      <c r="E212" s="154" t="str">
        <f ca="1">IF($D$5&gt;$B212,OFFSET(Data!$D$1,$D$6+B212-1,0,1,1),"n/a")</f>
        <v>n/a</v>
      </c>
      <c r="F212" s="155" t="str">
        <f ca="1">IF($D$5&gt;$B212,OFFSET(Data!$E$1,$D$6+B212-1,0,1,1),"n/a")</f>
        <v>n/a</v>
      </c>
      <c r="G212" s="143" t="str">
        <f ca="1">IF($D$5&gt;$B212,OFFSET(Data!$K$1,$D$6+$B212-1,0,1,1),"n/a")</f>
        <v>n/a</v>
      </c>
      <c r="H212" s="147" t="str">
        <f ca="1">IF($D$5&gt;$B212,OFFSET(Data!$X$1,$D$6+$B212-1,0,1,1),"n/a")</f>
        <v>n/a</v>
      </c>
      <c r="I212" s="71" t="str">
        <f ca="1">IF($D$5&gt;$B212,OFFSET(Data!$Y$1,$D$6+$B212-1,0,1,1),"n/a")</f>
        <v>n/a</v>
      </c>
      <c r="J212" s="148" t="e">
        <f ca="1">RANK($I212,$I$14:$I$239,0)+COUNTIF($I$14:$I212,$I212)-1</f>
        <v>#VALUE!</v>
      </c>
      <c r="K212" s="147" t="str">
        <f ca="1">IF($D$5&gt;$B212,OFFSET(Data!$L$1,$D$6+$B212-1,0,1,1),"n/a")</f>
        <v>n/a</v>
      </c>
      <c r="L212" s="71" t="str">
        <f ca="1">IF($D$5&gt;$B212,OFFSET(Data!$M$1,$D$6+$B212-1,0,1,1),"n/a")</f>
        <v>n/a</v>
      </c>
      <c r="M212" s="148" t="e">
        <f ca="1">RANK($L212,$L$14:$L$239,0)+COUNTIF($L$14:$L212,$L212)-1</f>
        <v>#VALUE!</v>
      </c>
      <c r="N212" s="147" t="str">
        <f ca="1">IF($D$5&gt;$B212,OFFSET(Data!$P$1,$D$6+$B212-1,0,1,1),"n/a")</f>
        <v>n/a</v>
      </c>
      <c r="O212" s="71" t="str">
        <f ca="1">IF($D$5&gt;$B212,OFFSET(Data!$Q$1,$D$6+$B212-1,0,1,1),"n/a")</f>
        <v>n/a</v>
      </c>
      <c r="P212" s="148" t="e">
        <f ca="1">RANK($O212,$O$14:$O$239,0)+COUNTIF($O$14:$O212,$O212)-1</f>
        <v>#VALUE!</v>
      </c>
      <c r="Q212" s="147" t="str">
        <f ca="1">IF($D$5&gt;$B212,OFFSET(Data!$T$1,$D$6+$B212-1,0,1,1),"n/a")</f>
        <v>n/a</v>
      </c>
      <c r="R212" s="71" t="str">
        <f ca="1">IF($D$5&gt;$B212,OFFSET(Data!$U$1,$D$6+$B212-1,0,1,1),"n/a")</f>
        <v>n/a</v>
      </c>
      <c r="S212" s="72" t="e">
        <f ca="1">RANK($R212,$R$14:$R$239,0)+COUNTIF($R$14:$R212,$R212)-1</f>
        <v>#VALUE!</v>
      </c>
      <c r="T212" s="151"/>
      <c r="U212" s="147" t="str">
        <f t="shared" ca="1" si="36"/>
        <v>n/a</v>
      </c>
      <c r="V212" s="178" t="str">
        <f t="shared" ca="1" si="37"/>
        <v>n/a</v>
      </c>
      <c r="W212" s="72" t="e">
        <f t="shared" ca="1" si="38"/>
        <v>#VALUE!</v>
      </c>
      <c r="Y212" s="69">
        <f t="shared" si="47"/>
        <v>199</v>
      </c>
      <c r="Z212" s="70" t="e">
        <f t="shared" ca="1" si="39"/>
        <v>#N/A</v>
      </c>
      <c r="AA212" s="70" t="e">
        <f t="shared" ca="1" si="40"/>
        <v>#N/A</v>
      </c>
      <c r="AB212" s="70" t="e">
        <f t="shared" ca="1" si="41"/>
        <v>#N/A</v>
      </c>
      <c r="AC212" s="70" t="e">
        <f t="shared" ca="1" si="42"/>
        <v>#N/A</v>
      </c>
      <c r="AD212" s="76" t="e">
        <f t="shared" ca="1" si="43"/>
        <v>#N/A</v>
      </c>
      <c r="AE212" s="76" t="e">
        <f t="shared" ca="1" si="44"/>
        <v>#N/A</v>
      </c>
      <c r="AF212" s="175" t="e">
        <f t="shared" ca="1" si="45"/>
        <v>#N/A</v>
      </c>
    </row>
    <row r="213" spans="2:32" ht="10.15" x14ac:dyDescent="0.3">
      <c r="B213" s="134">
        <f t="shared" si="46"/>
        <v>199</v>
      </c>
      <c r="C213" s="154" t="str">
        <f ca="1">IF($D$5&gt;$B213,OFFSET(Data!$B$1,$D$6+B213-1,0,1,1),"n/a")</f>
        <v>n/a</v>
      </c>
      <c r="D213" s="155" t="str">
        <f ca="1">IF($D$5&gt;$B213,OFFSET(Data!$C$1,$D$6+B213-1,0,1,1),"n/a")</f>
        <v>n/a</v>
      </c>
      <c r="E213" s="154" t="str">
        <f ca="1">IF($D$5&gt;$B213,OFFSET(Data!$D$1,$D$6+B213-1,0,1,1),"n/a")</f>
        <v>n/a</v>
      </c>
      <c r="F213" s="155" t="str">
        <f ca="1">IF($D$5&gt;$B213,OFFSET(Data!$E$1,$D$6+B213-1,0,1,1),"n/a")</f>
        <v>n/a</v>
      </c>
      <c r="G213" s="143" t="str">
        <f ca="1">IF($D$5&gt;$B213,OFFSET(Data!$K$1,$D$6+$B213-1,0,1,1),"n/a")</f>
        <v>n/a</v>
      </c>
      <c r="H213" s="147" t="str">
        <f ca="1">IF($D$5&gt;$B213,OFFSET(Data!$X$1,$D$6+$B213-1,0,1,1),"n/a")</f>
        <v>n/a</v>
      </c>
      <c r="I213" s="71" t="str">
        <f ca="1">IF($D$5&gt;$B213,OFFSET(Data!$Y$1,$D$6+$B213-1,0,1,1),"n/a")</f>
        <v>n/a</v>
      </c>
      <c r="J213" s="148" t="e">
        <f ca="1">RANK($I213,$I$14:$I$239,0)+COUNTIF($I$14:$I213,$I213)-1</f>
        <v>#VALUE!</v>
      </c>
      <c r="K213" s="147" t="str">
        <f ca="1">IF($D$5&gt;$B213,OFFSET(Data!$L$1,$D$6+$B213-1,0,1,1),"n/a")</f>
        <v>n/a</v>
      </c>
      <c r="L213" s="71" t="str">
        <f ca="1">IF($D$5&gt;$B213,OFFSET(Data!$M$1,$D$6+$B213-1,0,1,1),"n/a")</f>
        <v>n/a</v>
      </c>
      <c r="M213" s="148" t="e">
        <f ca="1">RANK($L213,$L$14:$L$239,0)+COUNTIF($L$14:$L213,$L213)-1</f>
        <v>#VALUE!</v>
      </c>
      <c r="N213" s="147" t="str">
        <f ca="1">IF($D$5&gt;$B213,OFFSET(Data!$P$1,$D$6+$B213-1,0,1,1),"n/a")</f>
        <v>n/a</v>
      </c>
      <c r="O213" s="71" t="str">
        <f ca="1">IF($D$5&gt;$B213,OFFSET(Data!$Q$1,$D$6+$B213-1,0,1,1),"n/a")</f>
        <v>n/a</v>
      </c>
      <c r="P213" s="148" t="e">
        <f ca="1">RANK($O213,$O$14:$O$239,0)+COUNTIF($O$14:$O213,$O213)-1</f>
        <v>#VALUE!</v>
      </c>
      <c r="Q213" s="147" t="str">
        <f ca="1">IF($D$5&gt;$B213,OFFSET(Data!$T$1,$D$6+$B213-1,0,1,1),"n/a")</f>
        <v>n/a</v>
      </c>
      <c r="R213" s="71" t="str">
        <f ca="1">IF($D$5&gt;$B213,OFFSET(Data!$U$1,$D$6+$B213-1,0,1,1),"n/a")</f>
        <v>n/a</v>
      </c>
      <c r="S213" s="72" t="e">
        <f ca="1">RANK($R213,$R$14:$R$239,0)+COUNTIF($R$14:$R213,$R213)-1</f>
        <v>#VALUE!</v>
      </c>
      <c r="T213" s="151"/>
      <c r="U213" s="147" t="str">
        <f t="shared" ca="1" si="36"/>
        <v>n/a</v>
      </c>
      <c r="V213" s="178" t="str">
        <f t="shared" ca="1" si="37"/>
        <v>n/a</v>
      </c>
      <c r="W213" s="72" t="e">
        <f t="shared" ca="1" si="38"/>
        <v>#VALUE!</v>
      </c>
      <c r="Y213" s="69">
        <f t="shared" si="47"/>
        <v>200</v>
      </c>
      <c r="Z213" s="70" t="e">
        <f t="shared" ca="1" si="39"/>
        <v>#N/A</v>
      </c>
      <c r="AA213" s="70" t="e">
        <f t="shared" ca="1" si="40"/>
        <v>#N/A</v>
      </c>
      <c r="AB213" s="70" t="e">
        <f t="shared" ca="1" si="41"/>
        <v>#N/A</v>
      </c>
      <c r="AC213" s="70" t="e">
        <f t="shared" ca="1" si="42"/>
        <v>#N/A</v>
      </c>
      <c r="AD213" s="76" t="e">
        <f t="shared" ca="1" si="43"/>
        <v>#N/A</v>
      </c>
      <c r="AE213" s="76" t="e">
        <f t="shared" ca="1" si="44"/>
        <v>#N/A</v>
      </c>
      <c r="AF213" s="175" t="e">
        <f t="shared" ca="1" si="45"/>
        <v>#N/A</v>
      </c>
    </row>
    <row r="214" spans="2:32" ht="10.15" x14ac:dyDescent="0.3">
      <c r="B214" s="134">
        <f t="shared" si="46"/>
        <v>200</v>
      </c>
      <c r="C214" s="154" t="str">
        <f ca="1">IF($D$5&gt;$B214,OFFSET(Data!$B$1,$D$6+B214-1,0,1,1),"n/a")</f>
        <v>n/a</v>
      </c>
      <c r="D214" s="155" t="str">
        <f ca="1">IF($D$5&gt;$B214,OFFSET(Data!$C$1,$D$6+B214-1,0,1,1),"n/a")</f>
        <v>n/a</v>
      </c>
      <c r="E214" s="154" t="str">
        <f ca="1">IF($D$5&gt;$B214,OFFSET(Data!$D$1,$D$6+B214-1,0,1,1),"n/a")</f>
        <v>n/a</v>
      </c>
      <c r="F214" s="155" t="str">
        <f ca="1">IF($D$5&gt;$B214,OFFSET(Data!$E$1,$D$6+B214-1,0,1,1),"n/a")</f>
        <v>n/a</v>
      </c>
      <c r="G214" s="143" t="str">
        <f ca="1">IF($D$5&gt;$B214,OFFSET(Data!$K$1,$D$6+$B214-1,0,1,1),"n/a")</f>
        <v>n/a</v>
      </c>
      <c r="H214" s="147" t="str">
        <f ca="1">IF($D$5&gt;$B214,OFFSET(Data!$X$1,$D$6+$B214-1,0,1,1),"n/a")</f>
        <v>n/a</v>
      </c>
      <c r="I214" s="71" t="str">
        <f ca="1">IF($D$5&gt;$B214,OFFSET(Data!$Y$1,$D$6+$B214-1,0,1,1),"n/a")</f>
        <v>n/a</v>
      </c>
      <c r="J214" s="148" t="e">
        <f ca="1">RANK($I214,$I$14:$I$239,0)+COUNTIF($I$14:$I214,$I214)-1</f>
        <v>#VALUE!</v>
      </c>
      <c r="K214" s="147" t="str">
        <f ca="1">IF($D$5&gt;$B214,OFFSET(Data!$L$1,$D$6+$B214-1,0,1,1),"n/a")</f>
        <v>n/a</v>
      </c>
      <c r="L214" s="71" t="str">
        <f ca="1">IF($D$5&gt;$B214,OFFSET(Data!$M$1,$D$6+$B214-1,0,1,1),"n/a")</f>
        <v>n/a</v>
      </c>
      <c r="M214" s="148" t="e">
        <f ca="1">RANK($L214,$L$14:$L$239,0)+COUNTIF($L$14:$L214,$L214)-1</f>
        <v>#VALUE!</v>
      </c>
      <c r="N214" s="147" t="str">
        <f ca="1">IF($D$5&gt;$B214,OFFSET(Data!$P$1,$D$6+$B214-1,0,1,1),"n/a")</f>
        <v>n/a</v>
      </c>
      <c r="O214" s="71" t="str">
        <f ca="1">IF($D$5&gt;$B214,OFFSET(Data!$Q$1,$D$6+$B214-1,0,1,1),"n/a")</f>
        <v>n/a</v>
      </c>
      <c r="P214" s="148" t="e">
        <f ca="1">RANK($O214,$O$14:$O$239,0)+COUNTIF($O$14:$O214,$O214)-1</f>
        <v>#VALUE!</v>
      </c>
      <c r="Q214" s="147" t="str">
        <f ca="1">IF($D$5&gt;$B214,OFFSET(Data!$T$1,$D$6+$B214-1,0,1,1),"n/a")</f>
        <v>n/a</v>
      </c>
      <c r="R214" s="71" t="str">
        <f ca="1">IF($D$5&gt;$B214,OFFSET(Data!$U$1,$D$6+$B214-1,0,1,1),"n/a")</f>
        <v>n/a</v>
      </c>
      <c r="S214" s="72" t="e">
        <f ca="1">RANK($R214,$R$14:$R$239,0)+COUNTIF($R$14:$R214,$R214)-1</f>
        <v>#VALUE!</v>
      </c>
      <c r="T214" s="151"/>
      <c r="U214" s="147" t="str">
        <f t="shared" ca="1" si="36"/>
        <v>n/a</v>
      </c>
      <c r="V214" s="178" t="str">
        <f t="shared" ca="1" si="37"/>
        <v>n/a</v>
      </c>
      <c r="W214" s="72" t="e">
        <f t="shared" ca="1" si="38"/>
        <v>#VALUE!</v>
      </c>
      <c r="Y214" s="69">
        <f t="shared" si="47"/>
        <v>201</v>
      </c>
      <c r="Z214" s="70" t="e">
        <f t="shared" ca="1" si="39"/>
        <v>#N/A</v>
      </c>
      <c r="AA214" s="70" t="e">
        <f t="shared" ca="1" si="40"/>
        <v>#N/A</v>
      </c>
      <c r="AB214" s="70" t="e">
        <f t="shared" ca="1" si="41"/>
        <v>#N/A</v>
      </c>
      <c r="AC214" s="70" t="e">
        <f t="shared" ca="1" si="42"/>
        <v>#N/A</v>
      </c>
      <c r="AD214" s="76" t="e">
        <f t="shared" ca="1" si="43"/>
        <v>#N/A</v>
      </c>
      <c r="AE214" s="76" t="e">
        <f t="shared" ca="1" si="44"/>
        <v>#N/A</v>
      </c>
      <c r="AF214" s="175" t="e">
        <f t="shared" ca="1" si="45"/>
        <v>#N/A</v>
      </c>
    </row>
    <row r="215" spans="2:32" ht="10.15" x14ac:dyDescent="0.3">
      <c r="B215" s="134">
        <f t="shared" si="46"/>
        <v>201</v>
      </c>
      <c r="C215" s="154" t="str">
        <f ca="1">IF($D$5&gt;$B215,OFFSET(Data!$B$1,$D$6+B215-1,0,1,1),"n/a")</f>
        <v>n/a</v>
      </c>
      <c r="D215" s="155" t="str">
        <f ca="1">IF($D$5&gt;$B215,OFFSET(Data!$C$1,$D$6+B215-1,0,1,1),"n/a")</f>
        <v>n/a</v>
      </c>
      <c r="E215" s="154" t="str">
        <f ca="1">IF($D$5&gt;$B215,OFFSET(Data!$D$1,$D$6+B215-1,0,1,1),"n/a")</f>
        <v>n/a</v>
      </c>
      <c r="F215" s="155" t="str">
        <f ca="1">IF($D$5&gt;$B215,OFFSET(Data!$E$1,$D$6+B215-1,0,1,1),"n/a")</f>
        <v>n/a</v>
      </c>
      <c r="G215" s="143" t="str">
        <f ca="1">IF($D$5&gt;$B215,OFFSET(Data!$K$1,$D$6+$B215-1,0,1,1),"n/a")</f>
        <v>n/a</v>
      </c>
      <c r="H215" s="147" t="str">
        <f ca="1">IF($D$5&gt;$B215,OFFSET(Data!$X$1,$D$6+$B215-1,0,1,1),"n/a")</f>
        <v>n/a</v>
      </c>
      <c r="I215" s="71" t="str">
        <f ca="1">IF($D$5&gt;$B215,OFFSET(Data!$Y$1,$D$6+$B215-1,0,1,1),"n/a")</f>
        <v>n/a</v>
      </c>
      <c r="J215" s="148" t="e">
        <f ca="1">RANK($I215,$I$14:$I$239,0)+COUNTIF($I$14:$I215,$I215)-1</f>
        <v>#VALUE!</v>
      </c>
      <c r="K215" s="147" t="str">
        <f ca="1">IF($D$5&gt;$B215,OFFSET(Data!$L$1,$D$6+$B215-1,0,1,1),"n/a")</f>
        <v>n/a</v>
      </c>
      <c r="L215" s="71" t="str">
        <f ca="1">IF($D$5&gt;$B215,OFFSET(Data!$M$1,$D$6+$B215-1,0,1,1),"n/a")</f>
        <v>n/a</v>
      </c>
      <c r="M215" s="148" t="e">
        <f ca="1">RANK($L215,$L$14:$L$239,0)+COUNTIF($L$14:$L215,$L215)-1</f>
        <v>#VALUE!</v>
      </c>
      <c r="N215" s="147" t="str">
        <f ca="1">IF($D$5&gt;$B215,OFFSET(Data!$P$1,$D$6+$B215-1,0,1,1),"n/a")</f>
        <v>n/a</v>
      </c>
      <c r="O215" s="71" t="str">
        <f ca="1">IF($D$5&gt;$B215,OFFSET(Data!$Q$1,$D$6+$B215-1,0,1,1),"n/a")</f>
        <v>n/a</v>
      </c>
      <c r="P215" s="148" t="e">
        <f ca="1">RANK($O215,$O$14:$O$239,0)+COUNTIF($O$14:$O215,$O215)-1</f>
        <v>#VALUE!</v>
      </c>
      <c r="Q215" s="147" t="str">
        <f ca="1">IF($D$5&gt;$B215,OFFSET(Data!$T$1,$D$6+$B215-1,0,1,1),"n/a")</f>
        <v>n/a</v>
      </c>
      <c r="R215" s="71" t="str">
        <f ca="1">IF($D$5&gt;$B215,OFFSET(Data!$U$1,$D$6+$B215-1,0,1,1),"n/a")</f>
        <v>n/a</v>
      </c>
      <c r="S215" s="72" t="e">
        <f ca="1">RANK($R215,$R$14:$R$239,0)+COUNTIF($R$14:$R215,$R215)-1</f>
        <v>#VALUE!</v>
      </c>
      <c r="T215" s="151"/>
      <c r="U215" s="147" t="str">
        <f t="shared" ca="1" si="36"/>
        <v>n/a</v>
      </c>
      <c r="V215" s="178" t="str">
        <f t="shared" ca="1" si="37"/>
        <v>n/a</v>
      </c>
      <c r="W215" s="72" t="e">
        <f t="shared" ca="1" si="38"/>
        <v>#VALUE!</v>
      </c>
      <c r="Y215" s="69">
        <f t="shared" si="47"/>
        <v>202</v>
      </c>
      <c r="Z215" s="70" t="e">
        <f t="shared" ca="1" si="39"/>
        <v>#N/A</v>
      </c>
      <c r="AA215" s="70" t="e">
        <f t="shared" ca="1" si="40"/>
        <v>#N/A</v>
      </c>
      <c r="AB215" s="70" t="e">
        <f t="shared" ca="1" si="41"/>
        <v>#N/A</v>
      </c>
      <c r="AC215" s="70" t="e">
        <f t="shared" ca="1" si="42"/>
        <v>#N/A</v>
      </c>
      <c r="AD215" s="76" t="e">
        <f t="shared" ca="1" si="43"/>
        <v>#N/A</v>
      </c>
      <c r="AE215" s="76" t="e">
        <f t="shared" ca="1" si="44"/>
        <v>#N/A</v>
      </c>
      <c r="AF215" s="175" t="e">
        <f t="shared" ca="1" si="45"/>
        <v>#N/A</v>
      </c>
    </row>
    <row r="216" spans="2:32" ht="10.15" x14ac:dyDescent="0.3">
      <c r="B216" s="134">
        <f t="shared" si="46"/>
        <v>202</v>
      </c>
      <c r="C216" s="154" t="str">
        <f ca="1">IF($D$5&gt;$B216,OFFSET(Data!$B$1,$D$6+B216-1,0,1,1),"n/a")</f>
        <v>n/a</v>
      </c>
      <c r="D216" s="155" t="str">
        <f ca="1">IF($D$5&gt;$B216,OFFSET(Data!$C$1,$D$6+B216-1,0,1,1),"n/a")</f>
        <v>n/a</v>
      </c>
      <c r="E216" s="154" t="str">
        <f ca="1">IF($D$5&gt;$B216,OFFSET(Data!$D$1,$D$6+B216-1,0,1,1),"n/a")</f>
        <v>n/a</v>
      </c>
      <c r="F216" s="155" t="str">
        <f ca="1">IF($D$5&gt;$B216,OFFSET(Data!$E$1,$D$6+B216-1,0,1,1),"n/a")</f>
        <v>n/a</v>
      </c>
      <c r="G216" s="143" t="str">
        <f ca="1">IF($D$5&gt;$B216,OFFSET(Data!$K$1,$D$6+$B216-1,0,1,1),"n/a")</f>
        <v>n/a</v>
      </c>
      <c r="H216" s="147" t="str">
        <f ca="1">IF($D$5&gt;$B216,OFFSET(Data!$X$1,$D$6+$B216-1,0,1,1),"n/a")</f>
        <v>n/a</v>
      </c>
      <c r="I216" s="71" t="str">
        <f ca="1">IF($D$5&gt;$B216,OFFSET(Data!$Y$1,$D$6+$B216-1,0,1,1),"n/a")</f>
        <v>n/a</v>
      </c>
      <c r="J216" s="148" t="e">
        <f ca="1">RANK($I216,$I$14:$I$239,0)+COUNTIF($I$14:$I216,$I216)-1</f>
        <v>#VALUE!</v>
      </c>
      <c r="K216" s="147" t="str">
        <f ca="1">IF($D$5&gt;$B216,OFFSET(Data!$L$1,$D$6+$B216-1,0,1,1),"n/a")</f>
        <v>n/a</v>
      </c>
      <c r="L216" s="71" t="str">
        <f ca="1">IF($D$5&gt;$B216,OFFSET(Data!$M$1,$D$6+$B216-1,0,1,1),"n/a")</f>
        <v>n/a</v>
      </c>
      <c r="M216" s="148" t="e">
        <f ca="1">RANK($L216,$L$14:$L$239,0)+COUNTIF($L$14:$L216,$L216)-1</f>
        <v>#VALUE!</v>
      </c>
      <c r="N216" s="147" t="str">
        <f ca="1">IF($D$5&gt;$B216,OFFSET(Data!$P$1,$D$6+$B216-1,0,1,1),"n/a")</f>
        <v>n/a</v>
      </c>
      <c r="O216" s="71" t="str">
        <f ca="1">IF($D$5&gt;$B216,OFFSET(Data!$Q$1,$D$6+$B216-1,0,1,1),"n/a")</f>
        <v>n/a</v>
      </c>
      <c r="P216" s="148" t="e">
        <f ca="1">RANK($O216,$O$14:$O$239,0)+COUNTIF($O$14:$O216,$O216)-1</f>
        <v>#VALUE!</v>
      </c>
      <c r="Q216" s="147" t="str">
        <f ca="1">IF($D$5&gt;$B216,OFFSET(Data!$T$1,$D$6+$B216-1,0,1,1),"n/a")</f>
        <v>n/a</v>
      </c>
      <c r="R216" s="71" t="str">
        <f ca="1">IF($D$5&gt;$B216,OFFSET(Data!$U$1,$D$6+$B216-1,0,1,1),"n/a")</f>
        <v>n/a</v>
      </c>
      <c r="S216" s="72" t="e">
        <f ca="1">RANK($R216,$R$14:$R$239,0)+COUNTIF($R$14:$R216,$R216)-1</f>
        <v>#VALUE!</v>
      </c>
      <c r="T216" s="151"/>
      <c r="U216" s="147" t="str">
        <f t="shared" ca="1" si="36"/>
        <v>n/a</v>
      </c>
      <c r="V216" s="178" t="str">
        <f t="shared" ca="1" si="37"/>
        <v>n/a</v>
      </c>
      <c r="W216" s="72" t="e">
        <f t="shared" ca="1" si="38"/>
        <v>#VALUE!</v>
      </c>
      <c r="Y216" s="69">
        <f t="shared" si="47"/>
        <v>203</v>
      </c>
      <c r="Z216" s="70" t="e">
        <f t="shared" ca="1" si="39"/>
        <v>#N/A</v>
      </c>
      <c r="AA216" s="70" t="e">
        <f t="shared" ca="1" si="40"/>
        <v>#N/A</v>
      </c>
      <c r="AB216" s="70" t="e">
        <f t="shared" ca="1" si="41"/>
        <v>#N/A</v>
      </c>
      <c r="AC216" s="70" t="e">
        <f t="shared" ca="1" si="42"/>
        <v>#N/A</v>
      </c>
      <c r="AD216" s="76" t="e">
        <f t="shared" ca="1" si="43"/>
        <v>#N/A</v>
      </c>
      <c r="AE216" s="76" t="e">
        <f t="shared" ca="1" si="44"/>
        <v>#N/A</v>
      </c>
      <c r="AF216" s="175" t="e">
        <f t="shared" ca="1" si="45"/>
        <v>#N/A</v>
      </c>
    </row>
    <row r="217" spans="2:32" ht="10.15" x14ac:dyDescent="0.3">
      <c r="B217" s="134">
        <f t="shared" si="46"/>
        <v>203</v>
      </c>
      <c r="C217" s="154" t="str">
        <f ca="1">IF($D$5&gt;$B217,OFFSET(Data!$B$1,$D$6+B217-1,0,1,1),"n/a")</f>
        <v>n/a</v>
      </c>
      <c r="D217" s="155" t="str">
        <f ca="1">IF($D$5&gt;$B217,OFFSET(Data!$C$1,$D$6+B217-1,0,1,1),"n/a")</f>
        <v>n/a</v>
      </c>
      <c r="E217" s="154" t="str">
        <f ca="1">IF($D$5&gt;$B217,OFFSET(Data!$D$1,$D$6+B217-1,0,1,1),"n/a")</f>
        <v>n/a</v>
      </c>
      <c r="F217" s="155" t="str">
        <f ca="1">IF($D$5&gt;$B217,OFFSET(Data!$E$1,$D$6+B217-1,0,1,1),"n/a")</f>
        <v>n/a</v>
      </c>
      <c r="G217" s="143" t="str">
        <f ca="1">IF($D$5&gt;$B217,OFFSET(Data!$K$1,$D$6+$B217-1,0,1,1),"n/a")</f>
        <v>n/a</v>
      </c>
      <c r="H217" s="147" t="str">
        <f ca="1">IF($D$5&gt;$B217,OFFSET(Data!$X$1,$D$6+$B217-1,0,1,1),"n/a")</f>
        <v>n/a</v>
      </c>
      <c r="I217" s="71" t="str">
        <f ca="1">IF($D$5&gt;$B217,OFFSET(Data!$Y$1,$D$6+$B217-1,0,1,1),"n/a")</f>
        <v>n/a</v>
      </c>
      <c r="J217" s="148" t="e">
        <f ca="1">RANK($I217,$I$14:$I$239,0)+COUNTIF($I$14:$I217,$I217)-1</f>
        <v>#VALUE!</v>
      </c>
      <c r="K217" s="147" t="str">
        <f ca="1">IF($D$5&gt;$B217,OFFSET(Data!$L$1,$D$6+$B217-1,0,1,1),"n/a")</f>
        <v>n/a</v>
      </c>
      <c r="L217" s="71" t="str">
        <f ca="1">IF($D$5&gt;$B217,OFFSET(Data!$M$1,$D$6+$B217-1,0,1,1),"n/a")</f>
        <v>n/a</v>
      </c>
      <c r="M217" s="148" t="e">
        <f ca="1">RANK($L217,$L$14:$L$239,0)+COUNTIF($L$14:$L217,$L217)-1</f>
        <v>#VALUE!</v>
      </c>
      <c r="N217" s="147" t="str">
        <f ca="1">IF($D$5&gt;$B217,OFFSET(Data!$P$1,$D$6+$B217-1,0,1,1),"n/a")</f>
        <v>n/a</v>
      </c>
      <c r="O217" s="71" t="str">
        <f ca="1">IF($D$5&gt;$B217,OFFSET(Data!$Q$1,$D$6+$B217-1,0,1,1),"n/a")</f>
        <v>n/a</v>
      </c>
      <c r="P217" s="148" t="e">
        <f ca="1">RANK($O217,$O$14:$O$239,0)+COUNTIF($O$14:$O217,$O217)-1</f>
        <v>#VALUE!</v>
      </c>
      <c r="Q217" s="147" t="str">
        <f ca="1">IF($D$5&gt;$B217,OFFSET(Data!$T$1,$D$6+$B217-1,0,1,1),"n/a")</f>
        <v>n/a</v>
      </c>
      <c r="R217" s="71" t="str">
        <f ca="1">IF($D$5&gt;$B217,OFFSET(Data!$U$1,$D$6+$B217-1,0,1,1),"n/a")</f>
        <v>n/a</v>
      </c>
      <c r="S217" s="72" t="e">
        <f ca="1">RANK($R217,$R$14:$R$239,0)+COUNTIF($R$14:$R217,$R217)-1</f>
        <v>#VALUE!</v>
      </c>
      <c r="T217" s="151"/>
      <c r="U217" s="147" t="str">
        <f t="shared" ca="1" si="36"/>
        <v>n/a</v>
      </c>
      <c r="V217" s="178" t="str">
        <f t="shared" ca="1" si="37"/>
        <v>n/a</v>
      </c>
      <c r="W217" s="72" t="e">
        <f t="shared" ca="1" si="38"/>
        <v>#VALUE!</v>
      </c>
      <c r="Y217" s="69">
        <f t="shared" si="47"/>
        <v>204</v>
      </c>
      <c r="Z217" s="70" t="e">
        <f t="shared" ca="1" si="39"/>
        <v>#N/A</v>
      </c>
      <c r="AA217" s="70" t="e">
        <f t="shared" ca="1" si="40"/>
        <v>#N/A</v>
      </c>
      <c r="AB217" s="70" t="e">
        <f t="shared" ca="1" si="41"/>
        <v>#N/A</v>
      </c>
      <c r="AC217" s="70" t="e">
        <f t="shared" ca="1" si="42"/>
        <v>#N/A</v>
      </c>
      <c r="AD217" s="76" t="e">
        <f t="shared" ca="1" si="43"/>
        <v>#N/A</v>
      </c>
      <c r="AE217" s="76" t="e">
        <f t="shared" ca="1" si="44"/>
        <v>#N/A</v>
      </c>
      <c r="AF217" s="175" t="e">
        <f t="shared" ca="1" si="45"/>
        <v>#N/A</v>
      </c>
    </row>
    <row r="218" spans="2:32" ht="10.15" x14ac:dyDescent="0.3">
      <c r="B218" s="134">
        <f t="shared" si="46"/>
        <v>204</v>
      </c>
      <c r="C218" s="154" t="str">
        <f ca="1">IF($D$5&gt;$B218,OFFSET(Data!$B$1,$D$6+B218-1,0,1,1),"n/a")</f>
        <v>n/a</v>
      </c>
      <c r="D218" s="155" t="str">
        <f ca="1">IF($D$5&gt;$B218,OFFSET(Data!$C$1,$D$6+B218-1,0,1,1),"n/a")</f>
        <v>n/a</v>
      </c>
      <c r="E218" s="154" t="str">
        <f ca="1">IF($D$5&gt;$B218,OFFSET(Data!$D$1,$D$6+B218-1,0,1,1),"n/a")</f>
        <v>n/a</v>
      </c>
      <c r="F218" s="155" t="str">
        <f ca="1">IF($D$5&gt;$B218,OFFSET(Data!$E$1,$D$6+B218-1,0,1,1),"n/a")</f>
        <v>n/a</v>
      </c>
      <c r="G218" s="143" t="str">
        <f ca="1">IF($D$5&gt;$B218,OFFSET(Data!$K$1,$D$6+$B218-1,0,1,1),"n/a")</f>
        <v>n/a</v>
      </c>
      <c r="H218" s="147" t="str">
        <f ca="1">IF($D$5&gt;$B218,OFFSET(Data!$X$1,$D$6+$B218-1,0,1,1),"n/a")</f>
        <v>n/a</v>
      </c>
      <c r="I218" s="71" t="str">
        <f ca="1">IF($D$5&gt;$B218,OFFSET(Data!$Y$1,$D$6+$B218-1,0,1,1),"n/a")</f>
        <v>n/a</v>
      </c>
      <c r="J218" s="148" t="e">
        <f ca="1">RANK($I218,$I$14:$I$239,0)+COUNTIF($I$14:$I218,$I218)-1</f>
        <v>#VALUE!</v>
      </c>
      <c r="K218" s="147" t="str">
        <f ca="1">IF($D$5&gt;$B218,OFFSET(Data!$L$1,$D$6+$B218-1,0,1,1),"n/a")</f>
        <v>n/a</v>
      </c>
      <c r="L218" s="71" t="str">
        <f ca="1">IF($D$5&gt;$B218,OFFSET(Data!$M$1,$D$6+$B218-1,0,1,1),"n/a")</f>
        <v>n/a</v>
      </c>
      <c r="M218" s="148" t="e">
        <f ca="1">RANK($L218,$L$14:$L$239,0)+COUNTIF($L$14:$L218,$L218)-1</f>
        <v>#VALUE!</v>
      </c>
      <c r="N218" s="147" t="str">
        <f ca="1">IF($D$5&gt;$B218,OFFSET(Data!$P$1,$D$6+$B218-1,0,1,1),"n/a")</f>
        <v>n/a</v>
      </c>
      <c r="O218" s="71" t="str">
        <f ca="1">IF($D$5&gt;$B218,OFFSET(Data!$Q$1,$D$6+$B218-1,0,1,1),"n/a")</f>
        <v>n/a</v>
      </c>
      <c r="P218" s="148" t="e">
        <f ca="1">RANK($O218,$O$14:$O$239,0)+COUNTIF($O$14:$O218,$O218)-1</f>
        <v>#VALUE!</v>
      </c>
      <c r="Q218" s="147" t="str">
        <f ca="1">IF($D$5&gt;$B218,OFFSET(Data!$T$1,$D$6+$B218-1,0,1,1),"n/a")</f>
        <v>n/a</v>
      </c>
      <c r="R218" s="71" t="str">
        <f ca="1">IF($D$5&gt;$B218,OFFSET(Data!$U$1,$D$6+$B218-1,0,1,1),"n/a")</f>
        <v>n/a</v>
      </c>
      <c r="S218" s="72" t="e">
        <f ca="1">RANK($R218,$R$14:$R$239,0)+COUNTIF($R$14:$R218,$R218)-1</f>
        <v>#VALUE!</v>
      </c>
      <c r="T218" s="151"/>
      <c r="U218" s="147" t="str">
        <f t="shared" ca="1" si="36"/>
        <v>n/a</v>
      </c>
      <c r="V218" s="178" t="str">
        <f t="shared" ca="1" si="37"/>
        <v>n/a</v>
      </c>
      <c r="W218" s="72" t="e">
        <f t="shared" ca="1" si="38"/>
        <v>#VALUE!</v>
      </c>
      <c r="Y218" s="69">
        <f t="shared" si="47"/>
        <v>205</v>
      </c>
      <c r="Z218" s="70" t="e">
        <f t="shared" ca="1" si="39"/>
        <v>#N/A</v>
      </c>
      <c r="AA218" s="70" t="e">
        <f t="shared" ca="1" si="40"/>
        <v>#N/A</v>
      </c>
      <c r="AB218" s="70" t="e">
        <f t="shared" ca="1" si="41"/>
        <v>#N/A</v>
      </c>
      <c r="AC218" s="70" t="e">
        <f t="shared" ca="1" si="42"/>
        <v>#N/A</v>
      </c>
      <c r="AD218" s="76" t="e">
        <f t="shared" ca="1" si="43"/>
        <v>#N/A</v>
      </c>
      <c r="AE218" s="76" t="e">
        <f t="shared" ca="1" si="44"/>
        <v>#N/A</v>
      </c>
      <c r="AF218" s="175" t="e">
        <f t="shared" ca="1" si="45"/>
        <v>#N/A</v>
      </c>
    </row>
    <row r="219" spans="2:32" ht="10.15" x14ac:dyDescent="0.3">
      <c r="B219" s="134">
        <f t="shared" si="46"/>
        <v>205</v>
      </c>
      <c r="C219" s="154" t="str">
        <f ca="1">IF($D$5&gt;$B219,OFFSET(Data!$B$1,$D$6+B219-1,0,1,1),"n/a")</f>
        <v>n/a</v>
      </c>
      <c r="D219" s="155" t="str">
        <f ca="1">IF($D$5&gt;$B219,OFFSET(Data!$C$1,$D$6+B219-1,0,1,1),"n/a")</f>
        <v>n/a</v>
      </c>
      <c r="E219" s="154" t="str">
        <f ca="1">IF($D$5&gt;$B219,OFFSET(Data!$D$1,$D$6+B219-1,0,1,1),"n/a")</f>
        <v>n/a</v>
      </c>
      <c r="F219" s="155" t="str">
        <f ca="1">IF($D$5&gt;$B219,OFFSET(Data!$E$1,$D$6+B219-1,0,1,1),"n/a")</f>
        <v>n/a</v>
      </c>
      <c r="G219" s="143" t="str">
        <f ca="1">IF($D$5&gt;$B219,OFFSET(Data!$K$1,$D$6+$B219-1,0,1,1),"n/a")</f>
        <v>n/a</v>
      </c>
      <c r="H219" s="147" t="str">
        <f ca="1">IF($D$5&gt;$B219,OFFSET(Data!$X$1,$D$6+$B219-1,0,1,1),"n/a")</f>
        <v>n/a</v>
      </c>
      <c r="I219" s="71" t="str">
        <f ca="1">IF($D$5&gt;$B219,OFFSET(Data!$Y$1,$D$6+$B219-1,0,1,1),"n/a")</f>
        <v>n/a</v>
      </c>
      <c r="J219" s="148" t="e">
        <f ca="1">RANK($I219,$I$14:$I$239,0)+COUNTIF($I$14:$I219,$I219)-1</f>
        <v>#VALUE!</v>
      </c>
      <c r="K219" s="147" t="str">
        <f ca="1">IF($D$5&gt;$B219,OFFSET(Data!$L$1,$D$6+$B219-1,0,1,1),"n/a")</f>
        <v>n/a</v>
      </c>
      <c r="L219" s="71" t="str">
        <f ca="1">IF($D$5&gt;$B219,OFFSET(Data!$M$1,$D$6+$B219-1,0,1,1),"n/a")</f>
        <v>n/a</v>
      </c>
      <c r="M219" s="148" t="e">
        <f ca="1">RANK($L219,$L$14:$L$239,0)+COUNTIF($L$14:$L219,$L219)-1</f>
        <v>#VALUE!</v>
      </c>
      <c r="N219" s="147" t="str">
        <f ca="1">IF($D$5&gt;$B219,OFFSET(Data!$P$1,$D$6+$B219-1,0,1,1),"n/a")</f>
        <v>n/a</v>
      </c>
      <c r="O219" s="71" t="str">
        <f ca="1">IF($D$5&gt;$B219,OFFSET(Data!$Q$1,$D$6+$B219-1,0,1,1),"n/a")</f>
        <v>n/a</v>
      </c>
      <c r="P219" s="148" t="e">
        <f ca="1">RANK($O219,$O$14:$O$239,0)+COUNTIF($O$14:$O219,$O219)-1</f>
        <v>#VALUE!</v>
      </c>
      <c r="Q219" s="147" t="str">
        <f ca="1">IF($D$5&gt;$B219,OFFSET(Data!$T$1,$D$6+$B219-1,0,1,1),"n/a")</f>
        <v>n/a</v>
      </c>
      <c r="R219" s="71" t="str">
        <f ca="1">IF($D$5&gt;$B219,OFFSET(Data!$U$1,$D$6+$B219-1,0,1,1),"n/a")</f>
        <v>n/a</v>
      </c>
      <c r="S219" s="72" t="e">
        <f ca="1">RANK($R219,$R$14:$R$239,0)+COUNTIF($R$14:$R219,$R219)-1</f>
        <v>#VALUE!</v>
      </c>
      <c r="T219" s="151"/>
      <c r="U219" s="147" t="str">
        <f t="shared" ca="1" si="36"/>
        <v>n/a</v>
      </c>
      <c r="V219" s="178" t="str">
        <f t="shared" ca="1" si="37"/>
        <v>n/a</v>
      </c>
      <c r="W219" s="72" t="e">
        <f t="shared" ca="1" si="38"/>
        <v>#VALUE!</v>
      </c>
      <c r="Y219" s="69">
        <f t="shared" si="47"/>
        <v>206</v>
      </c>
      <c r="Z219" s="70" t="e">
        <f t="shared" ca="1" si="39"/>
        <v>#N/A</v>
      </c>
      <c r="AA219" s="70" t="e">
        <f t="shared" ca="1" si="40"/>
        <v>#N/A</v>
      </c>
      <c r="AB219" s="70" t="e">
        <f t="shared" ca="1" si="41"/>
        <v>#N/A</v>
      </c>
      <c r="AC219" s="70" t="e">
        <f t="shared" ca="1" si="42"/>
        <v>#N/A</v>
      </c>
      <c r="AD219" s="76" t="e">
        <f t="shared" ca="1" si="43"/>
        <v>#N/A</v>
      </c>
      <c r="AE219" s="76" t="e">
        <f t="shared" ca="1" si="44"/>
        <v>#N/A</v>
      </c>
      <c r="AF219" s="175" t="e">
        <f t="shared" ca="1" si="45"/>
        <v>#N/A</v>
      </c>
    </row>
    <row r="220" spans="2:32" ht="10.15" x14ac:dyDescent="0.3">
      <c r="B220" s="134">
        <f t="shared" si="46"/>
        <v>206</v>
      </c>
      <c r="C220" s="154" t="str">
        <f ca="1">IF($D$5&gt;$B220,OFFSET(Data!$B$1,$D$6+B220-1,0,1,1),"n/a")</f>
        <v>n/a</v>
      </c>
      <c r="D220" s="155" t="str">
        <f ca="1">IF($D$5&gt;$B220,OFFSET(Data!$C$1,$D$6+B220-1,0,1,1),"n/a")</f>
        <v>n/a</v>
      </c>
      <c r="E220" s="154" t="str">
        <f ca="1">IF($D$5&gt;$B220,OFFSET(Data!$D$1,$D$6+B220-1,0,1,1),"n/a")</f>
        <v>n/a</v>
      </c>
      <c r="F220" s="155" t="str">
        <f ca="1">IF($D$5&gt;$B220,OFFSET(Data!$E$1,$D$6+B220-1,0,1,1),"n/a")</f>
        <v>n/a</v>
      </c>
      <c r="G220" s="143" t="str">
        <f ca="1">IF($D$5&gt;$B220,OFFSET(Data!$K$1,$D$6+$B220-1,0,1,1),"n/a")</f>
        <v>n/a</v>
      </c>
      <c r="H220" s="147" t="str">
        <f ca="1">IF($D$5&gt;$B220,OFFSET(Data!$X$1,$D$6+$B220-1,0,1,1),"n/a")</f>
        <v>n/a</v>
      </c>
      <c r="I220" s="71" t="str">
        <f ca="1">IF($D$5&gt;$B220,OFFSET(Data!$Y$1,$D$6+$B220-1,0,1,1),"n/a")</f>
        <v>n/a</v>
      </c>
      <c r="J220" s="148" t="e">
        <f ca="1">RANK($I220,$I$14:$I$239,0)+COUNTIF($I$14:$I220,$I220)-1</f>
        <v>#VALUE!</v>
      </c>
      <c r="K220" s="147" t="str">
        <f ca="1">IF($D$5&gt;$B220,OFFSET(Data!$L$1,$D$6+$B220-1,0,1,1),"n/a")</f>
        <v>n/a</v>
      </c>
      <c r="L220" s="71" t="str">
        <f ca="1">IF($D$5&gt;$B220,OFFSET(Data!$M$1,$D$6+$B220-1,0,1,1),"n/a")</f>
        <v>n/a</v>
      </c>
      <c r="M220" s="148" t="e">
        <f ca="1">RANK($L220,$L$14:$L$239,0)+COUNTIF($L$14:$L220,$L220)-1</f>
        <v>#VALUE!</v>
      </c>
      <c r="N220" s="147" t="str">
        <f ca="1">IF($D$5&gt;$B220,OFFSET(Data!$P$1,$D$6+$B220-1,0,1,1),"n/a")</f>
        <v>n/a</v>
      </c>
      <c r="O220" s="71" t="str">
        <f ca="1">IF($D$5&gt;$B220,OFFSET(Data!$Q$1,$D$6+$B220-1,0,1,1),"n/a")</f>
        <v>n/a</v>
      </c>
      <c r="P220" s="148" t="e">
        <f ca="1">RANK($O220,$O$14:$O$239,0)+COUNTIF($O$14:$O220,$O220)-1</f>
        <v>#VALUE!</v>
      </c>
      <c r="Q220" s="147" t="str">
        <f ca="1">IF($D$5&gt;$B220,OFFSET(Data!$T$1,$D$6+$B220-1,0,1,1),"n/a")</f>
        <v>n/a</v>
      </c>
      <c r="R220" s="71" t="str">
        <f ca="1">IF($D$5&gt;$B220,OFFSET(Data!$U$1,$D$6+$B220-1,0,1,1),"n/a")</f>
        <v>n/a</v>
      </c>
      <c r="S220" s="72" t="e">
        <f ca="1">RANK($R220,$R$14:$R$239,0)+COUNTIF($R$14:$R220,$R220)-1</f>
        <v>#VALUE!</v>
      </c>
      <c r="T220" s="151"/>
      <c r="U220" s="147" t="str">
        <f t="shared" ca="1" si="36"/>
        <v>n/a</v>
      </c>
      <c r="V220" s="178" t="str">
        <f t="shared" ca="1" si="37"/>
        <v>n/a</v>
      </c>
      <c r="W220" s="72" t="e">
        <f t="shared" ca="1" si="38"/>
        <v>#VALUE!</v>
      </c>
      <c r="Y220" s="69">
        <f t="shared" si="47"/>
        <v>207</v>
      </c>
      <c r="Z220" s="70" t="e">
        <f t="shared" ca="1" si="39"/>
        <v>#N/A</v>
      </c>
      <c r="AA220" s="70" t="e">
        <f t="shared" ca="1" si="40"/>
        <v>#N/A</v>
      </c>
      <c r="AB220" s="70" t="e">
        <f t="shared" ca="1" si="41"/>
        <v>#N/A</v>
      </c>
      <c r="AC220" s="70" t="e">
        <f t="shared" ca="1" si="42"/>
        <v>#N/A</v>
      </c>
      <c r="AD220" s="76" t="e">
        <f t="shared" ca="1" si="43"/>
        <v>#N/A</v>
      </c>
      <c r="AE220" s="76" t="e">
        <f t="shared" ca="1" si="44"/>
        <v>#N/A</v>
      </c>
      <c r="AF220" s="175" t="e">
        <f t="shared" ca="1" si="45"/>
        <v>#N/A</v>
      </c>
    </row>
    <row r="221" spans="2:32" ht="10.15" x14ac:dyDescent="0.3">
      <c r="B221" s="134">
        <f>B220+1</f>
        <v>207</v>
      </c>
      <c r="C221" s="154" t="str">
        <f ca="1">IF($D$5&gt;$B221,OFFSET(Data!$B$1,$D$6+B221-1,0,1,1),"n/a")</f>
        <v>n/a</v>
      </c>
      <c r="D221" s="155" t="str">
        <f ca="1">IF($D$5&gt;$B221,OFFSET(Data!$C$1,$D$6+B221-1,0,1,1),"n/a")</f>
        <v>n/a</v>
      </c>
      <c r="E221" s="154" t="str">
        <f ca="1">IF($D$5&gt;$B221,OFFSET(Data!$D$1,$D$6+B221-1,0,1,1),"n/a")</f>
        <v>n/a</v>
      </c>
      <c r="F221" s="155" t="str">
        <f ca="1">IF($D$5&gt;$B221,OFFSET(Data!$E$1,$D$6+B221-1,0,1,1),"n/a")</f>
        <v>n/a</v>
      </c>
      <c r="G221" s="143" t="str">
        <f ca="1">IF($D$5&gt;$B221,OFFSET(Data!$K$1,$D$6+$B221-1,0,1,1),"n/a")</f>
        <v>n/a</v>
      </c>
      <c r="H221" s="147" t="str">
        <f ca="1">IF($D$5&gt;$B221,OFFSET(Data!$X$1,$D$6+$B221-1,0,1,1),"n/a")</f>
        <v>n/a</v>
      </c>
      <c r="I221" s="71" t="str">
        <f ca="1">IF($D$5&gt;$B221,OFFSET(Data!$Y$1,$D$6+$B221-1,0,1,1),"n/a")</f>
        <v>n/a</v>
      </c>
      <c r="J221" s="148" t="e">
        <f ca="1">RANK($I221,$I$14:$I$239,0)+COUNTIF($I$14:$I221,$I221)-1</f>
        <v>#VALUE!</v>
      </c>
      <c r="K221" s="147" t="str">
        <f ca="1">IF($D$5&gt;$B221,OFFSET(Data!$L$1,$D$6+$B221-1,0,1,1),"n/a")</f>
        <v>n/a</v>
      </c>
      <c r="L221" s="71" t="str">
        <f ca="1">IF($D$5&gt;$B221,OFFSET(Data!$M$1,$D$6+$B221-1,0,1,1),"n/a")</f>
        <v>n/a</v>
      </c>
      <c r="M221" s="148" t="e">
        <f ca="1">RANK($L221,$L$14:$L$239,0)+COUNTIF($L$14:$L221,$L221)-1</f>
        <v>#VALUE!</v>
      </c>
      <c r="N221" s="147" t="str">
        <f ca="1">IF($D$5&gt;$B221,OFFSET(Data!$P$1,$D$6+$B221-1,0,1,1),"n/a")</f>
        <v>n/a</v>
      </c>
      <c r="O221" s="71" t="str">
        <f ca="1">IF($D$5&gt;$B221,OFFSET(Data!$Q$1,$D$6+$B221-1,0,1,1),"n/a")</f>
        <v>n/a</v>
      </c>
      <c r="P221" s="148" t="e">
        <f ca="1">RANK($O221,$O$14:$O$239,0)+COUNTIF($O$14:$O221,$O221)-1</f>
        <v>#VALUE!</v>
      </c>
      <c r="Q221" s="147" t="str">
        <f ca="1">IF($D$5&gt;$B221,OFFSET(Data!$T$1,$D$6+$B221-1,0,1,1),"n/a")</f>
        <v>n/a</v>
      </c>
      <c r="R221" s="71" t="str">
        <f ca="1">IF($D$5&gt;$B221,OFFSET(Data!$U$1,$D$6+$B221-1,0,1,1),"n/a")</f>
        <v>n/a</v>
      </c>
      <c r="S221" s="72" t="e">
        <f ca="1">RANK($R221,$R$14:$R$239,0)+COUNTIF($R$14:$R221,$R221)-1</f>
        <v>#VALUE!</v>
      </c>
      <c r="T221" s="151"/>
      <c r="U221" s="147" t="str">
        <f t="shared" ca="1" si="36"/>
        <v>n/a</v>
      </c>
      <c r="V221" s="178" t="str">
        <f t="shared" ca="1" si="37"/>
        <v>n/a</v>
      </c>
      <c r="W221" s="72" t="e">
        <f t="shared" ca="1" si="38"/>
        <v>#VALUE!</v>
      </c>
      <c r="Y221" s="69">
        <f t="shared" si="47"/>
        <v>208</v>
      </c>
      <c r="Z221" s="70" t="e">
        <f t="shared" ca="1" si="39"/>
        <v>#N/A</v>
      </c>
      <c r="AA221" s="70" t="e">
        <f t="shared" ca="1" si="40"/>
        <v>#N/A</v>
      </c>
      <c r="AB221" s="70" t="e">
        <f t="shared" ca="1" si="41"/>
        <v>#N/A</v>
      </c>
      <c r="AC221" s="70" t="e">
        <f t="shared" ca="1" si="42"/>
        <v>#N/A</v>
      </c>
      <c r="AD221" s="70" t="e">
        <f t="shared" ca="1" si="43"/>
        <v>#N/A</v>
      </c>
      <c r="AE221" s="70" t="e">
        <f t="shared" ca="1" si="44"/>
        <v>#N/A</v>
      </c>
      <c r="AF221" s="175" t="e">
        <f t="shared" ca="1" si="45"/>
        <v>#N/A</v>
      </c>
    </row>
    <row r="222" spans="2:32" ht="10.15" x14ac:dyDescent="0.3">
      <c r="B222" s="134">
        <f t="shared" ref="B222:B230" si="48">B221+1</f>
        <v>208</v>
      </c>
      <c r="C222" s="154" t="str">
        <f ca="1">IF($D$5&gt;$B222,OFFSET(Data!$B$1,$D$6+B222-1,0,1,1),"n/a")</f>
        <v>n/a</v>
      </c>
      <c r="D222" s="155" t="str">
        <f ca="1">IF($D$5&gt;$B222,OFFSET(Data!$C$1,$D$6+B222-1,0,1,1),"n/a")</f>
        <v>n/a</v>
      </c>
      <c r="E222" s="154" t="str">
        <f ca="1">IF($D$5&gt;$B222,OFFSET(Data!$D$1,$D$6+B222-1,0,1,1),"n/a")</f>
        <v>n/a</v>
      </c>
      <c r="F222" s="155" t="str">
        <f ca="1">IF($D$5&gt;$B222,OFFSET(Data!$E$1,$D$6+B222-1,0,1,1),"n/a")</f>
        <v>n/a</v>
      </c>
      <c r="G222" s="143" t="str">
        <f ca="1">IF($D$5&gt;$B222,OFFSET(Data!$K$1,$D$6+$B222-1,0,1,1),"n/a")</f>
        <v>n/a</v>
      </c>
      <c r="H222" s="147" t="str">
        <f ca="1">IF($D$5&gt;$B222,OFFSET(Data!$X$1,$D$6+$B222-1,0,1,1),"n/a")</f>
        <v>n/a</v>
      </c>
      <c r="I222" s="71" t="str">
        <f ca="1">IF($D$5&gt;$B222,OFFSET(Data!$Y$1,$D$6+$B222-1,0,1,1),"n/a")</f>
        <v>n/a</v>
      </c>
      <c r="J222" s="148" t="e">
        <f ca="1">RANK($I222,$I$14:$I$239,0)+COUNTIF($I$14:$I222,$I222)-1</f>
        <v>#VALUE!</v>
      </c>
      <c r="K222" s="147" t="str">
        <f ca="1">IF($D$5&gt;$B222,OFFSET(Data!$L$1,$D$6+$B222-1,0,1,1),"n/a")</f>
        <v>n/a</v>
      </c>
      <c r="L222" s="71" t="str">
        <f ca="1">IF($D$5&gt;$B222,OFFSET(Data!$M$1,$D$6+$B222-1,0,1,1),"n/a")</f>
        <v>n/a</v>
      </c>
      <c r="M222" s="148" t="e">
        <f ca="1">RANK($L222,$L$14:$L$239,0)+COUNTIF($L$14:$L222,$L222)-1</f>
        <v>#VALUE!</v>
      </c>
      <c r="N222" s="147" t="str">
        <f ca="1">IF($D$5&gt;$B222,OFFSET(Data!$P$1,$D$6+$B222-1,0,1,1),"n/a")</f>
        <v>n/a</v>
      </c>
      <c r="O222" s="71" t="str">
        <f ca="1">IF($D$5&gt;$B222,OFFSET(Data!$Q$1,$D$6+$B222-1,0,1,1),"n/a")</f>
        <v>n/a</v>
      </c>
      <c r="P222" s="148" t="e">
        <f ca="1">RANK($O222,$O$14:$O$239,0)+COUNTIF($O$14:$O222,$O222)-1</f>
        <v>#VALUE!</v>
      </c>
      <c r="Q222" s="147" t="str">
        <f ca="1">IF($D$5&gt;$B222,OFFSET(Data!$T$1,$D$6+$B222-1,0,1,1),"n/a")</f>
        <v>n/a</v>
      </c>
      <c r="R222" s="71" t="str">
        <f ca="1">IF($D$5&gt;$B222,OFFSET(Data!$U$1,$D$6+$B222-1,0,1,1),"n/a")</f>
        <v>n/a</v>
      </c>
      <c r="S222" s="72" t="e">
        <f ca="1">RANK($R222,$R$14:$R$239,0)+COUNTIF($R$14:$R222,$R222)-1</f>
        <v>#VALUE!</v>
      </c>
      <c r="T222" s="151"/>
      <c r="U222" s="147" t="str">
        <f t="shared" ca="1" si="36"/>
        <v>n/a</v>
      </c>
      <c r="V222" s="178" t="str">
        <f t="shared" ca="1" si="37"/>
        <v>n/a</v>
      </c>
      <c r="W222" s="72" t="e">
        <f t="shared" ca="1" si="38"/>
        <v>#VALUE!</v>
      </c>
      <c r="Y222" s="69">
        <f t="shared" si="47"/>
        <v>209</v>
      </c>
      <c r="Z222" s="70" t="e">
        <f t="shared" ca="1" si="39"/>
        <v>#N/A</v>
      </c>
      <c r="AA222" s="70" t="e">
        <f t="shared" ca="1" si="40"/>
        <v>#N/A</v>
      </c>
      <c r="AB222" s="70" t="e">
        <f t="shared" ca="1" si="41"/>
        <v>#N/A</v>
      </c>
      <c r="AC222" s="70" t="e">
        <f t="shared" ca="1" si="42"/>
        <v>#N/A</v>
      </c>
      <c r="AD222" s="70" t="e">
        <f t="shared" ca="1" si="43"/>
        <v>#N/A</v>
      </c>
      <c r="AE222" s="70" t="e">
        <f t="shared" ca="1" si="44"/>
        <v>#N/A</v>
      </c>
      <c r="AF222" s="175" t="e">
        <f t="shared" ca="1" si="45"/>
        <v>#N/A</v>
      </c>
    </row>
    <row r="223" spans="2:32" ht="10.15" x14ac:dyDescent="0.3">
      <c r="B223" s="134">
        <f t="shared" si="48"/>
        <v>209</v>
      </c>
      <c r="C223" s="154" t="str">
        <f ca="1">IF($D$5&gt;$B223,OFFSET(Data!$B$1,$D$6+B223-1,0,1,1),"n/a")</f>
        <v>n/a</v>
      </c>
      <c r="D223" s="155" t="str">
        <f ca="1">IF($D$5&gt;$B223,OFFSET(Data!$C$1,$D$6+B223-1,0,1,1),"n/a")</f>
        <v>n/a</v>
      </c>
      <c r="E223" s="154" t="str">
        <f ca="1">IF($D$5&gt;$B223,OFFSET(Data!$D$1,$D$6+B223-1,0,1,1),"n/a")</f>
        <v>n/a</v>
      </c>
      <c r="F223" s="155" t="str">
        <f ca="1">IF($D$5&gt;$B223,OFFSET(Data!$E$1,$D$6+B223-1,0,1,1),"n/a")</f>
        <v>n/a</v>
      </c>
      <c r="G223" s="143" t="str">
        <f ca="1">IF($D$5&gt;$B223,OFFSET(Data!$K$1,$D$6+$B223-1,0,1,1),"n/a")</f>
        <v>n/a</v>
      </c>
      <c r="H223" s="147" t="str">
        <f ca="1">IF($D$5&gt;$B223,OFFSET(Data!$X$1,$D$6+$B223-1,0,1,1),"n/a")</f>
        <v>n/a</v>
      </c>
      <c r="I223" s="71" t="str">
        <f ca="1">IF($D$5&gt;$B223,OFFSET(Data!$Y$1,$D$6+$B223-1,0,1,1),"n/a")</f>
        <v>n/a</v>
      </c>
      <c r="J223" s="148" t="e">
        <f ca="1">RANK($I223,$I$14:$I$239,0)+COUNTIF($I$14:$I223,$I223)-1</f>
        <v>#VALUE!</v>
      </c>
      <c r="K223" s="147" t="str">
        <f ca="1">IF($D$5&gt;$B223,OFFSET(Data!$L$1,$D$6+$B223-1,0,1,1),"n/a")</f>
        <v>n/a</v>
      </c>
      <c r="L223" s="71" t="str">
        <f ca="1">IF($D$5&gt;$B223,OFFSET(Data!$M$1,$D$6+$B223-1,0,1,1),"n/a")</f>
        <v>n/a</v>
      </c>
      <c r="M223" s="148" t="e">
        <f ca="1">RANK($L223,$L$14:$L$239,0)+COUNTIF($L$14:$L223,$L223)-1</f>
        <v>#VALUE!</v>
      </c>
      <c r="N223" s="147" t="str">
        <f ca="1">IF($D$5&gt;$B223,OFFSET(Data!$P$1,$D$6+$B223-1,0,1,1),"n/a")</f>
        <v>n/a</v>
      </c>
      <c r="O223" s="71" t="str">
        <f ca="1">IF($D$5&gt;$B223,OFFSET(Data!$Q$1,$D$6+$B223-1,0,1,1),"n/a")</f>
        <v>n/a</v>
      </c>
      <c r="P223" s="148" t="e">
        <f ca="1">RANK($O223,$O$14:$O$239,0)+COUNTIF($O$14:$O223,$O223)-1</f>
        <v>#VALUE!</v>
      </c>
      <c r="Q223" s="147" t="str">
        <f ca="1">IF($D$5&gt;$B223,OFFSET(Data!$T$1,$D$6+$B223-1,0,1,1),"n/a")</f>
        <v>n/a</v>
      </c>
      <c r="R223" s="71" t="str">
        <f ca="1">IF($D$5&gt;$B223,OFFSET(Data!$U$1,$D$6+$B223-1,0,1,1),"n/a")</f>
        <v>n/a</v>
      </c>
      <c r="S223" s="72" t="e">
        <f ca="1">RANK($R223,$R$14:$R$239,0)+COUNTIF($R$14:$R223,$R223)-1</f>
        <v>#VALUE!</v>
      </c>
      <c r="T223" s="151"/>
      <c r="U223" s="147" t="str">
        <f t="shared" ca="1" si="36"/>
        <v>n/a</v>
      </c>
      <c r="V223" s="178" t="str">
        <f t="shared" ca="1" si="37"/>
        <v>n/a</v>
      </c>
      <c r="W223" s="72" t="e">
        <f t="shared" ca="1" si="38"/>
        <v>#VALUE!</v>
      </c>
      <c r="Y223" s="69">
        <f t="shared" si="47"/>
        <v>210</v>
      </c>
      <c r="Z223" s="70" t="e">
        <f t="shared" ca="1" si="39"/>
        <v>#N/A</v>
      </c>
      <c r="AA223" s="70" t="e">
        <f t="shared" ca="1" si="40"/>
        <v>#N/A</v>
      </c>
      <c r="AB223" s="70" t="e">
        <f t="shared" ca="1" si="41"/>
        <v>#N/A</v>
      </c>
      <c r="AC223" s="70" t="e">
        <f t="shared" ca="1" si="42"/>
        <v>#N/A</v>
      </c>
      <c r="AD223" s="70" t="e">
        <f t="shared" ca="1" si="43"/>
        <v>#N/A</v>
      </c>
      <c r="AE223" s="70" t="e">
        <f t="shared" ca="1" si="44"/>
        <v>#N/A</v>
      </c>
      <c r="AF223" s="175" t="e">
        <f t="shared" ca="1" si="45"/>
        <v>#N/A</v>
      </c>
    </row>
    <row r="224" spans="2:32" ht="10.15" x14ac:dyDescent="0.3">
      <c r="B224" s="134">
        <f t="shared" si="48"/>
        <v>210</v>
      </c>
      <c r="C224" s="154" t="str">
        <f ca="1">IF($D$5&gt;$B224,OFFSET(Data!$B$1,$D$6+B224-1,0,1,1),"n/a")</f>
        <v>n/a</v>
      </c>
      <c r="D224" s="155" t="str">
        <f ca="1">IF($D$5&gt;$B224,OFFSET(Data!$C$1,$D$6+B224-1,0,1,1),"n/a")</f>
        <v>n/a</v>
      </c>
      <c r="E224" s="154" t="str">
        <f ca="1">IF($D$5&gt;$B224,OFFSET(Data!$D$1,$D$6+B224-1,0,1,1),"n/a")</f>
        <v>n/a</v>
      </c>
      <c r="F224" s="155" t="str">
        <f ca="1">IF($D$5&gt;$B224,OFFSET(Data!$E$1,$D$6+B224-1,0,1,1),"n/a")</f>
        <v>n/a</v>
      </c>
      <c r="G224" s="143" t="str">
        <f ca="1">IF($D$5&gt;$B224,OFFSET(Data!$K$1,$D$6+$B224-1,0,1,1),"n/a")</f>
        <v>n/a</v>
      </c>
      <c r="H224" s="147" t="str">
        <f ca="1">IF($D$5&gt;$B224,OFFSET(Data!$X$1,$D$6+$B224-1,0,1,1),"n/a")</f>
        <v>n/a</v>
      </c>
      <c r="I224" s="71" t="str">
        <f ca="1">IF($D$5&gt;$B224,OFFSET(Data!$Y$1,$D$6+$B224-1,0,1,1),"n/a")</f>
        <v>n/a</v>
      </c>
      <c r="J224" s="148" t="e">
        <f ca="1">RANK($I224,$I$14:$I$239,0)+COUNTIF($I$14:$I224,$I224)-1</f>
        <v>#VALUE!</v>
      </c>
      <c r="K224" s="147" t="str">
        <f ca="1">IF($D$5&gt;$B224,OFFSET(Data!$L$1,$D$6+$B224-1,0,1,1),"n/a")</f>
        <v>n/a</v>
      </c>
      <c r="L224" s="71" t="str">
        <f ca="1">IF($D$5&gt;$B224,OFFSET(Data!$M$1,$D$6+$B224-1,0,1,1),"n/a")</f>
        <v>n/a</v>
      </c>
      <c r="M224" s="148" t="e">
        <f ca="1">RANK($L224,$L$14:$L$239,0)+COUNTIF($L$14:$L224,$L224)-1</f>
        <v>#VALUE!</v>
      </c>
      <c r="N224" s="147" t="str">
        <f ca="1">IF($D$5&gt;$B224,OFFSET(Data!$P$1,$D$6+$B224-1,0,1,1),"n/a")</f>
        <v>n/a</v>
      </c>
      <c r="O224" s="71" t="str">
        <f ca="1">IF($D$5&gt;$B224,OFFSET(Data!$Q$1,$D$6+$B224-1,0,1,1),"n/a")</f>
        <v>n/a</v>
      </c>
      <c r="P224" s="148" t="e">
        <f ca="1">RANK($O224,$O$14:$O$239,0)+COUNTIF($O$14:$O224,$O224)-1</f>
        <v>#VALUE!</v>
      </c>
      <c r="Q224" s="147" t="str">
        <f ca="1">IF($D$5&gt;$B224,OFFSET(Data!$T$1,$D$6+$B224-1,0,1,1),"n/a")</f>
        <v>n/a</v>
      </c>
      <c r="R224" s="71" t="str">
        <f ca="1">IF($D$5&gt;$B224,OFFSET(Data!$U$1,$D$6+$B224-1,0,1,1),"n/a")</f>
        <v>n/a</v>
      </c>
      <c r="S224" s="72" t="e">
        <f ca="1">RANK($R224,$R$14:$R$239,0)+COUNTIF($R$14:$R224,$R224)-1</f>
        <v>#VALUE!</v>
      </c>
      <c r="T224" s="151"/>
      <c r="U224" s="147" t="str">
        <f t="shared" ca="1" si="36"/>
        <v>n/a</v>
      </c>
      <c r="V224" s="178" t="str">
        <f t="shared" ca="1" si="37"/>
        <v>n/a</v>
      </c>
      <c r="W224" s="72" t="e">
        <f t="shared" ca="1" si="38"/>
        <v>#VALUE!</v>
      </c>
      <c r="Y224" s="69">
        <f t="shared" si="47"/>
        <v>211</v>
      </c>
      <c r="Z224" s="70" t="e">
        <f t="shared" ca="1" si="39"/>
        <v>#N/A</v>
      </c>
      <c r="AA224" s="70" t="e">
        <f t="shared" ca="1" si="40"/>
        <v>#N/A</v>
      </c>
      <c r="AB224" s="70" t="e">
        <f t="shared" ca="1" si="41"/>
        <v>#N/A</v>
      </c>
      <c r="AC224" s="70" t="e">
        <f t="shared" ca="1" si="42"/>
        <v>#N/A</v>
      </c>
      <c r="AD224" s="70" t="e">
        <f t="shared" ca="1" si="43"/>
        <v>#N/A</v>
      </c>
      <c r="AE224" s="70" t="e">
        <f t="shared" ca="1" si="44"/>
        <v>#N/A</v>
      </c>
      <c r="AF224" s="175" t="e">
        <f t="shared" ca="1" si="45"/>
        <v>#N/A</v>
      </c>
    </row>
    <row r="225" spans="2:32" ht="10.15" x14ac:dyDescent="0.3">
      <c r="B225" s="134">
        <f t="shared" si="48"/>
        <v>211</v>
      </c>
      <c r="C225" s="154" t="str">
        <f ca="1">IF($D$5&gt;$B225,OFFSET(Data!$B$1,$D$6+B225-1,0,1,1),"n/a")</f>
        <v>n/a</v>
      </c>
      <c r="D225" s="155" t="str">
        <f ca="1">IF($D$5&gt;$B225,OFFSET(Data!$C$1,$D$6+B225-1,0,1,1),"n/a")</f>
        <v>n/a</v>
      </c>
      <c r="E225" s="154" t="str">
        <f ca="1">IF($D$5&gt;$B225,OFFSET(Data!$D$1,$D$6+B225-1,0,1,1),"n/a")</f>
        <v>n/a</v>
      </c>
      <c r="F225" s="155" t="str">
        <f ca="1">IF($D$5&gt;$B225,OFFSET(Data!$E$1,$D$6+B225-1,0,1,1),"n/a")</f>
        <v>n/a</v>
      </c>
      <c r="G225" s="143" t="str">
        <f ca="1">IF($D$5&gt;$B225,OFFSET(Data!$K$1,$D$6+$B225-1,0,1,1),"n/a")</f>
        <v>n/a</v>
      </c>
      <c r="H225" s="147" t="str">
        <f ca="1">IF($D$5&gt;$B225,OFFSET(Data!$X$1,$D$6+$B225-1,0,1,1),"n/a")</f>
        <v>n/a</v>
      </c>
      <c r="I225" s="71" t="str">
        <f ca="1">IF($D$5&gt;$B225,OFFSET(Data!$Y$1,$D$6+$B225-1,0,1,1),"n/a")</f>
        <v>n/a</v>
      </c>
      <c r="J225" s="148" t="e">
        <f ca="1">RANK($I225,$I$14:$I$239,0)+COUNTIF($I$14:$I225,$I225)-1</f>
        <v>#VALUE!</v>
      </c>
      <c r="K225" s="147" t="str">
        <f ca="1">IF($D$5&gt;$B225,OFFSET(Data!$L$1,$D$6+$B225-1,0,1,1),"n/a")</f>
        <v>n/a</v>
      </c>
      <c r="L225" s="71" t="str">
        <f ca="1">IF($D$5&gt;$B225,OFFSET(Data!$M$1,$D$6+$B225-1,0,1,1),"n/a")</f>
        <v>n/a</v>
      </c>
      <c r="M225" s="148" t="e">
        <f ca="1">RANK($L225,$L$14:$L$239,0)+COUNTIF($L$14:$L225,$L225)-1</f>
        <v>#VALUE!</v>
      </c>
      <c r="N225" s="147" t="str">
        <f ca="1">IF($D$5&gt;$B225,OFFSET(Data!$P$1,$D$6+$B225-1,0,1,1),"n/a")</f>
        <v>n/a</v>
      </c>
      <c r="O225" s="71" t="str">
        <f ca="1">IF($D$5&gt;$B225,OFFSET(Data!$Q$1,$D$6+$B225-1,0,1,1),"n/a")</f>
        <v>n/a</v>
      </c>
      <c r="P225" s="148" t="e">
        <f ca="1">RANK($O225,$O$14:$O$239,0)+COUNTIF($O$14:$O225,$O225)-1</f>
        <v>#VALUE!</v>
      </c>
      <c r="Q225" s="147" t="str">
        <f ca="1">IF($D$5&gt;$B225,OFFSET(Data!$T$1,$D$6+$B225-1,0,1,1),"n/a")</f>
        <v>n/a</v>
      </c>
      <c r="R225" s="71" t="str">
        <f ca="1">IF($D$5&gt;$B225,OFFSET(Data!$U$1,$D$6+$B225-1,0,1,1),"n/a")</f>
        <v>n/a</v>
      </c>
      <c r="S225" s="72" t="e">
        <f ca="1">RANK($R225,$R$14:$R$239,0)+COUNTIF($R$14:$R225,$R225)-1</f>
        <v>#VALUE!</v>
      </c>
      <c r="T225" s="151"/>
      <c r="U225" s="147" t="str">
        <f t="shared" ca="1" si="36"/>
        <v>n/a</v>
      </c>
      <c r="V225" s="178" t="str">
        <f t="shared" ca="1" si="37"/>
        <v>n/a</v>
      </c>
      <c r="W225" s="72" t="e">
        <f t="shared" ca="1" si="38"/>
        <v>#VALUE!</v>
      </c>
      <c r="Y225" s="69">
        <f t="shared" si="47"/>
        <v>212</v>
      </c>
      <c r="Z225" s="70" t="e">
        <f t="shared" ca="1" si="39"/>
        <v>#N/A</v>
      </c>
      <c r="AA225" s="70" t="e">
        <f t="shared" ca="1" si="40"/>
        <v>#N/A</v>
      </c>
      <c r="AB225" s="70" t="e">
        <f t="shared" ca="1" si="41"/>
        <v>#N/A</v>
      </c>
      <c r="AC225" s="70" t="e">
        <f t="shared" ca="1" si="42"/>
        <v>#N/A</v>
      </c>
      <c r="AD225" s="70" t="e">
        <f t="shared" ca="1" si="43"/>
        <v>#N/A</v>
      </c>
      <c r="AE225" s="70" t="e">
        <f t="shared" ca="1" si="44"/>
        <v>#N/A</v>
      </c>
      <c r="AF225" s="175" t="e">
        <f t="shared" ca="1" si="45"/>
        <v>#N/A</v>
      </c>
    </row>
    <row r="226" spans="2:32" ht="10.15" x14ac:dyDescent="0.3">
      <c r="B226" s="134">
        <f t="shared" si="48"/>
        <v>212</v>
      </c>
      <c r="C226" s="154" t="str">
        <f ca="1">IF($D$5&gt;$B226,OFFSET(Data!$B$1,$D$6+B226-1,0,1,1),"n/a")</f>
        <v>n/a</v>
      </c>
      <c r="D226" s="155" t="str">
        <f ca="1">IF($D$5&gt;$B226,OFFSET(Data!$C$1,$D$6+B226-1,0,1,1),"n/a")</f>
        <v>n/a</v>
      </c>
      <c r="E226" s="154" t="str">
        <f ca="1">IF($D$5&gt;$B226,OFFSET(Data!$D$1,$D$6+B226-1,0,1,1),"n/a")</f>
        <v>n/a</v>
      </c>
      <c r="F226" s="155" t="str">
        <f ca="1">IF($D$5&gt;$B226,OFFSET(Data!$E$1,$D$6+B226-1,0,1,1),"n/a")</f>
        <v>n/a</v>
      </c>
      <c r="G226" s="143" t="str">
        <f ca="1">IF($D$5&gt;$B226,OFFSET(Data!$K$1,$D$6+$B226-1,0,1,1),"n/a")</f>
        <v>n/a</v>
      </c>
      <c r="H226" s="147" t="str">
        <f ca="1">IF($D$5&gt;$B226,OFFSET(Data!$X$1,$D$6+$B226-1,0,1,1),"n/a")</f>
        <v>n/a</v>
      </c>
      <c r="I226" s="71" t="str">
        <f ca="1">IF($D$5&gt;$B226,OFFSET(Data!$Y$1,$D$6+$B226-1,0,1,1),"n/a")</f>
        <v>n/a</v>
      </c>
      <c r="J226" s="148" t="e">
        <f ca="1">RANK($I226,$I$14:$I$239,0)+COUNTIF($I$14:$I226,$I226)-1</f>
        <v>#VALUE!</v>
      </c>
      <c r="K226" s="147" t="str">
        <f ca="1">IF($D$5&gt;$B226,OFFSET(Data!$L$1,$D$6+$B226-1,0,1,1),"n/a")</f>
        <v>n/a</v>
      </c>
      <c r="L226" s="71" t="str">
        <f ca="1">IF($D$5&gt;$B226,OFFSET(Data!$M$1,$D$6+$B226-1,0,1,1),"n/a")</f>
        <v>n/a</v>
      </c>
      <c r="M226" s="148" t="e">
        <f ca="1">RANK($L226,$L$14:$L$239,0)+COUNTIF($L$14:$L226,$L226)-1</f>
        <v>#VALUE!</v>
      </c>
      <c r="N226" s="147" t="str">
        <f ca="1">IF($D$5&gt;$B226,OFFSET(Data!$P$1,$D$6+$B226-1,0,1,1),"n/a")</f>
        <v>n/a</v>
      </c>
      <c r="O226" s="71" t="str">
        <f ca="1">IF($D$5&gt;$B226,OFFSET(Data!$Q$1,$D$6+$B226-1,0,1,1),"n/a")</f>
        <v>n/a</v>
      </c>
      <c r="P226" s="148" t="e">
        <f ca="1">RANK($O226,$O$14:$O$239,0)+COUNTIF($O$14:$O226,$O226)-1</f>
        <v>#VALUE!</v>
      </c>
      <c r="Q226" s="147" t="str">
        <f ca="1">IF($D$5&gt;$B226,OFFSET(Data!$T$1,$D$6+$B226-1,0,1,1),"n/a")</f>
        <v>n/a</v>
      </c>
      <c r="R226" s="71" t="str">
        <f ca="1">IF($D$5&gt;$B226,OFFSET(Data!$U$1,$D$6+$B226-1,0,1,1),"n/a")</f>
        <v>n/a</v>
      </c>
      <c r="S226" s="72" t="e">
        <f ca="1">RANK($R226,$R$14:$R$239,0)+COUNTIF($R$14:$R226,$R226)-1</f>
        <v>#VALUE!</v>
      </c>
      <c r="T226" s="151"/>
      <c r="U226" s="147" t="str">
        <f t="shared" ca="1" si="36"/>
        <v>n/a</v>
      </c>
      <c r="V226" s="178" t="str">
        <f t="shared" ca="1" si="37"/>
        <v>n/a</v>
      </c>
      <c r="W226" s="72" t="e">
        <f t="shared" ca="1" si="38"/>
        <v>#VALUE!</v>
      </c>
      <c r="Y226" s="69">
        <f t="shared" si="47"/>
        <v>213</v>
      </c>
      <c r="Z226" s="70" t="e">
        <f t="shared" ca="1" si="39"/>
        <v>#N/A</v>
      </c>
      <c r="AA226" s="70" t="e">
        <f t="shared" ca="1" si="40"/>
        <v>#N/A</v>
      </c>
      <c r="AB226" s="70" t="e">
        <f t="shared" ca="1" si="41"/>
        <v>#N/A</v>
      </c>
      <c r="AC226" s="70" t="e">
        <f t="shared" ca="1" si="42"/>
        <v>#N/A</v>
      </c>
      <c r="AD226" s="70" t="e">
        <f t="shared" ca="1" si="43"/>
        <v>#N/A</v>
      </c>
      <c r="AE226" s="70" t="e">
        <f t="shared" ca="1" si="44"/>
        <v>#N/A</v>
      </c>
      <c r="AF226" s="175" t="e">
        <f t="shared" ca="1" si="45"/>
        <v>#N/A</v>
      </c>
    </row>
    <row r="227" spans="2:32" ht="10.15" x14ac:dyDescent="0.3">
      <c r="B227" s="134">
        <f t="shared" si="48"/>
        <v>213</v>
      </c>
      <c r="C227" s="154" t="str">
        <f ca="1">IF($D$5&gt;$B227,OFFSET(Data!$B$1,$D$6+B227-1,0,1,1),"n/a")</f>
        <v>n/a</v>
      </c>
      <c r="D227" s="155" t="str">
        <f ca="1">IF($D$5&gt;$B227,OFFSET(Data!$C$1,$D$6+B227-1,0,1,1),"n/a")</f>
        <v>n/a</v>
      </c>
      <c r="E227" s="154" t="str">
        <f ca="1">IF($D$5&gt;$B227,OFFSET(Data!$D$1,$D$6+B227-1,0,1,1),"n/a")</f>
        <v>n/a</v>
      </c>
      <c r="F227" s="155" t="str">
        <f ca="1">IF($D$5&gt;$B227,OFFSET(Data!$E$1,$D$6+B227-1,0,1,1),"n/a")</f>
        <v>n/a</v>
      </c>
      <c r="G227" s="143" t="str">
        <f ca="1">IF($D$5&gt;$B227,OFFSET(Data!$K$1,$D$6+$B227-1,0,1,1),"n/a")</f>
        <v>n/a</v>
      </c>
      <c r="H227" s="147" t="str">
        <f ca="1">IF($D$5&gt;$B227,OFFSET(Data!$X$1,$D$6+$B227-1,0,1,1),"n/a")</f>
        <v>n/a</v>
      </c>
      <c r="I227" s="71" t="str">
        <f ca="1">IF($D$5&gt;$B227,OFFSET(Data!$Y$1,$D$6+$B227-1,0,1,1),"n/a")</f>
        <v>n/a</v>
      </c>
      <c r="J227" s="148" t="e">
        <f ca="1">RANK($I227,$I$14:$I$239,0)+COUNTIF($I$14:$I227,$I227)-1</f>
        <v>#VALUE!</v>
      </c>
      <c r="K227" s="147" t="str">
        <f ca="1">IF($D$5&gt;$B227,OFFSET(Data!$L$1,$D$6+$B227-1,0,1,1),"n/a")</f>
        <v>n/a</v>
      </c>
      <c r="L227" s="71" t="str">
        <f ca="1">IF($D$5&gt;$B227,OFFSET(Data!$M$1,$D$6+$B227-1,0,1,1),"n/a")</f>
        <v>n/a</v>
      </c>
      <c r="M227" s="148" t="e">
        <f ca="1">RANK($L227,$L$14:$L$239,0)+COUNTIF($L$14:$L227,$L227)-1</f>
        <v>#VALUE!</v>
      </c>
      <c r="N227" s="147" t="str">
        <f ca="1">IF($D$5&gt;$B227,OFFSET(Data!$P$1,$D$6+$B227-1,0,1,1),"n/a")</f>
        <v>n/a</v>
      </c>
      <c r="O227" s="71" t="str">
        <f ca="1">IF($D$5&gt;$B227,OFFSET(Data!$Q$1,$D$6+$B227-1,0,1,1),"n/a")</f>
        <v>n/a</v>
      </c>
      <c r="P227" s="148" t="e">
        <f ca="1">RANK($O227,$O$14:$O$239,0)+COUNTIF($O$14:$O227,$O227)-1</f>
        <v>#VALUE!</v>
      </c>
      <c r="Q227" s="147" t="str">
        <f ca="1">IF($D$5&gt;$B227,OFFSET(Data!$T$1,$D$6+$B227-1,0,1,1),"n/a")</f>
        <v>n/a</v>
      </c>
      <c r="R227" s="71" t="str">
        <f ca="1">IF($D$5&gt;$B227,OFFSET(Data!$U$1,$D$6+$B227-1,0,1,1),"n/a")</f>
        <v>n/a</v>
      </c>
      <c r="S227" s="72" t="e">
        <f ca="1">RANK($R227,$R$14:$R$239,0)+COUNTIF($R$14:$R227,$R227)-1</f>
        <v>#VALUE!</v>
      </c>
      <c r="T227" s="151"/>
      <c r="U227" s="147" t="str">
        <f t="shared" ca="1" si="36"/>
        <v>n/a</v>
      </c>
      <c r="V227" s="178" t="str">
        <f t="shared" ca="1" si="37"/>
        <v>n/a</v>
      </c>
      <c r="W227" s="72" t="e">
        <f t="shared" ca="1" si="38"/>
        <v>#VALUE!</v>
      </c>
      <c r="Y227" s="69">
        <f t="shared" si="47"/>
        <v>214</v>
      </c>
      <c r="Z227" s="70" t="e">
        <f t="shared" ca="1" si="39"/>
        <v>#N/A</v>
      </c>
      <c r="AA227" s="70" t="e">
        <f t="shared" ca="1" si="40"/>
        <v>#N/A</v>
      </c>
      <c r="AB227" s="70" t="e">
        <f t="shared" ca="1" si="41"/>
        <v>#N/A</v>
      </c>
      <c r="AC227" s="70" t="e">
        <f t="shared" ca="1" si="42"/>
        <v>#N/A</v>
      </c>
      <c r="AD227" s="70" t="e">
        <f t="shared" ca="1" si="43"/>
        <v>#N/A</v>
      </c>
      <c r="AE227" s="70" t="e">
        <f t="shared" ca="1" si="44"/>
        <v>#N/A</v>
      </c>
      <c r="AF227" s="175" t="e">
        <f t="shared" ca="1" si="45"/>
        <v>#N/A</v>
      </c>
    </row>
    <row r="228" spans="2:32" ht="10.15" x14ac:dyDescent="0.3">
      <c r="B228" s="134">
        <f t="shared" si="48"/>
        <v>214</v>
      </c>
      <c r="C228" s="154" t="str">
        <f ca="1">IF($D$5&gt;$B228,OFFSET(Data!$B$1,$D$6+B228-1,0,1,1),"n/a")</f>
        <v>n/a</v>
      </c>
      <c r="D228" s="155" t="str">
        <f ca="1">IF($D$5&gt;$B228,OFFSET(Data!$C$1,$D$6+B228-1,0,1,1),"n/a")</f>
        <v>n/a</v>
      </c>
      <c r="E228" s="154" t="str">
        <f ca="1">IF($D$5&gt;$B228,OFFSET(Data!$D$1,$D$6+B228-1,0,1,1),"n/a")</f>
        <v>n/a</v>
      </c>
      <c r="F228" s="155" t="str">
        <f ca="1">IF($D$5&gt;$B228,OFFSET(Data!$E$1,$D$6+B228-1,0,1,1),"n/a")</f>
        <v>n/a</v>
      </c>
      <c r="G228" s="143" t="str">
        <f ca="1">IF($D$5&gt;$B228,OFFSET(Data!$K$1,$D$6+$B228-1,0,1,1),"n/a")</f>
        <v>n/a</v>
      </c>
      <c r="H228" s="147" t="str">
        <f ca="1">IF($D$5&gt;$B228,OFFSET(Data!$X$1,$D$6+$B228-1,0,1,1),"n/a")</f>
        <v>n/a</v>
      </c>
      <c r="I228" s="71" t="str">
        <f ca="1">IF($D$5&gt;$B228,OFFSET(Data!$Y$1,$D$6+$B228-1,0,1,1),"n/a")</f>
        <v>n/a</v>
      </c>
      <c r="J228" s="148" t="e">
        <f ca="1">RANK($I228,$I$14:$I$239,0)+COUNTIF($I$14:$I228,$I228)-1</f>
        <v>#VALUE!</v>
      </c>
      <c r="K228" s="147" t="str">
        <f ca="1">IF($D$5&gt;$B228,OFFSET(Data!$L$1,$D$6+$B228-1,0,1,1),"n/a")</f>
        <v>n/a</v>
      </c>
      <c r="L228" s="71" t="str">
        <f ca="1">IF($D$5&gt;$B228,OFFSET(Data!$M$1,$D$6+$B228-1,0,1,1),"n/a")</f>
        <v>n/a</v>
      </c>
      <c r="M228" s="148" t="e">
        <f ca="1">RANK($L228,$L$14:$L$239,0)+COUNTIF($L$14:$L228,$L228)-1</f>
        <v>#VALUE!</v>
      </c>
      <c r="N228" s="147" t="str">
        <f ca="1">IF($D$5&gt;$B228,OFFSET(Data!$P$1,$D$6+$B228-1,0,1,1),"n/a")</f>
        <v>n/a</v>
      </c>
      <c r="O228" s="71" t="str">
        <f ca="1">IF($D$5&gt;$B228,OFFSET(Data!$Q$1,$D$6+$B228-1,0,1,1),"n/a")</f>
        <v>n/a</v>
      </c>
      <c r="P228" s="148" t="e">
        <f ca="1">RANK($O228,$O$14:$O$239,0)+COUNTIF($O$14:$O228,$O228)-1</f>
        <v>#VALUE!</v>
      </c>
      <c r="Q228" s="147" t="str">
        <f ca="1">IF($D$5&gt;$B228,OFFSET(Data!$T$1,$D$6+$B228-1,0,1,1),"n/a")</f>
        <v>n/a</v>
      </c>
      <c r="R228" s="71" t="str">
        <f ca="1">IF($D$5&gt;$B228,OFFSET(Data!$U$1,$D$6+$B228-1,0,1,1),"n/a")</f>
        <v>n/a</v>
      </c>
      <c r="S228" s="72" t="e">
        <f ca="1">RANK($R228,$R$14:$R$239,0)+COUNTIF($R$14:$R228,$R228)-1</f>
        <v>#VALUE!</v>
      </c>
      <c r="T228" s="151"/>
      <c r="U228" s="147" t="str">
        <f t="shared" ca="1" si="36"/>
        <v>n/a</v>
      </c>
      <c r="V228" s="178" t="str">
        <f t="shared" ca="1" si="37"/>
        <v>n/a</v>
      </c>
      <c r="W228" s="72" t="e">
        <f t="shared" ca="1" si="38"/>
        <v>#VALUE!</v>
      </c>
      <c r="Y228" s="69">
        <f t="shared" si="47"/>
        <v>215</v>
      </c>
      <c r="Z228" s="70" t="e">
        <f t="shared" ca="1" si="39"/>
        <v>#N/A</v>
      </c>
      <c r="AA228" s="70" t="e">
        <f t="shared" ca="1" si="40"/>
        <v>#N/A</v>
      </c>
      <c r="AB228" s="70" t="e">
        <f t="shared" ca="1" si="41"/>
        <v>#N/A</v>
      </c>
      <c r="AC228" s="70" t="e">
        <f t="shared" ca="1" si="42"/>
        <v>#N/A</v>
      </c>
      <c r="AD228" s="70" t="e">
        <f t="shared" ca="1" si="43"/>
        <v>#N/A</v>
      </c>
      <c r="AE228" s="70" t="e">
        <f t="shared" ca="1" si="44"/>
        <v>#N/A</v>
      </c>
      <c r="AF228" s="175" t="e">
        <f t="shared" ca="1" si="45"/>
        <v>#N/A</v>
      </c>
    </row>
    <row r="229" spans="2:32" ht="10.15" x14ac:dyDescent="0.3">
      <c r="B229" s="134">
        <f t="shared" si="48"/>
        <v>215</v>
      </c>
      <c r="C229" s="154" t="str">
        <f ca="1">IF($D$5&gt;$B229,OFFSET(Data!$B$1,$D$6+B229-1,0,1,1),"n/a")</f>
        <v>n/a</v>
      </c>
      <c r="D229" s="155" t="str">
        <f ca="1">IF($D$5&gt;$B229,OFFSET(Data!$C$1,$D$6+B229-1,0,1,1),"n/a")</f>
        <v>n/a</v>
      </c>
      <c r="E229" s="154" t="str">
        <f ca="1">IF($D$5&gt;$B229,OFFSET(Data!$D$1,$D$6+B229-1,0,1,1),"n/a")</f>
        <v>n/a</v>
      </c>
      <c r="F229" s="155" t="str">
        <f ca="1">IF($D$5&gt;$B229,OFFSET(Data!$E$1,$D$6+B229-1,0,1,1),"n/a")</f>
        <v>n/a</v>
      </c>
      <c r="G229" s="143" t="str">
        <f ca="1">IF($D$5&gt;$B229,OFFSET(Data!$K$1,$D$6+$B229-1,0,1,1),"n/a")</f>
        <v>n/a</v>
      </c>
      <c r="H229" s="147" t="str">
        <f ca="1">IF($D$5&gt;$B229,OFFSET(Data!$X$1,$D$6+$B229-1,0,1,1),"n/a")</f>
        <v>n/a</v>
      </c>
      <c r="I229" s="71" t="str">
        <f ca="1">IF($D$5&gt;$B229,OFFSET(Data!$Y$1,$D$6+$B229-1,0,1,1),"n/a")</f>
        <v>n/a</v>
      </c>
      <c r="J229" s="148" t="e">
        <f ca="1">RANK($I229,$I$14:$I$239,0)+COUNTIF($I$14:$I229,$I229)-1</f>
        <v>#VALUE!</v>
      </c>
      <c r="K229" s="147" t="str">
        <f ca="1">IF($D$5&gt;$B229,OFFSET(Data!$L$1,$D$6+$B229-1,0,1,1),"n/a")</f>
        <v>n/a</v>
      </c>
      <c r="L229" s="71" t="str">
        <f ca="1">IF($D$5&gt;$B229,OFFSET(Data!$M$1,$D$6+$B229-1,0,1,1),"n/a")</f>
        <v>n/a</v>
      </c>
      <c r="M229" s="148" t="e">
        <f ca="1">RANK($L229,$L$14:$L$239,0)+COUNTIF($L$14:$L229,$L229)-1</f>
        <v>#VALUE!</v>
      </c>
      <c r="N229" s="147" t="str">
        <f ca="1">IF($D$5&gt;$B229,OFFSET(Data!$P$1,$D$6+$B229-1,0,1,1),"n/a")</f>
        <v>n/a</v>
      </c>
      <c r="O229" s="71" t="str">
        <f ca="1">IF($D$5&gt;$B229,OFFSET(Data!$Q$1,$D$6+$B229-1,0,1,1),"n/a")</f>
        <v>n/a</v>
      </c>
      <c r="P229" s="148" t="e">
        <f ca="1">RANK($O229,$O$14:$O$239,0)+COUNTIF($O$14:$O229,$O229)-1</f>
        <v>#VALUE!</v>
      </c>
      <c r="Q229" s="147" t="str">
        <f ca="1">IF($D$5&gt;$B229,OFFSET(Data!$T$1,$D$6+$B229-1,0,1,1),"n/a")</f>
        <v>n/a</v>
      </c>
      <c r="R229" s="71" t="str">
        <f ca="1">IF($D$5&gt;$B229,OFFSET(Data!$U$1,$D$6+$B229-1,0,1,1),"n/a")</f>
        <v>n/a</v>
      </c>
      <c r="S229" s="72" t="e">
        <f ca="1">RANK($R229,$R$14:$R$239,0)+COUNTIF($R$14:$R229,$R229)-1</f>
        <v>#VALUE!</v>
      </c>
      <c r="T229" s="151"/>
      <c r="U229" s="147" t="str">
        <f t="shared" ca="1" si="36"/>
        <v>n/a</v>
      </c>
      <c r="V229" s="178" t="str">
        <f t="shared" ca="1" si="37"/>
        <v>n/a</v>
      </c>
      <c r="W229" s="72" t="e">
        <f t="shared" ca="1" si="38"/>
        <v>#VALUE!</v>
      </c>
      <c r="Y229" s="69">
        <f t="shared" si="47"/>
        <v>216</v>
      </c>
      <c r="Z229" s="70" t="e">
        <f t="shared" ca="1" si="39"/>
        <v>#N/A</v>
      </c>
      <c r="AA229" s="70" t="e">
        <f t="shared" ca="1" si="40"/>
        <v>#N/A</v>
      </c>
      <c r="AB229" s="70" t="e">
        <f t="shared" ca="1" si="41"/>
        <v>#N/A</v>
      </c>
      <c r="AC229" s="70" t="e">
        <f t="shared" ca="1" si="42"/>
        <v>#N/A</v>
      </c>
      <c r="AD229" s="70" t="e">
        <f t="shared" ca="1" si="43"/>
        <v>#N/A</v>
      </c>
      <c r="AE229" s="70" t="e">
        <f t="shared" ca="1" si="44"/>
        <v>#N/A</v>
      </c>
      <c r="AF229" s="175" t="e">
        <f t="shared" ca="1" si="45"/>
        <v>#N/A</v>
      </c>
    </row>
    <row r="230" spans="2:32" ht="10.15" x14ac:dyDescent="0.3">
      <c r="B230" s="134">
        <f t="shared" si="48"/>
        <v>216</v>
      </c>
      <c r="C230" s="154" t="str">
        <f ca="1">IF($D$5&gt;$B230,OFFSET(Data!$B$1,$D$6+B230-1,0,1,1),"n/a")</f>
        <v>n/a</v>
      </c>
      <c r="D230" s="155" t="str">
        <f ca="1">IF($D$5&gt;$B230,OFFSET(Data!$C$1,$D$6+B230-1,0,1,1),"n/a")</f>
        <v>n/a</v>
      </c>
      <c r="E230" s="154" t="str">
        <f ca="1">IF($D$5&gt;$B230,OFFSET(Data!$D$1,$D$6+B230-1,0,1,1),"n/a")</f>
        <v>n/a</v>
      </c>
      <c r="F230" s="155" t="str">
        <f ca="1">IF($D$5&gt;$B230,OFFSET(Data!$E$1,$D$6+B230-1,0,1,1),"n/a")</f>
        <v>n/a</v>
      </c>
      <c r="G230" s="143" t="str">
        <f ca="1">IF($D$5&gt;$B230,OFFSET(Data!$K$1,$D$6+$B230-1,0,1,1),"n/a")</f>
        <v>n/a</v>
      </c>
      <c r="H230" s="147" t="str">
        <f ca="1">IF($D$5&gt;$B230,OFFSET(Data!$X$1,$D$6+$B230-1,0,1,1),"n/a")</f>
        <v>n/a</v>
      </c>
      <c r="I230" s="71" t="str">
        <f ca="1">IF($D$5&gt;$B230,OFFSET(Data!$Y$1,$D$6+$B230-1,0,1,1),"n/a")</f>
        <v>n/a</v>
      </c>
      <c r="J230" s="148" t="e">
        <f ca="1">RANK($I230,$I$14:$I$239,0)+COUNTIF($I$14:$I230,$I230)-1</f>
        <v>#VALUE!</v>
      </c>
      <c r="K230" s="147" t="str">
        <f ca="1">IF($D$5&gt;$B230,OFFSET(Data!$L$1,$D$6+$B230-1,0,1,1),"n/a")</f>
        <v>n/a</v>
      </c>
      <c r="L230" s="71" t="str">
        <f ca="1">IF($D$5&gt;$B230,OFFSET(Data!$M$1,$D$6+$B230-1,0,1,1),"n/a")</f>
        <v>n/a</v>
      </c>
      <c r="M230" s="148" t="e">
        <f ca="1">RANK($L230,$L$14:$L$239,0)+COUNTIF($L$14:$L230,$L230)-1</f>
        <v>#VALUE!</v>
      </c>
      <c r="N230" s="147" t="str">
        <f ca="1">IF($D$5&gt;$B230,OFFSET(Data!$P$1,$D$6+$B230-1,0,1,1),"n/a")</f>
        <v>n/a</v>
      </c>
      <c r="O230" s="71" t="str">
        <f ca="1">IF($D$5&gt;$B230,OFFSET(Data!$Q$1,$D$6+$B230-1,0,1,1),"n/a")</f>
        <v>n/a</v>
      </c>
      <c r="P230" s="148" t="e">
        <f ca="1">RANK($O230,$O$14:$O$239,0)+COUNTIF($O$14:$O230,$O230)-1</f>
        <v>#VALUE!</v>
      </c>
      <c r="Q230" s="147" t="str">
        <f ca="1">IF($D$5&gt;$B230,OFFSET(Data!$T$1,$D$6+$B230-1,0,1,1),"n/a")</f>
        <v>n/a</v>
      </c>
      <c r="R230" s="71" t="str">
        <f ca="1">IF($D$5&gt;$B230,OFFSET(Data!$U$1,$D$6+$B230-1,0,1,1),"n/a")</f>
        <v>n/a</v>
      </c>
      <c r="S230" s="72" t="e">
        <f ca="1">RANK($R230,$R$14:$R$239,0)+COUNTIF($R$14:$R230,$R230)-1</f>
        <v>#VALUE!</v>
      </c>
      <c r="T230" s="151"/>
      <c r="U230" s="147" t="str">
        <f t="shared" ca="1" si="36"/>
        <v>n/a</v>
      </c>
      <c r="V230" s="178" t="str">
        <f t="shared" ca="1" si="37"/>
        <v>n/a</v>
      </c>
      <c r="W230" s="72" t="e">
        <f t="shared" ca="1" si="38"/>
        <v>#VALUE!</v>
      </c>
      <c r="Y230" s="69">
        <f t="shared" si="47"/>
        <v>217</v>
      </c>
      <c r="Z230" s="70" t="e">
        <f t="shared" ca="1" si="39"/>
        <v>#N/A</v>
      </c>
      <c r="AA230" s="70" t="e">
        <f t="shared" ca="1" si="40"/>
        <v>#N/A</v>
      </c>
      <c r="AB230" s="70" t="e">
        <f t="shared" ca="1" si="41"/>
        <v>#N/A</v>
      </c>
      <c r="AC230" s="70" t="e">
        <f t="shared" ca="1" si="42"/>
        <v>#N/A</v>
      </c>
      <c r="AD230" s="70" t="e">
        <f t="shared" ca="1" si="43"/>
        <v>#N/A</v>
      </c>
      <c r="AE230" s="70" t="e">
        <f t="shared" ca="1" si="44"/>
        <v>#N/A</v>
      </c>
      <c r="AF230" s="175" t="e">
        <f t="shared" ca="1" si="45"/>
        <v>#N/A</v>
      </c>
    </row>
    <row r="231" spans="2:32" ht="10.15" x14ac:dyDescent="0.3">
      <c r="B231" s="134">
        <f>B230+1</f>
        <v>217</v>
      </c>
      <c r="C231" s="154" t="str">
        <f ca="1">IF($D$5&gt;$B231,OFFSET(Data!$B$1,$D$6+B231-1,0,1,1),"n/a")</f>
        <v>n/a</v>
      </c>
      <c r="D231" s="155" t="str">
        <f ca="1">IF($D$5&gt;$B231,OFFSET(Data!$C$1,$D$6+B231-1,0,1,1),"n/a")</f>
        <v>n/a</v>
      </c>
      <c r="E231" s="154" t="str">
        <f ca="1">IF($D$5&gt;$B231,OFFSET(Data!$D$1,$D$6+B231-1,0,1,1),"n/a")</f>
        <v>n/a</v>
      </c>
      <c r="F231" s="155" t="str">
        <f ca="1">IF($D$5&gt;$B231,OFFSET(Data!$E$1,$D$6+B231-1,0,1,1),"n/a")</f>
        <v>n/a</v>
      </c>
      <c r="G231" s="143" t="str">
        <f ca="1">IF($D$5&gt;$B231,OFFSET(Data!$K$1,$D$6+$B231-1,0,1,1),"n/a")</f>
        <v>n/a</v>
      </c>
      <c r="H231" s="147" t="str">
        <f ca="1">IF($D$5&gt;$B231,OFFSET(Data!$X$1,$D$6+$B231-1,0,1,1),"n/a")</f>
        <v>n/a</v>
      </c>
      <c r="I231" s="71" t="str">
        <f ca="1">IF($D$5&gt;$B231,OFFSET(Data!$Y$1,$D$6+$B231-1,0,1,1),"n/a")</f>
        <v>n/a</v>
      </c>
      <c r="J231" s="148" t="e">
        <f ca="1">RANK($I231,$I$14:$I$239,0)+COUNTIF($I$14:$I231,$I231)-1</f>
        <v>#VALUE!</v>
      </c>
      <c r="K231" s="147" t="str">
        <f ca="1">IF($D$5&gt;$B231,OFFSET(Data!$L$1,$D$6+$B231-1,0,1,1),"n/a")</f>
        <v>n/a</v>
      </c>
      <c r="L231" s="71" t="str">
        <f ca="1">IF($D$5&gt;$B231,OFFSET(Data!$M$1,$D$6+$B231-1,0,1,1),"n/a")</f>
        <v>n/a</v>
      </c>
      <c r="M231" s="148" t="e">
        <f ca="1">RANK($L231,$L$14:$L$239,0)+COUNTIF($L$14:$L231,$L231)-1</f>
        <v>#VALUE!</v>
      </c>
      <c r="N231" s="147" t="str">
        <f ca="1">IF($D$5&gt;$B231,OFFSET(Data!$P$1,$D$6+$B231-1,0,1,1),"n/a")</f>
        <v>n/a</v>
      </c>
      <c r="O231" s="71" t="str">
        <f ca="1">IF($D$5&gt;$B231,OFFSET(Data!$Q$1,$D$6+$B231-1,0,1,1),"n/a")</f>
        <v>n/a</v>
      </c>
      <c r="P231" s="148" t="e">
        <f ca="1">RANK($O231,$O$14:$O$239,0)+COUNTIF($O$14:$O231,$O231)-1</f>
        <v>#VALUE!</v>
      </c>
      <c r="Q231" s="147" t="str">
        <f ca="1">IF($D$5&gt;$B231,OFFSET(Data!$T$1,$D$6+$B231-1,0,1,1),"n/a")</f>
        <v>n/a</v>
      </c>
      <c r="R231" s="71" t="str">
        <f ca="1">IF($D$5&gt;$B231,OFFSET(Data!$U$1,$D$6+$B231-1,0,1,1),"n/a")</f>
        <v>n/a</v>
      </c>
      <c r="S231" s="72" t="e">
        <f ca="1">RANK($R231,$R$14:$R$239,0)+COUNTIF($R$14:$R231,$R231)-1</f>
        <v>#VALUE!</v>
      </c>
      <c r="T231" s="151"/>
      <c r="U231" s="147" t="str">
        <f t="shared" ca="1" si="36"/>
        <v>n/a</v>
      </c>
      <c r="V231" s="178" t="str">
        <f t="shared" ca="1" si="37"/>
        <v>n/a</v>
      </c>
      <c r="W231" s="72" t="e">
        <f t="shared" ca="1" si="38"/>
        <v>#VALUE!</v>
      </c>
      <c r="Y231" s="69">
        <f t="shared" si="47"/>
        <v>218</v>
      </c>
      <c r="Z231" s="70" t="e">
        <f t="shared" ca="1" si="39"/>
        <v>#N/A</v>
      </c>
      <c r="AA231" s="70" t="e">
        <f t="shared" ca="1" si="40"/>
        <v>#N/A</v>
      </c>
      <c r="AB231" s="70" t="e">
        <f t="shared" ca="1" si="41"/>
        <v>#N/A</v>
      </c>
      <c r="AC231" s="70" t="e">
        <f t="shared" ca="1" si="42"/>
        <v>#N/A</v>
      </c>
      <c r="AD231" s="70" t="e">
        <f t="shared" ca="1" si="43"/>
        <v>#N/A</v>
      </c>
      <c r="AE231" s="70" t="e">
        <f t="shared" ca="1" si="44"/>
        <v>#N/A</v>
      </c>
      <c r="AF231" s="175" t="e">
        <f t="shared" ca="1" si="45"/>
        <v>#N/A</v>
      </c>
    </row>
    <row r="232" spans="2:32" ht="10.15" x14ac:dyDescent="0.3">
      <c r="B232" s="134">
        <f t="shared" ref="B232:B235" si="49">B231+1</f>
        <v>218</v>
      </c>
      <c r="C232" s="154" t="str">
        <f ca="1">IF($D$5&gt;$B232,OFFSET(Data!$B$1,$D$6+B232-1,0,1,1),"n/a")</f>
        <v>n/a</v>
      </c>
      <c r="D232" s="155" t="str">
        <f ca="1">IF($D$5&gt;$B232,OFFSET(Data!$C$1,$D$6+B232-1,0,1,1),"n/a")</f>
        <v>n/a</v>
      </c>
      <c r="E232" s="154" t="str">
        <f ca="1">IF($D$5&gt;$B232,OFFSET(Data!$D$1,$D$6+B232-1,0,1,1),"n/a")</f>
        <v>n/a</v>
      </c>
      <c r="F232" s="155" t="str">
        <f ca="1">IF($D$5&gt;$B232,OFFSET(Data!$E$1,$D$6+B232-1,0,1,1),"n/a")</f>
        <v>n/a</v>
      </c>
      <c r="G232" s="143" t="str">
        <f ca="1">IF($D$5&gt;$B232,OFFSET(Data!$K$1,$D$6+$B232-1,0,1,1),"n/a")</f>
        <v>n/a</v>
      </c>
      <c r="H232" s="147" t="str">
        <f ca="1">IF($D$5&gt;$B232,OFFSET(Data!$X$1,$D$6+$B232-1,0,1,1),"n/a")</f>
        <v>n/a</v>
      </c>
      <c r="I232" s="71" t="str">
        <f ca="1">IF($D$5&gt;$B232,OFFSET(Data!$Y$1,$D$6+$B232-1,0,1,1),"n/a")</f>
        <v>n/a</v>
      </c>
      <c r="J232" s="148" t="e">
        <f ca="1">RANK($I232,$I$14:$I$239,0)+COUNTIF($I$14:$I232,$I232)-1</f>
        <v>#VALUE!</v>
      </c>
      <c r="K232" s="147" t="str">
        <f ca="1">IF($D$5&gt;$B232,OFFSET(Data!$L$1,$D$6+$B232-1,0,1,1),"n/a")</f>
        <v>n/a</v>
      </c>
      <c r="L232" s="71" t="str">
        <f ca="1">IF($D$5&gt;$B232,OFFSET(Data!$M$1,$D$6+$B232-1,0,1,1),"n/a")</f>
        <v>n/a</v>
      </c>
      <c r="M232" s="148" t="e">
        <f ca="1">RANK($L232,$L$14:$L$239,0)+COUNTIF($L$14:$L232,$L232)-1</f>
        <v>#VALUE!</v>
      </c>
      <c r="N232" s="147" t="str">
        <f ca="1">IF($D$5&gt;$B232,OFFSET(Data!$P$1,$D$6+$B232-1,0,1,1),"n/a")</f>
        <v>n/a</v>
      </c>
      <c r="O232" s="71" t="str">
        <f ca="1">IF($D$5&gt;$B232,OFFSET(Data!$Q$1,$D$6+$B232-1,0,1,1),"n/a")</f>
        <v>n/a</v>
      </c>
      <c r="P232" s="148" t="e">
        <f ca="1">RANK($O232,$O$14:$O$239,0)+COUNTIF($O$14:$O232,$O232)-1</f>
        <v>#VALUE!</v>
      </c>
      <c r="Q232" s="147" t="str">
        <f ca="1">IF($D$5&gt;$B232,OFFSET(Data!$T$1,$D$6+$B232-1,0,1,1),"n/a")</f>
        <v>n/a</v>
      </c>
      <c r="R232" s="71" t="str">
        <f ca="1">IF($D$5&gt;$B232,OFFSET(Data!$U$1,$D$6+$B232-1,0,1,1),"n/a")</f>
        <v>n/a</v>
      </c>
      <c r="S232" s="72" t="e">
        <f ca="1">RANK($R232,$R$14:$R$239,0)+COUNTIF($R$14:$R232,$R232)-1</f>
        <v>#VALUE!</v>
      </c>
      <c r="T232" s="151"/>
      <c r="U232" s="147" t="str">
        <f t="shared" ca="1" si="36"/>
        <v>n/a</v>
      </c>
      <c r="V232" s="178" t="str">
        <f t="shared" ca="1" si="37"/>
        <v>n/a</v>
      </c>
      <c r="W232" s="72" t="e">
        <f t="shared" ca="1" si="38"/>
        <v>#VALUE!</v>
      </c>
      <c r="Y232" s="69">
        <f t="shared" si="47"/>
        <v>219</v>
      </c>
      <c r="Z232" s="70" t="e">
        <f t="shared" ca="1" si="39"/>
        <v>#N/A</v>
      </c>
      <c r="AA232" s="70" t="e">
        <f t="shared" ca="1" si="40"/>
        <v>#N/A</v>
      </c>
      <c r="AB232" s="70" t="e">
        <f t="shared" ca="1" si="41"/>
        <v>#N/A</v>
      </c>
      <c r="AC232" s="70" t="e">
        <f t="shared" ca="1" si="42"/>
        <v>#N/A</v>
      </c>
      <c r="AD232" s="70" t="e">
        <f t="shared" ca="1" si="43"/>
        <v>#N/A</v>
      </c>
      <c r="AE232" s="70" t="e">
        <f t="shared" ca="1" si="44"/>
        <v>#N/A</v>
      </c>
      <c r="AF232" s="175" t="e">
        <f t="shared" ca="1" si="45"/>
        <v>#N/A</v>
      </c>
    </row>
    <row r="233" spans="2:32" ht="10.15" x14ac:dyDescent="0.3">
      <c r="B233" s="134">
        <f t="shared" si="49"/>
        <v>219</v>
      </c>
      <c r="C233" s="154" t="str">
        <f ca="1">IF($D$5&gt;$B233,OFFSET(Data!$B$1,$D$6+B233-1,0,1,1),"n/a")</f>
        <v>n/a</v>
      </c>
      <c r="D233" s="155" t="str">
        <f ca="1">IF($D$5&gt;$B233,OFFSET(Data!$C$1,$D$6+B233-1,0,1,1),"n/a")</f>
        <v>n/a</v>
      </c>
      <c r="E233" s="154" t="str">
        <f ca="1">IF($D$5&gt;$B233,OFFSET(Data!$D$1,$D$6+B233-1,0,1,1),"n/a")</f>
        <v>n/a</v>
      </c>
      <c r="F233" s="155" t="str">
        <f ca="1">IF($D$5&gt;$B233,OFFSET(Data!$E$1,$D$6+B233-1,0,1,1),"n/a")</f>
        <v>n/a</v>
      </c>
      <c r="G233" s="143" t="str">
        <f ca="1">IF($D$5&gt;$B233,OFFSET(Data!$K$1,$D$6+$B233-1,0,1,1),"n/a")</f>
        <v>n/a</v>
      </c>
      <c r="H233" s="147" t="str">
        <f ca="1">IF($D$5&gt;$B233,OFFSET(Data!$X$1,$D$6+$B233-1,0,1,1),"n/a")</f>
        <v>n/a</v>
      </c>
      <c r="I233" s="71" t="str">
        <f ca="1">IF($D$5&gt;$B233,OFFSET(Data!$Y$1,$D$6+$B233-1,0,1,1),"n/a")</f>
        <v>n/a</v>
      </c>
      <c r="J233" s="148" t="e">
        <f ca="1">RANK($I233,$I$14:$I$239,0)+COUNTIF($I$14:$I233,$I233)-1</f>
        <v>#VALUE!</v>
      </c>
      <c r="K233" s="147" t="str">
        <f ca="1">IF($D$5&gt;$B233,OFFSET(Data!$L$1,$D$6+$B233-1,0,1,1),"n/a")</f>
        <v>n/a</v>
      </c>
      <c r="L233" s="71" t="str">
        <f ca="1">IF($D$5&gt;$B233,OFFSET(Data!$M$1,$D$6+$B233-1,0,1,1),"n/a")</f>
        <v>n/a</v>
      </c>
      <c r="M233" s="148" t="e">
        <f ca="1">RANK($L233,$L$14:$L$239,0)+COUNTIF($L$14:$L233,$L233)-1</f>
        <v>#VALUE!</v>
      </c>
      <c r="N233" s="147" t="str">
        <f ca="1">IF($D$5&gt;$B233,OFFSET(Data!$P$1,$D$6+$B233-1,0,1,1),"n/a")</f>
        <v>n/a</v>
      </c>
      <c r="O233" s="71" t="str">
        <f ca="1">IF($D$5&gt;$B233,OFFSET(Data!$Q$1,$D$6+$B233-1,0,1,1),"n/a")</f>
        <v>n/a</v>
      </c>
      <c r="P233" s="148" t="e">
        <f ca="1">RANK($O233,$O$14:$O$239,0)+COUNTIF($O$14:$O233,$O233)-1</f>
        <v>#VALUE!</v>
      </c>
      <c r="Q233" s="147" t="str">
        <f ca="1">IF($D$5&gt;$B233,OFFSET(Data!$T$1,$D$6+$B233-1,0,1,1),"n/a")</f>
        <v>n/a</v>
      </c>
      <c r="R233" s="71" t="str">
        <f ca="1">IF($D$5&gt;$B233,OFFSET(Data!$U$1,$D$6+$B233-1,0,1,1),"n/a")</f>
        <v>n/a</v>
      </c>
      <c r="S233" s="72" t="e">
        <f ca="1">RANK($R233,$R$14:$R$239,0)+COUNTIF($R$14:$R233,$R233)-1</f>
        <v>#VALUE!</v>
      </c>
      <c r="T233" s="151"/>
      <c r="U233" s="147" t="str">
        <f t="shared" ca="1" si="36"/>
        <v>n/a</v>
      </c>
      <c r="V233" s="178" t="str">
        <f t="shared" ca="1" si="37"/>
        <v>n/a</v>
      </c>
      <c r="W233" s="72" t="e">
        <f t="shared" ca="1" si="38"/>
        <v>#VALUE!</v>
      </c>
      <c r="Y233" s="69">
        <f t="shared" si="47"/>
        <v>220</v>
      </c>
      <c r="Z233" s="70" t="e">
        <f t="shared" ca="1" si="39"/>
        <v>#N/A</v>
      </c>
      <c r="AA233" s="70" t="e">
        <f t="shared" ca="1" si="40"/>
        <v>#N/A</v>
      </c>
      <c r="AB233" s="70" t="e">
        <f t="shared" ca="1" si="41"/>
        <v>#N/A</v>
      </c>
      <c r="AC233" s="70" t="e">
        <f t="shared" ca="1" si="42"/>
        <v>#N/A</v>
      </c>
      <c r="AD233" s="70" t="e">
        <f t="shared" ca="1" si="43"/>
        <v>#N/A</v>
      </c>
      <c r="AE233" s="70" t="e">
        <f t="shared" ca="1" si="44"/>
        <v>#N/A</v>
      </c>
      <c r="AF233" s="175" t="e">
        <f t="shared" ca="1" si="45"/>
        <v>#N/A</v>
      </c>
    </row>
    <row r="234" spans="2:32" ht="10.15" x14ac:dyDescent="0.3">
      <c r="B234" s="134">
        <f t="shared" si="49"/>
        <v>220</v>
      </c>
      <c r="C234" s="154" t="str">
        <f ca="1">IF($D$5&gt;$B234,OFFSET(Data!$B$1,$D$6+B234-1,0,1,1),"n/a")</f>
        <v>n/a</v>
      </c>
      <c r="D234" s="155" t="str">
        <f ca="1">IF($D$5&gt;$B234,OFFSET(Data!$C$1,$D$6+B234-1,0,1,1),"n/a")</f>
        <v>n/a</v>
      </c>
      <c r="E234" s="154" t="str">
        <f ca="1">IF($D$5&gt;$B234,OFFSET(Data!$D$1,$D$6+B234-1,0,1,1),"n/a")</f>
        <v>n/a</v>
      </c>
      <c r="F234" s="155" t="str">
        <f ca="1">IF($D$5&gt;$B234,OFFSET(Data!$E$1,$D$6+B234-1,0,1,1),"n/a")</f>
        <v>n/a</v>
      </c>
      <c r="G234" s="143" t="str">
        <f ca="1">IF($D$5&gt;$B234,OFFSET(Data!$K$1,$D$6+$B234-1,0,1,1),"n/a")</f>
        <v>n/a</v>
      </c>
      <c r="H234" s="147" t="str">
        <f ca="1">IF($D$5&gt;$B234,OFFSET(Data!$X$1,$D$6+$B234-1,0,1,1),"n/a")</f>
        <v>n/a</v>
      </c>
      <c r="I234" s="71" t="str">
        <f ca="1">IF($D$5&gt;$B234,OFFSET(Data!$Y$1,$D$6+$B234-1,0,1,1),"n/a")</f>
        <v>n/a</v>
      </c>
      <c r="J234" s="148" t="e">
        <f ca="1">RANK($I234,$I$14:$I$239,0)+COUNTIF($I$14:$I234,$I234)-1</f>
        <v>#VALUE!</v>
      </c>
      <c r="K234" s="147" t="str">
        <f ca="1">IF($D$5&gt;$B234,OFFSET(Data!$L$1,$D$6+$B234-1,0,1,1),"n/a")</f>
        <v>n/a</v>
      </c>
      <c r="L234" s="71" t="str">
        <f ca="1">IF($D$5&gt;$B234,OFFSET(Data!$M$1,$D$6+$B234-1,0,1,1),"n/a")</f>
        <v>n/a</v>
      </c>
      <c r="M234" s="148" t="e">
        <f ca="1">RANK($L234,$L$14:$L$239,0)+COUNTIF($L$14:$L234,$L234)-1</f>
        <v>#VALUE!</v>
      </c>
      <c r="N234" s="147" t="str">
        <f ca="1">IF($D$5&gt;$B234,OFFSET(Data!$P$1,$D$6+$B234-1,0,1,1),"n/a")</f>
        <v>n/a</v>
      </c>
      <c r="O234" s="71" t="str">
        <f ca="1">IF($D$5&gt;$B234,OFFSET(Data!$Q$1,$D$6+$B234-1,0,1,1),"n/a")</f>
        <v>n/a</v>
      </c>
      <c r="P234" s="148" t="e">
        <f ca="1">RANK($O234,$O$14:$O$239,0)+COUNTIF($O$14:$O234,$O234)-1</f>
        <v>#VALUE!</v>
      </c>
      <c r="Q234" s="147" t="str">
        <f ca="1">IF($D$5&gt;$B234,OFFSET(Data!$T$1,$D$6+$B234-1,0,1,1),"n/a")</f>
        <v>n/a</v>
      </c>
      <c r="R234" s="71" t="str">
        <f ca="1">IF($D$5&gt;$B234,OFFSET(Data!$U$1,$D$6+$B234-1,0,1,1),"n/a")</f>
        <v>n/a</v>
      </c>
      <c r="S234" s="72" t="e">
        <f ca="1">RANK($R234,$R$14:$R$239,0)+COUNTIF($R$14:$R234,$R234)-1</f>
        <v>#VALUE!</v>
      </c>
      <c r="T234" s="151"/>
      <c r="U234" s="147" t="str">
        <f t="shared" ca="1" si="36"/>
        <v>n/a</v>
      </c>
      <c r="V234" s="178" t="str">
        <f t="shared" ca="1" si="37"/>
        <v>n/a</v>
      </c>
      <c r="W234" s="72" t="e">
        <f t="shared" ca="1" si="38"/>
        <v>#VALUE!</v>
      </c>
      <c r="Y234" s="69">
        <f t="shared" si="47"/>
        <v>221</v>
      </c>
      <c r="Z234" s="70" t="e">
        <f t="shared" ca="1" si="39"/>
        <v>#N/A</v>
      </c>
      <c r="AA234" s="70" t="e">
        <f t="shared" ca="1" si="40"/>
        <v>#N/A</v>
      </c>
      <c r="AB234" s="70" t="e">
        <f t="shared" ca="1" si="41"/>
        <v>#N/A</v>
      </c>
      <c r="AC234" s="70" t="e">
        <f t="shared" ca="1" si="42"/>
        <v>#N/A</v>
      </c>
      <c r="AD234" s="70" t="e">
        <f t="shared" ca="1" si="43"/>
        <v>#N/A</v>
      </c>
      <c r="AE234" s="70" t="e">
        <f t="shared" ca="1" si="44"/>
        <v>#N/A</v>
      </c>
      <c r="AF234" s="175" t="e">
        <f t="shared" ca="1" si="45"/>
        <v>#N/A</v>
      </c>
    </row>
    <row r="235" spans="2:32" x14ac:dyDescent="0.25">
      <c r="B235" s="134">
        <f t="shared" si="49"/>
        <v>221</v>
      </c>
      <c r="C235" s="154" t="str">
        <f ca="1">IF($D$5&gt;$B235,OFFSET(Data!$B$1,$D$6+B235-1,0,1,1),"n/a")</f>
        <v>n/a</v>
      </c>
      <c r="D235" s="155" t="str">
        <f ca="1">IF($D$5&gt;$B235,OFFSET(Data!$C$1,$D$6+B235-1,0,1,1),"n/a")</f>
        <v>n/a</v>
      </c>
      <c r="E235" s="154" t="str">
        <f ca="1">IF($D$5&gt;$B235,OFFSET(Data!$D$1,$D$6+B235-1,0,1,1),"n/a")</f>
        <v>n/a</v>
      </c>
      <c r="F235" s="155" t="str">
        <f ca="1">IF($D$5&gt;$B235,OFFSET(Data!$E$1,$D$6+B235-1,0,1,1),"n/a")</f>
        <v>n/a</v>
      </c>
      <c r="G235" s="143" t="str">
        <f ca="1">IF($D$5&gt;$B235,OFFSET(Data!$K$1,$D$6+$B235-1,0,1,1),"n/a")</f>
        <v>n/a</v>
      </c>
      <c r="H235" s="147" t="str">
        <f ca="1">IF($D$5&gt;$B235,OFFSET(Data!$X$1,$D$6+$B235-1,0,1,1),"n/a")</f>
        <v>n/a</v>
      </c>
      <c r="I235" s="71" t="str">
        <f ca="1">IF($D$5&gt;$B235,OFFSET(Data!$Y$1,$D$6+$B235-1,0,1,1),"n/a")</f>
        <v>n/a</v>
      </c>
      <c r="J235" s="148" t="e">
        <f ca="1">RANK($I235,$I$14:$I$239,0)+COUNTIF($I$14:$I235,$I235)-1</f>
        <v>#VALUE!</v>
      </c>
      <c r="K235" s="147" t="str">
        <f ca="1">IF($D$5&gt;$B235,OFFSET(Data!$L$1,$D$6+$B235-1,0,1,1),"n/a")</f>
        <v>n/a</v>
      </c>
      <c r="L235" s="71" t="str">
        <f ca="1">IF($D$5&gt;$B235,OFFSET(Data!$M$1,$D$6+$B235-1,0,1,1),"n/a")</f>
        <v>n/a</v>
      </c>
      <c r="M235" s="148" t="e">
        <f ca="1">RANK($L235,$L$14:$L$239,0)+COUNTIF($L$14:$L235,$L235)-1</f>
        <v>#VALUE!</v>
      </c>
      <c r="N235" s="147" t="str">
        <f ca="1">IF($D$5&gt;$B235,OFFSET(Data!$P$1,$D$6+$B235-1,0,1,1),"n/a")</f>
        <v>n/a</v>
      </c>
      <c r="O235" s="71" t="str">
        <f ca="1">IF($D$5&gt;$B235,OFFSET(Data!$Q$1,$D$6+$B235-1,0,1,1),"n/a")</f>
        <v>n/a</v>
      </c>
      <c r="P235" s="148" t="e">
        <f ca="1">RANK($O235,$O$14:$O$239,0)+COUNTIF($O$14:$O235,$O235)-1</f>
        <v>#VALUE!</v>
      </c>
      <c r="Q235" s="147" t="str">
        <f ca="1">IF($D$5&gt;$B235,OFFSET(Data!$T$1,$D$6+$B235-1,0,1,1),"n/a")</f>
        <v>n/a</v>
      </c>
      <c r="R235" s="71" t="str">
        <f ca="1">IF($D$5&gt;$B235,OFFSET(Data!$U$1,$D$6+$B235-1,0,1,1),"n/a")</f>
        <v>n/a</v>
      </c>
      <c r="S235" s="72" t="e">
        <f ca="1">RANK($R235,$R$14:$R$239,0)+COUNTIF($R$14:$R235,$R235)-1</f>
        <v>#VALUE!</v>
      </c>
      <c r="T235" s="151"/>
      <c r="U235" s="147" t="str">
        <f t="shared" ca="1" si="36"/>
        <v>n/a</v>
      </c>
      <c r="V235" s="178" t="str">
        <f t="shared" ca="1" si="37"/>
        <v>n/a</v>
      </c>
      <c r="W235" s="72" t="e">
        <f t="shared" ca="1" si="38"/>
        <v>#VALUE!</v>
      </c>
      <c r="Y235" s="69">
        <f t="shared" si="47"/>
        <v>222</v>
      </c>
      <c r="Z235" s="70" t="e">
        <f t="shared" ca="1" si="39"/>
        <v>#N/A</v>
      </c>
      <c r="AA235" s="70" t="e">
        <f t="shared" ca="1" si="40"/>
        <v>#N/A</v>
      </c>
      <c r="AB235" s="70" t="e">
        <f t="shared" ca="1" si="41"/>
        <v>#N/A</v>
      </c>
      <c r="AC235" s="70" t="e">
        <f t="shared" ca="1" si="42"/>
        <v>#N/A</v>
      </c>
      <c r="AD235" s="70" t="e">
        <f t="shared" ca="1" si="43"/>
        <v>#N/A</v>
      </c>
      <c r="AE235" s="70" t="e">
        <f t="shared" ca="1" si="44"/>
        <v>#N/A</v>
      </c>
      <c r="AF235" s="175" t="e">
        <f t="shared" ca="1" si="45"/>
        <v>#N/A</v>
      </c>
    </row>
    <row r="236" spans="2:32" x14ac:dyDescent="0.25">
      <c r="B236" s="134">
        <f>B235+1</f>
        <v>222</v>
      </c>
      <c r="C236" s="154" t="str">
        <f ca="1">IF($D$5&gt;$B236,OFFSET(Data!$B$1,$D$6+B236-1,0,1,1),"n/a")</f>
        <v>n/a</v>
      </c>
      <c r="D236" s="155" t="str">
        <f ca="1">IF($D$5&gt;$B236,OFFSET(Data!$C$1,$D$6+B236-1,0,1,1),"n/a")</f>
        <v>n/a</v>
      </c>
      <c r="E236" s="154" t="str">
        <f ca="1">IF($D$5&gt;$B236,OFFSET(Data!$D$1,$D$6+B236-1,0,1,1),"n/a")</f>
        <v>n/a</v>
      </c>
      <c r="F236" s="155" t="str">
        <f ca="1">IF($D$5&gt;$B236,OFFSET(Data!$E$1,$D$6+B236-1,0,1,1),"n/a")</f>
        <v>n/a</v>
      </c>
      <c r="G236" s="143" t="str">
        <f ca="1">IF($D$5&gt;$B236,OFFSET(Data!$K$1,$D$6+$B236-1,0,1,1),"n/a")</f>
        <v>n/a</v>
      </c>
      <c r="H236" s="147" t="str">
        <f ca="1">IF($D$5&gt;$B236,OFFSET(Data!$X$1,$D$6+$B236-1,0,1,1),"n/a")</f>
        <v>n/a</v>
      </c>
      <c r="I236" s="71" t="str">
        <f ca="1">IF($D$5&gt;$B236,OFFSET(Data!$Y$1,$D$6+$B236-1,0,1,1),"n/a")</f>
        <v>n/a</v>
      </c>
      <c r="J236" s="148" t="e">
        <f ca="1">RANK($I236,$I$14:$I$239,0)+COUNTIF($I$14:$I236,$I236)-1</f>
        <v>#VALUE!</v>
      </c>
      <c r="K236" s="147" t="str">
        <f ca="1">IF($D$5&gt;$B236,OFFSET(Data!$L$1,$D$6+$B236-1,0,1,1),"n/a")</f>
        <v>n/a</v>
      </c>
      <c r="L236" s="71" t="str">
        <f ca="1">IF($D$5&gt;$B236,OFFSET(Data!$M$1,$D$6+$B236-1,0,1,1),"n/a")</f>
        <v>n/a</v>
      </c>
      <c r="M236" s="148" t="e">
        <f ca="1">RANK($L236,$L$14:$L$239,0)+COUNTIF($L$14:$L236,$L236)-1</f>
        <v>#VALUE!</v>
      </c>
      <c r="N236" s="147" t="str">
        <f ca="1">IF($D$5&gt;$B236,OFFSET(Data!$P$1,$D$6+$B236-1,0,1,1),"n/a")</f>
        <v>n/a</v>
      </c>
      <c r="O236" s="71" t="str">
        <f ca="1">IF($D$5&gt;$B236,OFFSET(Data!$Q$1,$D$6+$B236-1,0,1,1),"n/a")</f>
        <v>n/a</v>
      </c>
      <c r="P236" s="148" t="e">
        <f ca="1">RANK($O236,$O$14:$O$239,0)+COUNTIF($O$14:$O236,$O236)-1</f>
        <v>#VALUE!</v>
      </c>
      <c r="Q236" s="147" t="str">
        <f ca="1">IF($D$5&gt;$B236,OFFSET(Data!$T$1,$D$6+$B236-1,0,1,1),"n/a")</f>
        <v>n/a</v>
      </c>
      <c r="R236" s="71" t="str">
        <f ca="1">IF($D$5&gt;$B236,OFFSET(Data!$U$1,$D$6+$B236-1,0,1,1),"n/a")</f>
        <v>n/a</v>
      </c>
      <c r="S236" s="72" t="e">
        <f ca="1">RANK($R236,$R$14:$R$239,0)+COUNTIF($R$14:$R236,$R236)-1</f>
        <v>#VALUE!</v>
      </c>
      <c r="T236" s="151"/>
      <c r="U236" s="147" t="str">
        <f t="shared" ca="1" si="36"/>
        <v>n/a</v>
      </c>
      <c r="V236" s="178" t="str">
        <f t="shared" ca="1" si="37"/>
        <v>n/a</v>
      </c>
      <c r="W236" s="72" t="e">
        <f t="shared" ca="1" si="38"/>
        <v>#VALUE!</v>
      </c>
      <c r="Y236" s="69">
        <f t="shared" si="47"/>
        <v>223</v>
      </c>
      <c r="Z236" s="70" t="e">
        <f t="shared" ca="1" si="39"/>
        <v>#N/A</v>
      </c>
      <c r="AA236" s="70" t="e">
        <f t="shared" ca="1" si="40"/>
        <v>#N/A</v>
      </c>
      <c r="AB236" s="70" t="e">
        <f t="shared" ca="1" si="41"/>
        <v>#N/A</v>
      </c>
      <c r="AC236" s="70" t="e">
        <f t="shared" ca="1" si="42"/>
        <v>#N/A</v>
      </c>
      <c r="AD236" s="70" t="e">
        <f t="shared" ca="1" si="43"/>
        <v>#N/A</v>
      </c>
      <c r="AE236" s="70" t="e">
        <f t="shared" ca="1" si="44"/>
        <v>#N/A</v>
      </c>
      <c r="AF236" s="175" t="e">
        <f t="shared" ca="1" si="45"/>
        <v>#N/A</v>
      </c>
    </row>
    <row r="237" spans="2:32" x14ac:dyDescent="0.25">
      <c r="B237" s="134">
        <f t="shared" ref="B237" si="50">B236+1</f>
        <v>223</v>
      </c>
      <c r="C237" s="154" t="str">
        <f ca="1">IF($D$5&gt;$B237,OFFSET(Data!$B$1,$D$6+B237-1,0,1,1),"n/a")</f>
        <v>n/a</v>
      </c>
      <c r="D237" s="155" t="str">
        <f ca="1">IF($D$5&gt;$B237,OFFSET(Data!$C$1,$D$6+B237-1,0,1,1),"n/a")</f>
        <v>n/a</v>
      </c>
      <c r="E237" s="154" t="str">
        <f ca="1">IF($D$5&gt;$B237,OFFSET(Data!$D$1,$D$6+B237-1,0,1,1),"n/a")</f>
        <v>n/a</v>
      </c>
      <c r="F237" s="155" t="str">
        <f ca="1">IF($D$5&gt;$B237,OFFSET(Data!$E$1,$D$6+B237-1,0,1,1),"n/a")</f>
        <v>n/a</v>
      </c>
      <c r="G237" s="143" t="str">
        <f ca="1">IF($D$5&gt;$B237,OFFSET(Data!$K$1,$D$6+$B237-1,0,1,1),"n/a")</f>
        <v>n/a</v>
      </c>
      <c r="H237" s="147" t="str">
        <f ca="1">IF($D$5&gt;$B237,OFFSET(Data!$X$1,$D$6+$B237-1,0,1,1),"n/a")</f>
        <v>n/a</v>
      </c>
      <c r="I237" s="71" t="str">
        <f ca="1">IF($D$5&gt;$B237,OFFSET(Data!$Y$1,$D$6+$B237-1,0,1,1),"n/a")</f>
        <v>n/a</v>
      </c>
      <c r="J237" s="148" t="e">
        <f ca="1">RANK($I237,$I$14:$I$239,0)+COUNTIF($I$14:$I237,$I237)-1</f>
        <v>#VALUE!</v>
      </c>
      <c r="K237" s="147" t="str">
        <f ca="1">IF($D$5&gt;$B237,OFFSET(Data!$L$1,$D$6+$B237-1,0,1,1),"n/a")</f>
        <v>n/a</v>
      </c>
      <c r="L237" s="71" t="str">
        <f ca="1">IF($D$5&gt;$B237,OFFSET(Data!$M$1,$D$6+$B237-1,0,1,1),"n/a")</f>
        <v>n/a</v>
      </c>
      <c r="M237" s="148" t="e">
        <f ca="1">RANK($L237,$L$14:$L$239,0)+COUNTIF($L$14:$L237,$L237)-1</f>
        <v>#VALUE!</v>
      </c>
      <c r="N237" s="147" t="str">
        <f ca="1">IF($D$5&gt;$B237,OFFSET(Data!$P$1,$D$6+$B237-1,0,1,1),"n/a")</f>
        <v>n/a</v>
      </c>
      <c r="O237" s="71" t="str">
        <f ca="1">IF($D$5&gt;$B237,OFFSET(Data!$Q$1,$D$6+$B237-1,0,1,1),"n/a")</f>
        <v>n/a</v>
      </c>
      <c r="P237" s="148" t="e">
        <f ca="1">RANK($O237,$O$14:$O$239,0)+COUNTIF($O$14:$O237,$O237)-1</f>
        <v>#VALUE!</v>
      </c>
      <c r="Q237" s="147" t="str">
        <f ca="1">IF($D$5&gt;$B237,OFFSET(Data!$T$1,$D$6+$B237-1,0,1,1),"n/a")</f>
        <v>n/a</v>
      </c>
      <c r="R237" s="71" t="str">
        <f ca="1">IF($D$5&gt;$B237,OFFSET(Data!$U$1,$D$6+$B237-1,0,1,1),"n/a")</f>
        <v>n/a</v>
      </c>
      <c r="S237" s="72" t="e">
        <f ca="1">RANK($R237,$R$14:$R$239,0)+COUNTIF($R$14:$R237,$R237)-1</f>
        <v>#VALUE!</v>
      </c>
      <c r="T237" s="151"/>
      <c r="U237" s="147" t="str">
        <f t="shared" ca="1" si="36"/>
        <v>n/a</v>
      </c>
      <c r="V237" s="178" t="str">
        <f t="shared" ca="1" si="37"/>
        <v>n/a</v>
      </c>
      <c r="W237" s="72" t="e">
        <f t="shared" ca="1" si="38"/>
        <v>#VALUE!</v>
      </c>
      <c r="Y237" s="69">
        <f t="shared" si="47"/>
        <v>224</v>
      </c>
      <c r="Z237" s="70" t="e">
        <f t="shared" ca="1" si="39"/>
        <v>#N/A</v>
      </c>
      <c r="AA237" s="70" t="e">
        <f t="shared" ca="1" si="40"/>
        <v>#N/A</v>
      </c>
      <c r="AB237" s="70" t="e">
        <f t="shared" ca="1" si="41"/>
        <v>#N/A</v>
      </c>
      <c r="AC237" s="70" t="e">
        <f t="shared" ca="1" si="42"/>
        <v>#N/A</v>
      </c>
      <c r="AD237" s="70" t="e">
        <f t="shared" ca="1" si="43"/>
        <v>#N/A</v>
      </c>
      <c r="AE237" s="70" t="e">
        <f t="shared" ca="1" si="44"/>
        <v>#N/A</v>
      </c>
      <c r="AF237" s="175" t="e">
        <f t="shared" ca="1" si="45"/>
        <v>#N/A</v>
      </c>
    </row>
    <row r="238" spans="2:32" x14ac:dyDescent="0.25">
      <c r="B238" s="134">
        <f>B237+1</f>
        <v>224</v>
      </c>
      <c r="C238" s="154" t="str">
        <f ca="1">IF($D$5&gt;$B238,OFFSET(Data!$B$1,$D$6+B238-1,0,1,1),"n/a")</f>
        <v>n/a</v>
      </c>
      <c r="D238" s="155" t="str">
        <f ca="1">IF($D$5&gt;$B238,OFFSET(Data!$C$1,$D$6+B238-1,0,1,1),"n/a")</f>
        <v>n/a</v>
      </c>
      <c r="E238" s="154" t="str">
        <f ca="1">IF($D$5&gt;$B238,OFFSET(Data!$D$1,$D$6+B238-1,0,1,1),"n/a")</f>
        <v>n/a</v>
      </c>
      <c r="F238" s="155" t="str">
        <f ca="1">IF($D$5&gt;$B238,OFFSET(Data!$E$1,$D$6+B238-1,0,1,1),"n/a")</f>
        <v>n/a</v>
      </c>
      <c r="G238" s="143" t="str">
        <f ca="1">IF($D$5&gt;$B238,OFFSET(Data!$K$1,$D$6+$B238-1,0,1,1),"n/a")</f>
        <v>n/a</v>
      </c>
      <c r="H238" s="147" t="str">
        <f ca="1">IF($D$5&gt;$B238,OFFSET(Data!$X$1,$D$6+$B238-1,0,1,1),"n/a")</f>
        <v>n/a</v>
      </c>
      <c r="I238" s="71" t="str">
        <f ca="1">IF($D$5&gt;$B238,OFFSET(Data!$Y$1,$D$6+$B238-1,0,1,1),"n/a")</f>
        <v>n/a</v>
      </c>
      <c r="J238" s="148" t="e">
        <f ca="1">RANK($I238,$I$14:$I$239,0)+COUNTIF($I$14:$I238,$I238)-1</f>
        <v>#VALUE!</v>
      </c>
      <c r="K238" s="147" t="str">
        <f ca="1">IF($D$5&gt;$B238,OFFSET(Data!$L$1,$D$6+$B238-1,0,1,1),"n/a")</f>
        <v>n/a</v>
      </c>
      <c r="L238" s="71" t="str">
        <f ca="1">IF($D$5&gt;$B238,OFFSET(Data!$M$1,$D$6+$B238-1,0,1,1),"n/a")</f>
        <v>n/a</v>
      </c>
      <c r="M238" s="148" t="e">
        <f ca="1">RANK($L238,$L$14:$L$239,0)+COUNTIF($L$14:$L238,$L238)-1</f>
        <v>#VALUE!</v>
      </c>
      <c r="N238" s="147" t="str">
        <f ca="1">IF($D$5&gt;$B238,OFFSET(Data!$P$1,$D$6+$B238-1,0,1,1),"n/a")</f>
        <v>n/a</v>
      </c>
      <c r="O238" s="71" t="str">
        <f ca="1">IF($D$5&gt;$B238,OFFSET(Data!$Q$1,$D$6+$B238-1,0,1,1),"n/a")</f>
        <v>n/a</v>
      </c>
      <c r="P238" s="148" t="e">
        <f ca="1">RANK($O238,$O$14:$O$239,0)+COUNTIF($O$14:$O238,$O238)-1</f>
        <v>#VALUE!</v>
      </c>
      <c r="Q238" s="147" t="str">
        <f ca="1">IF($D$5&gt;$B238,OFFSET(Data!$T$1,$D$6+$B238-1,0,1,1),"n/a")</f>
        <v>n/a</v>
      </c>
      <c r="R238" s="71" t="str">
        <f ca="1">IF($D$5&gt;$B238,OFFSET(Data!$U$1,$D$6+$B238-1,0,1,1),"n/a")</f>
        <v>n/a</v>
      </c>
      <c r="S238" s="72" t="e">
        <f ca="1">RANK($R238,$R$14:$R$239,0)+COUNTIF($R$14:$R238,$R238)-1</f>
        <v>#VALUE!</v>
      </c>
      <c r="T238" s="151"/>
      <c r="U238" s="147" t="str">
        <f t="shared" ca="1" si="36"/>
        <v>n/a</v>
      </c>
      <c r="V238" s="178" t="str">
        <f t="shared" ca="1" si="37"/>
        <v>n/a</v>
      </c>
      <c r="W238" s="72" t="e">
        <f t="shared" ca="1" si="38"/>
        <v>#VALUE!</v>
      </c>
      <c r="Y238" s="69">
        <f t="shared" si="47"/>
        <v>225</v>
      </c>
      <c r="Z238" s="70" t="e">
        <f t="shared" ca="1" si="39"/>
        <v>#N/A</v>
      </c>
      <c r="AA238" s="70" t="e">
        <f t="shared" ca="1" si="40"/>
        <v>#N/A</v>
      </c>
      <c r="AB238" s="70" t="e">
        <f t="shared" ca="1" si="41"/>
        <v>#N/A</v>
      </c>
      <c r="AC238" s="70" t="e">
        <f t="shared" ca="1" si="42"/>
        <v>#N/A</v>
      </c>
      <c r="AD238" s="70" t="e">
        <f t="shared" ca="1" si="43"/>
        <v>#N/A</v>
      </c>
      <c r="AE238" s="70" t="e">
        <f t="shared" ca="1" si="44"/>
        <v>#N/A</v>
      </c>
      <c r="AF238" s="175" t="e">
        <f t="shared" ca="1" si="45"/>
        <v>#N/A</v>
      </c>
    </row>
    <row r="239" spans="2:32" ht="12" thickBot="1" x14ac:dyDescent="0.3">
      <c r="B239" s="135">
        <f t="shared" ref="B239" si="51">B238+1</f>
        <v>225</v>
      </c>
      <c r="C239" s="156" t="str">
        <f ca="1">IF($D$5&gt;$B239,OFFSET(Data!$B$1,$D$6+B239-1,0,1,1),"n/a")</f>
        <v>n/a</v>
      </c>
      <c r="D239" s="157" t="str">
        <f ca="1">IF($D$5&gt;$B239,OFFSET(Data!$C$1,$D$6+B239-1,0,1,1),"n/a")</f>
        <v>n/a</v>
      </c>
      <c r="E239" s="156" t="str">
        <f ca="1">IF($D$5&gt;$B239,OFFSET(Data!$D$1,$D$6+B239-1,0,1,1),"n/a")</f>
        <v>n/a</v>
      </c>
      <c r="F239" s="157" t="str">
        <f ca="1">IF($D$5&gt;$B239,OFFSET(Data!$E$1,$D$6+B239-1,0,1,1),"n/a")</f>
        <v>n/a</v>
      </c>
      <c r="G239" s="144" t="str">
        <f ca="1">IF($D$5&gt;$B239,OFFSET(Data!$K$1,$D$6+$B239-1,0,1,1),"n/a")</f>
        <v>n/a</v>
      </c>
      <c r="H239" s="149" t="str">
        <f ca="1">IF($D$5&gt;$B239,OFFSET(Data!$X$1,$D$6+$B239-1,0,1,1),"n/a")</f>
        <v>n/a</v>
      </c>
      <c r="I239" s="141" t="str">
        <f ca="1">IF($D$5&gt;$B239,OFFSET(Data!$Y$1,$D$6+$B239-1,0,1,1),"n/a")</f>
        <v>n/a</v>
      </c>
      <c r="J239" s="150" t="e">
        <f ca="1">RANK($I239,$I$14:$I$239,0)+COUNTIF($I$14:$I239,$I239)-1</f>
        <v>#VALUE!</v>
      </c>
      <c r="K239" s="149" t="str">
        <f ca="1">IF($D$5&gt;$B239,OFFSET(Data!$L$1,$D$6+$B239-1,0,1,1),"n/a")</f>
        <v>n/a</v>
      </c>
      <c r="L239" s="141" t="str">
        <f ca="1">IF($D$5&gt;$B239,OFFSET(Data!$M$1,$D$6+$B239-1,0,1,1),"n/a")</f>
        <v>n/a</v>
      </c>
      <c r="M239" s="150" t="e">
        <f ca="1">RANK($L239,$L$14:$L$239,0)+COUNTIF($L$14:$L239,$L239)-1</f>
        <v>#VALUE!</v>
      </c>
      <c r="N239" s="149" t="str">
        <f ca="1">IF($D$5&gt;$B239,OFFSET(Data!$P$1,$D$6+$B239-1,0,1,1),"n/a")</f>
        <v>n/a</v>
      </c>
      <c r="O239" s="141" t="str">
        <f ca="1">IF($D$5&gt;$B239,OFFSET(Data!$Q$1,$D$6+$B239-1,0,1,1),"n/a")</f>
        <v>n/a</v>
      </c>
      <c r="P239" s="150" t="e">
        <f ca="1">RANK($O239,$O$14:$O$239,0)+COUNTIF($O$14:$O239,$O239)-1</f>
        <v>#VALUE!</v>
      </c>
      <c r="Q239" s="149" t="str">
        <f ca="1">IF($D$5&gt;$B239,OFFSET(Data!$T$1,$D$6+$B239-1,0,1,1),"n/a")</f>
        <v>n/a</v>
      </c>
      <c r="R239" s="141" t="str">
        <f ca="1">IF($D$5&gt;$B239,OFFSET(Data!$U$1,$D$6+$B239-1,0,1,1),"n/a")</f>
        <v>n/a</v>
      </c>
      <c r="S239" s="72" t="e">
        <f ca="1">RANK($R239,$R$14:$R$239,0)+COUNTIF($R$14:$R239,$R239)-1</f>
        <v>#VALUE!</v>
      </c>
      <c r="T239" s="151"/>
      <c r="U239" s="149" t="str">
        <f t="shared" ca="1" si="36"/>
        <v>n/a</v>
      </c>
      <c r="V239" s="179" t="str">
        <f t="shared" ca="1" si="37"/>
        <v>n/a</v>
      </c>
      <c r="W239" s="158" t="e">
        <f t="shared" ca="1" si="38"/>
        <v>#VALUE!</v>
      </c>
      <c r="Y239" s="140">
        <f t="shared" si="47"/>
        <v>226</v>
      </c>
      <c r="Z239" s="168" t="e">
        <f t="shared" ca="1" si="39"/>
        <v>#N/A</v>
      </c>
      <c r="AA239" s="168" t="e">
        <f t="shared" ca="1" si="40"/>
        <v>#N/A</v>
      </c>
      <c r="AB239" s="168" t="e">
        <f t="shared" ca="1" si="41"/>
        <v>#N/A</v>
      </c>
      <c r="AC239" s="168" t="e">
        <f t="shared" ca="1" si="42"/>
        <v>#N/A</v>
      </c>
      <c r="AD239" s="168" t="e">
        <f t="shared" ca="1" si="43"/>
        <v>#N/A</v>
      </c>
      <c r="AE239" s="168" t="e">
        <f t="shared" ca="1" si="44"/>
        <v>#N/A</v>
      </c>
      <c r="AF239" s="176" t="e">
        <f t="shared" ca="1" si="45"/>
        <v>#N/A</v>
      </c>
    </row>
  </sheetData>
  <autoFilter ref="U13:W239"/>
  <mergeCells count="10">
    <mergeCell ref="U12:W12"/>
    <mergeCell ref="H12:J12"/>
    <mergeCell ref="K12:M12"/>
    <mergeCell ref="C2:E2"/>
    <mergeCell ref="D5:E5"/>
    <mergeCell ref="D6:E6"/>
    <mergeCell ref="N12:P12"/>
    <mergeCell ref="Q12:S12"/>
    <mergeCell ref="D3:E3"/>
    <mergeCell ref="D4:E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N26"/>
  <sheetViews>
    <sheetView workbookViewId="0">
      <selection activeCell="B4" sqref="B4"/>
    </sheetView>
  </sheetViews>
  <sheetFormatPr defaultColWidth="0" defaultRowHeight="11.25" x14ac:dyDescent="0.2"/>
  <cols>
    <col min="1" max="1" width="1.42578125" style="63" customWidth="1"/>
    <col min="2" max="2" width="15.42578125" style="63" bestFit="1" customWidth="1"/>
    <col min="3" max="3" width="1.42578125" style="63" customWidth="1"/>
    <col min="4" max="14" width="0" style="63" hidden="1" customWidth="1"/>
    <col min="15" max="16384" width="9.140625" style="63" hidden="1"/>
  </cols>
  <sheetData>
    <row r="1" spans="2:2" ht="12" thickBot="1" x14ac:dyDescent="0.25"/>
    <row r="2" spans="2:2" ht="10.9" thickBot="1" x14ac:dyDescent="0.25">
      <c r="B2" s="217" t="s">
        <v>512</v>
      </c>
    </row>
    <row r="3" spans="2:2" x14ac:dyDescent="0.2">
      <c r="B3" s="218" t="s">
        <v>649</v>
      </c>
    </row>
    <row r="4" spans="2:2" x14ac:dyDescent="0.2">
      <c r="B4" s="218" t="s">
        <v>648</v>
      </c>
    </row>
    <row r="5" spans="2:2" x14ac:dyDescent="0.2">
      <c r="B5" s="218" t="s">
        <v>646</v>
      </c>
    </row>
    <row r="6" spans="2:2" ht="10.15" x14ac:dyDescent="0.2">
      <c r="B6" s="218" t="s">
        <v>644</v>
      </c>
    </row>
    <row r="7" spans="2:2" x14ac:dyDescent="0.2">
      <c r="B7" s="218" t="s">
        <v>636</v>
      </c>
    </row>
    <row r="8" spans="2:2" x14ac:dyDescent="0.2">
      <c r="B8" s="218" t="s">
        <v>635</v>
      </c>
    </row>
    <row r="9" spans="2:2" x14ac:dyDescent="0.2">
      <c r="B9" s="218" t="s">
        <v>632</v>
      </c>
    </row>
    <row r="10" spans="2:2" x14ac:dyDescent="0.2">
      <c r="B10" s="218" t="s">
        <v>629</v>
      </c>
    </row>
    <row r="11" spans="2:2" x14ac:dyDescent="0.2">
      <c r="B11" s="218" t="s">
        <v>616</v>
      </c>
    </row>
    <row r="12" spans="2:2" x14ac:dyDescent="0.2">
      <c r="B12" s="218" t="s">
        <v>613</v>
      </c>
    </row>
    <row r="13" spans="2:2" x14ac:dyDescent="0.2">
      <c r="B13" s="218" t="s">
        <v>611</v>
      </c>
    </row>
    <row r="14" spans="2:2" x14ac:dyDescent="0.2">
      <c r="B14" s="218" t="s">
        <v>602</v>
      </c>
    </row>
    <row r="15" spans="2:2" x14ac:dyDescent="0.2">
      <c r="B15" s="219" t="s">
        <v>603</v>
      </c>
    </row>
    <row r="16" spans="2:2" x14ac:dyDescent="0.2">
      <c r="B16" s="220" t="s">
        <v>604</v>
      </c>
    </row>
    <row r="17" spans="2:2" x14ac:dyDescent="0.2">
      <c r="B17" s="220" t="s">
        <v>605</v>
      </c>
    </row>
    <row r="18" spans="2:2" x14ac:dyDescent="0.2">
      <c r="B18" s="220" t="s">
        <v>606</v>
      </c>
    </row>
    <row r="19" spans="2:2" x14ac:dyDescent="0.2">
      <c r="B19" s="220" t="s">
        <v>607</v>
      </c>
    </row>
    <row r="20" spans="2:2" ht="12" thickBot="1" x14ac:dyDescent="0.25">
      <c r="B20" s="221" t="s">
        <v>608</v>
      </c>
    </row>
    <row r="21" spans="2:2" ht="12" thickBot="1" x14ac:dyDescent="0.25"/>
    <row r="22" spans="2:2" ht="12" thickBot="1" x14ac:dyDescent="0.25">
      <c r="B22" s="217" t="s">
        <v>513</v>
      </c>
    </row>
    <row r="23" spans="2:2" x14ac:dyDescent="0.2">
      <c r="B23" s="218" t="s">
        <v>517</v>
      </c>
    </row>
    <row r="24" spans="2:2" x14ac:dyDescent="0.2">
      <c r="B24" s="219" t="s">
        <v>514</v>
      </c>
    </row>
    <row r="25" spans="2:2" x14ac:dyDescent="0.2">
      <c r="B25" s="219" t="s">
        <v>515</v>
      </c>
    </row>
    <row r="26" spans="2:2" ht="12" thickBot="1" x14ac:dyDescent="0.25">
      <c r="B26" s="221" t="s">
        <v>516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Summary</vt:lpstr>
      <vt:lpstr>CCG Summary</vt:lpstr>
      <vt:lpstr>Data</vt:lpstr>
      <vt:lpstr>Notes</vt:lpstr>
      <vt:lpstr>Calc</vt:lpstr>
      <vt:lpstr>Validation</vt:lpstr>
      <vt:lpstr>VList_AgeGroup</vt:lpstr>
      <vt:lpstr>VList_Quarter</vt:lpstr>
      <vt:lpstr>VTable_Group</vt:lpstr>
      <vt:lpstr>VTable_Quarter</vt:lpstr>
    </vt:vector>
  </TitlesOfParts>
  <Company>NHSBSA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O'Mahoney;Steven Buckley</dc:creator>
  <cp:lastModifiedBy>Nicholas O'Mahoney</cp:lastModifiedBy>
  <cp:lastPrinted>2018-01-08T17:44:31Z</cp:lastPrinted>
  <dcterms:created xsi:type="dcterms:W3CDTF">2016-10-31T11:46:12Z</dcterms:created>
  <dcterms:modified xsi:type="dcterms:W3CDTF">2020-08-28T08:07:21Z</dcterms:modified>
</cp:coreProperties>
</file>