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https://nhsbsauk.sharepoint.com/teams/BIDM/Shared Documents/General/8. DMR Document Management Review Files/Requests and Reviews/2025 June to December/250697/final/"/>
    </mc:Choice>
  </mc:AlternateContent>
  <xr:revisionPtr revIDLastSave="1" documentId="8_{C533FABC-214D-43EB-A4DB-039155335195}" xr6:coauthVersionLast="47" xr6:coauthVersionMax="47" xr10:uidLastSave="{9CF17C6C-237D-4B5D-BA4E-690D76989B0B}"/>
  <bookViews>
    <workbookView xWindow="-120" yWindow="-120" windowWidth="29040" windowHeight="15720" tabRatio="897" activeTab="10" xr2:uid="{00000000-000D-0000-FFFF-FFFF00000000}"/>
  </bookViews>
  <sheets>
    <sheet name="Page 1" sheetId="1" r:id="rId1"/>
    <sheet name="Page 2" sheetId="2" r:id="rId2"/>
    <sheet name="Page 3" sheetId="3" r:id="rId3"/>
    <sheet name="Page 4" sheetId="4" r:id="rId4"/>
    <sheet name="Page 5" sheetId="5" r:id="rId5"/>
    <sheet name="Page 6" sheetId="18" r:id="rId6"/>
    <sheet name="Page 7" sheetId="6" r:id="rId7"/>
    <sheet name="Page 7 DNU" sheetId="12" state="hidden" r:id="rId8"/>
    <sheet name="Page 8" sheetId="7" r:id="rId9"/>
    <sheet name="Page 9" sheetId="13" r:id="rId10"/>
    <sheet name="Page 10" sheetId="8" r:id="rId11"/>
    <sheet name="Page 11" sheetId="16" r:id="rId12"/>
    <sheet name="Page 12" sheetId="11" r:id="rId13"/>
  </sheets>
  <definedNames>
    <definedName name="_xlnm.Print_Area" localSheetId="0">'Page 1'!$A$1:$M$63</definedName>
    <definedName name="_xlnm.Print_Area" localSheetId="10">'Page 10'!$A$1:$L$53</definedName>
    <definedName name="_xlnm.Print_Area" localSheetId="11">'Page 11'!$A$1:$K$55</definedName>
    <definedName name="_xlnm.Print_Area" localSheetId="12">'Page 12'!$A$1:$H$17</definedName>
    <definedName name="_xlnm.Print_Area" localSheetId="1">'Page 2'!$A$1:$M$70</definedName>
    <definedName name="_xlnm.Print_Area" localSheetId="2">'Page 3'!$A$1:$M$71</definedName>
    <definedName name="_xlnm.Print_Area" localSheetId="3">'Page 4'!$A$1:$N$51</definedName>
    <definedName name="_xlnm.Print_Area" localSheetId="4">'Page 5'!$A$1:$M$23</definedName>
    <definedName name="_xlnm.Print_Area" localSheetId="5">'Page 6'!$A$1:$M$42</definedName>
    <definedName name="_xlnm.Print_Area" localSheetId="6">'Page 7'!$A$1:$M$35</definedName>
    <definedName name="_xlnm.Print_Area" localSheetId="8">'Page 8'!$A$1:$K$61</definedName>
    <definedName name="_xlnm.Print_Area" localSheetId="9">'Page 9'!$A$1:$L$61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4" l="1"/>
  <c r="L34" i="4"/>
  <c r="G23" i="4"/>
  <c r="K41" i="6"/>
  <c r="I33" i="3"/>
  <c r="I33" i="2"/>
  <c r="A19" i="5" s="1"/>
  <c r="I59" i="2"/>
  <c r="A18" i="5" s="1"/>
  <c r="F18" i="5" l="1"/>
  <c r="J18" i="5" s="1"/>
  <c r="I66" i="3" s="1"/>
  <c r="K14" i="18"/>
  <c r="K23" i="18" s="1"/>
  <c r="F30" i="18" s="1"/>
  <c r="I38" i="3"/>
  <c r="A31" i="18"/>
  <c r="A30" i="18"/>
  <c r="C64" i="2"/>
  <c r="C65" i="2"/>
  <c r="I60" i="3"/>
  <c r="I53" i="3"/>
  <c r="I47" i="3"/>
  <c r="I44" i="3"/>
  <c r="I41" i="3"/>
  <c r="J30" i="18" l="1"/>
  <c r="K33" i="18" s="1"/>
  <c r="I64" i="2"/>
  <c r="I50" i="3"/>
  <c r="B11" i="11" l="1"/>
  <c r="H43" i="16"/>
  <c r="H38" i="16"/>
  <c r="H35" i="16"/>
  <c r="H32" i="16"/>
  <c r="H42" i="8"/>
  <c r="H37" i="8"/>
  <c r="H34" i="8"/>
  <c r="H31" i="8"/>
  <c r="D11" i="12"/>
  <c r="E16" i="4" l="1"/>
  <c r="B15" i="11"/>
  <c r="B14" i="11"/>
  <c r="B13" i="11"/>
  <c r="B12" i="11"/>
  <c r="D35" i="16" l="1"/>
  <c r="D40" i="7" l="1"/>
  <c r="D40" i="12"/>
  <c r="D34" i="8"/>
  <c r="A28" i="8"/>
  <c r="J9" i="8"/>
  <c r="E9" i="8"/>
  <c r="D7" i="8"/>
  <c r="J11" i="16"/>
  <c r="E11" i="16"/>
  <c r="D9" i="16"/>
  <c r="D37" i="12" l="1"/>
  <c r="J11" i="6" l="1"/>
  <c r="F43" i="12"/>
  <c r="J43" i="12" s="1"/>
  <c r="F48" i="12"/>
  <c r="J48" i="12" s="1"/>
  <c r="F37" i="12"/>
  <c r="E13" i="16" l="1"/>
  <c r="J13" i="16" s="1"/>
  <c r="F40" i="7" s="1"/>
  <c r="F35" i="16" s="1"/>
  <c r="F43" i="7"/>
  <c r="J43" i="7" s="1"/>
  <c r="J6" i="4"/>
  <c r="J12" i="4" s="1"/>
  <c r="J15" i="4" s="1"/>
  <c r="L30" i="4" s="1"/>
  <c r="J8" i="6" s="1"/>
  <c r="J37" i="12"/>
  <c r="F38" i="16" l="1"/>
  <c r="J38" i="16" s="1"/>
  <c r="J40" i="7"/>
  <c r="F40" i="12"/>
  <c r="J35" i="16" l="1"/>
  <c r="J40" i="12"/>
  <c r="J51" i="12" s="1"/>
  <c r="F17" i="12" l="1"/>
  <c r="J17" i="12" s="1"/>
  <c r="F22" i="12" l="1"/>
  <c r="L38" i="4" l="1"/>
  <c r="J22" i="12"/>
  <c r="F11" i="12" l="1"/>
  <c r="J11" i="12" s="1"/>
  <c r="E11" i="8"/>
  <c r="F17" i="7"/>
  <c r="J17" i="7" s="1"/>
  <c r="J29" i="6"/>
  <c r="K33" i="6" s="1"/>
  <c r="D11" i="7" s="1"/>
  <c r="F37" i="7" l="1"/>
  <c r="D22" i="7"/>
  <c r="F37" i="8"/>
  <c r="J37" i="8" s="1"/>
  <c r="J11" i="8"/>
  <c r="F14" i="12" l="1"/>
  <c r="J14" i="12" s="1"/>
  <c r="J25" i="12" s="1"/>
  <c r="F14" i="7"/>
  <c r="D48" i="7"/>
  <c r="D42" i="8"/>
  <c r="F48" i="7"/>
  <c r="J48" i="7" s="1"/>
  <c r="F22" i="7"/>
  <c r="D43" i="16"/>
  <c r="F43" i="16" s="1"/>
  <c r="J43" i="16" s="1"/>
  <c r="D31" i="8"/>
  <c r="F11" i="7"/>
  <c r="D37" i="7"/>
  <c r="D32" i="16"/>
  <c r="F31" i="8" l="1"/>
  <c r="J31" i="8" s="1"/>
  <c r="J11" i="7"/>
  <c r="F32" i="16"/>
  <c r="J32" i="16" s="1"/>
  <c r="J46" i="16" s="1"/>
  <c r="J37" i="7"/>
  <c r="J51" i="7" s="1"/>
  <c r="F42" i="8"/>
  <c r="J42" i="8" s="1"/>
  <c r="J22" i="7"/>
  <c r="F34" i="8"/>
  <c r="J34" i="8" s="1"/>
  <c r="J14" i="7"/>
  <c r="J25" i="7" l="1"/>
  <c r="J45" i="8"/>
</calcChain>
</file>

<file path=xl/sharedStrings.xml><?xml version="1.0" encoding="utf-8"?>
<sst xmlns="http://schemas.openxmlformats.org/spreadsheetml/2006/main" count="469" uniqueCount="319">
  <si>
    <t>GP (and non GP) Providers Annual Certificate of Pensionable Profits 2024/25</t>
  </si>
  <si>
    <t>Pensionable pay relating to the NHS Pension Scheme year ended 31 March 2025</t>
  </si>
  <si>
    <t xml:space="preserve">To be completed by all general medical service (GMS), private medical services (PMS), special personal medical service (SPMS) and </t>
  </si>
  <si>
    <r>
      <t>Not</t>
    </r>
    <r>
      <rPr>
        <sz val="8"/>
        <rFont val="Arial"/>
        <family val="2"/>
      </rPr>
      <t xml:space="preserve"> </t>
    </r>
    <r>
      <rPr>
        <b/>
        <sz val="8"/>
        <rFont val="Arial"/>
        <family val="2"/>
      </rPr>
      <t>to be completed where the practice is a limited company, or by any salaried GPs.</t>
    </r>
  </si>
  <si>
    <t>Box</t>
  </si>
  <si>
    <t>Provider's full name</t>
  </si>
  <si>
    <t>A</t>
  </si>
  <si>
    <t>Email address</t>
  </si>
  <si>
    <t>A1</t>
  </si>
  <si>
    <t xml:space="preserve">Type of contract (that is, GMS, PMS, SPMS, </t>
  </si>
  <si>
    <t>B</t>
  </si>
  <si>
    <t>APMS) that this certificate refers to.</t>
  </si>
  <si>
    <t>National Insurance number</t>
  </si>
  <si>
    <t>C</t>
  </si>
  <si>
    <t>NHS Pension Scheme membership number</t>
  </si>
  <si>
    <t>D</t>
  </si>
  <si>
    <t>This was previously known as SD number</t>
  </si>
  <si>
    <t>GMC registration number</t>
  </si>
  <si>
    <t>E</t>
  </si>
  <si>
    <r>
      <t xml:space="preserve">Practice reference number </t>
    </r>
    <r>
      <rPr>
        <b/>
        <sz val="8"/>
        <rFont val="Arial"/>
        <family val="2"/>
      </rPr>
      <t>and</t>
    </r>
    <r>
      <rPr>
        <sz val="8"/>
        <rFont val="Arial"/>
        <family val="2"/>
      </rPr>
      <t xml:space="preserve"> Scheme </t>
    </r>
  </si>
  <si>
    <t>F</t>
  </si>
  <si>
    <t>employing authority code</t>
  </si>
  <si>
    <t>Host (that is commissioning) PCSE/LHB</t>
  </si>
  <si>
    <t>G</t>
  </si>
  <si>
    <t>Practice accounts year end, to which this certificate relates -</t>
  </si>
  <si>
    <t>H1</t>
  </si>
  <si>
    <t>GP private fee (self employed) accounts year end, where private fees are</t>
  </si>
  <si>
    <t>I1</t>
  </si>
  <si>
    <t>not fed through the practice accounts</t>
  </si>
  <si>
    <t>If you have started in practice during 2024/25, enter the date</t>
  </si>
  <si>
    <t>J</t>
  </si>
  <si>
    <t>of commencement.</t>
  </si>
  <si>
    <t>If you have retired from the Scheme during 2024/25, enter your</t>
  </si>
  <si>
    <t>K</t>
  </si>
  <si>
    <t>date of retirement, including 24 hour retirement.  Also use this box to include</t>
  </si>
  <si>
    <t>the date of leaving one practice, but not retiring.</t>
  </si>
  <si>
    <t>Tick if you have taken partial retirement during the year</t>
  </si>
  <si>
    <t>L</t>
  </si>
  <si>
    <t>(add the date and % taken in box 95 if applicable)</t>
  </si>
  <si>
    <t>Tick if earnings cap applies to your added years purchase</t>
  </si>
  <si>
    <t>M</t>
  </si>
  <si>
    <t>Tick this box if figures in this certificate are from a provisional tax return</t>
  </si>
  <si>
    <t>N</t>
  </si>
  <si>
    <t xml:space="preserve">Tick this box if this is an amended certificate </t>
  </si>
  <si>
    <t>O</t>
  </si>
  <si>
    <t xml:space="preserve">All entries on this form should be completed with reference to all income and expenditure in </t>
  </si>
  <si>
    <t xml:space="preserve">respect of the GP or non GP provider </t>
  </si>
  <si>
    <t>Refer to the guidance notes when completing this certificate</t>
  </si>
  <si>
    <t>Calculation of GP share, or non-GP share of total NHS income and non-NHS income, for the expenses ratio</t>
  </si>
  <si>
    <t>Step 1</t>
  </si>
  <si>
    <t>Specify your GP (or non-GP) share of income declared in</t>
  </si>
  <si>
    <t xml:space="preserve">boxes 3.29 and 3.50 of the full practice partnership tax </t>
  </si>
  <si>
    <t>return pages of your medical practice, adjusted for tax purposes</t>
  </si>
  <si>
    <t xml:space="preserve">(that is, reflects your share of boxes 3.29 and 3.50 minus your </t>
  </si>
  <si>
    <t>share of box 3.71).</t>
  </si>
  <si>
    <t xml:space="preserve">Step 2    </t>
  </si>
  <si>
    <t>Add your self employed income declared in boxes 15 and 16</t>
  </si>
  <si>
    <t>+</t>
  </si>
  <si>
    <t>of the self-employed (full) pages of your tax return, in respect</t>
  </si>
  <si>
    <t>of medical related work, adjusted for tax purposes (that is ,</t>
  </si>
  <si>
    <t xml:space="preserve">reflects boxes 15 plus 16 minus 62). Use boxes 9 and 10 </t>
  </si>
  <si>
    <t xml:space="preserve">adjusted for tax purposes where income is below £85,000 on </t>
  </si>
  <si>
    <t>the 'short' pages.</t>
  </si>
  <si>
    <t>Step 3</t>
  </si>
  <si>
    <t xml:space="preserve">Add your medical related employed income reflected in box 1 </t>
  </si>
  <si>
    <t>of the employment pages of your tax return.</t>
  </si>
  <si>
    <t>Step 4</t>
  </si>
  <si>
    <t>Add your other medical related income, before expenses,</t>
  </si>
  <si>
    <t xml:space="preserve">declared elsewhere on your tax return, adjusted for </t>
  </si>
  <si>
    <t>tax purposes.</t>
  </si>
  <si>
    <t xml:space="preserve">Step 5  </t>
  </si>
  <si>
    <t>Deduct your income included above in boxes 1, 2, 3 and 4</t>
  </si>
  <si>
    <t>-</t>
  </si>
  <si>
    <t>pensioned separately</t>
  </si>
  <si>
    <t>This is your total medical NHS and non-NHS income for</t>
  </si>
  <si>
    <t>=</t>
  </si>
  <si>
    <t>the purposes of the income ratio</t>
  </si>
  <si>
    <t>Calculation of GP (or non- GP) share of total non-NHS medical income for the expenses ratio</t>
  </si>
  <si>
    <t xml:space="preserve">Step 1    </t>
  </si>
  <si>
    <t>State the amount of income included in box 1</t>
  </si>
  <si>
    <t>above relating to non-NHS income</t>
  </si>
  <si>
    <t>Step 2</t>
  </si>
  <si>
    <t>State the amount of income included in box 2</t>
  </si>
  <si>
    <t xml:space="preserve">State the amount of income included in box 3 </t>
  </si>
  <si>
    <t xml:space="preserve">State the amount of income included in box 4 </t>
  </si>
  <si>
    <t>Step 5</t>
  </si>
  <si>
    <t xml:space="preserve">Deduct your income included above in boxes 7, </t>
  </si>
  <si>
    <t>8, 9 and 10 pensioned separately</t>
  </si>
  <si>
    <t xml:space="preserve">This is your total non-NHS income for the </t>
  </si>
  <si>
    <t>purposes of the income ratio</t>
  </si>
  <si>
    <t>Calculation of non-NHS income: Total medical income ratio</t>
  </si>
  <si>
    <t xml:space="preserve"> Total non-NHS income</t>
  </si>
  <si>
    <t xml:space="preserve"> Total NHS and non-NHS income</t>
  </si>
  <si>
    <t>Calculation of total expenses</t>
  </si>
  <si>
    <t>Specify the total of your GP or non-GP share of expenses</t>
  </si>
  <si>
    <t>declared in boxes 3.46, 3.47, 3.48 and 3.64 of the full practice</t>
  </si>
  <si>
    <t>Add the total of your self employed expenses declared in box 31</t>
  </si>
  <si>
    <t>of the self-employment (full) pages of your tax return, in respect</t>
  </si>
  <si>
    <t>of medical related work, adjusted for tax purposes (that is, reflects</t>
  </si>
  <si>
    <t>the total of boxes 31 and 57 minus box 61). Use box 20 plus boxes 23,</t>
  </si>
  <si>
    <t>24 and  25 minus boxes 26 and 27 where income is below £85,000 on</t>
  </si>
  <si>
    <t>the self-employment (short) pages. See the guidance</t>
  </si>
  <si>
    <t>notes to this box regarding the £1,000 trading allowance</t>
  </si>
  <si>
    <t>Add your employed expenses declared in boxes 17, 18,</t>
  </si>
  <si>
    <t xml:space="preserve">19 and 20 of the employment pages of your tax return in </t>
  </si>
  <si>
    <t>respect of medical related income</t>
  </si>
  <si>
    <t>Add your medical related expenses claimed elsewhere or set</t>
  </si>
  <si>
    <t>against income declared elsewhere on your tax return</t>
  </si>
  <si>
    <t>Add interest paid on a loan for professional purposes not</t>
  </si>
  <si>
    <t>accounted for in boxes 14 to 17</t>
  </si>
  <si>
    <t>This is your total expenses in application of the income</t>
  </si>
  <si>
    <t>ratio</t>
  </si>
  <si>
    <t>Calculation of pensionable profits</t>
  </si>
  <si>
    <t xml:space="preserve">Taxable profit from practice partnership </t>
  </si>
  <si>
    <t>(Box 1 - Box 14)</t>
  </si>
  <si>
    <t xml:space="preserve">Taxable profit from self employment pages  </t>
  </si>
  <si>
    <t>(Box 2 - Box 15)</t>
  </si>
  <si>
    <t>Taxable employed income less related</t>
  </si>
  <si>
    <t>(Box 3 - Box 16)</t>
  </si>
  <si>
    <t xml:space="preserve">expenses </t>
  </si>
  <si>
    <t>Other medical related income declared on</t>
  </si>
  <si>
    <t>(Box 4 - Box 17)</t>
  </si>
  <si>
    <t xml:space="preserve">tax return </t>
  </si>
  <si>
    <t>Total of boxes 20 to 23</t>
  </si>
  <si>
    <r>
      <rPr>
        <b/>
        <sz val="8"/>
        <rFont val="Arial"/>
        <family val="2"/>
      </rPr>
      <t>Less:</t>
    </r>
    <r>
      <rPr>
        <sz val="8"/>
        <rFont val="Arial"/>
        <family val="2"/>
      </rPr>
      <t xml:space="preserve"> Your interest paid (box 18)</t>
    </r>
  </si>
  <si>
    <r>
      <rPr>
        <b/>
        <sz val="8"/>
        <rFont val="Arial"/>
        <family val="2"/>
      </rPr>
      <t>Less:</t>
    </r>
    <r>
      <rPr>
        <sz val="8"/>
        <rFont val="Arial"/>
        <family val="2"/>
      </rPr>
      <t xml:space="preserve"> Any amount included in boxes 20 to 23 pensioned</t>
    </r>
  </si>
  <si>
    <t>separately (see note 26 particularly regarding pooled</t>
  </si>
  <si>
    <r>
      <rPr>
        <b/>
        <sz val="8"/>
        <rFont val="Arial"/>
        <family val="2"/>
      </rPr>
      <t>Less:</t>
    </r>
    <r>
      <rPr>
        <sz val="8"/>
        <rFont val="Arial"/>
        <family val="2"/>
      </rPr>
      <t xml:space="preserve"> Your total non-NHS income (box 12)</t>
    </r>
  </si>
  <si>
    <r>
      <rPr>
        <b/>
        <sz val="8"/>
        <rFont val="Arial"/>
        <family val="2"/>
      </rPr>
      <t>Add:</t>
    </r>
    <r>
      <rPr>
        <sz val="8"/>
        <rFont val="Arial"/>
        <family val="2"/>
      </rPr>
      <t xml:space="preserve"> Any other pensionable NHS GP income NOT in boxes</t>
    </r>
  </si>
  <si>
    <t xml:space="preserve"> 20 to 23 that has not been pensioned separately</t>
  </si>
  <si>
    <r>
      <rPr>
        <b/>
        <sz val="8"/>
        <rFont val="Arial"/>
        <family val="2"/>
      </rPr>
      <t>Add:</t>
    </r>
    <r>
      <rPr>
        <sz val="8"/>
        <rFont val="Arial"/>
        <family val="2"/>
      </rPr>
      <t xml:space="preserve"> Your non NHS expenses (boxes 45 to 51 or from box 95 </t>
    </r>
  </si>
  <si>
    <t>If you have not used the standard method of apportioning non-NHS</t>
  </si>
  <si>
    <t>expenses tick this box and enter your explanation in the box 95.</t>
  </si>
  <si>
    <t>Total of boxes 24 to 29</t>
  </si>
  <si>
    <r>
      <rPr>
        <b/>
        <sz val="8"/>
        <rFont val="Arial"/>
        <family val="2"/>
      </rPr>
      <t>Less:</t>
    </r>
    <r>
      <rPr>
        <sz val="8"/>
        <rFont val="Arial"/>
        <family val="2"/>
      </rPr>
      <t xml:space="preserve"> GP SOLO income included above for the accounting year </t>
    </r>
  </si>
  <si>
    <t>of the SOLO income</t>
  </si>
  <si>
    <t xml:space="preserve">Multiply box 33 by the fraction      </t>
  </si>
  <si>
    <t>x</t>
  </si>
  <si>
    <t xml:space="preserve">Transition profits </t>
  </si>
  <si>
    <t>Transition profits to be included in 2024/25</t>
  </si>
  <si>
    <t xml:space="preserve">NOTE: the transition profits to be included need to be in the same </t>
  </si>
  <si>
    <t>This is your pensionable profit for GMS, PMS, SPMS or APMS purposes</t>
  </si>
  <si>
    <t>Include your total pensionable profit for GP SOLO purposes</t>
  </si>
  <si>
    <t>This is your total pensionable profit for GMS, PMS, SPMS or APMS and SOLO purposes</t>
  </si>
  <si>
    <t>Memo</t>
  </si>
  <si>
    <t>salaried clinical posts or salaried community medical officer posts</t>
  </si>
  <si>
    <t>be below this published amount because of income pensioned elsewhere.  Where that is the case,</t>
  </si>
  <si>
    <t>Less:</t>
  </si>
  <si>
    <t>Calculation of non-NHS expenses</t>
  </si>
  <si>
    <t xml:space="preserve">If the standard method shown cannot be used, the alternative method should be used. </t>
  </si>
  <si>
    <t xml:space="preserve">Where the GP (or non-GP) provider is required to use the alternative method, accounting records will </t>
  </si>
  <si>
    <t>need to be amended to record this information adequately on an item by item basis.</t>
  </si>
  <si>
    <t>The standard method for the calculation of non-NHS expenses (standard part)</t>
  </si>
  <si>
    <t>(non-NHS income is less than 10% of total income and less than £25,000)</t>
  </si>
  <si>
    <t>Non-NHS expenses</t>
  </si>
  <si>
    <t>Calculation of non-NHS expenses (carried on)</t>
  </si>
  <si>
    <t>The alternative method for the calculation of non-NHS expenses</t>
  </si>
  <si>
    <r>
      <rPr>
        <b/>
        <sz val="8"/>
        <rFont val="Arial"/>
        <family val="2"/>
      </rPr>
      <t>Less:</t>
    </r>
    <r>
      <rPr>
        <sz val="8"/>
        <rFont val="Arial"/>
        <family val="2"/>
      </rPr>
      <t xml:space="preserve"> Expenses wholly attributable to NHS income</t>
    </r>
  </si>
  <si>
    <r>
      <rPr>
        <b/>
        <sz val="8"/>
        <rFont val="Arial"/>
        <family val="2"/>
      </rPr>
      <t>Less:</t>
    </r>
    <r>
      <rPr>
        <sz val="8"/>
        <rFont val="Arial"/>
        <family val="2"/>
      </rPr>
      <t xml:space="preserve"> Expenses wholly attributable to non-NHS income</t>
    </r>
  </si>
  <si>
    <t>Expenses that cannot be separately allocated to NHS or non-NHS income</t>
  </si>
  <si>
    <t>Ratio for allocation of expenses not separately allocated:</t>
  </si>
  <si>
    <t>Non-NHS expenses not separately allocated</t>
  </si>
  <si>
    <t xml:space="preserve">Or your own method </t>
  </si>
  <si>
    <t xml:space="preserve">Tier rates for employee contributions- with annualisation when applicable </t>
  </si>
  <si>
    <t xml:space="preserve">As a member of the 2015 Pension Scheme, at any time during the year your earnings are subject to the annualisation rules, </t>
  </si>
  <si>
    <t>consult the guidance notes to use the annualisation calculator from our website to calculate the correct tier rate for 2015 membership.</t>
  </si>
  <si>
    <t>Pensionable pay from box 41</t>
  </si>
  <si>
    <r>
      <rPr>
        <b/>
        <sz val="8"/>
        <rFont val="Arial"/>
        <family val="2"/>
      </rPr>
      <t>Add:</t>
    </r>
    <r>
      <rPr>
        <sz val="8"/>
        <rFont val="Arial"/>
        <family val="2"/>
      </rPr>
      <t xml:space="preserve"> GP SOLO income at box 42</t>
    </r>
  </si>
  <si>
    <r>
      <rPr>
        <b/>
        <sz val="8"/>
        <rFont val="Arial"/>
        <family val="2"/>
      </rPr>
      <t>Add:</t>
    </r>
    <r>
      <rPr>
        <sz val="8"/>
        <rFont val="Arial"/>
        <family val="2"/>
      </rPr>
      <t xml:space="preserve"> Locum income pensioned separately</t>
    </r>
  </si>
  <si>
    <r>
      <rPr>
        <b/>
        <sz val="8"/>
        <rFont val="Arial"/>
        <family val="2"/>
      </rPr>
      <t>Add:</t>
    </r>
    <r>
      <rPr>
        <sz val="8"/>
        <rFont val="Arial"/>
        <family val="2"/>
      </rPr>
      <t xml:space="preserve"> Type 2 practitioner pensionable pay already pensioned at source</t>
    </r>
  </si>
  <si>
    <r>
      <rPr>
        <b/>
        <sz val="8"/>
        <rFont val="Arial"/>
        <family val="2"/>
      </rPr>
      <t>Add:</t>
    </r>
    <r>
      <rPr>
        <sz val="8"/>
        <rFont val="Arial"/>
        <family val="2"/>
      </rPr>
      <t xml:space="preserve"> The pensionable amount of other salaried income treated as </t>
    </r>
  </si>
  <si>
    <t>practitioner pay (hospital bed fund posts)</t>
  </si>
  <si>
    <r>
      <rPr>
        <b/>
        <sz val="8"/>
        <rFont val="Arial"/>
        <family val="2"/>
      </rPr>
      <t>Add:</t>
    </r>
    <r>
      <rPr>
        <sz val="8"/>
        <rFont val="Arial"/>
        <family val="2"/>
      </rPr>
      <t xml:space="preserve"> Pensionable practitioner income from the Limited Company</t>
    </r>
  </si>
  <si>
    <t>Certificate of pensionable profit</t>
  </si>
  <si>
    <r>
      <rPr>
        <b/>
        <sz val="8"/>
        <rFont val="Arial"/>
        <family val="2"/>
      </rPr>
      <t>Add:</t>
    </r>
    <r>
      <rPr>
        <sz val="8"/>
        <rFont val="Arial"/>
        <family val="2"/>
      </rPr>
      <t xml:space="preserve"> Any other pensionable practitioner pay not included above;</t>
    </r>
  </si>
  <si>
    <t>for example, other type 1 practitioner certificate</t>
  </si>
  <si>
    <t>This is your gross practitioner pensionable pay</t>
  </si>
  <si>
    <t>for the determination of the tier rate you will pay</t>
  </si>
  <si>
    <t>(calculation in the formula if annualisation doesn’t apply)</t>
  </si>
  <si>
    <t>1 April 2022 - 30 September 2022 Contributions</t>
  </si>
  <si>
    <t>Calculation of NHS Pension Scheme contributions</t>
  </si>
  <si>
    <t>GMS, PMS, SPMS or APMS contract only</t>
  </si>
  <si>
    <t>Contributions already</t>
  </si>
  <si>
    <t>Contributions due less contributions paid</t>
  </si>
  <si>
    <t>Relevant %</t>
  </si>
  <si>
    <t>Contributions due</t>
  </si>
  <si>
    <t>paid</t>
  </si>
  <si>
    <t xml:space="preserve">Employee pension  </t>
  </si>
  <si>
    <t>contributions*</t>
  </si>
  <si>
    <t>Added years pension</t>
  </si>
  <si>
    <t>Money Purchase AVC%*</t>
  </si>
  <si>
    <t>Money Purchase amount*</t>
  </si>
  <si>
    <t>62a</t>
  </si>
  <si>
    <t>Additional pension amount*</t>
  </si>
  <si>
    <t>62b</t>
  </si>
  <si>
    <t>ERRBO amount</t>
  </si>
  <si>
    <t>62c</t>
  </si>
  <si>
    <t xml:space="preserve">Employer pension                                              </t>
  </si>
  <si>
    <t>contributions</t>
  </si>
  <si>
    <t>Total amount of contributions (over)/under paid for the year</t>
  </si>
  <si>
    <t>Boxes 64 to 67 include the amount of pensionable pay in box 58 multiplied by the relevant % in boxes 60 to 63 above.</t>
  </si>
  <si>
    <t>Boxes 68 to 71 include the contributions already paid and recorded by the PCSE/LHB for 2022/23 in respect of practice income.</t>
  </si>
  <si>
    <t>GP SOLO income only</t>
  </si>
  <si>
    <t>79a</t>
  </si>
  <si>
    <t>79b</t>
  </si>
  <si>
    <t>79c</t>
  </si>
  <si>
    <t>Boxes 81 to 84 include the amount of pensionable pay in box 59 multiplied by the relevant % in box 77 to 80 above.</t>
  </si>
  <si>
    <t>Boxes 85 to 88 include the contributions already paid and recorded by the PCSE/LHB for 2022/23 in respect of GP solo income.</t>
  </si>
  <si>
    <t>* You must enter zero or the actual % in boxes 60, 61 &amp; 62, and 77, 78 &amp; 79 and zero or the actual amount in boxes 62a, 62b &amp; 62c and 79a, 79b &amp; 79c.</t>
  </si>
  <si>
    <t>2015 Scheme Contributions</t>
  </si>
  <si>
    <t>Money purchase AVC%*</t>
  </si>
  <si>
    <t>Money purchase amount*</t>
  </si>
  <si>
    <t>63a</t>
  </si>
  <si>
    <t>63b</t>
  </si>
  <si>
    <t>63c</t>
  </si>
  <si>
    <t>Boxes 65 to 68 include the amount of pensionable pay in box 52 multiplied by the relevant % in boxes 61 to 64 above.</t>
  </si>
  <si>
    <t>Boxes 69 to 72 include the contributions already paid and recorded by the PCSE/LHB for 2024/25 in respect of practice income.</t>
  </si>
  <si>
    <t>80a</t>
  </si>
  <si>
    <t>80b</t>
  </si>
  <si>
    <t>80c</t>
  </si>
  <si>
    <t>Boxes 82 to 85 include the amount of pensionable pay in box 53 multiplied by the relevant % in box 78 to 81 above.</t>
  </si>
  <si>
    <t>Boxes 86 to 89 include the contributions already paid and recorded by the PCSE/LHB for 2024/25 in respect of GP solo income.</t>
  </si>
  <si>
    <t>* You must enter zero or the actual % in boxes 61, 62 and 63, and 78, 79 and 80 and zero or the actual amount in boxes 63a, 63b and 63c and 80a, 80b and 80c.</t>
  </si>
  <si>
    <t>Additional information</t>
  </si>
  <si>
    <t>Use this page to provide any additional information and calculations</t>
  </si>
  <si>
    <t xml:space="preserve">If you cannot use the standard or alternative non-NHS expense calculations explain your own method of </t>
  </si>
  <si>
    <t>non-NHS expense calculation here.</t>
  </si>
  <si>
    <t xml:space="preserve">Also use this box to provide any other information that may assist the processing of this certificate, </t>
  </si>
  <si>
    <t xml:space="preserve">including notes about retirement, 24 hour retirement, partial retirement, added years </t>
  </si>
  <si>
    <t>capped income and such</t>
  </si>
  <si>
    <t>If you have an agent who completes your certificate you may provide their details below to enable communication:</t>
  </si>
  <si>
    <t>Agent name</t>
  </si>
  <si>
    <t>Address</t>
  </si>
  <si>
    <t>Office telephone number</t>
  </si>
  <si>
    <t>2015 Scheme Pensionable Profits</t>
  </si>
  <si>
    <t>Declaration of NHS pensionable profits in respect of GMS, PMS, SPMS or APMS income plus solo for 2023/24</t>
  </si>
  <si>
    <t>Provider's name</t>
  </si>
  <si>
    <t>NI Number</t>
  </si>
  <si>
    <t>Practice reference number</t>
  </si>
  <si>
    <t>Pensionable profit</t>
  </si>
  <si>
    <t>Pensionable profit for added years</t>
  </si>
  <si>
    <r>
      <t>You must send the certificate to the PCSE/LHB as soon as possible and</t>
    </r>
    <r>
      <rPr>
        <b/>
        <sz val="8"/>
        <rFont val="Arial"/>
        <family val="2"/>
      </rPr>
      <t xml:space="preserve"> no later than</t>
    </r>
    <r>
      <rPr>
        <sz val="8"/>
        <rFont val="Arial"/>
        <family val="2"/>
      </rPr>
      <t xml:space="preserve"> 28 February 2026. If you give false information you may be liable to investigation and prosecution.
"I confirm that information provided on this Certificate is correct, is consistent with my HMRC tax return, my declared NHS pensionable pay does not include non-NHS (that is, private) income, and that I shall pay all contributions due."</t>
    </r>
  </si>
  <si>
    <r>
      <t xml:space="preserve">Please collect </t>
    </r>
    <r>
      <rPr>
        <b/>
        <sz val="8"/>
        <rFont val="Arial"/>
        <family val="2"/>
      </rPr>
      <t>all</t>
    </r>
    <r>
      <rPr>
        <sz val="8"/>
        <rFont val="Arial"/>
        <family val="2"/>
      </rPr>
      <t xml:space="preserve"> my underpaid contributions from my main practice contract</t>
    </r>
  </si>
  <si>
    <t>P</t>
  </si>
  <si>
    <t>I will arrange with the GP SOLO Employing Authority provider to adjust for any under or overpayment.  Please only adjust for my main practice contributions</t>
  </si>
  <si>
    <t>Q</t>
  </si>
  <si>
    <t>GP (or non-GP)</t>
  </si>
  <si>
    <t>Provider's signature</t>
  </si>
  <si>
    <t>Date</t>
  </si>
  <si>
    <t>Money purchase AVC%</t>
  </si>
  <si>
    <t>Money purchase amount</t>
  </si>
  <si>
    <t>102a</t>
  </si>
  <si>
    <t>Additional pension amount</t>
  </si>
  <si>
    <t>102b</t>
  </si>
  <si>
    <t>102c</t>
  </si>
  <si>
    <t>PCSE/DICB/LHB Agreement</t>
  </si>
  <si>
    <t>I have checked the figures shown in boxes 52 and 53 of this certificate and am satisfied that they appear consistent with the relevant NHS work and income that this PCSE/LHB is aware of and confirm that they have been used to confirm, record and pay over to NHS Pensions the appropriate NHS Pension Scheme contributions for the year to which this certificate relates.</t>
  </si>
  <si>
    <t>PCSE/LHB authorised signature</t>
  </si>
  <si>
    <t>2015 Scheme GP SOLO Income</t>
  </si>
  <si>
    <t>Declaration of other employing authority solo income for 2024/25</t>
  </si>
  <si>
    <t>A copy of this form should be sent to each Employing Authority from whom you have earned SOLO income during 2024/25</t>
  </si>
  <si>
    <r>
      <t xml:space="preserve">You must send the certificate to the PCSE/LHB as soon as possible and </t>
    </r>
    <r>
      <rPr>
        <b/>
        <sz val="8"/>
        <rFont val="Arial"/>
        <family val="2"/>
      </rPr>
      <t>no later than</t>
    </r>
    <r>
      <rPr>
        <sz val="8"/>
        <rFont val="Arial"/>
        <family val="2"/>
      </rPr>
      <t xml:space="preserve"> 28 February 2026. If you give false information you may be liable to investigation and prosecution.
"I confirm that information provided on this Certificate is correct, is consistent with my HMRC tax return, my declared NHS pensionable pay does not include non-NHS (that is, private) income, that all pensionable income has been included and that I shall pay all contributions due."</t>
    </r>
  </si>
  <si>
    <t>I have arranged for my solo underpaid contributions to be collected from my main practice contract</t>
  </si>
  <si>
    <t>R</t>
  </si>
  <si>
    <t>I will arrange with you (the GP SOLO Employing Authority provider) to adjust for any under/overpayment.</t>
  </si>
  <si>
    <t>S</t>
  </si>
  <si>
    <t>GP SOLO income</t>
  </si>
  <si>
    <t>119a</t>
  </si>
  <si>
    <t>119b</t>
  </si>
  <si>
    <t>119c</t>
  </si>
  <si>
    <t>Employing authority agreement</t>
  </si>
  <si>
    <t>I have checked the figures shown below and am satisfied that they appear consistent with the relevant NHS work and income that this Employing Authority is aware of, to the extent that income and contributions paid run in line with the NHS Pension Scheme year end of 31 March.</t>
  </si>
  <si>
    <t>Employing authority</t>
  </si>
  <si>
    <t>authorised signature</t>
  </si>
  <si>
    <t>Tier Rate Information</t>
  </si>
  <si>
    <t>This page lists the applicable contribution tier rates for the year ending 31 March 2025 for information only.</t>
  </si>
  <si>
    <t>1 April 2024 - 31 March 2025</t>
  </si>
  <si>
    <t>Income level</t>
  </si>
  <si>
    <t>Ee rates</t>
  </si>
  <si>
    <t>Er rate</t>
  </si>
  <si>
    <t xml:space="preserve">and above </t>
  </si>
  <si>
    <t>under your own method)</t>
  </si>
  <si>
    <t xml:space="preserve">Pensionable income excluding GP solo income </t>
  </si>
  <si>
    <t>Transition profits memo</t>
  </si>
  <si>
    <t>Pension transition profits brought forward</t>
  </si>
  <si>
    <t xml:space="preserve">Deduct pension transition profits used this year </t>
  </si>
  <si>
    <t xml:space="preserve">Remaining pension transition profits to carry forward </t>
  </si>
  <si>
    <t xml:space="preserve">(where annualisation does not apply) </t>
  </si>
  <si>
    <t xml:space="preserve">(where annualisation does apply) </t>
  </si>
  <si>
    <t>59a</t>
  </si>
  <si>
    <t>Tier rate for 2015 Scheme income</t>
  </si>
  <si>
    <t>(calculation in the formula if annualisation does apply)</t>
  </si>
  <si>
    <t>alternative provider of medical services (APMS) GP (and non-GP) providers who are partners or 'single-handers'</t>
  </si>
  <si>
    <t>Using an alternative method of calculating non-NHS expenses can affect the level of your superannuable practitioner pay. We, NHS Pensions cannot offer advice on which method may be most applicable or beneficial to you. Professional advice must be sought from your accountant or independent financial advisor should you require it.</t>
  </si>
  <si>
    <t>proportion (%) as the transition profits taxed in 2024/25</t>
  </si>
  <si>
    <t>Divide box 12</t>
  </si>
  <si>
    <t>By box 6</t>
  </si>
  <si>
    <t>Divide non-NHS income (box 12)</t>
  </si>
  <si>
    <t>By total income (box 6)</t>
  </si>
  <si>
    <t>Expenses (box 19)</t>
  </si>
  <si>
    <t>Expenses (box 49)</t>
  </si>
  <si>
    <t>Total non-NHS expenses (box 48 + box 50)</t>
  </si>
  <si>
    <t>Take the total expenses shown in box 19</t>
  </si>
  <si>
    <t>Where agent details have been included on page 9, I hereby give my consent for PCSE to contact my agent regarding the information provided in this certificate</t>
  </si>
  <si>
    <t>If the above calculation and allocation ratio does not give you a fair conclusion, you must use an alternative method of your own, and clearly explain your reasons and methodology in box 95 on page 9.</t>
  </si>
  <si>
    <t>60a</t>
  </si>
  <si>
    <t>From box 32</t>
  </si>
  <si>
    <t>Total of box 34 plus box 38</t>
  </si>
  <si>
    <r>
      <t>Enter the amount of excluded income included in box</t>
    </r>
    <r>
      <rPr>
        <sz val="8"/>
        <color rgb="FFFF0000"/>
        <rFont val="Arial"/>
        <family val="2"/>
      </rPr>
      <t xml:space="preserve"> 34</t>
    </r>
    <r>
      <rPr>
        <sz val="8"/>
        <rFont val="Arial"/>
        <family val="2"/>
      </rPr>
      <t xml:space="preserve"> above from honorary board posts,</t>
    </r>
  </si>
  <si>
    <t>salaried income. Do not include GP SOLO income here)</t>
  </si>
  <si>
    <r>
      <t xml:space="preserve">Amount of pension cap for added years purposes for the year. </t>
    </r>
    <r>
      <rPr>
        <sz val="8"/>
        <color rgb="FFFF0000"/>
        <rFont val="Arial"/>
        <family val="2"/>
      </rPr>
      <t xml:space="preserve">This is £223,800 for 2024/25 </t>
    </r>
    <r>
      <rPr>
        <sz val="8"/>
        <rFont val="Arial"/>
        <family val="2"/>
      </rPr>
      <t>but may</t>
    </r>
  </si>
  <si>
    <t>please enter the lower amount here and explain in box 95 where the balance has been allocated</t>
  </si>
  <si>
    <t>Where a shortfall/overpayment of contributions has arisen at boxes 77 and boxes 94 in respect of income declared at box 52 and 53, it is possible to arrange for the payment/repayment of this amount through the PCSE/LHB, either by direct payment or deduction from the GMS, PMS, SPMS or APMS contract. One of the following boxes must be ticked to indicate how shortfalls/overpayments are to be collected/repaid.</t>
  </si>
  <si>
    <r>
      <t xml:space="preserve">Where a shortfall/overpayment of contributions has arisen at boxes 94 in respect of income declared at box 53, it is possible to arrange for the payment/refund of this amount through the PCSE/LHB, either by direct payment or deduction from the GMS, PMS, SPMS or APMS contract. One of the following boxes </t>
    </r>
    <r>
      <rPr>
        <b/>
        <sz val="8"/>
        <rFont val="Arial"/>
        <family val="2"/>
      </rPr>
      <t>must</t>
    </r>
    <r>
      <rPr>
        <sz val="8"/>
        <rFont val="Arial"/>
        <family val="2"/>
      </rPr>
      <t xml:space="preserve"> be ticked to indicate how shortfalls/overpayments are to be collected/repaid.</t>
    </r>
  </si>
  <si>
    <t>NOTE</t>
  </si>
  <si>
    <t xml:space="preserve">This box is not currently in use and has been added as a blank section for numbering purposes only </t>
  </si>
  <si>
    <t>partnership tax return, in respect of medical related work, adjusted</t>
  </si>
  <si>
    <t>for tax purposes (that is, reflects the total of your share of boxes 3.46,</t>
  </si>
  <si>
    <t>3.47, 3.48 and 3.64 minus your share of box 3.69 plus your share of box 3.70)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</si>
</sst>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_(* \(#,##0.00\);_(* &quot;-&quot;??_);_(@_)"/>
    <numFmt numFmtId="165" formatCode="&quot;£&quot;#,##0_);[Red]\(&quot;£&quot;#,##0\)"/>
    <numFmt numFmtId="166" formatCode="#,##0.00;#,##0.00"/>
    <numFmt numFmtId="167" formatCode="#,##0.00;\(#,##0.00\)"/>
    <numFmt numFmtId="168" formatCode="#,##0;\(#,##0\)"/>
    <numFmt numFmtId="169" formatCode="_-* #,##0_-;\-* #,##0_-;_-* &quot;-&quot;??_-;_-@_-"/>
    <numFmt numFmtId="170" formatCode="&quot;£&quot;#,##0"/>
    <numFmt numFmtId="171" formatCode="0.0"/>
    <numFmt numFmtId="172" formatCode="0.0%"/>
    <numFmt numFmtId="173" formatCode="0.000%"/>
    <numFmt numFmtId="174" formatCode="#,##0.00_ ;\-#,##0.00\ "/>
  </numFmts>
  <fonts count="22" x14ac:knownFonts="1">
    <font>
      <sz val="10"/>
      <color theme="1"/>
      <name val="Arial"/>
      <family val="2"/>
    </font>
    <font>
      <sz val="10"/>
      <color theme="1"/>
      <name val="Arial"/>
      <family val="2"/>
    </font>
    <font>
      <sz val="10"/>
      <name val="Arial"/>
      <family val="2"/>
    </font>
    <font>
      <sz val="10"/>
      <name val="Arial"/>
      <family val="2"/>
    </font>
    <font>
      <sz val="8"/>
      <color theme="1"/>
      <name val="Arial"/>
      <family val="2"/>
    </font>
    <font>
      <b/>
      <sz val="8"/>
      <name val="Arial"/>
      <family val="2"/>
    </font>
    <font>
      <sz val="8"/>
      <name val="Arial"/>
      <family val="2"/>
    </font>
    <font>
      <b/>
      <i/>
      <sz val="8"/>
      <name val="Arial"/>
      <family val="2"/>
    </font>
    <font>
      <u/>
      <sz val="8"/>
      <name val="Arial"/>
      <family val="2"/>
    </font>
    <font>
      <b/>
      <u/>
      <sz val="8"/>
      <name val="Arial"/>
      <family val="2"/>
    </font>
    <font>
      <b/>
      <sz val="12"/>
      <name val="Arial"/>
      <family val="2"/>
    </font>
    <font>
      <b/>
      <sz val="8"/>
      <color theme="1"/>
      <name val="Arial"/>
      <family val="2"/>
    </font>
    <font>
      <i/>
      <sz val="8"/>
      <name val="Arial"/>
      <family val="2"/>
    </font>
    <font>
      <sz val="8"/>
      <name val="Wingdings 2"/>
      <family val="1"/>
      <charset val="2"/>
    </font>
    <font>
      <sz val="10"/>
      <name val="Wingdings 2"/>
      <family val="1"/>
      <charset val="2"/>
    </font>
    <font>
      <b/>
      <i/>
      <sz val="8"/>
      <color theme="1"/>
      <name val="Arial"/>
      <family val="2"/>
    </font>
    <font>
      <b/>
      <sz val="12"/>
      <color theme="1"/>
      <name val="Arial"/>
      <family val="2"/>
    </font>
    <font>
      <sz val="8"/>
      <color theme="1"/>
      <name val="Wingdings 2"/>
      <family val="1"/>
      <charset val="2"/>
    </font>
    <font>
      <sz val="12"/>
      <color theme="1"/>
      <name val="Arial"/>
      <family val="2"/>
    </font>
    <font>
      <sz val="8"/>
      <color theme="0"/>
      <name val="Wingdings 2"/>
      <family val="1"/>
      <charset val="2"/>
    </font>
    <font>
      <sz val="8"/>
      <color rgb="FFFF0000"/>
      <name val="Arial"/>
      <family val="2"/>
    </font>
    <font>
      <b/>
      <sz val="10"/>
      <name val="Arial"/>
      <family val="2"/>
    </font>
  </fonts>
  <fills count="6">
    <fill>
      <patternFill patternType="none"/>
    </fill>
    <fill>
      <patternFill patternType="gray125"/>
    </fill>
    <fill>
      <patternFill patternType="solid">
        <fgColor theme="8" tint="0.79998168889431442"/>
        <bgColor indexed="64"/>
      </patternFill>
    </fill>
    <fill>
      <patternFill patternType="solid">
        <fgColor rgb="FFDAEEF3"/>
        <bgColor indexed="64"/>
      </patternFill>
    </fill>
    <fill>
      <patternFill patternType="solid">
        <fgColor theme="0"/>
        <bgColor indexed="64"/>
      </patternFill>
    </fill>
    <fill>
      <patternFill patternType="solid">
        <fgColor rgb="FFFFFFFF"/>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s>
  <cellStyleXfs count="13">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164" fontId="3" fillId="0" borderId="0" applyFont="0" applyFill="0" applyBorder="0" applyAlignment="0" applyProtection="0"/>
    <xf numFmtId="0" fontId="3" fillId="0" borderId="0"/>
    <xf numFmtId="164" fontId="1" fillId="0" borderId="0" applyFont="0" applyFill="0" applyBorder="0" applyAlignment="0" applyProtection="0"/>
    <xf numFmtId="164" fontId="2" fillId="0" borderId="0" applyFont="0" applyFill="0" applyBorder="0" applyAlignment="0" applyProtection="0"/>
    <xf numFmtId="0" fontId="2" fillId="0" borderId="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cellStyleXfs>
  <cellXfs count="303">
    <xf numFmtId="0" fontId="0" fillId="0" borderId="0" xfId="0"/>
    <xf numFmtId="0" fontId="4" fillId="0" borderId="0" xfId="0" applyFont="1"/>
    <xf numFmtId="0" fontId="4" fillId="0" borderId="0" xfId="0" applyFont="1" applyAlignment="1">
      <alignment horizontal="center"/>
    </xf>
    <xf numFmtId="0" fontId="11" fillId="0" borderId="0" xfId="0" applyFont="1"/>
    <xf numFmtId="0" fontId="11" fillId="0" borderId="0" xfId="0" applyFont="1" applyAlignment="1">
      <alignment horizontal="center"/>
    </xf>
    <xf numFmtId="0" fontId="9" fillId="0" borderId="0" xfId="5" applyFont="1"/>
    <xf numFmtId="0" fontId="6" fillId="0" borderId="0" xfId="5" applyFont="1"/>
    <xf numFmtId="0" fontId="5" fillId="0" borderId="0" xfId="5" applyFont="1"/>
    <xf numFmtId="0" fontId="8" fillId="0" borderId="0" xfId="5" applyFont="1"/>
    <xf numFmtId="167" fontId="6" fillId="0" borderId="0" xfId="5" applyNumberFormat="1" applyFont="1" applyAlignment="1">
      <alignment horizontal="center"/>
    </xf>
    <xf numFmtId="166" fontId="5" fillId="0" borderId="0" xfId="5" applyNumberFormat="1" applyFont="1" applyAlignment="1">
      <alignment horizontal="right"/>
    </xf>
    <xf numFmtId="0" fontId="5" fillId="0" borderId="0" xfId="5" applyFont="1" applyAlignment="1">
      <alignment horizontal="center"/>
    </xf>
    <xf numFmtId="164" fontId="6" fillId="0" borderId="0" xfId="4" applyFont="1" applyFill="1" applyBorder="1" applyAlignment="1"/>
    <xf numFmtId="166" fontId="6" fillId="0" borderId="0" xfId="5" applyNumberFormat="1" applyFont="1" applyAlignment="1">
      <alignment horizontal="right"/>
    </xf>
    <xf numFmtId="0" fontId="12" fillId="0" borderId="0" xfId="5" applyFont="1"/>
    <xf numFmtId="164" fontId="6" fillId="0" borderId="0" xfId="5" applyNumberFormat="1" applyFont="1"/>
    <xf numFmtId="164" fontId="6" fillId="0" borderId="0" xfId="4" applyFont="1" applyFill="1" applyBorder="1"/>
    <xf numFmtId="0" fontId="6" fillId="0" borderId="0" xfId="5" applyFont="1" applyAlignment="1">
      <alignment horizontal="right"/>
    </xf>
    <xf numFmtId="166" fontId="6" fillId="0" borderId="0" xfId="5" applyNumberFormat="1" applyFont="1" applyAlignment="1">
      <alignment horizontal="center"/>
    </xf>
    <xf numFmtId="9" fontId="6" fillId="0" borderId="0" xfId="5" applyNumberFormat="1" applyFont="1"/>
    <xf numFmtId="164" fontId="6" fillId="0" borderId="0" xfId="5" applyNumberFormat="1" applyFont="1" applyAlignment="1">
      <alignment horizontal="center"/>
    </xf>
    <xf numFmtId="167" fontId="6" fillId="0" borderId="0" xfId="4" applyNumberFormat="1" applyFont="1" applyFill="1" applyBorder="1" applyAlignment="1">
      <alignment horizontal="right"/>
    </xf>
    <xf numFmtId="167" fontId="6" fillId="0" borderId="0" xfId="4" applyNumberFormat="1" applyFont="1" applyFill="1" applyBorder="1" applyAlignment="1"/>
    <xf numFmtId="0" fontId="16" fillId="0" borderId="0" xfId="0" applyFont="1"/>
    <xf numFmtId="10" fontId="6" fillId="0" borderId="2" xfId="5" applyNumberFormat="1" applyFont="1" applyBorder="1" applyAlignment="1" applyProtection="1">
      <alignment horizontal="center"/>
      <protection locked="0"/>
    </xf>
    <xf numFmtId="1" fontId="6" fillId="0" borderId="2" xfId="5" applyNumberFormat="1" applyFont="1" applyBorder="1" applyAlignment="1" applyProtection="1">
      <alignment horizontal="center"/>
      <protection locked="0"/>
    </xf>
    <xf numFmtId="0" fontId="4" fillId="0" borderId="17" xfId="0" applyFont="1" applyBorder="1" applyAlignment="1" applyProtection="1">
      <alignment vertical="top"/>
      <protection locked="0"/>
    </xf>
    <xf numFmtId="0" fontId="4" fillId="0" borderId="0" xfId="0" applyFont="1" applyAlignment="1" applyProtection="1">
      <alignment vertical="top"/>
      <protection locked="0"/>
    </xf>
    <xf numFmtId="0" fontId="4" fillId="0" borderId="16" xfId="0" applyFont="1" applyBorder="1" applyAlignment="1" applyProtection="1">
      <alignment vertical="top"/>
      <protection locked="0"/>
    </xf>
    <xf numFmtId="0" fontId="4" fillId="0" borderId="6" xfId="0" applyFont="1" applyBorder="1" applyAlignment="1" applyProtection="1">
      <alignment vertical="top"/>
      <protection locked="0"/>
    </xf>
    <xf numFmtId="0" fontId="4" fillId="0" borderId="1" xfId="0" applyFont="1" applyBorder="1" applyAlignment="1" applyProtection="1">
      <alignment vertical="top"/>
      <protection locked="0"/>
    </xf>
    <xf numFmtId="0" fontId="4" fillId="0" borderId="7" xfId="0" applyFont="1" applyBorder="1" applyAlignment="1" applyProtection="1">
      <alignment vertical="top"/>
      <protection locked="0"/>
    </xf>
    <xf numFmtId="0" fontId="6" fillId="0" borderId="0" xfId="5" applyFont="1" applyProtection="1">
      <protection locked="0"/>
    </xf>
    <xf numFmtId="0" fontId="6" fillId="0" borderId="1" xfId="5" applyFont="1" applyBorder="1" applyProtection="1">
      <protection locked="0"/>
    </xf>
    <xf numFmtId="166" fontId="6" fillId="0" borderId="1" xfId="5" applyNumberFormat="1" applyFont="1" applyBorder="1" applyAlignment="1" applyProtection="1">
      <alignment horizontal="right"/>
      <protection locked="0"/>
    </xf>
    <xf numFmtId="4" fontId="11" fillId="0" borderId="2" xfId="1" applyNumberFormat="1" applyFont="1" applyFill="1" applyBorder="1" applyAlignment="1" applyProtection="1">
      <alignment horizontal="right"/>
      <protection locked="0"/>
    </xf>
    <xf numFmtId="0" fontId="11" fillId="2" borderId="2" xfId="0" applyFont="1" applyFill="1" applyBorder="1" applyAlignment="1" applyProtection="1">
      <alignment horizontal="right"/>
      <protection locked="0"/>
    </xf>
    <xf numFmtId="172" fontId="4" fillId="0" borderId="0" xfId="2" applyNumberFormat="1" applyFont="1"/>
    <xf numFmtId="0" fontId="17" fillId="0" borderId="0" xfId="0" applyFont="1"/>
    <xf numFmtId="10" fontId="4" fillId="0" borderId="0" xfId="2" applyNumberFormat="1" applyFont="1"/>
    <xf numFmtId="0" fontId="18" fillId="0" borderId="0" xfId="0" applyFont="1"/>
    <xf numFmtId="172" fontId="18" fillId="0" borderId="0" xfId="2" applyNumberFormat="1" applyFont="1"/>
    <xf numFmtId="0" fontId="19" fillId="0" borderId="0" xfId="0" applyFont="1"/>
    <xf numFmtId="172" fontId="11" fillId="0" borderId="0" xfId="2" applyNumberFormat="1" applyFont="1" applyAlignment="1">
      <alignment horizontal="right"/>
    </xf>
    <xf numFmtId="164" fontId="4" fillId="0" borderId="0" xfId="1" applyFont="1"/>
    <xf numFmtId="169" fontId="5" fillId="0" borderId="0" xfId="5" applyNumberFormat="1" applyFont="1"/>
    <xf numFmtId="169" fontId="6" fillId="0" borderId="0" xfId="5" applyNumberFormat="1" applyFont="1"/>
    <xf numFmtId="164" fontId="6" fillId="0" borderId="0" xfId="5" applyNumberFormat="1" applyFont="1" applyAlignment="1">
      <alignment horizontal="right"/>
    </xf>
    <xf numFmtId="164" fontId="6" fillId="0" borderId="0" xfId="7" applyFont="1" applyFill="1" applyBorder="1" applyAlignment="1" applyProtection="1"/>
    <xf numFmtId="2" fontId="6" fillId="4" borderId="2" xfId="5" applyNumberFormat="1" applyFont="1" applyFill="1" applyBorder="1" applyAlignment="1" applyProtection="1">
      <alignment horizontal="center"/>
      <protection locked="0"/>
    </xf>
    <xf numFmtId="171" fontId="6" fillId="2" borderId="2" xfId="5" applyNumberFormat="1" applyFont="1" applyFill="1" applyBorder="1" applyAlignment="1" applyProtection="1">
      <alignment horizontal="center"/>
      <protection locked="0"/>
    </xf>
    <xf numFmtId="164" fontId="6" fillId="0" borderId="2" xfId="4" applyFont="1" applyFill="1" applyBorder="1" applyAlignment="1" applyProtection="1">
      <protection locked="0"/>
    </xf>
    <xf numFmtId="0" fontId="10" fillId="0" borderId="0" xfId="3" applyFont="1"/>
    <xf numFmtId="0" fontId="6" fillId="0" borderId="0" xfId="3" applyFont="1"/>
    <xf numFmtId="166" fontId="6" fillId="0" borderId="0" xfId="3" applyNumberFormat="1" applyFont="1" applyAlignment="1">
      <alignment horizontal="right"/>
    </xf>
    <xf numFmtId="0" fontId="7" fillId="0" borderId="0" xfId="3" applyFont="1" applyAlignment="1">
      <alignment horizontal="right"/>
    </xf>
    <xf numFmtId="0" fontId="5" fillId="0" borderId="0" xfId="3" applyFont="1"/>
    <xf numFmtId="0" fontId="7" fillId="0" borderId="0" xfId="3" applyFont="1" applyAlignment="1">
      <alignment horizontal="center"/>
    </xf>
    <xf numFmtId="166" fontId="5" fillId="0" borderId="0" xfId="3" applyNumberFormat="1" applyFont="1" applyAlignment="1">
      <alignment horizontal="right"/>
    </xf>
    <xf numFmtId="0" fontId="5" fillId="0" borderId="0" xfId="3" applyFont="1" applyAlignment="1">
      <alignment horizontal="center"/>
    </xf>
    <xf numFmtId="0" fontId="20" fillId="0" borderId="0" xfId="3" applyFont="1"/>
    <xf numFmtId="0" fontId="6" fillId="0" borderId="0" xfId="3" applyFont="1" applyAlignment="1">
      <alignment horizontal="left"/>
    </xf>
    <xf numFmtId="0" fontId="0" fillId="0" borderId="0" xfId="0" applyAlignment="1">
      <alignment horizontal="center"/>
    </xf>
    <xf numFmtId="0" fontId="0" fillId="0" borderId="0" xfId="0" applyAlignment="1">
      <alignment horizontal="right"/>
    </xf>
    <xf numFmtId="0" fontId="6" fillId="0" borderId="0" xfId="3" quotePrefix="1" applyFont="1" applyAlignment="1">
      <alignment horizontal="left"/>
    </xf>
    <xf numFmtId="0" fontId="6" fillId="0" borderId="0" xfId="3" applyFont="1" applyAlignment="1">
      <alignment horizontal="center"/>
    </xf>
    <xf numFmtId="0" fontId="4" fillId="0" borderId="0" xfId="0" quotePrefix="1" applyFont="1"/>
    <xf numFmtId="0" fontId="13" fillId="0" borderId="0" xfId="3" applyFont="1"/>
    <xf numFmtId="0" fontId="5" fillId="0" borderId="0" xfId="3" applyFont="1" applyAlignment="1">
      <alignment horizontal="right"/>
    </xf>
    <xf numFmtId="164" fontId="6" fillId="0" borderId="0" xfId="4" applyFont="1" applyFill="1" applyBorder="1" applyAlignment="1" applyProtection="1"/>
    <xf numFmtId="0" fontId="9" fillId="0" borderId="0" xfId="3" applyFont="1"/>
    <xf numFmtId="0" fontId="6" fillId="0" borderId="0" xfId="0" applyFont="1"/>
    <xf numFmtId="164" fontId="4" fillId="0" borderId="0" xfId="1" applyFont="1" applyBorder="1" applyAlignment="1" applyProtection="1">
      <alignment horizontal="right"/>
    </xf>
    <xf numFmtId="0" fontId="8" fillId="0" borderId="0" xfId="3" applyFont="1"/>
    <xf numFmtId="164" fontId="5" fillId="0" borderId="0" xfId="4" applyFont="1" applyFill="1" applyBorder="1" applyAlignment="1" applyProtection="1">
      <alignment horizontal="right"/>
    </xf>
    <xf numFmtId="164" fontId="6" fillId="0" borderId="0" xfId="4" applyFont="1" applyFill="1" applyBorder="1" applyAlignment="1" applyProtection="1">
      <alignment horizontal="right"/>
    </xf>
    <xf numFmtId="164" fontId="6" fillId="0" borderId="0" xfId="1" applyFont="1" applyFill="1" applyBorder="1" applyAlignment="1" applyProtection="1">
      <alignment horizontal="right"/>
    </xf>
    <xf numFmtId="169" fontId="6" fillId="0" borderId="0" xfId="4" applyNumberFormat="1" applyFont="1" applyFill="1" applyBorder="1" applyAlignment="1" applyProtection="1">
      <alignment horizontal="right"/>
    </xf>
    <xf numFmtId="0" fontId="6" fillId="0" borderId="0" xfId="5" quotePrefix="1" applyFont="1" applyAlignment="1">
      <alignment horizontal="center"/>
    </xf>
    <xf numFmtId="164" fontId="6" fillId="0" borderId="0" xfId="4" applyFont="1" applyFill="1" applyBorder="1" applyAlignment="1" applyProtection="1">
      <alignment horizontal="center"/>
    </xf>
    <xf numFmtId="169" fontId="6" fillId="0" borderId="0" xfId="4" applyNumberFormat="1" applyFont="1" applyFill="1" applyBorder="1" applyAlignment="1" applyProtection="1"/>
    <xf numFmtId="166" fontId="6" fillId="0" borderId="0" xfId="5" applyNumberFormat="1" applyFont="1"/>
    <xf numFmtId="168" fontId="5" fillId="0" borderId="0" xfId="5" applyNumberFormat="1" applyFont="1" applyAlignment="1">
      <alignment horizontal="center"/>
    </xf>
    <xf numFmtId="164" fontId="6" fillId="0" borderId="0" xfId="4" applyFont="1" applyFill="1" applyAlignment="1" applyProtection="1"/>
    <xf numFmtId="0" fontId="5" fillId="0" borderId="0" xfId="8" applyFont="1"/>
    <xf numFmtId="0" fontId="6" fillId="0" borderId="0" xfId="8" applyFont="1"/>
    <xf numFmtId="164" fontId="4" fillId="0" borderId="0" xfId="1" applyFont="1" applyFill="1" applyBorder="1" applyAlignment="1" applyProtection="1">
      <alignment horizontal="right"/>
    </xf>
    <xf numFmtId="167" fontId="6" fillId="0" borderId="0" xfId="8" applyNumberFormat="1" applyFont="1" applyAlignment="1">
      <alignment horizontal="center"/>
    </xf>
    <xf numFmtId="0" fontId="4" fillId="0" borderId="0" xfId="0" applyFont="1" applyAlignment="1">
      <alignment wrapText="1"/>
    </xf>
    <xf numFmtId="0" fontId="4" fillId="0" borderId="0" xfId="0" applyFont="1" applyAlignment="1">
      <alignment horizontal="left" wrapText="1"/>
    </xf>
    <xf numFmtId="0" fontId="9" fillId="0" borderId="0" xfId="5" applyFont="1" applyAlignment="1">
      <alignment horizontal="center"/>
    </xf>
    <xf numFmtId="167" fontId="6" fillId="0" borderId="0" xfId="5" applyNumberFormat="1" applyFont="1"/>
    <xf numFmtId="164" fontId="6" fillId="0" borderId="0" xfId="4" applyFont="1" applyFill="1" applyBorder="1" applyProtection="1"/>
    <xf numFmtId="164" fontId="5" fillId="0" borderId="0" xfId="4" applyFont="1" applyFill="1" applyBorder="1" applyAlignment="1" applyProtection="1">
      <alignment horizontal="center"/>
    </xf>
    <xf numFmtId="0" fontId="21" fillId="0" borderId="0" xfId="5" applyFont="1"/>
    <xf numFmtId="0" fontId="6" fillId="0" borderId="0" xfId="8" applyFont="1" applyAlignment="1">
      <alignment vertical="top"/>
    </xf>
    <xf numFmtId="0" fontId="6" fillId="0" borderId="0" xfId="5" applyFont="1" applyAlignment="1">
      <alignment vertical="center"/>
    </xf>
    <xf numFmtId="10" fontId="6" fillId="0" borderId="0" xfId="5" applyNumberFormat="1" applyFont="1" applyAlignment="1">
      <alignment vertical="center"/>
    </xf>
    <xf numFmtId="0" fontId="5" fillId="0" borderId="0" xfId="8" applyFont="1" applyAlignment="1">
      <alignment horizontal="center"/>
    </xf>
    <xf numFmtId="0" fontId="5" fillId="0" borderId="0" xfId="8" applyFont="1" applyAlignment="1">
      <alignment horizontal="center" vertical="center"/>
    </xf>
    <xf numFmtId="164" fontId="6" fillId="0" borderId="0" xfId="5" applyNumberFormat="1" applyFont="1" applyAlignment="1">
      <alignment horizontal="left" vertical="top"/>
    </xf>
    <xf numFmtId="167" fontId="6" fillId="0" borderId="0" xfId="4" applyNumberFormat="1" applyFont="1" applyFill="1" applyBorder="1" applyAlignment="1" applyProtection="1"/>
    <xf numFmtId="167" fontId="6" fillId="0" borderId="0" xfId="4" applyNumberFormat="1" applyFont="1" applyFill="1" applyBorder="1" applyAlignment="1" applyProtection="1">
      <alignment horizontal="right"/>
    </xf>
    <xf numFmtId="10" fontId="6" fillId="0" borderId="2" xfId="5" applyNumberFormat="1" applyFont="1" applyBorder="1" applyAlignment="1">
      <alignment horizontal="center"/>
    </xf>
    <xf numFmtId="1" fontId="6" fillId="0" borderId="2" xfId="5" applyNumberFormat="1" applyFont="1" applyBorder="1" applyAlignment="1">
      <alignment horizontal="center"/>
    </xf>
    <xf numFmtId="0" fontId="4" fillId="0" borderId="3" xfId="0" applyFont="1" applyBorder="1" applyAlignment="1">
      <alignment vertical="top"/>
    </xf>
    <xf numFmtId="0" fontId="4" fillId="0" borderId="4" xfId="0" applyFont="1" applyBorder="1" applyAlignment="1">
      <alignment vertical="top"/>
    </xf>
    <xf numFmtId="0" fontId="4" fillId="0" borderId="5" xfId="0" applyFont="1" applyBorder="1" applyAlignment="1">
      <alignment vertical="top"/>
    </xf>
    <xf numFmtId="0" fontId="4" fillId="0" borderId="17" xfId="0" applyFont="1" applyBorder="1" applyAlignment="1">
      <alignment vertical="top"/>
    </xf>
    <xf numFmtId="0" fontId="4" fillId="0" borderId="0" xfId="0" applyFont="1" applyAlignment="1">
      <alignment vertical="top"/>
    </xf>
    <xf numFmtId="0" fontId="4" fillId="0" borderId="16" xfId="0" applyFont="1" applyBorder="1" applyAlignment="1">
      <alignment vertical="top"/>
    </xf>
    <xf numFmtId="0" fontId="5" fillId="0" borderId="17" xfId="3" applyFont="1" applyBorder="1"/>
    <xf numFmtId="0" fontId="11" fillId="0" borderId="0" xfId="0" applyFont="1" applyAlignment="1">
      <alignment horizontal="center" wrapText="1"/>
    </xf>
    <xf numFmtId="0" fontId="6" fillId="0" borderId="17" xfId="3" applyFont="1" applyBorder="1"/>
    <xf numFmtId="0" fontId="5" fillId="0" borderId="0" xfId="5" applyFont="1" applyAlignment="1">
      <alignment horizontal="center" wrapText="1"/>
    </xf>
    <xf numFmtId="0" fontId="6" fillId="0" borderId="0" xfId="5" applyFont="1" applyAlignment="1">
      <alignment wrapText="1"/>
    </xf>
    <xf numFmtId="0" fontId="11" fillId="0" borderId="17" xfId="0" applyFont="1" applyBorder="1" applyAlignment="1">
      <alignment vertical="top"/>
    </xf>
    <xf numFmtId="0" fontId="5" fillId="0" borderId="0" xfId="5" applyFont="1" applyAlignment="1">
      <alignment horizontal="center" vertical="center" wrapText="1"/>
    </xf>
    <xf numFmtId="0" fontId="6" fillId="0" borderId="0" xfId="5" applyFont="1" applyAlignment="1">
      <alignment vertical="center" wrapText="1"/>
    </xf>
    <xf numFmtId="166" fontId="5" fillId="0" borderId="0" xfId="5" applyNumberFormat="1" applyFont="1" applyAlignment="1">
      <alignment horizontal="center" wrapText="1"/>
    </xf>
    <xf numFmtId="0" fontId="15" fillId="0" borderId="0" xfId="0" applyFont="1"/>
    <xf numFmtId="0" fontId="11" fillId="2" borderId="2" xfId="0" applyFont="1" applyFill="1" applyBorder="1" applyAlignment="1">
      <alignment horizontal="right"/>
    </xf>
    <xf numFmtId="4" fontId="11" fillId="0" borderId="2" xfId="1" applyNumberFormat="1" applyFont="1" applyFill="1" applyBorder="1" applyAlignment="1" applyProtection="1">
      <alignment horizontal="right"/>
    </xf>
    <xf numFmtId="170" fontId="6" fillId="0" borderId="0" xfId="5" applyNumberFormat="1" applyFont="1"/>
    <xf numFmtId="0" fontId="14" fillId="0" borderId="0" xfId="5" applyFont="1" applyAlignment="1">
      <alignment horizontal="center" vertical="center"/>
    </xf>
    <xf numFmtId="0" fontId="6" fillId="0" borderId="1" xfId="5" applyFont="1" applyBorder="1"/>
    <xf numFmtId="166" fontId="6" fillId="0" borderId="1" xfId="5" applyNumberFormat="1" applyFont="1" applyBorder="1" applyAlignment="1">
      <alignment horizontal="right"/>
    </xf>
    <xf numFmtId="0" fontId="4" fillId="0" borderId="1" xfId="0" applyFont="1" applyBorder="1"/>
    <xf numFmtId="165" fontId="6" fillId="0" borderId="0" xfId="5" applyNumberFormat="1" applyFont="1"/>
    <xf numFmtId="0" fontId="5" fillId="0" borderId="0" xfId="0" applyFont="1"/>
    <xf numFmtId="0" fontId="5" fillId="0" borderId="0" xfId="5" applyFont="1" applyAlignment="1">
      <alignment horizontal="left" wrapText="1"/>
    </xf>
    <xf numFmtId="0" fontId="6" fillId="0" borderId="0" xfId="5" applyFont="1" applyAlignment="1">
      <alignment horizontal="center" vertical="center"/>
    </xf>
    <xf numFmtId="0" fontId="6" fillId="0" borderId="0" xfId="5" applyFont="1" applyAlignment="1">
      <alignment horizontal="center"/>
    </xf>
    <xf numFmtId="0" fontId="6" fillId="0" borderId="0" xfId="5" applyFont="1" applyAlignment="1">
      <alignment horizontal="left" wrapText="1"/>
    </xf>
    <xf numFmtId="0" fontId="6" fillId="0" borderId="0" xfId="5" applyFont="1" applyAlignment="1">
      <alignment horizontal="center" vertical="center" wrapText="1"/>
    </xf>
    <xf numFmtId="0" fontId="6" fillId="0" borderId="0" xfId="5" applyFont="1" applyAlignment="1">
      <alignment horizontal="left"/>
    </xf>
    <xf numFmtId="164" fontId="6" fillId="0" borderId="0" xfId="4" applyFont="1" applyFill="1" applyBorder="1" applyAlignment="1" applyProtection="1">
      <protection locked="0"/>
    </xf>
    <xf numFmtId="0" fontId="6" fillId="0" borderId="0" xfId="3" applyFont="1" applyAlignment="1" applyProtection="1">
      <alignment horizontal="center" vertical="center"/>
      <protection locked="0"/>
    </xf>
    <xf numFmtId="0" fontId="6" fillId="0" borderId="18" xfId="3"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8" xfId="0" applyBorder="1" applyAlignment="1" applyProtection="1">
      <alignment horizontal="center" vertical="center"/>
      <protection locked="0"/>
    </xf>
    <xf numFmtId="0" fontId="6" fillId="0" borderId="0" xfId="0" applyFont="1" applyAlignment="1">
      <alignment horizontal="center"/>
    </xf>
    <xf numFmtId="164" fontId="6" fillId="0" borderId="0" xfId="4" applyFont="1" applyFill="1" applyBorder="1" applyAlignment="1" applyProtection="1">
      <alignment horizontal="right"/>
      <protection locked="0"/>
    </xf>
    <xf numFmtId="164" fontId="6" fillId="3" borderId="2" xfId="10" applyFont="1" applyFill="1" applyBorder="1" applyAlignment="1" applyProtection="1">
      <protection locked="0"/>
    </xf>
    <xf numFmtId="0" fontId="8" fillId="4" borderId="0" xfId="5" applyFont="1" applyFill="1"/>
    <xf numFmtId="0" fontId="6" fillId="4" borderId="0" xfId="5" applyFont="1" applyFill="1"/>
    <xf numFmtId="0" fontId="6" fillId="0" borderId="2" xfId="5" applyFont="1" applyBorder="1" applyAlignment="1" applyProtection="1">
      <alignment horizontal="center" vertical="center"/>
      <protection locked="0"/>
    </xf>
    <xf numFmtId="0" fontId="6" fillId="0" borderId="2" xfId="5" applyFont="1" applyBorder="1" applyAlignment="1">
      <alignment horizontal="center" vertical="center"/>
    </xf>
    <xf numFmtId="2" fontId="6" fillId="4" borderId="0" xfId="5" applyNumberFormat="1" applyFont="1" applyFill="1" applyAlignment="1" applyProtection="1">
      <alignment horizontal="center"/>
      <protection locked="0"/>
    </xf>
    <xf numFmtId="171" fontId="6" fillId="5" borderId="0" xfId="5" applyNumberFormat="1" applyFont="1" applyFill="1" applyAlignment="1" applyProtection="1">
      <alignment horizontal="center"/>
      <protection locked="0"/>
    </xf>
    <xf numFmtId="164" fontId="6" fillId="5" borderId="0" xfId="10" applyFont="1" applyFill="1" applyBorder="1" applyAlignment="1" applyProtection="1">
      <protection locked="0"/>
    </xf>
    <xf numFmtId="0" fontId="4" fillId="5" borderId="0" xfId="0" quotePrefix="1" applyFont="1" applyFill="1"/>
    <xf numFmtId="0" fontId="5" fillId="5" borderId="0" xfId="3" applyFont="1" applyFill="1" applyAlignment="1">
      <alignment horizontal="center"/>
    </xf>
    <xf numFmtId="0" fontId="5" fillId="5" borderId="0" xfId="5" applyFont="1" applyFill="1" applyAlignment="1">
      <alignment horizontal="center"/>
    </xf>
    <xf numFmtId="164" fontId="6" fillId="5" borderId="0" xfId="4" applyFont="1" applyFill="1" applyBorder="1" applyAlignment="1" applyProtection="1">
      <protection locked="0"/>
    </xf>
    <xf numFmtId="0" fontId="6" fillId="5" borderId="0" xfId="5" applyFont="1" applyFill="1"/>
    <xf numFmtId="0" fontId="4" fillId="5" borderId="0" xfId="0" applyFont="1" applyFill="1"/>
    <xf numFmtId="172" fontId="4" fillId="5" borderId="0" xfId="2" applyNumberFormat="1" applyFont="1" applyFill="1"/>
    <xf numFmtId="164" fontId="6" fillId="3" borderId="2" xfId="4" applyFont="1" applyFill="1" applyBorder="1" applyAlignment="1" applyProtection="1">
      <protection locked="0"/>
    </xf>
    <xf numFmtId="0" fontId="14" fillId="0" borderId="8" xfId="3" applyFont="1" applyBorder="1" applyAlignment="1" applyProtection="1">
      <alignment horizontal="center" vertical="center"/>
      <protection locked="0"/>
    </xf>
    <xf numFmtId="0" fontId="14" fillId="0" borderId="9" xfId="3" applyFont="1" applyBorder="1" applyAlignment="1" applyProtection="1">
      <alignment horizontal="center" vertical="center"/>
      <protection locked="0"/>
    </xf>
    <xf numFmtId="0" fontId="6" fillId="0" borderId="3" xfId="3" applyFont="1" applyBorder="1" applyAlignment="1" applyProtection="1">
      <alignment horizontal="center" vertical="center"/>
      <protection locked="0"/>
    </xf>
    <xf numFmtId="0" fontId="6" fillId="0" borderId="4" xfId="3" applyFont="1" applyBorder="1" applyAlignment="1" applyProtection="1">
      <alignment horizontal="center" vertical="center"/>
      <protection locked="0"/>
    </xf>
    <xf numFmtId="0" fontId="6" fillId="0" borderId="5" xfId="3" applyFont="1" applyBorder="1" applyAlignment="1" applyProtection="1">
      <alignment horizontal="center" vertical="center"/>
      <protection locked="0"/>
    </xf>
    <xf numFmtId="0" fontId="6" fillId="0" borderId="17" xfId="3" applyFont="1" applyBorder="1" applyAlignment="1" applyProtection="1">
      <alignment horizontal="center" vertical="center"/>
      <protection locked="0"/>
    </xf>
    <xf numFmtId="0" fontId="6" fillId="0" borderId="1" xfId="3" applyFont="1" applyBorder="1" applyAlignment="1" applyProtection="1">
      <alignment horizontal="center" vertical="center"/>
      <protection locked="0"/>
    </xf>
    <xf numFmtId="0" fontId="6" fillId="0" borderId="16" xfId="3" applyFont="1" applyBorder="1" applyAlignment="1" applyProtection="1">
      <alignment horizontal="center" vertical="center"/>
      <protection locked="0"/>
    </xf>
    <xf numFmtId="0" fontId="6" fillId="0" borderId="6" xfId="3" applyFont="1" applyBorder="1" applyAlignment="1" applyProtection="1">
      <alignment horizontal="center" vertical="center"/>
      <protection locked="0"/>
    </xf>
    <xf numFmtId="0" fontId="6" fillId="0" borderId="7" xfId="3" applyFont="1" applyBorder="1" applyAlignment="1" applyProtection="1">
      <alignment horizontal="center" vertical="center"/>
      <protection locked="0"/>
    </xf>
    <xf numFmtId="14" fontId="6" fillId="0" borderId="3" xfId="3" applyNumberFormat="1" applyFont="1" applyBorder="1" applyAlignment="1" applyProtection="1">
      <alignment horizontal="center" vertical="center"/>
      <protection locked="0"/>
    </xf>
    <xf numFmtId="14" fontId="6" fillId="0" borderId="4" xfId="3" applyNumberFormat="1" applyFont="1" applyBorder="1" applyAlignment="1" applyProtection="1">
      <alignment horizontal="center" vertical="center"/>
      <protection locked="0"/>
    </xf>
    <xf numFmtId="14" fontId="6" fillId="0" borderId="5" xfId="3" applyNumberFormat="1" applyFont="1" applyBorder="1" applyAlignment="1" applyProtection="1">
      <alignment horizontal="center" vertical="center"/>
      <protection locked="0"/>
    </xf>
    <xf numFmtId="14" fontId="6" fillId="0" borderId="6" xfId="3" applyNumberFormat="1" applyFont="1" applyBorder="1" applyAlignment="1" applyProtection="1">
      <alignment horizontal="center" vertical="center"/>
      <protection locked="0"/>
    </xf>
    <xf numFmtId="14" fontId="6" fillId="0" borderId="1" xfId="3" applyNumberFormat="1" applyFont="1" applyBorder="1" applyAlignment="1" applyProtection="1">
      <alignment horizontal="center" vertical="center"/>
      <protection locked="0"/>
    </xf>
    <xf numFmtId="14" fontId="6" fillId="0" borderId="7" xfId="3" applyNumberFormat="1"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0" fillId="0" borderId="5" xfId="0" applyBorder="1" applyAlignment="1" applyProtection="1">
      <alignment horizontal="center" vertical="center"/>
      <protection locked="0"/>
    </xf>
    <xf numFmtId="164" fontId="4" fillId="0" borderId="8" xfId="1" applyFont="1" applyBorder="1" applyAlignment="1" applyProtection="1">
      <alignment horizontal="right"/>
      <protection locked="0"/>
    </xf>
    <xf numFmtId="164" fontId="4" fillId="0" borderId="9" xfId="1" applyFont="1" applyBorder="1" applyAlignment="1" applyProtection="1">
      <alignment horizontal="right"/>
      <protection locked="0"/>
    </xf>
    <xf numFmtId="164" fontId="4" fillId="2" borderId="8" xfId="1" applyFont="1" applyFill="1" applyBorder="1" applyAlignment="1" applyProtection="1">
      <alignment horizontal="right"/>
      <protection locked="0"/>
    </xf>
    <xf numFmtId="164" fontId="4" fillId="2" borderId="9" xfId="1" applyFont="1" applyFill="1" applyBorder="1" applyAlignment="1" applyProtection="1">
      <alignment horizontal="right"/>
      <protection locked="0"/>
    </xf>
    <xf numFmtId="164" fontId="6" fillId="2" borderId="10" xfId="4" applyFont="1" applyFill="1" applyBorder="1" applyAlignment="1" applyProtection="1">
      <alignment horizontal="center"/>
      <protection locked="0"/>
    </xf>
    <xf numFmtId="164" fontId="6" fillId="2" borderId="11" xfId="4" applyFont="1" applyFill="1" applyBorder="1" applyAlignment="1" applyProtection="1">
      <alignment horizontal="center"/>
      <protection locked="0"/>
    </xf>
    <xf numFmtId="164" fontId="6" fillId="2" borderId="12" xfId="4" applyFont="1" applyFill="1" applyBorder="1" applyAlignment="1" applyProtection="1">
      <alignment horizontal="center"/>
      <protection locked="0"/>
    </xf>
    <xf numFmtId="164" fontId="6" fillId="2" borderId="13" xfId="4" applyFont="1" applyFill="1" applyBorder="1" applyAlignment="1" applyProtection="1">
      <alignment horizontal="center"/>
      <protection locked="0"/>
    </xf>
    <xf numFmtId="173" fontId="4" fillId="2" borderId="8" xfId="2" applyNumberFormat="1" applyFont="1" applyFill="1" applyBorder="1" applyAlignment="1" applyProtection="1">
      <alignment horizontal="right"/>
      <protection locked="0"/>
    </xf>
    <xf numFmtId="173" fontId="4" fillId="2" borderId="9" xfId="2" applyNumberFormat="1" applyFont="1" applyFill="1" applyBorder="1" applyAlignment="1" applyProtection="1">
      <alignment horizontal="right"/>
      <protection locked="0"/>
    </xf>
    <xf numFmtId="164" fontId="4" fillId="0" borderId="0" xfId="1" applyFont="1" applyFill="1" applyBorder="1" applyAlignment="1" applyProtection="1">
      <alignment horizontal="right"/>
      <protection locked="0"/>
    </xf>
    <xf numFmtId="164" fontId="6" fillId="2" borderId="8" xfId="1" applyFont="1" applyFill="1" applyBorder="1" applyAlignment="1" applyProtection="1">
      <alignment horizontal="right"/>
      <protection locked="0"/>
    </xf>
    <xf numFmtId="164" fontId="6" fillId="2" borderId="9" xfId="1" applyFont="1" applyFill="1" applyBorder="1" applyAlignment="1" applyProtection="1">
      <alignment horizontal="right"/>
      <protection locked="0"/>
    </xf>
    <xf numFmtId="164" fontId="6" fillId="0" borderId="8" xfId="1" applyFont="1" applyFill="1" applyBorder="1" applyAlignment="1" applyProtection="1">
      <alignment horizontal="right"/>
      <protection locked="0"/>
    </xf>
    <xf numFmtId="164" fontId="6" fillId="0" borderId="9" xfId="1" applyFont="1" applyFill="1" applyBorder="1" applyAlignment="1" applyProtection="1">
      <alignment horizontal="right"/>
      <protection locked="0"/>
    </xf>
    <xf numFmtId="164" fontId="6" fillId="3" borderId="8" xfId="5" applyNumberFormat="1" applyFont="1" applyFill="1" applyBorder="1" applyAlignment="1" applyProtection="1">
      <alignment horizontal="right"/>
      <protection locked="0"/>
    </xf>
    <xf numFmtId="0" fontId="6" fillId="3" borderId="9" xfId="5" applyFont="1" applyFill="1" applyBorder="1" applyAlignment="1" applyProtection="1">
      <alignment horizontal="right"/>
      <protection locked="0"/>
    </xf>
    <xf numFmtId="164" fontId="6" fillId="2" borderId="8" xfId="5" applyNumberFormat="1" applyFont="1" applyFill="1" applyBorder="1" applyAlignment="1" applyProtection="1">
      <alignment horizontal="right"/>
      <protection locked="0"/>
    </xf>
    <xf numFmtId="0" fontId="6" fillId="2" borderId="9" xfId="5" applyFont="1" applyFill="1" applyBorder="1" applyAlignment="1" applyProtection="1">
      <alignment horizontal="right"/>
      <protection locked="0"/>
    </xf>
    <xf numFmtId="0" fontId="14" fillId="0" borderId="8" xfId="5" applyFont="1" applyBorder="1" applyAlignment="1" applyProtection="1">
      <alignment horizontal="center" vertical="center"/>
      <protection locked="0"/>
    </xf>
    <xf numFmtId="0" fontId="14" fillId="0" borderId="9" xfId="5" applyFont="1" applyBorder="1" applyAlignment="1" applyProtection="1">
      <alignment horizontal="center" vertical="center"/>
      <protection locked="0"/>
    </xf>
    <xf numFmtId="164" fontId="6" fillId="0" borderId="0" xfId="1" applyFont="1" applyFill="1" applyBorder="1" applyAlignment="1" applyProtection="1">
      <alignment horizontal="right"/>
      <protection locked="0"/>
    </xf>
    <xf numFmtId="164" fontId="6" fillId="0" borderId="0" xfId="5" applyNumberFormat="1" applyFont="1" applyAlignment="1" applyProtection="1">
      <alignment horizontal="right"/>
      <protection locked="0"/>
    </xf>
    <xf numFmtId="0" fontId="6" fillId="0" borderId="0" xfId="5" applyFont="1" applyAlignment="1" applyProtection="1">
      <alignment horizontal="right"/>
      <protection locked="0"/>
    </xf>
    <xf numFmtId="0" fontId="14" fillId="0" borderId="0" xfId="5" applyFont="1" applyAlignment="1" applyProtection="1">
      <alignment horizontal="center" vertical="center"/>
      <protection locked="0"/>
    </xf>
    <xf numFmtId="164" fontId="6" fillId="0" borderId="8" xfId="5" applyNumberFormat="1" applyFont="1" applyBorder="1" applyAlignment="1" applyProtection="1">
      <alignment horizontal="right"/>
      <protection locked="0"/>
    </xf>
    <xf numFmtId="0" fontId="6" fillId="0" borderId="9" xfId="5" applyFont="1" applyBorder="1" applyAlignment="1" applyProtection="1">
      <alignment horizontal="right"/>
      <protection locked="0"/>
    </xf>
    <xf numFmtId="164" fontId="6" fillId="5" borderId="0" xfId="1" applyFont="1" applyFill="1" applyBorder="1" applyAlignment="1" applyProtection="1">
      <alignment horizontal="right"/>
      <protection locked="0"/>
    </xf>
    <xf numFmtId="0" fontId="5" fillId="0" borderId="0" xfId="5" applyFont="1" applyAlignment="1">
      <alignment horizontal="left" vertical="top" wrapText="1"/>
    </xf>
    <xf numFmtId="164" fontId="6" fillId="5" borderId="0" xfId="5" applyNumberFormat="1" applyFont="1" applyFill="1" applyAlignment="1" applyProtection="1">
      <alignment horizontal="right"/>
      <protection locked="0"/>
    </xf>
    <xf numFmtId="0" fontId="6" fillId="5" borderId="0" xfId="5" applyFont="1" applyFill="1" applyAlignment="1" applyProtection="1">
      <alignment horizontal="right"/>
      <protection locked="0"/>
    </xf>
    <xf numFmtId="164" fontId="6" fillId="2" borderId="9" xfId="5" applyNumberFormat="1" applyFont="1" applyFill="1" applyBorder="1" applyAlignment="1" applyProtection="1">
      <alignment horizontal="right"/>
      <protection locked="0"/>
    </xf>
    <xf numFmtId="0" fontId="5" fillId="0" borderId="0" xfId="5" applyFont="1" applyAlignment="1">
      <alignment horizontal="left" wrapText="1"/>
    </xf>
    <xf numFmtId="164" fontId="4" fillId="2" borderId="8" xfId="0" applyNumberFormat="1" applyFont="1" applyFill="1" applyBorder="1" applyAlignment="1" applyProtection="1">
      <alignment horizontal="right"/>
      <protection locked="0"/>
    </xf>
    <xf numFmtId="0" fontId="4" fillId="2" borderId="9" xfId="0" applyFont="1" applyFill="1" applyBorder="1" applyAlignment="1" applyProtection="1">
      <alignment horizontal="right"/>
      <protection locked="0"/>
    </xf>
    <xf numFmtId="4" fontId="6" fillId="3" borderId="14" xfId="4" applyNumberFormat="1" applyFont="1" applyFill="1" applyBorder="1" applyAlignment="1" applyProtection="1">
      <alignment horizontal="center"/>
      <protection locked="0"/>
    </xf>
    <xf numFmtId="4" fontId="6" fillId="3" borderId="18" xfId="4" applyNumberFormat="1" applyFont="1" applyFill="1" applyBorder="1" applyAlignment="1" applyProtection="1">
      <alignment horizontal="center"/>
      <protection locked="0"/>
    </xf>
    <xf numFmtId="4" fontId="6" fillId="3" borderId="15" xfId="4" applyNumberFormat="1" applyFont="1" applyFill="1" applyBorder="1" applyAlignment="1" applyProtection="1">
      <alignment horizontal="center"/>
      <protection locked="0"/>
    </xf>
    <xf numFmtId="0" fontId="4" fillId="0" borderId="0" xfId="0" applyFont="1" applyAlignment="1">
      <alignment horizontal="center" vertical="center"/>
    </xf>
    <xf numFmtId="4" fontId="4" fillId="3" borderId="3" xfId="0" applyNumberFormat="1" applyFont="1" applyFill="1" applyBorder="1" applyAlignment="1" applyProtection="1">
      <alignment horizontal="center" vertical="center"/>
      <protection locked="0"/>
    </xf>
    <xf numFmtId="4" fontId="4" fillId="3" borderId="4" xfId="0" applyNumberFormat="1" applyFont="1" applyFill="1" applyBorder="1" applyAlignment="1" applyProtection="1">
      <alignment horizontal="center" vertical="center"/>
      <protection locked="0"/>
    </xf>
    <xf numFmtId="4" fontId="4" fillId="3" borderId="5" xfId="0" applyNumberFormat="1" applyFont="1" applyFill="1" applyBorder="1" applyAlignment="1" applyProtection="1">
      <alignment horizontal="center" vertical="center"/>
      <protection locked="0"/>
    </xf>
    <xf numFmtId="4" fontId="4" fillId="3" borderId="6" xfId="0" applyNumberFormat="1" applyFont="1" applyFill="1" applyBorder="1" applyAlignment="1" applyProtection="1">
      <alignment horizontal="center" vertical="center"/>
      <protection locked="0"/>
    </xf>
    <xf numFmtId="4" fontId="4" fillId="3" borderId="1" xfId="0" applyNumberFormat="1" applyFont="1" applyFill="1" applyBorder="1" applyAlignment="1" applyProtection="1">
      <alignment horizontal="center" vertical="center"/>
      <protection locked="0"/>
    </xf>
    <xf numFmtId="4" fontId="4" fillId="3" borderId="7" xfId="0" applyNumberFormat="1" applyFont="1" applyFill="1" applyBorder="1" applyAlignment="1" applyProtection="1">
      <alignment horizontal="center" vertical="center"/>
      <protection locked="0"/>
    </xf>
    <xf numFmtId="4" fontId="6" fillId="3" borderId="6" xfId="4" applyNumberFormat="1" applyFont="1" applyFill="1" applyBorder="1" applyAlignment="1" applyProtection="1">
      <alignment horizontal="center"/>
      <protection locked="0"/>
    </xf>
    <xf numFmtId="4" fontId="6" fillId="3" borderId="1" xfId="4" applyNumberFormat="1" applyFont="1" applyFill="1" applyBorder="1" applyAlignment="1" applyProtection="1">
      <alignment horizontal="center"/>
      <protection locked="0"/>
    </xf>
    <xf numFmtId="4" fontId="6" fillId="3" borderId="7" xfId="4" applyNumberFormat="1" applyFont="1" applyFill="1" applyBorder="1" applyAlignment="1" applyProtection="1">
      <alignment horizontal="center"/>
      <protection locked="0"/>
    </xf>
    <xf numFmtId="0" fontId="6" fillId="4" borderId="1" xfId="5" applyFont="1" applyFill="1" applyBorder="1" applyAlignment="1">
      <alignment horizontal="center"/>
    </xf>
    <xf numFmtId="0" fontId="6" fillId="4" borderId="0" xfId="5" applyFont="1" applyFill="1" applyAlignment="1">
      <alignment horizontal="center" vertical="center"/>
    </xf>
    <xf numFmtId="0" fontId="6" fillId="0" borderId="0" xfId="5" applyFont="1" applyAlignment="1">
      <alignment horizontal="center" vertical="center"/>
    </xf>
    <xf numFmtId="0" fontId="6" fillId="4" borderId="0" xfId="5" applyFont="1" applyFill="1" applyAlignment="1">
      <alignment horizontal="center"/>
    </xf>
    <xf numFmtId="164" fontId="6" fillId="3" borderId="8" xfId="1" applyFont="1" applyFill="1" applyBorder="1" applyAlignment="1" applyProtection="1">
      <alignment horizontal="right"/>
      <protection locked="0"/>
    </xf>
    <xf numFmtId="164" fontId="6" fillId="3" borderId="9" xfId="1" applyFont="1" applyFill="1" applyBorder="1" applyAlignment="1" applyProtection="1">
      <alignment horizontal="right"/>
      <protection locked="0"/>
    </xf>
    <xf numFmtId="0" fontId="6" fillId="0" borderId="0" xfId="5" applyFont="1" applyAlignment="1">
      <alignment horizontal="center" vertical="center" wrapText="1"/>
    </xf>
    <xf numFmtId="0" fontId="6" fillId="0" borderId="0" xfId="5" applyFont="1" applyAlignment="1">
      <alignment horizontal="left" wrapText="1"/>
    </xf>
    <xf numFmtId="164" fontId="6" fillId="0" borderId="3" xfId="4" applyFont="1" applyFill="1" applyBorder="1" applyAlignment="1" applyProtection="1">
      <alignment horizontal="right"/>
      <protection locked="0"/>
    </xf>
    <xf numFmtId="164" fontId="6" fillId="0" borderId="5" xfId="4" applyFont="1" applyFill="1" applyBorder="1" applyAlignment="1" applyProtection="1">
      <alignment horizontal="right"/>
      <protection locked="0"/>
    </xf>
    <xf numFmtId="164" fontId="6" fillId="0" borderId="6" xfId="4" applyFont="1" applyFill="1" applyBorder="1" applyAlignment="1" applyProtection="1">
      <alignment horizontal="right"/>
      <protection locked="0"/>
    </xf>
    <xf numFmtId="164" fontId="6" fillId="0" borderId="7" xfId="4" applyFont="1" applyFill="1" applyBorder="1" applyAlignment="1" applyProtection="1">
      <alignment horizontal="right"/>
      <protection locked="0"/>
    </xf>
    <xf numFmtId="172" fontId="6" fillId="3" borderId="8" xfId="2" applyNumberFormat="1" applyFont="1" applyFill="1" applyBorder="1" applyAlignment="1" applyProtection="1">
      <alignment horizontal="right"/>
      <protection locked="0"/>
    </xf>
    <xf numFmtId="172" fontId="6" fillId="3" borderId="9" xfId="2" applyNumberFormat="1" applyFont="1" applyFill="1" applyBorder="1" applyAlignment="1" applyProtection="1">
      <alignment horizontal="right"/>
      <protection locked="0"/>
    </xf>
    <xf numFmtId="164" fontId="6" fillId="2" borderId="3" xfId="4" applyFont="1" applyFill="1" applyBorder="1" applyAlignment="1" applyProtection="1">
      <alignment horizontal="right"/>
      <protection locked="0"/>
    </xf>
    <xf numFmtId="164" fontId="6" fillId="2" borderId="5" xfId="4" applyFont="1" applyFill="1" applyBorder="1" applyAlignment="1" applyProtection="1">
      <alignment horizontal="right"/>
      <protection locked="0"/>
    </xf>
    <xf numFmtId="164" fontId="6" fillId="2" borderId="6" xfId="4" applyFont="1" applyFill="1" applyBorder="1" applyAlignment="1" applyProtection="1">
      <alignment horizontal="right"/>
      <protection locked="0"/>
    </xf>
    <xf numFmtId="164" fontId="6" fillId="2" borderId="7" xfId="4" applyFont="1" applyFill="1" applyBorder="1" applyAlignment="1" applyProtection="1">
      <alignment horizontal="right"/>
      <protection locked="0"/>
    </xf>
    <xf numFmtId="10" fontId="6" fillId="0" borderId="8" xfId="5" applyNumberFormat="1" applyFont="1" applyBorder="1" applyAlignment="1" applyProtection="1">
      <alignment horizontal="center"/>
      <protection locked="0"/>
    </xf>
    <xf numFmtId="0" fontId="6" fillId="0" borderId="9" xfId="5" applyFont="1" applyBorder="1" applyAlignment="1" applyProtection="1">
      <alignment horizontal="center"/>
      <protection locked="0"/>
    </xf>
    <xf numFmtId="164" fontId="6" fillId="0" borderId="8" xfId="4" applyFont="1" applyFill="1" applyBorder="1" applyAlignment="1" applyProtection="1">
      <alignment horizontal="center"/>
      <protection locked="0"/>
    </xf>
    <xf numFmtId="164" fontId="6" fillId="0" borderId="9" xfId="4" applyFont="1" applyFill="1" applyBorder="1" applyAlignment="1" applyProtection="1">
      <alignment horizontal="center"/>
      <protection locked="0"/>
    </xf>
    <xf numFmtId="10" fontId="6" fillId="2" borderId="8" xfId="5" quotePrefix="1" applyNumberFormat="1" applyFont="1" applyFill="1" applyBorder="1" applyAlignment="1" applyProtection="1">
      <alignment horizontal="center"/>
      <protection locked="0"/>
    </xf>
    <xf numFmtId="10" fontId="6" fillId="2" borderId="9" xfId="5" applyNumberFormat="1" applyFont="1" applyFill="1" applyBorder="1" applyAlignment="1" applyProtection="1">
      <alignment horizontal="center"/>
      <protection locked="0"/>
    </xf>
    <xf numFmtId="0" fontId="12" fillId="0" borderId="0" xfId="5" applyFont="1" applyAlignment="1">
      <alignment horizontal="left" vertical="top" wrapText="1"/>
    </xf>
    <xf numFmtId="10" fontId="6" fillId="2" borderId="8" xfId="5" applyNumberFormat="1" applyFont="1" applyFill="1" applyBorder="1" applyAlignment="1" applyProtection="1">
      <alignment horizontal="center"/>
      <protection locked="0"/>
    </xf>
    <xf numFmtId="164" fontId="6" fillId="3" borderId="8" xfId="4" applyFont="1" applyFill="1" applyBorder="1" applyAlignment="1" applyProtection="1">
      <alignment horizontal="center"/>
      <protection locked="0"/>
    </xf>
    <xf numFmtId="164" fontId="6" fillId="3" borderId="9" xfId="4" applyFont="1" applyFill="1" applyBorder="1" applyAlignment="1" applyProtection="1">
      <alignment horizontal="center"/>
      <protection locked="0"/>
    </xf>
    <xf numFmtId="0" fontId="6" fillId="0" borderId="0" xfId="5" applyFont="1" applyAlignment="1">
      <alignment horizontal="left" vertical="top" wrapText="1"/>
    </xf>
    <xf numFmtId="10" fontId="6" fillId="0" borderId="8" xfId="5" quotePrefix="1" applyNumberFormat="1" applyFont="1" applyBorder="1" applyAlignment="1" applyProtection="1">
      <alignment horizontal="center"/>
      <protection locked="0"/>
    </xf>
    <xf numFmtId="10" fontId="6" fillId="0" borderId="9" xfId="5" applyNumberFormat="1" applyFont="1" applyBorder="1" applyAlignment="1" applyProtection="1">
      <alignment horizontal="center"/>
      <protection locked="0"/>
    </xf>
    <xf numFmtId="0" fontId="6" fillId="0" borderId="3" xfId="3" applyFont="1" applyBorder="1" applyAlignment="1" applyProtection="1">
      <alignment horizontal="right"/>
      <protection locked="0"/>
    </xf>
    <xf numFmtId="0" fontId="6" fillId="0" borderId="4" xfId="3" applyFont="1" applyBorder="1" applyAlignment="1" applyProtection="1">
      <alignment horizontal="right"/>
      <protection locked="0"/>
    </xf>
    <xf numFmtId="0" fontId="6" fillId="0" borderId="5" xfId="3" applyFont="1" applyBorder="1" applyAlignment="1" applyProtection="1">
      <alignment horizontal="right"/>
      <protection locked="0"/>
    </xf>
    <xf numFmtId="0" fontId="6" fillId="0" borderId="17" xfId="3" applyFont="1" applyBorder="1" applyAlignment="1" applyProtection="1">
      <alignment horizontal="right"/>
      <protection locked="0"/>
    </xf>
    <xf numFmtId="0" fontId="6" fillId="0" borderId="0" xfId="3" applyFont="1" applyAlignment="1" applyProtection="1">
      <alignment horizontal="right"/>
      <protection locked="0"/>
    </xf>
    <xf numFmtId="0" fontId="6" fillId="0" borderId="16" xfId="3" applyFont="1" applyBorder="1" applyAlignment="1" applyProtection="1">
      <alignment horizontal="right"/>
      <protection locked="0"/>
    </xf>
    <xf numFmtId="0" fontId="6" fillId="0" borderId="6" xfId="3" applyFont="1" applyBorder="1" applyAlignment="1" applyProtection="1">
      <alignment horizontal="right"/>
      <protection locked="0"/>
    </xf>
    <xf numFmtId="0" fontId="6" fillId="0" borderId="1" xfId="3" applyFont="1" applyBorder="1" applyAlignment="1" applyProtection="1">
      <alignment horizontal="right"/>
      <protection locked="0"/>
    </xf>
    <xf numFmtId="0" fontId="6" fillId="0" borderId="7" xfId="3" applyFont="1" applyBorder="1" applyAlignment="1" applyProtection="1">
      <alignment horizontal="right"/>
      <protection locked="0"/>
    </xf>
    <xf numFmtId="174" fontId="11" fillId="3" borderId="14" xfId="1" applyNumberFormat="1" applyFont="1" applyFill="1" applyBorder="1" applyAlignment="1" applyProtection="1">
      <alignment horizontal="left"/>
      <protection locked="0"/>
    </xf>
    <xf numFmtId="174" fontId="11" fillId="3" borderId="15" xfId="1" applyNumberFormat="1" applyFont="1" applyFill="1" applyBorder="1" applyAlignment="1" applyProtection="1">
      <alignment horizontal="left"/>
      <protection locked="0"/>
    </xf>
    <xf numFmtId="0" fontId="6" fillId="5" borderId="0" xfId="5" applyFont="1" applyFill="1" applyAlignment="1">
      <alignment horizontal="left" wrapText="1"/>
    </xf>
    <xf numFmtId="0" fontId="11" fillId="2" borderId="14" xfId="0" applyFont="1" applyFill="1" applyBorder="1" applyAlignment="1" applyProtection="1">
      <alignment horizontal="right"/>
      <protection locked="0"/>
    </xf>
    <xf numFmtId="0" fontId="11" fillId="2" borderId="18" xfId="0" applyFont="1" applyFill="1" applyBorder="1" applyAlignment="1" applyProtection="1">
      <alignment horizontal="right"/>
      <protection locked="0"/>
    </xf>
    <xf numFmtId="0" fontId="11" fillId="2" borderId="15" xfId="0" applyFont="1" applyFill="1" applyBorder="1" applyAlignment="1" applyProtection="1">
      <alignment horizontal="right"/>
      <protection locked="0"/>
    </xf>
    <xf numFmtId="0" fontId="11" fillId="2" borderId="14" xfId="0" applyFont="1" applyFill="1" applyBorder="1" applyAlignment="1" applyProtection="1">
      <alignment horizontal="left"/>
      <protection locked="0"/>
    </xf>
    <xf numFmtId="0" fontId="11" fillId="2" borderId="15" xfId="0" applyFont="1" applyFill="1" applyBorder="1" applyAlignment="1" applyProtection="1">
      <alignment horizontal="left"/>
      <protection locked="0"/>
    </xf>
    <xf numFmtId="0" fontId="5" fillId="0" borderId="17" xfId="5" applyFont="1" applyBorder="1" applyAlignment="1">
      <alignment horizontal="center" vertical="center"/>
    </xf>
    <xf numFmtId="10" fontId="6" fillId="2" borderId="8" xfId="5" quotePrefix="1" applyNumberFormat="1" applyFont="1" applyFill="1" applyBorder="1" applyAlignment="1" applyProtection="1">
      <alignment horizontal="center" wrapText="1"/>
      <protection locked="0"/>
    </xf>
    <xf numFmtId="10" fontId="6" fillId="2" borderId="9" xfId="5" applyNumberFormat="1" applyFont="1" applyFill="1" applyBorder="1" applyAlignment="1" applyProtection="1">
      <alignment horizontal="center" wrapText="1"/>
      <protection locked="0"/>
    </xf>
    <xf numFmtId="0" fontId="6" fillId="2" borderId="9" xfId="5" applyFont="1" applyFill="1" applyBorder="1" applyAlignment="1" applyProtection="1">
      <alignment horizontal="center"/>
      <protection locked="0"/>
    </xf>
    <xf numFmtId="0" fontId="6" fillId="0" borderId="0" xfId="5" applyFont="1" applyAlignment="1">
      <alignment horizontal="left"/>
    </xf>
    <xf numFmtId="0" fontId="11" fillId="2" borderId="14" xfId="0" applyFont="1" applyFill="1" applyBorder="1" applyAlignment="1">
      <alignment horizontal="right"/>
    </xf>
    <xf numFmtId="0" fontId="11" fillId="2" borderId="18" xfId="0" applyFont="1" applyFill="1" applyBorder="1" applyAlignment="1">
      <alignment horizontal="right"/>
    </xf>
    <xf numFmtId="0" fontId="11" fillId="2" borderId="15" xfId="0" applyFont="1" applyFill="1" applyBorder="1" applyAlignment="1">
      <alignment horizontal="right"/>
    </xf>
    <xf numFmtId="0" fontId="11" fillId="2" borderId="14" xfId="0" applyFont="1" applyFill="1" applyBorder="1" applyAlignment="1">
      <alignment horizontal="left"/>
    </xf>
    <xf numFmtId="0" fontId="11" fillId="2" borderId="15" xfId="0" applyFont="1" applyFill="1" applyBorder="1" applyAlignment="1">
      <alignment horizontal="left"/>
    </xf>
    <xf numFmtId="4" fontId="11" fillId="3" borderId="14" xfId="0" applyNumberFormat="1" applyFont="1" applyFill="1" applyBorder="1" applyAlignment="1">
      <alignment horizontal="left"/>
    </xf>
    <xf numFmtId="4" fontId="11" fillId="3" borderId="15" xfId="0" applyNumberFormat="1" applyFont="1" applyFill="1" applyBorder="1" applyAlignment="1">
      <alignment horizontal="left"/>
    </xf>
    <xf numFmtId="10" fontId="6" fillId="2" borderId="8" xfId="5" quotePrefix="1" applyNumberFormat="1" applyFont="1" applyFill="1" applyBorder="1" applyAlignment="1">
      <alignment horizontal="center" wrapText="1"/>
    </xf>
    <xf numFmtId="10" fontId="6" fillId="2" borderId="9" xfId="5" applyNumberFormat="1" applyFont="1" applyFill="1" applyBorder="1" applyAlignment="1">
      <alignment horizontal="center" wrapText="1"/>
    </xf>
    <xf numFmtId="164" fontId="6" fillId="3" borderId="8" xfId="4" quotePrefix="1" applyFont="1" applyFill="1" applyBorder="1" applyAlignment="1" applyProtection="1">
      <alignment horizontal="center"/>
    </xf>
    <xf numFmtId="164" fontId="6" fillId="3" borderId="9" xfId="4" applyFont="1" applyFill="1" applyBorder="1" applyAlignment="1" applyProtection="1">
      <alignment horizontal="center"/>
    </xf>
    <xf numFmtId="164" fontId="6" fillId="3" borderId="8" xfId="4" applyFont="1" applyFill="1" applyBorder="1" applyAlignment="1" applyProtection="1">
      <alignment horizontal="center"/>
    </xf>
    <xf numFmtId="10" fontId="6" fillId="2" borderId="8" xfId="5" applyNumberFormat="1" applyFont="1" applyFill="1" applyBorder="1" applyAlignment="1">
      <alignment horizontal="center"/>
    </xf>
    <xf numFmtId="0" fontId="6" fillId="2" borderId="9" xfId="5" applyFont="1" applyFill="1" applyBorder="1" applyAlignment="1">
      <alignment horizontal="center"/>
    </xf>
    <xf numFmtId="10" fontId="6" fillId="2" borderId="9" xfId="5" applyNumberFormat="1" applyFont="1" applyFill="1" applyBorder="1" applyAlignment="1">
      <alignment horizontal="center"/>
    </xf>
    <xf numFmtId="0" fontId="11" fillId="0" borderId="0" xfId="0" applyFont="1" applyAlignment="1">
      <alignment horizontal="center"/>
    </xf>
  </cellXfs>
  <cellStyles count="13">
    <cellStyle name="Comma" xfId="1" builtinId="3"/>
    <cellStyle name="Comma 2" xfId="4" xr:uid="{00000000-0005-0000-0000-000001000000}"/>
    <cellStyle name="Comma 2 2" xfId="7" xr:uid="{7BD1F24D-86CF-4B45-A08B-45C39FDC2520}"/>
    <cellStyle name="Comma 2 2 2" xfId="12" xr:uid="{F2439F02-D41E-4CAC-8B8E-304FA0B028A6}"/>
    <cellStyle name="Comma 2 3" xfId="10" xr:uid="{B2AE2E4F-6119-4140-A53B-93A79E802544}"/>
    <cellStyle name="Comma 3" xfId="6" xr:uid="{37ACC6E7-AEEE-427F-9D3B-8FC483F293A5}"/>
    <cellStyle name="Comma 3 2" xfId="11" xr:uid="{86D97167-163B-4361-A6BC-41B4DF9D616A}"/>
    <cellStyle name="Comma 4" xfId="9" xr:uid="{FE43A58D-AF9C-4DD6-8560-43277F427600}"/>
    <cellStyle name="Normal" xfId="0" builtinId="0"/>
    <cellStyle name="Normal 2" xfId="3" xr:uid="{00000000-0005-0000-0000-000003000000}"/>
    <cellStyle name="Normal 3" xfId="5" xr:uid="{00000000-0005-0000-0000-000004000000}"/>
    <cellStyle name="Normal 3 2" xfId="8" xr:uid="{CC957B72-1A88-4C67-9EB3-EC80D4DB56C9}"/>
    <cellStyle name="Per cent" xfId="2" builtinId="5"/>
  </cellStyles>
  <dxfs count="2">
    <dxf>
      <fill>
        <patternFill>
          <bgColor rgb="FFDAEEF3"/>
        </patternFill>
      </fill>
    </dxf>
    <dxf>
      <fill>
        <patternFill>
          <bgColor rgb="FFDAEEF3"/>
        </patternFill>
      </fill>
    </dxf>
  </dxfs>
  <tableStyles count="0" defaultTableStyle="TableStyleMedium2" defaultPivotStyle="PivotStyleLight16"/>
  <colors>
    <mruColors>
      <color rgb="FFDAEEF3"/>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273686</xdr:rowOff>
    </xdr:from>
    <xdr:to>
      <xdr:col>11</xdr:col>
      <xdr:colOff>358140</xdr:colOff>
      <xdr:row>0</xdr:row>
      <xdr:rowOff>1773503</xdr:rowOff>
    </xdr:to>
    <xdr:pic>
      <xdr:nvPicPr>
        <xdr:cNvPr id="6" name="Picture 5">
          <a:extLst>
            <a:ext uri="{FF2B5EF4-FFF2-40B4-BE49-F238E27FC236}">
              <a16:creationId xmlns:a16="http://schemas.microsoft.com/office/drawing/2014/main" id="{D955D721-DED9-4D66-B976-CC36DAB426FD}"/>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059" r="3229"/>
        <a:stretch/>
      </xdr:blipFill>
      <xdr:spPr bwMode="auto">
        <a:xfrm>
          <a:off x="0" y="273686"/>
          <a:ext cx="5930265" cy="14998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66"/>
  <sheetViews>
    <sheetView showWhiteSpace="0" topLeftCell="A24" zoomScaleNormal="100" zoomScalePageLayoutView="96" workbookViewId="0">
      <selection activeCell="N19" sqref="N19"/>
    </sheetView>
  </sheetViews>
  <sheetFormatPr defaultColWidth="6.7109375" defaultRowHeight="11.25" x14ac:dyDescent="0.2"/>
  <cols>
    <col min="1" max="10" width="6.7109375" style="1"/>
    <col min="11" max="11" width="15" style="1" customWidth="1"/>
    <col min="12" max="12" width="5.42578125" style="1" customWidth="1"/>
    <col min="13" max="13" width="6.7109375" style="1" customWidth="1"/>
    <col min="14" max="16384" width="6.7109375" style="1"/>
  </cols>
  <sheetData>
    <row r="1" spans="1:15" ht="144" customHeight="1" x14ac:dyDescent="0.2"/>
    <row r="2" spans="1:15" ht="15.75" x14ac:dyDescent="0.25">
      <c r="A2" s="52" t="s">
        <v>0</v>
      </c>
      <c r="B2" s="53"/>
      <c r="C2" s="53"/>
      <c r="D2" s="53"/>
      <c r="E2" s="53"/>
      <c r="F2" s="53"/>
      <c r="G2" s="53"/>
      <c r="H2" s="53"/>
      <c r="I2" s="53"/>
      <c r="J2" s="53"/>
      <c r="K2" s="53"/>
      <c r="L2" s="53"/>
      <c r="M2" s="53"/>
      <c r="N2" s="54"/>
      <c r="O2" s="55"/>
    </row>
    <row r="3" spans="1:15" ht="15.75" x14ac:dyDescent="0.25">
      <c r="A3" s="52" t="s">
        <v>1</v>
      </c>
      <c r="B3" s="53"/>
      <c r="C3" s="53"/>
      <c r="D3" s="53"/>
      <c r="E3" s="53"/>
      <c r="F3" s="53"/>
      <c r="G3" s="53"/>
      <c r="H3" s="53"/>
      <c r="I3" s="53"/>
      <c r="J3" s="53"/>
      <c r="K3" s="53"/>
      <c r="L3" s="53"/>
      <c r="M3" s="53"/>
      <c r="N3" s="54"/>
      <c r="O3" s="55"/>
    </row>
    <row r="4" spans="1:15" x14ac:dyDescent="0.2">
      <c r="A4" s="56"/>
      <c r="B4" s="53"/>
      <c r="C4" s="53"/>
      <c r="D4" s="53"/>
      <c r="E4" s="56"/>
      <c r="F4" s="56"/>
      <c r="G4" s="53"/>
      <c r="H4" s="53"/>
      <c r="I4" s="53"/>
      <c r="J4" s="53"/>
      <c r="K4" s="53"/>
      <c r="L4" s="53"/>
      <c r="M4" s="53"/>
      <c r="N4" s="54"/>
      <c r="O4" s="57"/>
    </row>
    <row r="5" spans="1:15" ht="12" customHeight="1" x14ac:dyDescent="0.2">
      <c r="A5" s="53" t="s">
        <v>2</v>
      </c>
      <c r="B5" s="53"/>
      <c r="C5" s="53"/>
      <c r="D5" s="53"/>
      <c r="E5" s="53"/>
      <c r="F5" s="53"/>
      <c r="G5" s="53"/>
      <c r="H5" s="53"/>
      <c r="I5" s="53"/>
      <c r="J5" s="53"/>
      <c r="K5" s="53"/>
      <c r="L5" s="53"/>
      <c r="M5" s="53"/>
      <c r="N5" s="58"/>
      <c r="O5" s="59"/>
    </row>
    <row r="6" spans="1:15" x14ac:dyDescent="0.2">
      <c r="A6" s="53" t="s">
        <v>292</v>
      </c>
      <c r="B6" s="53"/>
      <c r="C6" s="53"/>
      <c r="D6" s="53"/>
      <c r="E6" s="53"/>
      <c r="F6" s="53"/>
      <c r="G6" s="53"/>
      <c r="H6" s="53"/>
      <c r="I6" s="53"/>
      <c r="J6" s="53"/>
      <c r="K6" s="53"/>
      <c r="L6" s="53"/>
      <c r="M6" s="53"/>
      <c r="N6" s="58"/>
      <c r="O6" s="59"/>
    </row>
    <row r="7" spans="1:15" ht="12" customHeight="1" x14ac:dyDescent="0.2">
      <c r="A7" s="56" t="s">
        <v>3</v>
      </c>
      <c r="B7" s="53"/>
      <c r="C7" s="53"/>
      <c r="D7" s="53"/>
      <c r="E7" s="53"/>
      <c r="F7" s="53"/>
      <c r="G7" s="53"/>
      <c r="H7" s="53"/>
      <c r="I7" s="53"/>
      <c r="J7" s="53"/>
      <c r="K7" s="53"/>
      <c r="L7" s="53"/>
      <c r="M7" s="53"/>
      <c r="N7" s="58"/>
      <c r="O7" s="59"/>
    </row>
    <row r="8" spans="1:15" x14ac:dyDescent="0.2">
      <c r="A8" s="53"/>
      <c r="B8" s="53"/>
      <c r="C8" s="53"/>
      <c r="D8" s="53"/>
      <c r="E8" s="53"/>
      <c r="F8" s="53"/>
      <c r="G8" s="53"/>
      <c r="H8" s="53"/>
      <c r="I8" s="53"/>
      <c r="J8" s="53"/>
      <c r="K8" s="53"/>
      <c r="L8" s="53"/>
      <c r="M8" s="53"/>
      <c r="N8" s="58"/>
      <c r="O8" s="59"/>
    </row>
    <row r="9" spans="1:15" x14ac:dyDescent="0.2">
      <c r="A9" s="53"/>
      <c r="B9" s="53"/>
      <c r="C9" s="53"/>
      <c r="D9" s="53"/>
      <c r="E9" s="53"/>
      <c r="F9" s="53"/>
      <c r="G9" s="53"/>
      <c r="H9" s="53"/>
      <c r="I9" s="53"/>
      <c r="J9" s="53"/>
      <c r="K9" s="53"/>
      <c r="L9" s="59" t="s">
        <v>4</v>
      </c>
      <c r="M9" s="59"/>
      <c r="N9" s="58"/>
      <c r="O9" s="59"/>
    </row>
    <row r="10" spans="1:15" x14ac:dyDescent="0.2">
      <c r="A10" s="53" t="s">
        <v>5</v>
      </c>
      <c r="B10" s="53"/>
      <c r="C10" s="60"/>
      <c r="D10" s="53"/>
      <c r="E10" s="53"/>
      <c r="F10" s="161"/>
      <c r="G10" s="162"/>
      <c r="H10" s="162"/>
      <c r="I10" s="162"/>
      <c r="J10" s="162"/>
      <c r="K10" s="163"/>
      <c r="L10" s="59" t="s">
        <v>6</v>
      </c>
      <c r="M10" s="59"/>
      <c r="N10" s="53"/>
      <c r="O10" s="59"/>
    </row>
    <row r="11" spans="1:15" x14ac:dyDescent="0.2">
      <c r="A11" s="53"/>
      <c r="B11" s="53"/>
      <c r="C11" s="53"/>
      <c r="D11" s="53"/>
      <c r="E11" s="53"/>
      <c r="F11" s="164"/>
      <c r="G11" s="165"/>
      <c r="H11" s="165"/>
      <c r="I11" s="165"/>
      <c r="J11" s="165"/>
      <c r="K11" s="166"/>
      <c r="L11" s="59"/>
      <c r="M11" s="59"/>
      <c r="N11" s="53"/>
      <c r="O11" s="59"/>
    </row>
    <row r="12" spans="1:15" x14ac:dyDescent="0.2">
      <c r="A12" s="53"/>
      <c r="B12" s="53"/>
      <c r="C12" s="53"/>
      <c r="D12" s="53"/>
      <c r="E12" s="53"/>
      <c r="F12" s="138"/>
      <c r="G12" s="137"/>
      <c r="H12" s="137"/>
      <c r="I12" s="137"/>
      <c r="J12" s="137"/>
      <c r="K12" s="138"/>
      <c r="L12" s="59"/>
      <c r="M12" s="59"/>
      <c r="N12" s="53"/>
      <c r="O12" s="59"/>
    </row>
    <row r="13" spans="1:15" x14ac:dyDescent="0.2">
      <c r="A13" s="53" t="s">
        <v>7</v>
      </c>
      <c r="B13" s="53"/>
      <c r="C13" s="53"/>
      <c r="D13" s="53"/>
      <c r="E13" s="53"/>
      <c r="F13" s="164"/>
      <c r="G13" s="162"/>
      <c r="H13" s="162"/>
      <c r="I13" s="162"/>
      <c r="J13" s="162"/>
      <c r="K13" s="166"/>
      <c r="L13" s="59" t="s">
        <v>8</v>
      </c>
      <c r="M13" s="59"/>
      <c r="N13" s="53"/>
      <c r="O13" s="59"/>
    </row>
    <row r="14" spans="1:15" x14ac:dyDescent="0.2">
      <c r="A14" s="53"/>
      <c r="B14" s="53"/>
      <c r="C14" s="53"/>
      <c r="D14" s="53"/>
      <c r="E14" s="53"/>
      <c r="F14" s="167"/>
      <c r="G14" s="165"/>
      <c r="H14" s="165"/>
      <c r="I14" s="165"/>
      <c r="J14" s="165"/>
      <c r="K14" s="168"/>
      <c r="L14" s="59"/>
      <c r="M14" s="59"/>
      <c r="N14" s="53"/>
      <c r="O14" s="59"/>
    </row>
    <row r="15" spans="1:15" x14ac:dyDescent="0.2">
      <c r="A15" s="53"/>
      <c r="B15" s="53"/>
      <c r="C15" s="53"/>
      <c r="D15" s="53"/>
      <c r="E15" s="53"/>
      <c r="F15" s="53"/>
      <c r="G15" s="53"/>
      <c r="H15" s="53"/>
      <c r="I15" s="53"/>
      <c r="J15" s="53"/>
      <c r="K15" s="53"/>
      <c r="L15" s="59"/>
      <c r="M15" s="59"/>
      <c r="N15" s="53"/>
      <c r="O15" s="59"/>
    </row>
    <row r="16" spans="1:15" x14ac:dyDescent="0.2">
      <c r="A16" s="53" t="s">
        <v>9</v>
      </c>
      <c r="B16" s="53"/>
      <c r="C16" s="53"/>
      <c r="D16" s="53"/>
      <c r="E16" s="53"/>
      <c r="F16" s="161"/>
      <c r="G16" s="162"/>
      <c r="H16" s="162"/>
      <c r="I16" s="162"/>
      <c r="J16" s="162"/>
      <c r="K16" s="163"/>
      <c r="L16" s="59" t="s">
        <v>10</v>
      </c>
      <c r="M16" s="59"/>
      <c r="N16" s="53"/>
      <c r="O16" s="59"/>
    </row>
    <row r="17" spans="1:15" x14ac:dyDescent="0.2">
      <c r="A17" s="53" t="s">
        <v>11</v>
      </c>
      <c r="B17" s="53"/>
      <c r="C17" s="53"/>
      <c r="D17" s="53"/>
      <c r="E17" s="53"/>
      <c r="F17" s="167"/>
      <c r="G17" s="165"/>
      <c r="H17" s="165"/>
      <c r="I17" s="165"/>
      <c r="J17" s="165"/>
      <c r="K17" s="168"/>
      <c r="L17" s="59"/>
      <c r="M17" s="59"/>
      <c r="N17" s="53"/>
      <c r="O17" s="59"/>
    </row>
    <row r="18" spans="1:15" x14ac:dyDescent="0.2">
      <c r="A18" s="53"/>
      <c r="B18" s="53"/>
      <c r="C18" s="53"/>
      <c r="D18" s="53"/>
      <c r="E18" s="53"/>
      <c r="F18" s="53"/>
      <c r="G18" s="53"/>
      <c r="H18" s="53"/>
      <c r="I18" s="53"/>
      <c r="J18" s="53"/>
      <c r="K18" s="53"/>
      <c r="L18" s="59"/>
      <c r="M18" s="59"/>
      <c r="N18" s="58"/>
      <c r="O18" s="59"/>
    </row>
    <row r="19" spans="1:15" x14ac:dyDescent="0.2">
      <c r="A19" s="53" t="s">
        <v>12</v>
      </c>
      <c r="B19" s="53"/>
      <c r="C19" s="53"/>
      <c r="D19" s="53"/>
      <c r="E19" s="53"/>
      <c r="F19" s="161"/>
      <c r="G19" s="175"/>
      <c r="H19" s="175"/>
      <c r="I19" s="175"/>
      <c r="J19" s="175"/>
      <c r="K19" s="185"/>
      <c r="L19" s="59" t="s">
        <v>13</v>
      </c>
      <c r="M19" s="59"/>
      <c r="N19" s="58"/>
      <c r="O19" s="59"/>
    </row>
    <row r="20" spans="1:15" x14ac:dyDescent="0.2">
      <c r="A20" s="53"/>
      <c r="B20" s="53"/>
      <c r="C20" s="53"/>
      <c r="D20" s="53"/>
      <c r="E20" s="53"/>
      <c r="F20" s="177"/>
      <c r="G20" s="178"/>
      <c r="H20" s="178"/>
      <c r="I20" s="178"/>
      <c r="J20" s="178"/>
      <c r="K20" s="176"/>
      <c r="L20" s="59"/>
      <c r="M20" s="59"/>
      <c r="N20" s="58"/>
      <c r="O20" s="59"/>
    </row>
    <row r="21" spans="1:15" ht="12.75" x14ac:dyDescent="0.2">
      <c r="A21" s="53"/>
      <c r="B21" s="53"/>
      <c r="C21" s="53"/>
      <c r="D21" s="53"/>
      <c r="E21" s="53"/>
      <c r="F21" s="140"/>
      <c r="G21" s="139"/>
      <c r="H21" s="139"/>
      <c r="I21" s="139"/>
      <c r="J21" s="139"/>
      <c r="K21" s="140"/>
      <c r="L21" s="59"/>
      <c r="M21" s="59"/>
      <c r="N21" s="58"/>
      <c r="O21" s="59"/>
    </row>
    <row r="22" spans="1:15" x14ac:dyDescent="0.2">
      <c r="A22" s="53" t="s">
        <v>14</v>
      </c>
      <c r="B22" s="53"/>
      <c r="C22" s="53"/>
      <c r="D22" s="53"/>
      <c r="E22" s="53"/>
      <c r="F22" s="164"/>
      <c r="G22" s="175"/>
      <c r="H22" s="175"/>
      <c r="I22" s="175"/>
      <c r="J22" s="175"/>
      <c r="K22" s="176"/>
      <c r="L22" s="59" t="s">
        <v>15</v>
      </c>
      <c r="M22" s="59"/>
      <c r="N22" s="58"/>
      <c r="O22" s="59"/>
    </row>
    <row r="23" spans="1:15" x14ac:dyDescent="0.2">
      <c r="A23" s="53" t="s">
        <v>16</v>
      </c>
      <c r="B23" s="53"/>
      <c r="C23" s="53"/>
      <c r="D23" s="53"/>
      <c r="E23" s="53"/>
      <c r="F23" s="177"/>
      <c r="G23" s="178"/>
      <c r="H23" s="178"/>
      <c r="I23" s="178"/>
      <c r="J23" s="178"/>
      <c r="K23" s="176"/>
      <c r="L23" s="59"/>
      <c r="M23" s="59"/>
      <c r="N23" s="58"/>
      <c r="O23" s="59"/>
    </row>
    <row r="24" spans="1:15" ht="12.75" x14ac:dyDescent="0.2">
      <c r="A24" s="53"/>
      <c r="B24" s="53"/>
      <c r="C24" s="53"/>
      <c r="D24" s="53"/>
      <c r="E24" s="53"/>
      <c r="F24" s="140"/>
      <c r="G24" s="139"/>
      <c r="H24" s="139"/>
      <c r="I24" s="139"/>
      <c r="J24" s="139"/>
      <c r="K24" s="140"/>
      <c r="L24" s="59"/>
      <c r="M24" s="59"/>
      <c r="N24" s="58"/>
      <c r="O24" s="59"/>
    </row>
    <row r="25" spans="1:15" ht="12.75" x14ac:dyDescent="0.2">
      <c r="A25" s="61" t="s">
        <v>17</v>
      </c>
      <c r="B25" s="62"/>
      <c r="C25" s="62"/>
      <c r="D25" s="62"/>
      <c r="E25" s="62"/>
      <c r="F25" s="179"/>
      <c r="G25" s="180"/>
      <c r="H25" s="180"/>
      <c r="I25" s="180"/>
      <c r="J25" s="180"/>
      <c r="K25" s="181"/>
      <c r="L25" s="59" t="s">
        <v>18</v>
      </c>
      <c r="M25" s="59"/>
      <c r="N25" s="58"/>
      <c r="O25" s="59"/>
    </row>
    <row r="26" spans="1:15" ht="12.75" x14ac:dyDescent="0.2">
      <c r="B26"/>
      <c r="C26"/>
      <c r="D26"/>
      <c r="E26"/>
      <c r="F26" s="182"/>
      <c r="G26" s="183"/>
      <c r="H26" s="183"/>
      <c r="I26" s="183"/>
      <c r="J26" s="183"/>
      <c r="K26" s="184"/>
      <c r="L26" s="59"/>
      <c r="M26" s="61"/>
      <c r="N26" s="59"/>
    </row>
    <row r="27" spans="1:15" ht="12.75" x14ac:dyDescent="0.2">
      <c r="A27"/>
      <c r="B27"/>
      <c r="C27"/>
      <c r="D27"/>
      <c r="E27"/>
      <c r="F27"/>
      <c r="G27" s="63"/>
      <c r="H27" s="63"/>
      <c r="I27" s="63"/>
      <c r="J27" s="63"/>
      <c r="K27" s="63"/>
      <c r="L27" s="59"/>
      <c r="M27" s="64"/>
      <c r="N27" s="59"/>
    </row>
    <row r="28" spans="1:15" x14ac:dyDescent="0.2">
      <c r="A28" s="53" t="s">
        <v>19</v>
      </c>
      <c r="B28" s="53"/>
      <c r="C28" s="53"/>
      <c r="D28" s="53"/>
      <c r="E28" s="53"/>
      <c r="F28" s="161"/>
      <c r="G28" s="162"/>
      <c r="H28" s="162"/>
      <c r="I28" s="162"/>
      <c r="J28" s="162"/>
      <c r="K28" s="163"/>
      <c r="L28" s="59" t="s">
        <v>20</v>
      </c>
      <c r="M28" s="59"/>
      <c r="N28" s="53"/>
      <c r="O28" s="59"/>
    </row>
    <row r="29" spans="1:15" x14ac:dyDescent="0.2">
      <c r="A29" s="53" t="s">
        <v>21</v>
      </c>
      <c r="B29" s="53"/>
      <c r="C29" s="53"/>
      <c r="D29" s="53"/>
      <c r="E29" s="53"/>
      <c r="F29" s="167"/>
      <c r="G29" s="165"/>
      <c r="H29" s="165"/>
      <c r="I29" s="165"/>
      <c r="J29" s="165"/>
      <c r="K29" s="168"/>
      <c r="L29" s="59"/>
      <c r="M29" s="59"/>
      <c r="N29" s="53"/>
      <c r="O29" s="59"/>
    </row>
    <row r="30" spans="1:15" x14ac:dyDescent="0.2">
      <c r="A30" s="53"/>
      <c r="B30" s="53"/>
      <c r="C30" s="53"/>
      <c r="D30" s="53"/>
      <c r="E30" s="53"/>
      <c r="F30" s="53"/>
      <c r="G30" s="53"/>
      <c r="H30" s="65"/>
      <c r="I30" s="65"/>
      <c r="J30" s="65"/>
      <c r="K30" s="65"/>
      <c r="L30" s="59"/>
      <c r="M30" s="59"/>
      <c r="N30" s="65"/>
      <c r="O30" s="59"/>
    </row>
    <row r="31" spans="1:15" x14ac:dyDescent="0.2">
      <c r="A31" s="53" t="s">
        <v>22</v>
      </c>
      <c r="B31" s="53"/>
      <c r="C31" s="53"/>
      <c r="D31" s="53"/>
      <c r="E31" s="53"/>
      <c r="F31" s="161"/>
      <c r="G31" s="162"/>
      <c r="H31" s="162"/>
      <c r="I31" s="162"/>
      <c r="J31" s="162"/>
      <c r="K31" s="163"/>
      <c r="L31" s="59" t="s">
        <v>23</v>
      </c>
      <c r="M31" s="59"/>
      <c r="N31" s="53"/>
      <c r="O31" s="59"/>
    </row>
    <row r="32" spans="1:15" x14ac:dyDescent="0.2">
      <c r="A32" s="53"/>
      <c r="B32" s="53"/>
      <c r="C32" s="53"/>
      <c r="D32" s="53"/>
      <c r="E32" s="53"/>
      <c r="F32" s="167"/>
      <c r="G32" s="165"/>
      <c r="H32" s="165"/>
      <c r="I32" s="165"/>
      <c r="J32" s="165"/>
      <c r="K32" s="168"/>
      <c r="L32" s="59"/>
    </row>
    <row r="33" spans="1:15" x14ac:dyDescent="0.2">
      <c r="A33" s="53"/>
      <c r="B33" s="53"/>
      <c r="C33" s="53"/>
      <c r="D33" s="53"/>
      <c r="E33" s="53"/>
      <c r="F33" s="53"/>
      <c r="G33" s="53"/>
      <c r="H33" s="53"/>
      <c r="I33" s="53"/>
      <c r="J33" s="53"/>
      <c r="K33" s="53"/>
      <c r="L33" s="59"/>
      <c r="M33" s="53"/>
      <c r="N33" s="53"/>
      <c r="O33" s="59"/>
    </row>
    <row r="34" spans="1:15" x14ac:dyDescent="0.2">
      <c r="A34" s="53" t="s">
        <v>24</v>
      </c>
      <c r="B34" s="53"/>
      <c r="C34" s="53"/>
      <c r="D34" s="53"/>
      <c r="E34" s="53"/>
      <c r="F34" s="53"/>
      <c r="G34" s="53"/>
      <c r="H34" s="53"/>
      <c r="I34" s="169">
        <v>45747</v>
      </c>
      <c r="J34" s="170"/>
      <c r="K34" s="171"/>
      <c r="L34" s="59" t="s">
        <v>25</v>
      </c>
      <c r="M34" s="53"/>
      <c r="N34" s="58"/>
      <c r="O34" s="59"/>
    </row>
    <row r="35" spans="1:15" x14ac:dyDescent="0.2">
      <c r="A35" s="53"/>
      <c r="B35" s="53"/>
      <c r="C35" s="53"/>
      <c r="D35" s="53"/>
      <c r="E35" s="53"/>
      <c r="F35" s="53"/>
      <c r="G35" s="53"/>
      <c r="H35" s="53"/>
      <c r="I35" s="172"/>
      <c r="J35" s="173"/>
      <c r="K35" s="174"/>
      <c r="L35" s="59"/>
      <c r="M35" s="151"/>
      <c r="N35" s="59"/>
    </row>
    <row r="36" spans="1:15" x14ac:dyDescent="0.2">
      <c r="A36" s="53"/>
      <c r="B36" s="53"/>
      <c r="C36" s="53"/>
      <c r="D36" s="53"/>
      <c r="E36" s="53"/>
      <c r="F36" s="53"/>
      <c r="G36" s="53"/>
      <c r="H36" s="53"/>
      <c r="I36" s="53"/>
      <c r="J36" s="53"/>
      <c r="K36" s="53"/>
      <c r="L36" s="59"/>
      <c r="M36" s="58"/>
      <c r="N36" s="59"/>
    </row>
    <row r="37" spans="1:15" x14ac:dyDescent="0.2">
      <c r="A37" s="53" t="s">
        <v>26</v>
      </c>
      <c r="B37" s="53"/>
      <c r="C37" s="53"/>
      <c r="D37" s="53"/>
      <c r="E37" s="53"/>
      <c r="F37" s="53"/>
      <c r="G37" s="53"/>
      <c r="H37" s="53"/>
      <c r="I37" s="169">
        <v>45747</v>
      </c>
      <c r="J37" s="170"/>
      <c r="K37" s="171"/>
      <c r="L37" s="59" t="s">
        <v>27</v>
      </c>
      <c r="M37" s="53"/>
      <c r="N37" s="53"/>
      <c r="O37" s="59"/>
    </row>
    <row r="38" spans="1:15" x14ac:dyDescent="0.2">
      <c r="A38" s="53" t="s">
        <v>28</v>
      </c>
      <c r="B38" s="53"/>
      <c r="C38" s="53"/>
      <c r="D38" s="53"/>
      <c r="E38" s="53"/>
      <c r="F38" s="53"/>
      <c r="G38" s="53"/>
      <c r="H38" s="53"/>
      <c r="I38" s="172"/>
      <c r="J38" s="173"/>
      <c r="K38" s="174"/>
      <c r="L38" s="59"/>
      <c r="M38" s="152"/>
      <c r="N38" s="58"/>
      <c r="O38" s="59"/>
    </row>
    <row r="39" spans="1:15" x14ac:dyDescent="0.2">
      <c r="A39" s="53"/>
      <c r="B39" s="53"/>
      <c r="C39" s="53"/>
      <c r="D39" s="53"/>
      <c r="E39" s="53"/>
      <c r="F39" s="53"/>
      <c r="G39" s="53"/>
      <c r="H39" s="53"/>
      <c r="I39" s="53"/>
      <c r="J39" s="53"/>
      <c r="K39" s="53"/>
      <c r="L39" s="59"/>
      <c r="M39" s="59"/>
      <c r="N39" s="53"/>
      <c r="O39" s="59"/>
    </row>
    <row r="40" spans="1:15" x14ac:dyDescent="0.2">
      <c r="A40" s="53" t="s">
        <v>29</v>
      </c>
      <c r="B40" s="53"/>
      <c r="C40" s="53"/>
      <c r="D40" s="53"/>
      <c r="E40" s="53"/>
      <c r="F40" s="53"/>
      <c r="G40" s="53"/>
      <c r="H40" s="53"/>
      <c r="I40" s="169"/>
      <c r="J40" s="170"/>
      <c r="K40" s="171"/>
      <c r="L40" s="59" t="s">
        <v>30</v>
      </c>
      <c r="M40" s="59"/>
      <c r="N40" s="53"/>
      <c r="O40" s="59"/>
    </row>
    <row r="41" spans="1:15" x14ac:dyDescent="0.2">
      <c r="A41" s="53" t="s">
        <v>31</v>
      </c>
      <c r="B41" s="53"/>
      <c r="C41" s="53"/>
      <c r="D41" s="53"/>
      <c r="E41" s="53"/>
      <c r="F41" s="53"/>
      <c r="G41" s="53"/>
      <c r="H41" s="53"/>
      <c r="I41" s="172"/>
      <c r="J41" s="173"/>
      <c r="K41" s="174"/>
      <c r="L41" s="59"/>
      <c r="M41" s="59"/>
      <c r="N41" s="65"/>
      <c r="O41" s="59"/>
    </row>
    <row r="42" spans="1:15" x14ac:dyDescent="0.2">
      <c r="A42" s="53"/>
      <c r="B42" s="53"/>
      <c r="C42" s="53"/>
      <c r="D42" s="53"/>
      <c r="E42" s="53"/>
      <c r="F42" s="53"/>
      <c r="G42" s="53"/>
      <c r="H42" s="53"/>
      <c r="I42" s="53"/>
      <c r="J42" s="53"/>
      <c r="K42" s="65"/>
      <c r="L42" s="59"/>
      <c r="M42" s="59"/>
      <c r="N42" s="53"/>
      <c r="O42" s="59"/>
    </row>
    <row r="43" spans="1:15" x14ac:dyDescent="0.2">
      <c r="A43" s="53" t="s">
        <v>32</v>
      </c>
      <c r="B43" s="53"/>
      <c r="C43" s="53"/>
      <c r="D43" s="53"/>
      <c r="E43" s="53"/>
      <c r="F43" s="53"/>
      <c r="G43" s="53"/>
      <c r="H43" s="53"/>
      <c r="I43" s="169"/>
      <c r="J43" s="170"/>
      <c r="K43" s="171"/>
      <c r="L43" s="59" t="s">
        <v>33</v>
      </c>
      <c r="M43" s="59"/>
      <c r="N43" s="53"/>
      <c r="O43" s="59"/>
    </row>
    <row r="44" spans="1:15" x14ac:dyDescent="0.2">
      <c r="A44" s="53" t="s">
        <v>34</v>
      </c>
      <c r="B44" s="53"/>
      <c r="C44" s="53"/>
      <c r="D44" s="53"/>
      <c r="E44" s="53"/>
      <c r="F44" s="53"/>
      <c r="G44" s="53"/>
      <c r="H44" s="53"/>
      <c r="I44" s="172"/>
      <c r="J44" s="173"/>
      <c r="K44" s="174"/>
      <c r="L44" s="59"/>
      <c r="M44" s="59"/>
      <c r="N44" s="54"/>
      <c r="O44" s="59"/>
    </row>
    <row r="45" spans="1:15" x14ac:dyDescent="0.2">
      <c r="A45" s="53" t="s">
        <v>35</v>
      </c>
      <c r="B45" s="53"/>
      <c r="C45" s="53"/>
      <c r="D45" s="53"/>
      <c r="E45" s="53"/>
      <c r="F45" s="53"/>
      <c r="G45" s="53"/>
      <c r="H45" s="53"/>
      <c r="I45" s="53"/>
      <c r="J45" s="53"/>
      <c r="K45" s="53"/>
      <c r="L45" s="59"/>
      <c r="M45" s="59"/>
      <c r="N45" s="54"/>
      <c r="O45" s="59"/>
    </row>
    <row r="46" spans="1:15" x14ac:dyDescent="0.2">
      <c r="A46" s="53"/>
      <c r="B46" s="53"/>
      <c r="C46" s="53"/>
      <c r="D46" s="53"/>
      <c r="E46" s="53"/>
      <c r="F46" s="53"/>
      <c r="G46" s="53"/>
      <c r="H46" s="53"/>
      <c r="I46" s="53"/>
      <c r="J46" s="53"/>
      <c r="K46" s="53"/>
      <c r="L46" s="59"/>
      <c r="M46" s="59"/>
      <c r="N46" s="53"/>
      <c r="O46" s="59"/>
    </row>
    <row r="47" spans="1:15" x14ac:dyDescent="0.2">
      <c r="A47" s="53" t="s">
        <v>36</v>
      </c>
      <c r="B47" s="53"/>
      <c r="C47" s="53"/>
      <c r="D47" s="53"/>
      <c r="E47" s="53"/>
      <c r="F47" s="53"/>
      <c r="G47" s="53"/>
      <c r="H47" s="53"/>
      <c r="I47" s="159"/>
      <c r="J47" s="67"/>
      <c r="K47" s="67"/>
      <c r="L47" s="59" t="s">
        <v>37</v>
      </c>
      <c r="M47" s="59"/>
      <c r="N47" s="53"/>
      <c r="O47" s="59"/>
    </row>
    <row r="48" spans="1:15" x14ac:dyDescent="0.2">
      <c r="A48" s="53" t="s">
        <v>38</v>
      </c>
      <c r="B48" s="53"/>
      <c r="C48" s="53"/>
      <c r="D48" s="53"/>
      <c r="E48" s="53"/>
      <c r="F48" s="53"/>
      <c r="G48" s="53"/>
      <c r="H48" s="53"/>
      <c r="I48" s="160"/>
      <c r="J48" s="67"/>
      <c r="K48" s="67"/>
      <c r="L48" s="59"/>
      <c r="M48" s="59"/>
      <c r="N48" s="53"/>
      <c r="O48" s="59"/>
    </row>
    <row r="49" spans="1:15" x14ac:dyDescent="0.2">
      <c r="A49" s="53"/>
      <c r="B49" s="53"/>
      <c r="C49" s="53"/>
      <c r="D49" s="53"/>
      <c r="E49" s="53"/>
      <c r="F49" s="53"/>
      <c r="G49" s="53"/>
      <c r="H49" s="53"/>
      <c r="I49" s="53"/>
      <c r="J49" s="53"/>
      <c r="K49" s="53"/>
      <c r="L49" s="59"/>
      <c r="M49" s="59"/>
      <c r="N49" s="53"/>
      <c r="O49" s="59"/>
    </row>
    <row r="50" spans="1:15" x14ac:dyDescent="0.2">
      <c r="A50" s="53" t="s">
        <v>39</v>
      </c>
      <c r="B50" s="53"/>
      <c r="C50" s="53"/>
      <c r="D50" s="53"/>
      <c r="E50" s="53"/>
      <c r="F50" s="53"/>
      <c r="G50" s="53"/>
      <c r="H50" s="53"/>
      <c r="I50" s="159"/>
      <c r="J50" s="67"/>
      <c r="K50" s="67"/>
      <c r="L50" s="59" t="s">
        <v>40</v>
      </c>
      <c r="M50" s="59"/>
      <c r="N50" s="53"/>
      <c r="O50" s="59"/>
    </row>
    <row r="51" spans="1:15" x14ac:dyDescent="0.2">
      <c r="A51" s="53"/>
      <c r="B51" s="53"/>
      <c r="C51" s="53"/>
      <c r="D51" s="53"/>
      <c r="E51" s="53"/>
      <c r="F51" s="53"/>
      <c r="G51" s="53"/>
      <c r="H51" s="53"/>
      <c r="I51" s="160"/>
      <c r="J51" s="67"/>
      <c r="K51" s="67"/>
      <c r="L51" s="59"/>
      <c r="M51" s="59"/>
      <c r="N51" s="54"/>
      <c r="O51" s="59"/>
    </row>
    <row r="52" spans="1:15" x14ac:dyDescent="0.2">
      <c r="A52" s="53"/>
      <c r="B52" s="53"/>
      <c r="C52" s="53"/>
      <c r="D52" s="53"/>
      <c r="E52" s="53"/>
      <c r="F52" s="53"/>
      <c r="G52" s="53"/>
      <c r="H52" s="53"/>
      <c r="I52" s="53"/>
      <c r="J52" s="53"/>
      <c r="K52" s="53"/>
      <c r="L52" s="59"/>
      <c r="M52" s="59"/>
      <c r="N52" s="53"/>
      <c r="O52" s="59"/>
    </row>
    <row r="53" spans="1:15" x14ac:dyDescent="0.2">
      <c r="A53" s="53" t="s">
        <v>41</v>
      </c>
      <c r="B53" s="53"/>
      <c r="C53" s="53"/>
      <c r="D53" s="53"/>
      <c r="E53" s="53"/>
      <c r="F53" s="53"/>
      <c r="G53" s="65"/>
      <c r="H53" s="53"/>
      <c r="I53" s="159"/>
      <c r="J53" s="53"/>
      <c r="K53" s="53"/>
      <c r="L53" s="59" t="s">
        <v>42</v>
      </c>
      <c r="M53" s="53"/>
      <c r="N53" s="53"/>
      <c r="O53" s="59"/>
    </row>
    <row r="54" spans="1:15" x14ac:dyDescent="0.2">
      <c r="A54" s="53"/>
      <c r="B54" s="53"/>
      <c r="C54" s="53"/>
      <c r="D54" s="53"/>
      <c r="E54" s="53"/>
      <c r="F54" s="53"/>
      <c r="G54" s="53"/>
      <c r="H54" s="53"/>
      <c r="I54" s="160"/>
      <c r="J54" s="53"/>
      <c r="K54" s="53"/>
      <c r="L54" s="53"/>
      <c r="M54" s="65"/>
      <c r="N54" s="65"/>
      <c r="O54" s="59"/>
    </row>
    <row r="55" spans="1:15" x14ac:dyDescent="0.2">
      <c r="A55" s="53"/>
      <c r="B55" s="53"/>
      <c r="C55" s="53"/>
      <c r="D55" s="53"/>
      <c r="E55" s="53"/>
      <c r="F55" s="53"/>
      <c r="G55" s="53"/>
      <c r="H55" s="53"/>
      <c r="I55" s="53"/>
      <c r="J55" s="53"/>
      <c r="K55" s="65"/>
      <c r="L55" s="65"/>
      <c r="M55" s="53"/>
      <c r="N55" s="58"/>
      <c r="O55" s="59"/>
    </row>
    <row r="56" spans="1:15" x14ac:dyDescent="0.2">
      <c r="A56" s="53" t="s">
        <v>43</v>
      </c>
      <c r="B56" s="53"/>
      <c r="C56" s="53"/>
      <c r="D56" s="53"/>
      <c r="E56" s="53"/>
      <c r="F56" s="53"/>
      <c r="G56" s="65"/>
      <c r="H56" s="53"/>
      <c r="I56" s="159"/>
      <c r="J56" s="53"/>
      <c r="K56" s="53"/>
      <c r="L56" s="59" t="s">
        <v>44</v>
      </c>
      <c r="M56" s="53"/>
      <c r="N56" s="58"/>
      <c r="O56" s="59"/>
    </row>
    <row r="57" spans="1:15" x14ac:dyDescent="0.2">
      <c r="A57" s="53"/>
      <c r="B57" s="53"/>
      <c r="C57" s="53"/>
      <c r="D57" s="53"/>
      <c r="E57" s="53"/>
      <c r="F57" s="53"/>
      <c r="G57" s="53"/>
      <c r="H57" s="53"/>
      <c r="I57" s="160"/>
      <c r="J57" s="53"/>
      <c r="K57" s="53"/>
      <c r="L57" s="53"/>
      <c r="M57" s="53"/>
      <c r="N57" s="58"/>
      <c r="O57" s="59"/>
    </row>
    <row r="58" spans="1:15" x14ac:dyDescent="0.2">
      <c r="B58" s="53"/>
      <c r="C58" s="53"/>
      <c r="D58" s="53"/>
      <c r="E58" s="53"/>
      <c r="F58" s="53"/>
      <c r="G58" s="53"/>
      <c r="H58" s="53"/>
      <c r="I58" s="53"/>
      <c r="J58" s="53"/>
      <c r="K58" s="53"/>
      <c r="L58" s="53"/>
      <c r="M58" s="53"/>
      <c r="N58" s="58"/>
      <c r="O58" s="59"/>
    </row>
    <row r="59" spans="1:15" x14ac:dyDescent="0.2">
      <c r="A59" s="56" t="s">
        <v>45</v>
      </c>
      <c r="B59" s="53"/>
      <c r="C59" s="53"/>
      <c r="D59" s="53"/>
      <c r="E59" s="53"/>
      <c r="F59" s="53"/>
      <c r="G59" s="53"/>
      <c r="H59" s="53"/>
      <c r="I59" s="53"/>
      <c r="J59" s="53"/>
      <c r="K59" s="53"/>
      <c r="L59" s="53"/>
      <c r="M59" s="53"/>
      <c r="N59" s="58"/>
      <c r="O59" s="59"/>
    </row>
    <row r="60" spans="1:15" x14ac:dyDescent="0.2">
      <c r="A60" s="56" t="s">
        <v>46</v>
      </c>
      <c r="B60" s="53"/>
      <c r="C60" s="53"/>
      <c r="D60" s="53"/>
      <c r="E60" s="53"/>
      <c r="F60" s="53"/>
      <c r="G60" s="53"/>
      <c r="H60" s="53"/>
      <c r="I60" s="53"/>
      <c r="J60" s="53"/>
      <c r="K60" s="53"/>
      <c r="L60" s="53"/>
      <c r="M60" s="53"/>
      <c r="N60" s="58"/>
      <c r="O60" s="59"/>
    </row>
    <row r="61" spans="1:15" x14ac:dyDescent="0.2">
      <c r="A61" s="56"/>
      <c r="B61" s="53"/>
      <c r="C61" s="53"/>
      <c r="D61" s="53"/>
      <c r="E61" s="53"/>
      <c r="F61" s="53"/>
      <c r="G61" s="53"/>
      <c r="H61" s="53"/>
      <c r="I61" s="53"/>
      <c r="J61" s="53"/>
      <c r="K61" s="53"/>
      <c r="L61" s="53"/>
    </row>
    <row r="62" spans="1:15" x14ac:dyDescent="0.2">
      <c r="A62" s="53" t="s">
        <v>47</v>
      </c>
      <c r="M62" s="53"/>
      <c r="N62" s="56"/>
      <c r="O62" s="56"/>
    </row>
    <row r="63" spans="1:15" x14ac:dyDescent="0.2">
      <c r="A63" s="53"/>
      <c r="B63" s="53"/>
      <c r="C63" s="53"/>
      <c r="D63" s="53"/>
      <c r="E63" s="53"/>
      <c r="F63" s="53"/>
      <c r="G63" s="53"/>
      <c r="H63" s="53"/>
      <c r="I63" s="53"/>
      <c r="J63" s="53"/>
      <c r="K63" s="53"/>
      <c r="L63" s="53"/>
    </row>
    <row r="66" spans="11:12" x14ac:dyDescent="0.2">
      <c r="K66" s="68"/>
      <c r="L66" s="68"/>
    </row>
  </sheetData>
  <mergeCells count="16">
    <mergeCell ref="I56:I57"/>
    <mergeCell ref="F10:K11"/>
    <mergeCell ref="F16:K17"/>
    <mergeCell ref="I50:I51"/>
    <mergeCell ref="I53:I54"/>
    <mergeCell ref="I40:K41"/>
    <mergeCell ref="I43:K44"/>
    <mergeCell ref="F22:K23"/>
    <mergeCell ref="F28:K29"/>
    <mergeCell ref="F31:K32"/>
    <mergeCell ref="I34:K35"/>
    <mergeCell ref="I37:K38"/>
    <mergeCell ref="F25:K26"/>
    <mergeCell ref="F19:K20"/>
    <mergeCell ref="I47:I48"/>
    <mergeCell ref="F13:K14"/>
  </mergeCells>
  <pageMargins left="0.70866141732283472" right="0.70866141732283472" top="0.74803149606299213" bottom="0.74803149606299213" header="0.31496062992125984" footer="0.31496062992125984"/>
  <pageSetup paperSize="9" scale="87" orientation="portrait" r:id="rId1"/>
  <headerFooter>
    <oddFooter>&amp;C&amp;A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'Page 12'!$I$1:$I$2</xm:f>
          </x14:formula1>
          <xm:sqref>I50:I51 I53:I54 I47:I48 I56:I57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O59"/>
  <sheetViews>
    <sheetView topLeftCell="A27" zoomScaleNormal="100" zoomScalePageLayoutView="90" workbookViewId="0">
      <selection activeCell="M57" sqref="M57"/>
    </sheetView>
  </sheetViews>
  <sheetFormatPr defaultColWidth="6.7109375" defaultRowHeight="11.25" x14ac:dyDescent="0.2"/>
  <cols>
    <col min="1" max="10" width="6.7109375" style="1"/>
    <col min="11" max="11" width="15" style="1" customWidth="1"/>
    <col min="12" max="12" width="5.42578125" style="4" customWidth="1"/>
    <col min="13" max="16384" width="6.7109375" style="1"/>
  </cols>
  <sheetData>
    <row r="1" spans="1:15" ht="22.5" customHeight="1" x14ac:dyDescent="0.2"/>
    <row r="2" spans="1:15" x14ac:dyDescent="0.2">
      <c r="A2" s="3"/>
    </row>
    <row r="3" spans="1:15" x14ac:dyDescent="0.2">
      <c r="A3" s="3" t="s">
        <v>223</v>
      </c>
    </row>
    <row r="4" spans="1:15" x14ac:dyDescent="0.2">
      <c r="A4" s="6"/>
    </row>
    <row r="5" spans="1:15" x14ac:dyDescent="0.2">
      <c r="A5" s="105" t="s">
        <v>224</v>
      </c>
      <c r="B5" s="106"/>
      <c r="C5" s="106"/>
      <c r="D5" s="106"/>
      <c r="E5" s="106"/>
      <c r="F5" s="106"/>
      <c r="G5" s="106"/>
      <c r="H5" s="106"/>
      <c r="I5" s="106"/>
      <c r="J5" s="106"/>
      <c r="K5" s="107"/>
      <c r="L5" s="4">
        <v>95</v>
      </c>
    </row>
    <row r="6" spans="1:15" x14ac:dyDescent="0.2">
      <c r="A6" s="108"/>
      <c r="B6" s="109"/>
      <c r="C6" s="109"/>
      <c r="D6" s="109"/>
      <c r="E6" s="109"/>
      <c r="F6" s="109"/>
      <c r="G6" s="109"/>
      <c r="H6" s="109"/>
      <c r="I6" s="109"/>
      <c r="J6" s="109"/>
      <c r="K6" s="110"/>
    </row>
    <row r="7" spans="1:15" s="88" customFormat="1" x14ac:dyDescent="0.2">
      <c r="A7" s="111" t="s">
        <v>225</v>
      </c>
      <c r="B7" s="109"/>
      <c r="C7" s="109"/>
      <c r="D7" s="109"/>
      <c r="E7" s="109"/>
      <c r="F7" s="109"/>
      <c r="G7" s="109"/>
      <c r="H7" s="109"/>
      <c r="I7" s="109"/>
      <c r="J7" s="109"/>
      <c r="K7" s="110"/>
      <c r="L7" s="112"/>
    </row>
    <row r="8" spans="1:15" s="88" customFormat="1" x14ac:dyDescent="0.2">
      <c r="A8" s="111" t="s">
        <v>226</v>
      </c>
      <c r="B8" s="109"/>
      <c r="C8" s="109"/>
      <c r="D8" s="109"/>
      <c r="E8" s="109"/>
      <c r="F8" s="109"/>
      <c r="G8" s="109"/>
      <c r="H8" s="109"/>
      <c r="I8" s="109"/>
      <c r="J8" s="109"/>
      <c r="K8" s="110"/>
      <c r="L8" s="112"/>
    </row>
    <row r="9" spans="1:15" s="88" customFormat="1" x14ac:dyDescent="0.2">
      <c r="A9" s="113"/>
      <c r="B9" s="109"/>
      <c r="C9" s="109"/>
      <c r="D9" s="109"/>
      <c r="E9" s="109"/>
      <c r="F9" s="109"/>
      <c r="G9" s="109"/>
      <c r="H9" s="109"/>
      <c r="I9" s="109"/>
      <c r="J9" s="109"/>
      <c r="K9" s="110"/>
      <c r="L9" s="112"/>
    </row>
    <row r="10" spans="1:15" s="88" customFormat="1" x14ac:dyDescent="0.2">
      <c r="A10" s="111" t="s">
        <v>227</v>
      </c>
      <c r="B10" s="109"/>
      <c r="C10" s="109"/>
      <c r="D10" s="109"/>
      <c r="E10" s="109"/>
      <c r="F10" s="109"/>
      <c r="G10" s="109"/>
      <c r="H10" s="109"/>
      <c r="I10" s="109"/>
      <c r="J10" s="109"/>
      <c r="K10" s="110"/>
      <c r="L10" s="114"/>
      <c r="M10" s="115"/>
      <c r="N10" s="115"/>
      <c r="O10" s="115"/>
    </row>
    <row r="11" spans="1:15" s="88" customFormat="1" x14ac:dyDescent="0.2">
      <c r="A11" s="111" t="s">
        <v>228</v>
      </c>
      <c r="B11" s="109"/>
      <c r="C11" s="109"/>
      <c r="D11" s="109"/>
      <c r="E11" s="109"/>
      <c r="F11" s="109"/>
      <c r="G11" s="109"/>
      <c r="H11" s="109"/>
      <c r="I11" s="109"/>
      <c r="J11" s="109"/>
      <c r="K11" s="110"/>
      <c r="L11" s="114"/>
      <c r="M11" s="115"/>
      <c r="N11" s="115"/>
      <c r="O11" s="115"/>
    </row>
    <row r="12" spans="1:15" s="88" customFormat="1" x14ac:dyDescent="0.2">
      <c r="A12" s="116" t="s">
        <v>229</v>
      </c>
      <c r="B12" s="109"/>
      <c r="C12" s="109"/>
      <c r="D12" s="109"/>
      <c r="E12" s="109"/>
      <c r="F12" s="109"/>
      <c r="G12" s="109"/>
      <c r="H12" s="109"/>
      <c r="I12" s="109"/>
      <c r="J12" s="109"/>
      <c r="K12" s="110"/>
      <c r="L12" s="114"/>
      <c r="M12" s="115"/>
      <c r="N12" s="115"/>
      <c r="O12" s="115"/>
    </row>
    <row r="13" spans="1:15" s="88" customFormat="1" x14ac:dyDescent="0.2">
      <c r="A13" s="108"/>
      <c r="B13" s="109"/>
      <c r="C13" s="109"/>
      <c r="D13" s="109"/>
      <c r="E13" s="109"/>
      <c r="F13" s="109"/>
      <c r="G13" s="109"/>
      <c r="H13" s="109"/>
      <c r="I13" s="109"/>
      <c r="J13" s="109"/>
      <c r="K13" s="110"/>
      <c r="L13" s="114"/>
      <c r="M13" s="115"/>
      <c r="N13" s="115"/>
      <c r="O13" s="115"/>
    </row>
    <row r="14" spans="1:15" s="88" customFormat="1" x14ac:dyDescent="0.2">
      <c r="A14" s="26"/>
      <c r="B14" s="27"/>
      <c r="C14" s="27"/>
      <c r="D14" s="27"/>
      <c r="E14" s="27"/>
      <c r="F14" s="27"/>
      <c r="G14" s="27"/>
      <c r="H14" s="27"/>
      <c r="I14" s="27"/>
      <c r="J14" s="27"/>
      <c r="K14" s="28"/>
      <c r="L14" s="117"/>
      <c r="M14" s="118"/>
      <c r="N14" s="115"/>
      <c r="O14" s="115"/>
    </row>
    <row r="15" spans="1:15" s="88" customFormat="1" x14ac:dyDescent="0.2">
      <c r="A15" s="26"/>
      <c r="B15" s="27"/>
      <c r="C15" s="27"/>
      <c r="D15" s="27"/>
      <c r="E15" s="27"/>
      <c r="F15" s="27"/>
      <c r="G15" s="27"/>
      <c r="H15" s="27"/>
      <c r="I15" s="27"/>
      <c r="J15" s="27"/>
      <c r="K15" s="28"/>
      <c r="L15" s="117"/>
      <c r="M15" s="118"/>
      <c r="N15" s="115"/>
      <c r="O15" s="115"/>
    </row>
    <row r="16" spans="1:15" s="88" customFormat="1" x14ac:dyDescent="0.2">
      <c r="A16" s="26"/>
      <c r="B16" s="27"/>
      <c r="C16" s="27"/>
      <c r="D16" s="27"/>
      <c r="E16" s="27"/>
      <c r="F16" s="27"/>
      <c r="G16" s="27"/>
      <c r="H16" s="27"/>
      <c r="I16" s="27"/>
      <c r="J16" s="27"/>
      <c r="K16" s="28"/>
      <c r="L16" s="117"/>
      <c r="M16" s="134"/>
      <c r="N16" s="115"/>
      <c r="O16" s="115"/>
    </row>
    <row r="17" spans="1:15" s="88" customFormat="1" x14ac:dyDescent="0.2">
      <c r="A17" s="26"/>
      <c r="B17" s="27"/>
      <c r="C17" s="27"/>
      <c r="D17" s="27"/>
      <c r="E17" s="27"/>
      <c r="F17" s="27"/>
      <c r="G17" s="27"/>
      <c r="H17" s="27"/>
      <c r="I17" s="27"/>
      <c r="J17" s="27"/>
      <c r="K17" s="28"/>
      <c r="L17" s="114"/>
      <c r="M17" s="118"/>
      <c r="N17" s="115"/>
      <c r="O17" s="115"/>
    </row>
    <row r="18" spans="1:15" s="88" customFormat="1" x14ac:dyDescent="0.2">
      <c r="A18" s="26"/>
      <c r="B18" s="27"/>
      <c r="C18" s="27"/>
      <c r="D18" s="27"/>
      <c r="E18" s="27"/>
      <c r="F18" s="27"/>
      <c r="G18" s="27"/>
      <c r="H18" s="27"/>
      <c r="I18" s="27"/>
      <c r="J18" s="27"/>
      <c r="K18" s="28"/>
      <c r="L18" s="117"/>
      <c r="M18" s="118"/>
      <c r="N18" s="115"/>
      <c r="O18" s="115"/>
    </row>
    <row r="19" spans="1:15" s="88" customFormat="1" x14ac:dyDescent="0.2">
      <c r="A19" s="26"/>
      <c r="B19" s="27"/>
      <c r="C19" s="27"/>
      <c r="D19" s="27"/>
      <c r="E19" s="27"/>
      <c r="F19" s="27"/>
      <c r="G19" s="27"/>
      <c r="H19" s="27"/>
      <c r="I19" s="27"/>
      <c r="J19" s="27"/>
      <c r="K19" s="28"/>
      <c r="L19" s="114"/>
      <c r="M19" s="115"/>
      <c r="N19" s="115"/>
      <c r="O19" s="115"/>
    </row>
    <row r="20" spans="1:15" s="88" customFormat="1" x14ac:dyDescent="0.2">
      <c r="A20" s="26"/>
      <c r="B20" s="27"/>
      <c r="C20" s="27"/>
      <c r="D20" s="27"/>
      <c r="E20" s="27"/>
      <c r="F20" s="27"/>
      <c r="G20" s="27"/>
      <c r="H20" s="27"/>
      <c r="I20" s="27"/>
      <c r="J20" s="27"/>
      <c r="K20" s="28"/>
      <c r="L20" s="119"/>
      <c r="M20" s="115"/>
    </row>
    <row r="21" spans="1:15" s="88" customFormat="1" x14ac:dyDescent="0.2">
      <c r="A21" s="26"/>
      <c r="B21" s="27"/>
      <c r="C21" s="27"/>
      <c r="D21" s="27"/>
      <c r="E21" s="27"/>
      <c r="F21" s="27"/>
      <c r="G21" s="27"/>
      <c r="H21" s="27"/>
      <c r="I21" s="27"/>
      <c r="J21" s="27"/>
      <c r="K21" s="28"/>
      <c r="L21" s="119"/>
      <c r="M21" s="115"/>
    </row>
    <row r="22" spans="1:15" s="88" customFormat="1" x14ac:dyDescent="0.2">
      <c r="A22" s="26"/>
      <c r="B22" s="27"/>
      <c r="C22" s="27"/>
      <c r="D22" s="27"/>
      <c r="E22" s="27"/>
      <c r="F22" s="27"/>
      <c r="G22" s="27"/>
      <c r="H22" s="27"/>
      <c r="I22" s="27"/>
      <c r="J22" s="27"/>
      <c r="K22" s="28"/>
      <c r="L22" s="112"/>
    </row>
    <row r="23" spans="1:15" s="88" customFormat="1" x14ac:dyDescent="0.2">
      <c r="A23" s="26"/>
      <c r="B23" s="27"/>
      <c r="C23" s="27"/>
      <c r="D23" s="27"/>
      <c r="E23" s="27"/>
      <c r="F23" s="27"/>
      <c r="G23" s="27"/>
      <c r="H23" s="27"/>
      <c r="I23" s="27"/>
      <c r="J23" s="27"/>
      <c r="K23" s="28"/>
      <c r="L23" s="112"/>
    </row>
    <row r="24" spans="1:15" s="88" customFormat="1" x14ac:dyDescent="0.2">
      <c r="A24" s="26"/>
      <c r="B24" s="27"/>
      <c r="C24" s="27"/>
      <c r="D24" s="27"/>
      <c r="E24" s="27"/>
      <c r="F24" s="27"/>
      <c r="G24" s="27"/>
      <c r="H24" s="27"/>
      <c r="I24" s="27"/>
      <c r="J24" s="27"/>
      <c r="K24" s="28"/>
      <c r="L24" s="112"/>
    </row>
    <row r="25" spans="1:15" s="88" customFormat="1" x14ac:dyDescent="0.2">
      <c r="A25" s="26"/>
      <c r="B25" s="27"/>
      <c r="C25" s="27"/>
      <c r="D25" s="27"/>
      <c r="E25" s="27"/>
      <c r="F25" s="27"/>
      <c r="G25" s="27"/>
      <c r="H25" s="27"/>
      <c r="I25" s="27"/>
      <c r="J25" s="27"/>
      <c r="K25" s="28"/>
      <c r="L25" s="112"/>
    </row>
    <row r="26" spans="1:15" x14ac:dyDescent="0.2">
      <c r="A26" s="26"/>
      <c r="B26" s="27"/>
      <c r="C26" s="27"/>
      <c r="D26" s="27"/>
      <c r="E26" s="27"/>
      <c r="F26" s="27"/>
      <c r="G26" s="27"/>
      <c r="H26" s="27"/>
      <c r="I26" s="27"/>
      <c r="J26" s="27"/>
      <c r="K26" s="28"/>
    </row>
    <row r="27" spans="1:15" x14ac:dyDescent="0.2">
      <c r="A27" s="26"/>
      <c r="B27" s="27"/>
      <c r="C27" s="27"/>
      <c r="D27" s="27"/>
      <c r="E27" s="27"/>
      <c r="F27" s="27"/>
      <c r="G27" s="27"/>
      <c r="H27" s="27"/>
      <c r="I27" s="27"/>
      <c r="J27" s="27"/>
      <c r="K27" s="28"/>
    </row>
    <row r="28" spans="1:15" x14ac:dyDescent="0.2">
      <c r="A28" s="26"/>
      <c r="B28" s="27"/>
      <c r="C28" s="27"/>
      <c r="D28" s="27"/>
      <c r="E28" s="27"/>
      <c r="F28" s="27"/>
      <c r="G28" s="27"/>
      <c r="H28" s="27"/>
      <c r="I28" s="27"/>
      <c r="J28" s="27"/>
      <c r="K28" s="28"/>
    </row>
    <row r="29" spans="1:15" x14ac:dyDescent="0.2">
      <c r="A29" s="26"/>
      <c r="B29" s="27"/>
      <c r="C29" s="27"/>
      <c r="D29" s="27"/>
      <c r="E29" s="27"/>
      <c r="F29" s="27"/>
      <c r="G29" s="27"/>
      <c r="H29" s="27"/>
      <c r="I29" s="27"/>
      <c r="J29" s="27"/>
      <c r="K29" s="28"/>
    </row>
    <row r="30" spans="1:15" x14ac:dyDescent="0.2">
      <c r="A30" s="26"/>
      <c r="B30" s="27"/>
      <c r="C30" s="27"/>
      <c r="D30" s="27"/>
      <c r="E30" s="27"/>
      <c r="F30" s="27"/>
      <c r="G30" s="27"/>
      <c r="H30" s="27"/>
      <c r="I30" s="27"/>
      <c r="J30" s="27"/>
      <c r="K30" s="28"/>
    </row>
    <row r="31" spans="1:15" x14ac:dyDescent="0.2">
      <c r="A31" s="26"/>
      <c r="B31" s="27"/>
      <c r="C31" s="27"/>
      <c r="D31" s="27"/>
      <c r="E31" s="27"/>
      <c r="F31" s="27"/>
      <c r="G31" s="27"/>
      <c r="H31" s="27"/>
      <c r="I31" s="27"/>
      <c r="J31" s="27"/>
      <c r="K31" s="28"/>
    </row>
    <row r="32" spans="1:15" x14ac:dyDescent="0.2">
      <c r="A32" s="26"/>
      <c r="B32" s="27"/>
      <c r="C32" s="27"/>
      <c r="D32" s="27"/>
      <c r="E32" s="27"/>
      <c r="F32" s="27"/>
      <c r="G32" s="27"/>
      <c r="H32" s="27"/>
      <c r="I32" s="27"/>
      <c r="J32" s="27"/>
      <c r="K32" s="28"/>
    </row>
    <row r="33" spans="1:12" x14ac:dyDescent="0.2">
      <c r="A33" s="26"/>
      <c r="B33" s="27"/>
      <c r="C33" s="27"/>
      <c r="D33" s="27"/>
      <c r="E33" s="27"/>
      <c r="F33" s="27"/>
      <c r="G33" s="27"/>
      <c r="H33" s="27"/>
      <c r="I33" s="27"/>
      <c r="J33" s="27"/>
      <c r="K33" s="28"/>
    </row>
    <row r="34" spans="1:12" x14ac:dyDescent="0.2">
      <c r="A34" s="26"/>
      <c r="B34" s="27"/>
      <c r="C34" s="27"/>
      <c r="D34" s="27"/>
      <c r="E34" s="27"/>
      <c r="F34" s="27"/>
      <c r="G34" s="27"/>
      <c r="H34" s="27"/>
      <c r="I34" s="27"/>
      <c r="J34" s="27"/>
      <c r="K34" s="28"/>
    </row>
    <row r="35" spans="1:12" x14ac:dyDescent="0.2">
      <c r="A35" s="26"/>
      <c r="B35" s="27"/>
      <c r="C35" s="27"/>
      <c r="D35" s="27"/>
      <c r="E35" s="27"/>
      <c r="F35" s="27"/>
      <c r="G35" s="27"/>
      <c r="H35" s="27"/>
      <c r="I35" s="27"/>
      <c r="J35" s="27"/>
      <c r="K35" s="28"/>
    </row>
    <row r="36" spans="1:12" x14ac:dyDescent="0.2">
      <c r="A36" s="26"/>
      <c r="B36" s="27"/>
      <c r="C36" s="27"/>
      <c r="D36" s="27"/>
      <c r="E36" s="27"/>
      <c r="F36" s="27"/>
      <c r="G36" s="27"/>
      <c r="H36" s="27"/>
      <c r="I36" s="27"/>
      <c r="J36" s="27"/>
      <c r="K36" s="28"/>
    </row>
    <row r="37" spans="1:12" x14ac:dyDescent="0.2">
      <c r="A37" s="26"/>
      <c r="B37" s="27"/>
      <c r="C37" s="27"/>
      <c r="D37" s="27"/>
      <c r="E37" s="27"/>
      <c r="F37" s="27"/>
      <c r="G37" s="27"/>
      <c r="H37" s="27"/>
      <c r="I37" s="27"/>
      <c r="J37" s="27"/>
      <c r="K37" s="28"/>
    </row>
    <row r="38" spans="1:12" x14ac:dyDescent="0.2">
      <c r="A38" s="26"/>
      <c r="B38" s="27"/>
      <c r="C38" s="27"/>
      <c r="D38" s="27"/>
      <c r="E38" s="27"/>
      <c r="F38" s="27"/>
      <c r="G38" s="27"/>
      <c r="H38" s="27"/>
      <c r="I38" s="27"/>
      <c r="J38" s="27"/>
      <c r="K38" s="28"/>
    </row>
    <row r="39" spans="1:12" x14ac:dyDescent="0.2">
      <c r="A39" s="26"/>
      <c r="B39" s="27"/>
      <c r="C39" s="27"/>
      <c r="D39" s="27"/>
      <c r="E39" s="27"/>
      <c r="F39" s="27"/>
      <c r="G39" s="27"/>
      <c r="H39" s="27"/>
      <c r="I39" s="27"/>
      <c r="J39" s="27"/>
      <c r="K39" s="28"/>
    </row>
    <row r="40" spans="1:12" x14ac:dyDescent="0.2">
      <c r="A40" s="26"/>
      <c r="B40" s="27"/>
      <c r="C40" s="27"/>
      <c r="D40" s="27"/>
      <c r="E40" s="27"/>
      <c r="F40" s="27"/>
      <c r="G40" s="27"/>
      <c r="H40" s="27"/>
      <c r="I40" s="27"/>
      <c r="J40" s="27"/>
      <c r="K40" s="28"/>
    </row>
    <row r="41" spans="1:12" x14ac:dyDescent="0.2">
      <c r="A41" s="29"/>
      <c r="B41" s="30"/>
      <c r="C41" s="30"/>
      <c r="D41" s="30"/>
      <c r="E41" s="30"/>
      <c r="F41" s="30"/>
      <c r="G41" s="30"/>
      <c r="H41" s="30"/>
      <c r="I41" s="30"/>
      <c r="J41" s="30"/>
      <c r="K41" s="31"/>
    </row>
    <row r="42" spans="1:12" x14ac:dyDescent="0.2">
      <c r="A42" s="109"/>
      <c r="B42" s="109"/>
      <c r="C42" s="109"/>
      <c r="D42" s="109"/>
      <c r="E42" s="109"/>
      <c r="F42" s="109"/>
      <c r="G42" s="109"/>
      <c r="H42" s="109"/>
      <c r="I42" s="109"/>
      <c r="J42" s="109"/>
      <c r="K42" s="109"/>
    </row>
    <row r="43" spans="1:12" x14ac:dyDescent="0.2">
      <c r="A43" s="109"/>
      <c r="B43" s="109"/>
      <c r="C43" s="109"/>
      <c r="D43" s="109"/>
      <c r="E43" s="109"/>
      <c r="F43" s="109"/>
      <c r="G43" s="109"/>
      <c r="H43" s="109"/>
      <c r="I43" s="109"/>
      <c r="J43" s="109"/>
      <c r="K43" s="109"/>
    </row>
    <row r="44" spans="1:12" x14ac:dyDescent="0.2">
      <c r="A44" s="109" t="s">
        <v>230</v>
      </c>
      <c r="B44" s="109"/>
      <c r="C44" s="109"/>
      <c r="D44" s="109"/>
      <c r="E44" s="109"/>
      <c r="F44" s="109"/>
      <c r="G44" s="109"/>
      <c r="H44" s="109"/>
      <c r="I44" s="109"/>
      <c r="J44" s="109"/>
      <c r="K44" s="109"/>
    </row>
    <row r="45" spans="1:12" x14ac:dyDescent="0.2">
      <c r="A45" s="109"/>
      <c r="B45" s="109"/>
      <c r="C45" s="109"/>
      <c r="D45" s="109"/>
      <c r="E45" s="109"/>
      <c r="F45" s="109"/>
      <c r="G45" s="109"/>
      <c r="H45" s="109"/>
      <c r="I45" s="109"/>
      <c r="J45" s="109"/>
      <c r="K45" s="109"/>
    </row>
    <row r="46" spans="1:12" x14ac:dyDescent="0.2">
      <c r="A46" s="109" t="s">
        <v>231</v>
      </c>
      <c r="B46" s="109"/>
      <c r="C46" s="109"/>
      <c r="D46" s="109"/>
      <c r="E46" s="109"/>
      <c r="F46" s="265"/>
      <c r="G46" s="266"/>
      <c r="H46" s="266"/>
      <c r="I46" s="266"/>
      <c r="J46" s="266"/>
      <c r="K46" s="267"/>
      <c r="L46" s="4">
        <v>96</v>
      </c>
    </row>
    <row r="47" spans="1:12" x14ac:dyDescent="0.2">
      <c r="A47" s="109"/>
      <c r="B47" s="109"/>
      <c r="C47" s="109"/>
      <c r="D47" s="109"/>
      <c r="E47" s="109"/>
      <c r="F47" s="271"/>
      <c r="G47" s="272"/>
      <c r="H47" s="272"/>
      <c r="I47" s="272"/>
      <c r="J47" s="272"/>
      <c r="K47" s="273"/>
    </row>
    <row r="48" spans="1:12" x14ac:dyDescent="0.2">
      <c r="A48" s="109"/>
      <c r="B48" s="109"/>
      <c r="C48" s="109"/>
      <c r="D48" s="109"/>
      <c r="E48" s="109"/>
      <c r="F48" s="109"/>
      <c r="G48" s="109"/>
      <c r="H48" s="109"/>
      <c r="I48" s="109"/>
      <c r="J48" s="109"/>
      <c r="K48" s="109"/>
    </row>
    <row r="49" spans="1:12" x14ac:dyDescent="0.2">
      <c r="A49" s="109" t="s">
        <v>232</v>
      </c>
      <c r="B49" s="109"/>
      <c r="C49" s="109"/>
      <c r="D49" s="109"/>
      <c r="E49" s="109"/>
      <c r="F49" s="265"/>
      <c r="G49" s="266"/>
      <c r="H49" s="266"/>
      <c r="I49" s="266"/>
      <c r="J49" s="266"/>
      <c r="K49" s="267"/>
      <c r="L49" s="4">
        <v>97</v>
      </c>
    </row>
    <row r="50" spans="1:12" x14ac:dyDescent="0.2">
      <c r="A50" s="109"/>
      <c r="B50" s="109"/>
      <c r="C50" s="109"/>
      <c r="D50" s="109"/>
      <c r="E50" s="109"/>
      <c r="F50" s="268"/>
      <c r="G50" s="269"/>
      <c r="H50" s="269"/>
      <c r="I50" s="269"/>
      <c r="J50" s="269"/>
      <c r="K50" s="270"/>
    </row>
    <row r="51" spans="1:12" x14ac:dyDescent="0.2">
      <c r="A51" s="109"/>
      <c r="B51" s="109"/>
      <c r="C51" s="109"/>
      <c r="D51" s="109"/>
      <c r="E51" s="109"/>
      <c r="F51" s="268"/>
      <c r="G51" s="269"/>
      <c r="H51" s="269"/>
      <c r="I51" s="269"/>
      <c r="J51" s="269"/>
      <c r="K51" s="270"/>
    </row>
    <row r="52" spans="1:12" x14ac:dyDescent="0.2">
      <c r="A52" s="109"/>
      <c r="B52" s="109"/>
      <c r="C52" s="109"/>
      <c r="D52" s="109"/>
      <c r="E52" s="109"/>
      <c r="F52" s="271"/>
      <c r="G52" s="272"/>
      <c r="H52" s="272"/>
      <c r="I52" s="272"/>
      <c r="J52" s="272"/>
      <c r="K52" s="273"/>
    </row>
    <row r="53" spans="1:12" x14ac:dyDescent="0.2">
      <c r="A53" s="109"/>
      <c r="B53" s="109"/>
      <c r="C53" s="109"/>
      <c r="D53" s="109"/>
      <c r="E53" s="109"/>
      <c r="F53" s="109"/>
      <c r="G53" s="109"/>
      <c r="H53" s="109"/>
      <c r="I53" s="109"/>
      <c r="J53" s="109"/>
      <c r="K53" s="109"/>
    </row>
    <row r="54" spans="1:12" x14ac:dyDescent="0.2">
      <c r="A54" s="109" t="s">
        <v>233</v>
      </c>
      <c r="B54" s="109"/>
      <c r="C54" s="109"/>
      <c r="D54" s="109"/>
      <c r="E54" s="109"/>
      <c r="F54" s="265"/>
      <c r="G54" s="266"/>
      <c r="H54" s="266"/>
      <c r="I54" s="266"/>
      <c r="J54" s="266"/>
      <c r="K54" s="267"/>
      <c r="L54" s="4">
        <v>98</v>
      </c>
    </row>
    <row r="55" spans="1:12" x14ac:dyDescent="0.2">
      <c r="A55" s="109"/>
      <c r="B55" s="109"/>
      <c r="C55" s="109"/>
      <c r="D55" s="109"/>
      <c r="E55" s="109"/>
      <c r="F55" s="271"/>
      <c r="G55" s="272"/>
      <c r="H55" s="272"/>
      <c r="I55" s="272"/>
      <c r="J55" s="272"/>
      <c r="K55" s="273"/>
    </row>
    <row r="56" spans="1:12" x14ac:dyDescent="0.2">
      <c r="A56" s="109"/>
      <c r="B56" s="109"/>
      <c r="C56" s="109"/>
      <c r="D56" s="109"/>
      <c r="E56" s="109"/>
      <c r="F56" s="109"/>
      <c r="G56" s="109"/>
      <c r="H56" s="109"/>
      <c r="I56" s="109"/>
      <c r="J56" s="109"/>
      <c r="K56" s="109"/>
    </row>
    <row r="57" spans="1:12" x14ac:dyDescent="0.2">
      <c r="A57" s="109" t="s">
        <v>7</v>
      </c>
      <c r="B57" s="109"/>
      <c r="C57" s="109"/>
      <c r="D57" s="109"/>
      <c r="E57" s="109"/>
      <c r="F57" s="265"/>
      <c r="G57" s="266"/>
      <c r="H57" s="266"/>
      <c r="I57" s="266"/>
      <c r="J57" s="266"/>
      <c r="K57" s="267"/>
      <c r="L57" s="4">
        <v>99</v>
      </c>
    </row>
    <row r="58" spans="1:12" x14ac:dyDescent="0.2">
      <c r="A58" s="109"/>
      <c r="B58" s="109"/>
      <c r="C58" s="109"/>
      <c r="D58" s="109"/>
      <c r="E58" s="109"/>
      <c r="F58" s="271"/>
      <c r="G58" s="272"/>
      <c r="H58" s="272"/>
      <c r="I58" s="272"/>
      <c r="J58" s="272"/>
      <c r="K58" s="273"/>
    </row>
    <row r="59" spans="1:12" x14ac:dyDescent="0.2">
      <c r="A59" s="109"/>
      <c r="B59" s="109"/>
      <c r="C59" s="109"/>
      <c r="D59" s="109"/>
      <c r="E59" s="109"/>
      <c r="F59" s="109"/>
      <c r="G59" s="109"/>
      <c r="H59" s="109"/>
      <c r="I59" s="109"/>
      <c r="J59" s="109"/>
      <c r="K59" s="109"/>
    </row>
  </sheetData>
  <mergeCells count="4">
    <mergeCell ref="F49:K52"/>
    <mergeCell ref="F54:K55"/>
    <mergeCell ref="F57:K58"/>
    <mergeCell ref="F46:K47"/>
  </mergeCells>
  <pageMargins left="0.7" right="0.7" top="0.75" bottom="0.75" header="0.3" footer="0.3"/>
  <pageSetup paperSize="9" fitToHeight="0" orientation="portrait" r:id="rId1"/>
  <headerFooter>
    <oddFooter>&amp;C&amp;A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E1CE67-6B41-45AD-819A-823D5A8F35BE}">
          <x14:formula1>
            <xm:f>'Page 12'!$I$1:$I$2</xm:f>
          </x14:formula1>
          <xm:sqref>J17:J18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O53"/>
  <sheetViews>
    <sheetView tabSelected="1" topLeftCell="A22" zoomScale="130" zoomScaleNormal="130" zoomScalePageLayoutView="90" workbookViewId="0">
      <selection activeCell="J20" sqref="J20"/>
    </sheetView>
  </sheetViews>
  <sheetFormatPr defaultColWidth="6.7109375" defaultRowHeight="11.25" x14ac:dyDescent="0.2"/>
  <cols>
    <col min="1" max="3" width="6.7109375" style="1"/>
    <col min="4" max="4" width="8.7109375" style="1" customWidth="1"/>
    <col min="5" max="5" width="4.5703125" style="1" customWidth="1"/>
    <col min="6" max="6" width="13.5703125" style="1" customWidth="1"/>
    <col min="7" max="7" width="4.5703125" style="1" customWidth="1"/>
    <col min="8" max="8" width="13.5703125" style="1" customWidth="1"/>
    <col min="9" max="9" width="8.42578125" style="1" customWidth="1"/>
    <col min="10" max="10" width="13.5703125" style="1" customWidth="1"/>
    <col min="11" max="11" width="4.5703125" style="1" customWidth="1"/>
    <col min="12" max="12" width="5.42578125" style="1" customWidth="1"/>
    <col min="13" max="16384" width="6.7109375" style="1"/>
  </cols>
  <sheetData>
    <row r="1" spans="1:15" ht="22.5" customHeight="1" x14ac:dyDescent="0.2"/>
    <row r="2" spans="1:15" ht="22.5" customHeight="1" x14ac:dyDescent="0.25">
      <c r="A2" s="23" t="s">
        <v>234</v>
      </c>
    </row>
    <row r="4" spans="1:15" x14ac:dyDescent="0.2">
      <c r="A4" s="3" t="s">
        <v>235</v>
      </c>
    </row>
    <row r="5" spans="1:15" x14ac:dyDescent="0.2">
      <c r="A5" s="120"/>
    </row>
    <row r="7" spans="1:15" x14ac:dyDescent="0.2">
      <c r="A7" s="6" t="s">
        <v>236</v>
      </c>
      <c r="D7" s="277">
        <f>'Page 1'!F10</f>
        <v>0</v>
      </c>
      <c r="E7" s="278"/>
      <c r="F7" s="278"/>
      <c r="G7" s="278"/>
      <c r="H7" s="278"/>
      <c r="I7" s="278"/>
      <c r="J7" s="279"/>
    </row>
    <row r="8" spans="1:15" x14ac:dyDescent="0.2">
      <c r="F8" s="53"/>
      <c r="G8" s="53"/>
      <c r="H8" s="53"/>
      <c r="I8" s="53"/>
      <c r="J8" s="53"/>
      <c r="K8" s="53"/>
    </row>
    <row r="9" spans="1:15" x14ac:dyDescent="0.2">
      <c r="A9" s="1" t="s">
        <v>237</v>
      </c>
      <c r="E9" s="280">
        <f>'Page 1'!F19</f>
        <v>0</v>
      </c>
      <c r="F9" s="281"/>
      <c r="G9" s="1" t="s">
        <v>238</v>
      </c>
      <c r="J9" s="36">
        <f>'Page 1'!F28</f>
        <v>0</v>
      </c>
      <c r="K9" s="2"/>
    </row>
    <row r="11" spans="1:15" x14ac:dyDescent="0.2">
      <c r="A11" s="1" t="s">
        <v>239</v>
      </c>
      <c r="E11" s="274">
        <f>IF(J17="P",'Page 7'!J8+'Page 7'!J11,'Page 7'!J8)</f>
        <v>0</v>
      </c>
      <c r="F11" s="275"/>
      <c r="G11" s="1" t="s">
        <v>240</v>
      </c>
      <c r="J11" s="35">
        <f>E11</f>
        <v>0</v>
      </c>
      <c r="K11" s="2"/>
    </row>
    <row r="13" spans="1:15" ht="56.25" customHeight="1" x14ac:dyDescent="0.2">
      <c r="A13" s="241" t="s">
        <v>241</v>
      </c>
      <c r="B13" s="241"/>
      <c r="C13" s="241"/>
      <c r="D13" s="241"/>
      <c r="E13" s="241"/>
      <c r="F13" s="241"/>
      <c r="G13" s="241"/>
      <c r="H13" s="241"/>
      <c r="I13" s="241"/>
      <c r="J13" s="241"/>
      <c r="K13" s="241"/>
      <c r="L13" s="115"/>
      <c r="M13" s="6"/>
      <c r="N13" s="6"/>
      <c r="O13" s="6"/>
    </row>
    <row r="14" spans="1:15" x14ac:dyDescent="0.2">
      <c r="A14" s="6"/>
      <c r="B14" s="6"/>
      <c r="C14" s="6"/>
      <c r="D14" s="6"/>
      <c r="E14" s="6"/>
      <c r="F14" s="6"/>
      <c r="G14" s="6"/>
      <c r="H14" s="6"/>
      <c r="I14" s="6"/>
      <c r="J14" s="6"/>
      <c r="K14" s="6"/>
      <c r="L14" s="6"/>
      <c r="M14" s="6"/>
      <c r="N14" s="6"/>
      <c r="O14" s="6"/>
    </row>
    <row r="15" spans="1:15" ht="45" customHeight="1" x14ac:dyDescent="0.2">
      <c r="A15" s="276" t="s">
        <v>312</v>
      </c>
      <c r="B15" s="276"/>
      <c r="C15" s="276"/>
      <c r="D15" s="276"/>
      <c r="E15" s="276"/>
      <c r="F15" s="276"/>
      <c r="G15" s="276"/>
      <c r="H15" s="276"/>
      <c r="I15" s="276"/>
      <c r="J15" s="276"/>
      <c r="K15" s="276"/>
      <c r="L15" s="115"/>
      <c r="M15" s="6"/>
      <c r="N15" s="6"/>
      <c r="O15" s="6"/>
    </row>
    <row r="16" spans="1:15" x14ac:dyDescent="0.2">
      <c r="A16" s="6"/>
      <c r="B16" s="6"/>
      <c r="C16" s="6"/>
      <c r="D16" s="6"/>
      <c r="E16" s="6"/>
      <c r="F16" s="6"/>
      <c r="G16" s="6"/>
      <c r="H16" s="6"/>
      <c r="I16" s="6"/>
      <c r="J16" s="6"/>
      <c r="K16" s="6"/>
      <c r="L16" s="6"/>
      <c r="M16" s="6"/>
      <c r="N16" s="6"/>
      <c r="O16" s="6"/>
    </row>
    <row r="17" spans="1:15" x14ac:dyDescent="0.2">
      <c r="A17" s="6" t="s">
        <v>242</v>
      </c>
      <c r="B17" s="6"/>
      <c r="C17" s="6"/>
      <c r="D17" s="6"/>
      <c r="E17" s="6"/>
      <c r="F17" s="6"/>
      <c r="G17" s="6"/>
      <c r="H17" s="6"/>
      <c r="I17" s="6"/>
      <c r="J17" s="205"/>
      <c r="K17" s="282" t="s">
        <v>243</v>
      </c>
      <c r="L17" s="96"/>
      <c r="M17" s="96"/>
      <c r="N17" s="6"/>
      <c r="O17" s="6"/>
    </row>
    <row r="18" spans="1:15" x14ac:dyDescent="0.2">
      <c r="A18" s="7"/>
      <c r="B18" s="6"/>
      <c r="C18" s="6"/>
      <c r="D18" s="6"/>
      <c r="E18" s="6"/>
      <c r="F18" s="7"/>
      <c r="G18" s="6"/>
      <c r="H18" s="6"/>
      <c r="I18" s="6"/>
      <c r="J18" s="206"/>
      <c r="K18" s="282"/>
      <c r="L18" s="96"/>
      <c r="M18" s="96"/>
      <c r="N18" s="6"/>
      <c r="O18" s="6"/>
    </row>
    <row r="19" spans="1:15" x14ac:dyDescent="0.2">
      <c r="A19" s="6"/>
      <c r="B19" s="6"/>
      <c r="C19" s="6"/>
      <c r="D19" s="6"/>
      <c r="E19" s="6"/>
      <c r="F19" s="7"/>
      <c r="G19" s="6"/>
      <c r="H19" s="6"/>
      <c r="I19" s="6"/>
      <c r="J19" s="123"/>
      <c r="K19" s="6"/>
      <c r="L19" s="131"/>
      <c r="M19" s="131"/>
      <c r="N19" s="6"/>
      <c r="O19" s="6"/>
    </row>
    <row r="20" spans="1:15" ht="22.5" customHeight="1" x14ac:dyDescent="0.2">
      <c r="A20" s="241" t="s">
        <v>244</v>
      </c>
      <c r="B20" s="241"/>
      <c r="C20" s="241"/>
      <c r="D20" s="241"/>
      <c r="E20" s="241"/>
      <c r="F20" s="241"/>
      <c r="G20" s="241"/>
      <c r="H20" s="241"/>
      <c r="I20" s="241"/>
      <c r="J20" s="146"/>
      <c r="K20" s="117" t="s">
        <v>245</v>
      </c>
      <c r="L20" s="115"/>
      <c r="M20" s="96"/>
      <c r="N20" s="6"/>
      <c r="O20" s="6"/>
    </row>
    <row r="21" spans="1:15" ht="12.75" x14ac:dyDescent="0.2">
      <c r="A21" s="133"/>
      <c r="B21" s="133"/>
      <c r="C21" s="133"/>
      <c r="D21" s="133"/>
      <c r="E21" s="133"/>
      <c r="F21" s="133"/>
      <c r="G21" s="133"/>
      <c r="H21" s="133"/>
      <c r="I21" s="133"/>
      <c r="J21" s="124"/>
      <c r="K21" s="117"/>
      <c r="L21" s="115"/>
      <c r="M21" s="96"/>
      <c r="N21" s="6"/>
      <c r="O21" s="6"/>
    </row>
    <row r="22" spans="1:15" ht="24" customHeight="1" x14ac:dyDescent="0.2">
      <c r="A22" s="241" t="s">
        <v>303</v>
      </c>
      <c r="B22" s="241"/>
      <c r="C22" s="241"/>
      <c r="D22" s="241"/>
      <c r="E22" s="241"/>
      <c r="F22" s="241"/>
      <c r="G22" s="241"/>
      <c r="H22" s="241"/>
      <c r="I22" s="241"/>
      <c r="J22" s="241"/>
      <c r="K22" s="241"/>
      <c r="L22" s="115"/>
      <c r="M22" s="96"/>
      <c r="N22" s="6"/>
      <c r="O22" s="6"/>
    </row>
    <row r="23" spans="1:15" x14ac:dyDescent="0.2">
      <c r="A23" s="7"/>
      <c r="B23" s="6"/>
      <c r="C23" s="6"/>
      <c r="D23" s="6"/>
      <c r="E23" s="6"/>
      <c r="F23" s="6"/>
      <c r="G23" s="6"/>
      <c r="H23" s="6"/>
      <c r="I23" s="6"/>
      <c r="J23" s="6"/>
      <c r="K23" s="6"/>
      <c r="L23" s="96"/>
      <c r="M23" s="96"/>
      <c r="N23" s="6"/>
      <c r="O23" s="6"/>
    </row>
    <row r="24" spans="1:15" ht="11.25" customHeight="1" x14ac:dyDescent="0.2">
      <c r="A24" s="6" t="s">
        <v>246</v>
      </c>
      <c r="B24" s="6"/>
      <c r="C24" s="6"/>
      <c r="D24" s="32"/>
      <c r="E24" s="32"/>
      <c r="F24" s="32"/>
      <c r="G24" s="32"/>
      <c r="H24" s="6"/>
      <c r="I24" s="6"/>
      <c r="J24" s="32"/>
      <c r="K24" s="32"/>
      <c r="L24" s="13"/>
      <c r="M24" s="6"/>
    </row>
    <row r="25" spans="1:15" x14ac:dyDescent="0.2">
      <c r="A25" s="6" t="s">
        <v>247</v>
      </c>
      <c r="B25" s="6"/>
      <c r="C25" s="6"/>
      <c r="D25" s="33"/>
      <c r="E25" s="33"/>
      <c r="F25" s="33"/>
      <c r="G25" s="33"/>
      <c r="H25" s="6"/>
      <c r="I25" s="6" t="s">
        <v>248</v>
      </c>
      <c r="J25" s="34"/>
      <c r="K25" s="33"/>
      <c r="L25" s="13"/>
      <c r="M25" s="6"/>
    </row>
    <row r="28" spans="1:15" x14ac:dyDescent="0.2">
      <c r="A28" s="7" t="str">
        <f>IF(J17="P","Total contributions","Practice contributions")</f>
        <v>Practice contributions</v>
      </c>
      <c r="B28" s="8"/>
      <c r="C28" s="6"/>
      <c r="D28" s="6"/>
      <c r="E28" s="132"/>
      <c r="F28" s="6"/>
      <c r="G28" s="6"/>
      <c r="H28" s="6" t="s">
        <v>182</v>
      </c>
      <c r="I28" s="6"/>
      <c r="J28" s="241" t="s">
        <v>183</v>
      </c>
      <c r="K28" s="241"/>
    </row>
    <row r="29" spans="1:15" x14ac:dyDescent="0.2">
      <c r="A29" s="5"/>
      <c r="B29" s="8"/>
      <c r="C29" s="6"/>
      <c r="D29" s="132" t="s">
        <v>184</v>
      </c>
      <c r="E29" s="132"/>
      <c r="F29" s="6" t="s">
        <v>185</v>
      </c>
      <c r="G29" s="6"/>
      <c r="H29" s="6" t="s">
        <v>186</v>
      </c>
      <c r="I29" s="6"/>
      <c r="J29" s="241"/>
      <c r="K29" s="241"/>
    </row>
    <row r="30" spans="1:15" x14ac:dyDescent="0.2">
      <c r="A30" s="6"/>
      <c r="B30" s="6"/>
      <c r="C30" s="6"/>
      <c r="D30" s="6"/>
      <c r="E30" s="132"/>
      <c r="F30" s="132"/>
      <c r="G30" s="6"/>
      <c r="H30" s="6"/>
      <c r="I30" s="6"/>
      <c r="J30" s="6"/>
      <c r="K30" s="11"/>
    </row>
    <row r="31" spans="1:15" x14ac:dyDescent="0.2">
      <c r="A31" s="6" t="s">
        <v>187</v>
      </c>
      <c r="B31" s="6"/>
      <c r="C31" s="6"/>
      <c r="D31" s="283">
        <f>'Page 8'!D11</f>
        <v>0</v>
      </c>
      <c r="E31" s="11">
        <v>100</v>
      </c>
      <c r="F31" s="260">
        <f>'Page 8'!F11+IF(J17="P",'Page 8'!F37,)</f>
        <v>0</v>
      </c>
      <c r="G31" s="11">
        <v>104</v>
      </c>
      <c r="H31" s="260">
        <f>'Page 8'!H11+IF(J17="P",'Page 8'!H37,)</f>
        <v>0</v>
      </c>
      <c r="I31" s="11">
        <v>108</v>
      </c>
      <c r="J31" s="260">
        <f>F31-H31</f>
        <v>0</v>
      </c>
      <c r="K31" s="11">
        <v>112</v>
      </c>
    </row>
    <row r="32" spans="1:15" x14ac:dyDescent="0.2">
      <c r="A32" s="6" t="s">
        <v>198</v>
      </c>
      <c r="B32" s="6"/>
      <c r="C32" s="6"/>
      <c r="D32" s="284"/>
      <c r="E32" s="11"/>
      <c r="F32" s="261"/>
      <c r="G32" s="45"/>
      <c r="H32" s="261"/>
      <c r="I32" s="11"/>
      <c r="J32" s="261"/>
      <c r="K32" s="11"/>
    </row>
    <row r="33" spans="1:11" x14ac:dyDescent="0.2">
      <c r="A33" s="6"/>
      <c r="B33" s="6"/>
      <c r="C33" s="6"/>
      <c r="D33" s="19"/>
      <c r="E33" s="11"/>
      <c r="F33" s="92"/>
      <c r="G33" s="45"/>
      <c r="H33" s="69"/>
      <c r="I33" s="11"/>
      <c r="J33" s="69"/>
      <c r="K33" s="11"/>
    </row>
    <row r="34" spans="1:11" x14ac:dyDescent="0.2">
      <c r="A34" s="6" t="s">
        <v>189</v>
      </c>
      <c r="B34" s="6"/>
      <c r="C34" s="6"/>
      <c r="D34" s="259">
        <f>'Page 8'!D14</f>
        <v>0</v>
      </c>
      <c r="E34" s="11">
        <v>101</v>
      </c>
      <c r="F34" s="260">
        <f>+'Page 8'!F14+IF(J17="P",'Page 8'!F40,)</f>
        <v>0</v>
      </c>
      <c r="G34" s="11">
        <v>105</v>
      </c>
      <c r="H34" s="260">
        <f>'Page 8'!H14+IF(J17="P",'Page 8'!H40,)</f>
        <v>0</v>
      </c>
      <c r="I34" s="11">
        <v>109</v>
      </c>
      <c r="J34" s="260">
        <f>F34-H34</f>
        <v>0</v>
      </c>
      <c r="K34" s="11">
        <v>113</v>
      </c>
    </row>
    <row r="35" spans="1:11" x14ac:dyDescent="0.2">
      <c r="A35" s="6" t="s">
        <v>198</v>
      </c>
      <c r="B35" s="6"/>
      <c r="C35" s="6"/>
      <c r="D35" s="285"/>
      <c r="E35" s="11"/>
      <c r="F35" s="261"/>
      <c r="G35" s="45"/>
      <c r="H35" s="261"/>
      <c r="I35" s="11"/>
      <c r="J35" s="261"/>
      <c r="K35" s="11"/>
    </row>
    <row r="36" spans="1:11" x14ac:dyDescent="0.2">
      <c r="A36" s="6"/>
      <c r="B36" s="6"/>
      <c r="C36" s="6"/>
      <c r="D36" s="6"/>
      <c r="E36" s="11"/>
      <c r="F36" s="92"/>
      <c r="G36" s="45"/>
      <c r="H36" s="69"/>
      <c r="I36" s="11"/>
      <c r="J36" s="69"/>
      <c r="K36" s="11"/>
    </row>
    <row r="37" spans="1:11" x14ac:dyDescent="0.2">
      <c r="A37" s="6" t="s">
        <v>249</v>
      </c>
      <c r="B37" s="6"/>
      <c r="C37" s="6"/>
      <c r="D37" s="24">
        <v>0</v>
      </c>
      <c r="E37" s="11">
        <v>102</v>
      </c>
      <c r="F37" s="260">
        <f>E11*D37+D38+D39+D40</f>
        <v>0</v>
      </c>
      <c r="G37" s="11">
        <v>106</v>
      </c>
      <c r="H37" s="260">
        <f>'Page 8'!H17+IF(J17="P",'Page 8'!H43,)</f>
        <v>0</v>
      </c>
      <c r="I37" s="11">
        <v>110</v>
      </c>
      <c r="J37" s="260">
        <f>F37-H37</f>
        <v>0</v>
      </c>
      <c r="K37" s="11">
        <v>114</v>
      </c>
    </row>
    <row r="38" spans="1:11" x14ac:dyDescent="0.2">
      <c r="A38" s="6" t="s">
        <v>250</v>
      </c>
      <c r="B38" s="6"/>
      <c r="C38" s="6"/>
      <c r="D38" s="25">
        <v>0</v>
      </c>
      <c r="E38" s="11" t="s">
        <v>251</v>
      </c>
      <c r="F38" s="261"/>
      <c r="G38" s="45"/>
      <c r="H38" s="261"/>
      <c r="I38" s="11"/>
      <c r="J38" s="261"/>
      <c r="K38" s="11"/>
    </row>
    <row r="39" spans="1:11" x14ac:dyDescent="0.2">
      <c r="A39" s="6" t="s">
        <v>252</v>
      </c>
      <c r="B39" s="6"/>
      <c r="C39" s="6"/>
      <c r="D39" s="25">
        <v>0</v>
      </c>
      <c r="E39" s="11" t="s">
        <v>253</v>
      </c>
      <c r="F39" s="92"/>
      <c r="G39" s="45"/>
      <c r="H39" s="69"/>
      <c r="I39" s="11"/>
      <c r="J39" s="69"/>
      <c r="K39" s="11"/>
    </row>
    <row r="40" spans="1:11" x14ac:dyDescent="0.2">
      <c r="A40" s="6" t="s">
        <v>195</v>
      </c>
      <c r="B40" s="6"/>
      <c r="C40" s="6"/>
      <c r="D40" s="25">
        <v>0</v>
      </c>
      <c r="E40" s="11" t="s">
        <v>254</v>
      </c>
      <c r="F40" s="92"/>
      <c r="G40" s="45"/>
      <c r="H40" s="69"/>
      <c r="I40" s="11"/>
      <c r="J40" s="69"/>
      <c r="K40" s="11"/>
    </row>
    <row r="41" spans="1:11" x14ac:dyDescent="0.2">
      <c r="A41" s="6"/>
      <c r="B41" s="6"/>
      <c r="C41" s="6"/>
      <c r="D41" s="6"/>
      <c r="E41" s="11"/>
      <c r="F41" s="92"/>
      <c r="G41" s="45"/>
      <c r="H41" s="69"/>
      <c r="I41" s="11"/>
      <c r="J41" s="69"/>
      <c r="K41" s="11"/>
    </row>
    <row r="42" spans="1:11" x14ac:dyDescent="0.2">
      <c r="A42" s="6" t="s">
        <v>197</v>
      </c>
      <c r="B42" s="6"/>
      <c r="C42" s="6"/>
      <c r="D42" s="259">
        <f>'Page 8'!D22</f>
        <v>0</v>
      </c>
      <c r="E42" s="11">
        <v>103</v>
      </c>
      <c r="F42" s="260">
        <f>'Page 8'!F22+IF(J17="P",+'Page 8'!F48,)</f>
        <v>0</v>
      </c>
      <c r="G42" s="11">
        <v>107</v>
      </c>
      <c r="H42" s="260">
        <f>'Page 8'!H22+IF(J17="P",'Page 8'!H48,)</f>
        <v>0</v>
      </c>
      <c r="I42" s="11">
        <v>111</v>
      </c>
      <c r="J42" s="260">
        <f>F42-H42</f>
        <v>0</v>
      </c>
      <c r="K42" s="11">
        <v>115</v>
      </c>
    </row>
    <row r="43" spans="1:11" x14ac:dyDescent="0.2">
      <c r="A43" s="6" t="s">
        <v>198</v>
      </c>
      <c r="B43" s="6"/>
      <c r="C43" s="6"/>
      <c r="D43" s="257"/>
      <c r="E43" s="132"/>
      <c r="F43" s="261"/>
      <c r="G43" s="46"/>
      <c r="H43" s="261"/>
      <c r="I43" s="46"/>
      <c r="J43" s="261"/>
      <c r="K43" s="11"/>
    </row>
    <row r="44" spans="1:11" x14ac:dyDescent="0.2">
      <c r="A44" s="6"/>
      <c r="B44" s="6"/>
      <c r="C44" s="6"/>
      <c r="D44" s="6"/>
      <c r="E44" s="132"/>
      <c r="F44" s="47"/>
      <c r="G44" s="15"/>
      <c r="H44" s="20"/>
      <c r="I44" s="20"/>
      <c r="J44" s="20"/>
      <c r="K44" s="11"/>
    </row>
    <row r="45" spans="1:11" x14ac:dyDescent="0.2">
      <c r="A45" s="6" t="s">
        <v>199</v>
      </c>
      <c r="B45" s="6"/>
      <c r="C45" s="6"/>
      <c r="D45" s="6"/>
      <c r="E45" s="132"/>
      <c r="F45" s="47"/>
      <c r="G45" s="15"/>
      <c r="H45" s="47"/>
      <c r="I45" s="20"/>
      <c r="J45" s="260">
        <f>J31+J34+J37+J42</f>
        <v>0</v>
      </c>
      <c r="K45" s="11">
        <v>116</v>
      </c>
    </row>
    <row r="46" spans="1:11" x14ac:dyDescent="0.2">
      <c r="A46" s="6"/>
      <c r="B46" s="6"/>
      <c r="C46" s="6"/>
      <c r="D46" s="6"/>
      <c r="E46" s="132"/>
      <c r="F46" s="47"/>
      <c r="G46" s="15"/>
      <c r="H46" s="20"/>
      <c r="I46" s="20"/>
      <c r="J46" s="261"/>
      <c r="K46" s="11"/>
    </row>
    <row r="48" spans="1:11" x14ac:dyDescent="0.2">
      <c r="A48" s="7" t="s">
        <v>255</v>
      </c>
    </row>
    <row r="49" spans="1:11" ht="33.75" customHeight="1" x14ac:dyDescent="0.2">
      <c r="A49" s="241" t="s">
        <v>256</v>
      </c>
      <c r="B49" s="241"/>
      <c r="C49" s="241"/>
      <c r="D49" s="241"/>
      <c r="E49" s="241"/>
      <c r="F49" s="241"/>
      <c r="G49" s="241"/>
      <c r="H49" s="241"/>
      <c r="I49" s="241"/>
      <c r="J49" s="241"/>
      <c r="K49" s="241"/>
    </row>
    <row r="50" spans="1:11" x14ac:dyDescent="0.2">
      <c r="A50" s="6"/>
    </row>
    <row r="51" spans="1:11" x14ac:dyDescent="0.2">
      <c r="A51" s="6"/>
    </row>
    <row r="52" spans="1:11" x14ac:dyDescent="0.2">
      <c r="A52" s="6" t="s">
        <v>257</v>
      </c>
      <c r="E52" s="127"/>
      <c r="F52" s="127"/>
      <c r="G52" s="127"/>
      <c r="I52" s="1" t="s">
        <v>248</v>
      </c>
      <c r="J52" s="127"/>
      <c r="K52" s="127"/>
    </row>
    <row r="53" spans="1:11" x14ac:dyDescent="0.2">
      <c r="A53" s="6"/>
    </row>
  </sheetData>
  <mergeCells count="27">
    <mergeCell ref="A49:K49"/>
    <mergeCell ref="D7:J7"/>
    <mergeCell ref="E9:F9"/>
    <mergeCell ref="A13:K13"/>
    <mergeCell ref="J17:J18"/>
    <mergeCell ref="K17:K18"/>
    <mergeCell ref="A20:I20"/>
    <mergeCell ref="A22:K22"/>
    <mergeCell ref="J28:K29"/>
    <mergeCell ref="D31:D32"/>
    <mergeCell ref="F31:F32"/>
    <mergeCell ref="H31:H32"/>
    <mergeCell ref="J31:J32"/>
    <mergeCell ref="D34:D35"/>
    <mergeCell ref="F34:F35"/>
    <mergeCell ref="H34:H35"/>
    <mergeCell ref="D42:D43"/>
    <mergeCell ref="F42:F43"/>
    <mergeCell ref="H42:H43"/>
    <mergeCell ref="J42:J43"/>
    <mergeCell ref="J45:J46"/>
    <mergeCell ref="J34:J35"/>
    <mergeCell ref="F37:F38"/>
    <mergeCell ref="H37:H38"/>
    <mergeCell ref="J37:J38"/>
    <mergeCell ref="E11:F11"/>
    <mergeCell ref="A15:K15"/>
  </mergeCells>
  <pageMargins left="0.7" right="0.7" top="0.75" bottom="0.75" header="0.3" footer="0.3"/>
  <pageSetup paperSize="9" scale="92" fitToHeight="0" orientation="portrait" r:id="rId1"/>
  <headerFooter>
    <oddFooter>&amp;C&amp;A</oddFooter>
  </headerFooter>
  <extLst>
    <ext xmlns:x14="http://schemas.microsoft.com/office/spreadsheetml/2009/9/main" uri="{78C0D931-6437-407d-A8EE-F0AAD7539E65}">
      <x14:conditionalFormattings>
        <x14:conditionalFormatting xmlns:xm="http://schemas.microsoft.com/office/excel/2006/main">
          <x14:cfRule type="expression" priority="1" id="{2EAFF06B-575C-4A29-9835-ADFEED62A210}">
            <xm:f>'Page 7 DNU'!$I$6=""</xm:f>
            <x14:dxf>
              <fill>
                <patternFill>
                  <bgColor rgb="FFDAEEF3"/>
                </patternFill>
              </fill>
            </x14:dxf>
          </x14:cfRule>
          <x14:cfRule type="expression" priority="2" id="{9997021D-590C-4EB9-B0D5-7F7A907B2692}">
            <xm:f>'Page 7 DNU'!$I$6="P"</xm:f>
            <x14:dxf/>
          </x14:cfRule>
          <xm:sqref>J11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88134C0-7183-4108-A428-24B326066150}">
          <x14:formula1>
            <xm:f>'Page 12'!$I$1:$I$2</xm:f>
          </x14:formula1>
          <xm:sqref>J17:J18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3648D-DF31-44C4-A55E-CF02B4258DB4}">
  <sheetPr>
    <pageSetUpPr fitToPage="1"/>
  </sheetPr>
  <dimension ref="A1:L53"/>
  <sheetViews>
    <sheetView zoomScaleNormal="100" zoomScalePageLayoutView="90" workbookViewId="0">
      <selection activeCell="J21" sqref="J21"/>
    </sheetView>
  </sheetViews>
  <sheetFormatPr defaultColWidth="6.7109375" defaultRowHeight="11.25" x14ac:dyDescent="0.2"/>
  <cols>
    <col min="1" max="3" width="6.7109375" style="1"/>
    <col min="4" max="4" width="8.7109375" style="1" customWidth="1"/>
    <col min="5" max="5" width="4.5703125" style="1" customWidth="1"/>
    <col min="6" max="6" width="13.5703125" style="1" customWidth="1"/>
    <col min="7" max="7" width="4.5703125" style="1" customWidth="1"/>
    <col min="8" max="8" width="13.5703125" style="1" customWidth="1"/>
    <col min="9" max="9" width="7" style="1" customWidth="1"/>
    <col min="10" max="10" width="13.5703125" style="1" customWidth="1"/>
    <col min="11" max="11" width="4.5703125" style="1" customWidth="1"/>
    <col min="12" max="12" width="5.42578125" style="1" customWidth="1"/>
    <col min="13" max="16384" width="6.7109375" style="1"/>
  </cols>
  <sheetData>
    <row r="1" spans="1:12" ht="22.5" customHeight="1" x14ac:dyDescent="0.2"/>
    <row r="2" spans="1:12" ht="22.5" customHeight="1" x14ac:dyDescent="0.25">
      <c r="A2" s="23" t="s">
        <v>258</v>
      </c>
    </row>
    <row r="4" spans="1:12" x14ac:dyDescent="0.2">
      <c r="A4" s="3" t="s">
        <v>259</v>
      </c>
    </row>
    <row r="5" spans="1:12" x14ac:dyDescent="0.2">
      <c r="A5" s="120"/>
    </row>
    <row r="7" spans="1:12" x14ac:dyDescent="0.2">
      <c r="A7" s="6" t="s">
        <v>260</v>
      </c>
    </row>
    <row r="9" spans="1:12" x14ac:dyDescent="0.2">
      <c r="A9" s="6" t="s">
        <v>236</v>
      </c>
      <c r="D9" s="287">
        <f>'Page 1'!F10</f>
        <v>0</v>
      </c>
      <c r="E9" s="288"/>
      <c r="F9" s="288"/>
      <c r="G9" s="288"/>
      <c r="H9" s="288"/>
      <c r="I9" s="288"/>
      <c r="J9" s="289"/>
    </row>
    <row r="10" spans="1:12" x14ac:dyDescent="0.2">
      <c r="F10" s="53"/>
      <c r="G10" s="53"/>
      <c r="H10" s="53"/>
      <c r="I10" s="53"/>
      <c r="J10" s="53"/>
      <c r="K10" s="53"/>
    </row>
    <row r="11" spans="1:12" x14ac:dyDescent="0.2">
      <c r="A11" s="1" t="s">
        <v>237</v>
      </c>
      <c r="E11" s="290">
        <f>'Page 1'!F19</f>
        <v>0</v>
      </c>
      <c r="F11" s="291"/>
      <c r="G11" s="1" t="s">
        <v>238</v>
      </c>
      <c r="J11" s="121">
        <f>'Page 1'!F28</f>
        <v>0</v>
      </c>
      <c r="K11" s="2"/>
    </row>
    <row r="13" spans="1:12" x14ac:dyDescent="0.2">
      <c r="A13" s="1" t="s">
        <v>239</v>
      </c>
      <c r="E13" s="292">
        <f>'Page 7'!J11</f>
        <v>0</v>
      </c>
      <c r="F13" s="293"/>
      <c r="G13" s="1" t="s">
        <v>240</v>
      </c>
      <c r="J13" s="122">
        <f>E13</f>
        <v>0</v>
      </c>
      <c r="K13" s="2"/>
    </row>
    <row r="15" spans="1:12" ht="70.5" customHeight="1" x14ac:dyDescent="0.2">
      <c r="A15" s="241" t="s">
        <v>261</v>
      </c>
      <c r="B15" s="241"/>
      <c r="C15" s="241"/>
      <c r="D15" s="241"/>
      <c r="E15" s="241"/>
      <c r="F15" s="241"/>
      <c r="G15" s="241"/>
      <c r="H15" s="241"/>
      <c r="I15" s="241"/>
      <c r="J15" s="241"/>
      <c r="K15" s="241"/>
      <c r="L15" s="115"/>
    </row>
    <row r="16" spans="1:12" x14ac:dyDescent="0.2">
      <c r="A16" s="6"/>
      <c r="B16" s="6"/>
      <c r="C16" s="6"/>
      <c r="D16" s="6"/>
      <c r="E16" s="6"/>
      <c r="F16" s="6"/>
      <c r="G16" s="6"/>
      <c r="H16" s="6"/>
      <c r="I16" s="6"/>
      <c r="J16" s="6"/>
      <c r="K16" s="6"/>
      <c r="L16" s="6"/>
    </row>
    <row r="17" spans="1:12" ht="46.5" customHeight="1" x14ac:dyDescent="0.2">
      <c r="A17" s="276" t="s">
        <v>313</v>
      </c>
      <c r="B17" s="276"/>
      <c r="C17" s="276"/>
      <c r="D17" s="276"/>
      <c r="E17" s="276"/>
      <c r="F17" s="276"/>
      <c r="G17" s="276"/>
      <c r="H17" s="276"/>
      <c r="I17" s="276"/>
      <c r="J17" s="276"/>
      <c r="K17" s="276"/>
      <c r="L17" s="115"/>
    </row>
    <row r="18" spans="1:12" x14ac:dyDescent="0.2">
      <c r="A18" s="6"/>
      <c r="B18" s="6"/>
      <c r="C18" s="6"/>
      <c r="D18" s="6"/>
      <c r="E18" s="6"/>
      <c r="F18" s="6"/>
      <c r="G18" s="6"/>
      <c r="H18" s="6"/>
      <c r="I18" s="6"/>
      <c r="J18" s="6"/>
      <c r="K18" s="6"/>
      <c r="L18" s="6"/>
    </row>
    <row r="19" spans="1:12" x14ac:dyDescent="0.2">
      <c r="A19" s="6" t="s">
        <v>262</v>
      </c>
      <c r="B19" s="6"/>
      <c r="C19" s="6"/>
      <c r="D19" s="6"/>
      <c r="E19" s="6"/>
      <c r="F19" s="6"/>
      <c r="G19" s="6"/>
      <c r="H19" s="6"/>
      <c r="I19" s="6"/>
      <c r="J19" s="147"/>
      <c r="K19" s="11" t="s">
        <v>263</v>
      </c>
      <c r="L19" s="96"/>
    </row>
    <row r="20" spans="1:12" x14ac:dyDescent="0.2">
      <c r="A20" s="7"/>
      <c r="B20" s="6"/>
      <c r="C20" s="6"/>
      <c r="D20" s="6"/>
      <c r="E20" s="6"/>
      <c r="F20" s="7"/>
      <c r="G20" s="6"/>
      <c r="H20" s="6"/>
      <c r="I20" s="6"/>
      <c r="J20" s="123"/>
      <c r="K20" s="6"/>
      <c r="L20" s="96"/>
    </row>
    <row r="21" spans="1:12" ht="12" customHeight="1" x14ac:dyDescent="0.2">
      <c r="A21" s="286" t="s">
        <v>264</v>
      </c>
      <c r="B21" s="286"/>
      <c r="C21" s="286"/>
      <c r="D21" s="286"/>
      <c r="E21" s="286"/>
      <c r="F21" s="286"/>
      <c r="G21" s="286"/>
      <c r="H21" s="286"/>
      <c r="I21" s="286"/>
      <c r="J21" s="147"/>
      <c r="K21" s="114" t="s">
        <v>265</v>
      </c>
      <c r="L21" s="115"/>
    </row>
    <row r="22" spans="1:12" x14ac:dyDescent="0.2">
      <c r="A22" s="6"/>
      <c r="B22" s="6"/>
      <c r="C22" s="6"/>
      <c r="D22" s="6"/>
      <c r="E22" s="6"/>
      <c r="F22" s="7"/>
      <c r="G22" s="6"/>
      <c r="H22" s="6"/>
      <c r="I22" s="6"/>
      <c r="J22" s="128"/>
      <c r="K22" s="6"/>
      <c r="L22" s="6"/>
    </row>
    <row r="23" spans="1:12" ht="24" customHeight="1" x14ac:dyDescent="0.2">
      <c r="A23" s="241" t="s">
        <v>303</v>
      </c>
      <c r="B23" s="241"/>
      <c r="C23" s="241"/>
      <c r="D23" s="241"/>
      <c r="E23" s="241"/>
      <c r="F23" s="241"/>
      <c r="G23" s="241"/>
      <c r="H23" s="241"/>
      <c r="I23" s="241"/>
      <c r="J23" s="241"/>
      <c r="K23" s="241"/>
      <c r="L23" s="6"/>
    </row>
    <row r="24" spans="1:12" x14ac:dyDescent="0.2">
      <c r="A24" s="6"/>
      <c r="B24" s="6"/>
      <c r="C24" s="6"/>
      <c r="D24" s="6"/>
      <c r="E24" s="6"/>
      <c r="F24" s="7"/>
      <c r="G24" s="6"/>
      <c r="H24" s="6"/>
      <c r="I24" s="6"/>
      <c r="J24" s="128"/>
      <c r="K24" s="6"/>
      <c r="L24" s="6"/>
    </row>
    <row r="25" spans="1:12" x14ac:dyDescent="0.2">
      <c r="A25" s="6" t="s">
        <v>246</v>
      </c>
      <c r="B25" s="6"/>
      <c r="C25" s="6"/>
      <c r="D25" s="6"/>
      <c r="E25" s="6"/>
      <c r="F25" s="6"/>
      <c r="G25" s="6"/>
      <c r="H25" s="6"/>
      <c r="I25" s="6"/>
      <c r="J25" s="6"/>
      <c r="K25" s="6"/>
      <c r="L25" s="13"/>
    </row>
    <row r="26" spans="1:12" x14ac:dyDescent="0.2">
      <c r="A26" s="6" t="s">
        <v>247</v>
      </c>
      <c r="B26" s="6"/>
      <c r="C26" s="6"/>
      <c r="D26" s="125"/>
      <c r="E26" s="125"/>
      <c r="F26" s="125"/>
      <c r="G26" s="125"/>
      <c r="H26" s="6"/>
      <c r="I26" s="6" t="s">
        <v>248</v>
      </c>
      <c r="J26" s="125"/>
      <c r="K26" s="125"/>
      <c r="L26" s="13"/>
    </row>
    <row r="29" spans="1:12" x14ac:dyDescent="0.2">
      <c r="A29" s="7" t="s">
        <v>266</v>
      </c>
      <c r="B29" s="8"/>
      <c r="C29" s="6"/>
      <c r="D29" s="6"/>
      <c r="E29" s="132"/>
      <c r="F29" s="6"/>
      <c r="G29" s="6"/>
      <c r="H29" s="6" t="s">
        <v>182</v>
      </c>
      <c r="I29" s="6"/>
      <c r="J29" s="241" t="s">
        <v>183</v>
      </c>
      <c r="K29" s="241"/>
    </row>
    <row r="30" spans="1:12" x14ac:dyDescent="0.2">
      <c r="A30" s="5"/>
      <c r="B30" s="8"/>
      <c r="C30" s="6"/>
      <c r="D30" s="132" t="s">
        <v>184</v>
      </c>
      <c r="E30" s="132"/>
      <c r="F30" s="6" t="s">
        <v>185</v>
      </c>
      <c r="G30" s="6"/>
      <c r="H30" s="6" t="s">
        <v>186</v>
      </c>
      <c r="I30" s="6"/>
      <c r="J30" s="241"/>
      <c r="K30" s="241"/>
    </row>
    <row r="31" spans="1:12" x14ac:dyDescent="0.2">
      <c r="A31" s="6"/>
      <c r="B31" s="6"/>
      <c r="C31" s="6"/>
      <c r="D31" s="6"/>
      <c r="E31" s="132"/>
      <c r="F31" s="132"/>
      <c r="G31" s="6"/>
      <c r="H31" s="6"/>
      <c r="I31" s="6"/>
      <c r="J31" s="6"/>
      <c r="K31" s="11"/>
    </row>
    <row r="32" spans="1:12" x14ac:dyDescent="0.2">
      <c r="A32" s="6" t="s">
        <v>187</v>
      </c>
      <c r="B32" s="6"/>
      <c r="C32" s="6"/>
      <c r="D32" s="294">
        <f>'Page 8'!D11</f>
        <v>0</v>
      </c>
      <c r="E32" s="11">
        <v>117</v>
      </c>
      <c r="F32" s="296">
        <f>'Page 8'!F37</f>
        <v>0</v>
      </c>
      <c r="G32" s="11">
        <v>121</v>
      </c>
      <c r="H32" s="298">
        <f>'Page 8'!H37</f>
        <v>0</v>
      </c>
      <c r="I32" s="11">
        <v>125</v>
      </c>
      <c r="J32" s="298">
        <f>F32-H32</f>
        <v>0</v>
      </c>
      <c r="K32" s="11">
        <v>129</v>
      </c>
    </row>
    <row r="33" spans="1:11" x14ac:dyDescent="0.2">
      <c r="A33" s="6" t="s">
        <v>198</v>
      </c>
      <c r="B33" s="6"/>
      <c r="C33" s="6"/>
      <c r="D33" s="295"/>
      <c r="E33" s="11"/>
      <c r="F33" s="297"/>
      <c r="G33" s="45"/>
      <c r="H33" s="297"/>
      <c r="I33" s="45"/>
      <c r="J33" s="297"/>
      <c r="K33" s="11"/>
    </row>
    <row r="34" spans="1:11" x14ac:dyDescent="0.2">
      <c r="A34" s="6"/>
      <c r="B34" s="6"/>
      <c r="C34" s="6"/>
      <c r="D34" s="19"/>
      <c r="E34" s="11"/>
      <c r="F34" s="92"/>
      <c r="G34" s="45"/>
      <c r="H34" s="69"/>
      <c r="I34" s="45"/>
      <c r="J34" s="69"/>
      <c r="K34" s="11"/>
    </row>
    <row r="35" spans="1:11" x14ac:dyDescent="0.2">
      <c r="A35" s="6" t="s">
        <v>189</v>
      </c>
      <c r="B35" s="6"/>
      <c r="C35" s="6"/>
      <c r="D35" s="299">
        <f>'Page 8'!D14</f>
        <v>0</v>
      </c>
      <c r="E35" s="11">
        <v>118</v>
      </c>
      <c r="F35" s="298">
        <f>'Page 8'!F40</f>
        <v>0</v>
      </c>
      <c r="G35" s="11">
        <v>122</v>
      </c>
      <c r="H35" s="298">
        <f>'Page 8'!H40</f>
        <v>0</v>
      </c>
      <c r="I35" s="11">
        <v>126</v>
      </c>
      <c r="J35" s="298">
        <f>F35-H35</f>
        <v>0</v>
      </c>
      <c r="K35" s="11">
        <v>130</v>
      </c>
    </row>
    <row r="36" spans="1:11" x14ac:dyDescent="0.2">
      <c r="A36" s="6" t="s">
        <v>198</v>
      </c>
      <c r="B36" s="6"/>
      <c r="C36" s="6"/>
      <c r="D36" s="300"/>
      <c r="E36" s="11"/>
      <c r="F36" s="297"/>
      <c r="G36" s="45"/>
      <c r="H36" s="297"/>
      <c r="I36" s="45"/>
      <c r="J36" s="297"/>
      <c r="K36" s="11"/>
    </row>
    <row r="37" spans="1:11" x14ac:dyDescent="0.2">
      <c r="A37" s="6"/>
      <c r="B37" s="6"/>
      <c r="C37" s="6"/>
      <c r="D37" s="6"/>
      <c r="E37" s="11"/>
      <c r="F37" s="92"/>
      <c r="G37" s="45"/>
      <c r="H37" s="69"/>
      <c r="I37" s="45"/>
      <c r="J37" s="69"/>
      <c r="K37" s="11"/>
    </row>
    <row r="38" spans="1:11" x14ac:dyDescent="0.2">
      <c r="A38" s="6" t="s">
        <v>249</v>
      </c>
      <c r="B38" s="6"/>
      <c r="C38" s="6"/>
      <c r="D38" s="103">
        <v>0</v>
      </c>
      <c r="E38" s="11">
        <v>119</v>
      </c>
      <c r="F38" s="298">
        <f>E13*D38+D39+D40+D41</f>
        <v>0</v>
      </c>
      <c r="G38" s="11">
        <v>123</v>
      </c>
      <c r="H38" s="298">
        <f>'Page 8'!H43</f>
        <v>0</v>
      </c>
      <c r="I38" s="11">
        <v>127</v>
      </c>
      <c r="J38" s="298">
        <f>F38-H38</f>
        <v>0</v>
      </c>
      <c r="K38" s="11">
        <v>131</v>
      </c>
    </row>
    <row r="39" spans="1:11" x14ac:dyDescent="0.2">
      <c r="A39" s="6" t="s">
        <v>250</v>
      </c>
      <c r="B39" s="6"/>
      <c r="C39" s="6"/>
      <c r="D39" s="104">
        <v>0</v>
      </c>
      <c r="E39" s="11" t="s">
        <v>267</v>
      </c>
      <c r="F39" s="297"/>
      <c r="G39" s="45"/>
      <c r="H39" s="297"/>
      <c r="I39" s="45"/>
      <c r="J39" s="297"/>
      <c r="K39" s="11"/>
    </row>
    <row r="40" spans="1:11" x14ac:dyDescent="0.2">
      <c r="A40" s="6" t="s">
        <v>252</v>
      </c>
      <c r="B40" s="6"/>
      <c r="C40" s="6"/>
      <c r="D40" s="104">
        <v>0</v>
      </c>
      <c r="E40" s="11" t="s">
        <v>268</v>
      </c>
      <c r="F40" s="92"/>
      <c r="G40" s="45"/>
      <c r="H40" s="69"/>
      <c r="I40" s="45"/>
      <c r="J40" s="69"/>
      <c r="K40" s="11"/>
    </row>
    <row r="41" spans="1:11" x14ac:dyDescent="0.2">
      <c r="A41" s="6" t="s">
        <v>195</v>
      </c>
      <c r="B41" s="6"/>
      <c r="C41" s="6"/>
      <c r="D41" s="104">
        <v>0</v>
      </c>
      <c r="E41" s="11" t="s">
        <v>269</v>
      </c>
      <c r="F41" s="92"/>
      <c r="G41" s="45"/>
      <c r="H41" s="69"/>
      <c r="I41" s="45"/>
      <c r="J41" s="69"/>
      <c r="K41" s="11"/>
    </row>
    <row r="42" spans="1:11" x14ac:dyDescent="0.2">
      <c r="A42" s="6"/>
      <c r="B42" s="6"/>
      <c r="C42" s="6"/>
      <c r="D42" s="6"/>
      <c r="E42" s="11"/>
      <c r="F42" s="92"/>
      <c r="G42" s="45"/>
      <c r="H42" s="69"/>
      <c r="I42" s="45"/>
      <c r="J42" s="69"/>
      <c r="K42" s="11"/>
    </row>
    <row r="43" spans="1:11" x14ac:dyDescent="0.2">
      <c r="A43" s="6" t="s">
        <v>197</v>
      </c>
      <c r="B43" s="6"/>
      <c r="C43" s="6"/>
      <c r="D43" s="299">
        <f>'Page 8'!D22</f>
        <v>0</v>
      </c>
      <c r="E43" s="11">
        <v>120</v>
      </c>
      <c r="F43" s="298">
        <f>ROUNDDOWN(E13*D43,2)</f>
        <v>0</v>
      </c>
      <c r="G43" s="11">
        <v>124</v>
      </c>
      <c r="H43" s="298">
        <f>'Page 8'!H48</f>
        <v>0</v>
      </c>
      <c r="I43" s="11">
        <v>128</v>
      </c>
      <c r="J43" s="298">
        <f>F43-H43</f>
        <v>0</v>
      </c>
      <c r="K43" s="11">
        <v>132</v>
      </c>
    </row>
    <row r="44" spans="1:11" x14ac:dyDescent="0.2">
      <c r="A44" s="6" t="s">
        <v>198</v>
      </c>
      <c r="B44" s="6"/>
      <c r="C44" s="6"/>
      <c r="D44" s="301"/>
      <c r="E44" s="132"/>
      <c r="F44" s="297"/>
      <c r="G44" s="46"/>
      <c r="H44" s="297"/>
      <c r="I44" s="46"/>
      <c r="J44" s="297"/>
      <c r="K44" s="11"/>
    </row>
    <row r="45" spans="1:11" x14ac:dyDescent="0.2">
      <c r="A45" s="6"/>
      <c r="B45" s="6"/>
      <c r="C45" s="6"/>
      <c r="D45" s="6"/>
      <c r="E45" s="132"/>
      <c r="F45" s="47"/>
      <c r="G45" s="15"/>
      <c r="H45" s="20"/>
      <c r="I45" s="20"/>
      <c r="J45" s="20"/>
      <c r="K45" s="11"/>
    </row>
    <row r="46" spans="1:11" x14ac:dyDescent="0.2">
      <c r="A46" s="6" t="s">
        <v>199</v>
      </c>
      <c r="B46" s="6"/>
      <c r="C46" s="6"/>
      <c r="D46" s="6"/>
      <c r="E46" s="132"/>
      <c r="F46" s="47"/>
      <c r="G46" s="15"/>
      <c r="H46" s="47"/>
      <c r="I46" s="20"/>
      <c r="J46" s="298">
        <f>J32+J35+J38+J43</f>
        <v>0</v>
      </c>
      <c r="K46" s="11">
        <v>133</v>
      </c>
    </row>
    <row r="47" spans="1:11" x14ac:dyDescent="0.2">
      <c r="A47" s="6"/>
      <c r="B47" s="6"/>
      <c r="C47" s="6"/>
      <c r="D47" s="6"/>
      <c r="E47" s="132"/>
      <c r="F47" s="47"/>
      <c r="G47" s="15"/>
      <c r="H47" s="20"/>
      <c r="I47" s="20"/>
      <c r="J47" s="297"/>
      <c r="K47" s="11"/>
    </row>
    <row r="48" spans="1:11" x14ac:dyDescent="0.2">
      <c r="A48" s="129" t="s">
        <v>270</v>
      </c>
    </row>
    <row r="50" spans="1:12" ht="33.75" customHeight="1" x14ac:dyDescent="0.2">
      <c r="A50" s="241" t="s">
        <v>271</v>
      </c>
      <c r="B50" s="241"/>
      <c r="C50" s="241"/>
      <c r="D50" s="241"/>
      <c r="E50" s="241"/>
      <c r="F50" s="241"/>
      <c r="G50" s="241"/>
      <c r="H50" s="241"/>
      <c r="I50" s="241"/>
      <c r="J50" s="241"/>
      <c r="K50" s="241"/>
      <c r="L50" s="115"/>
    </row>
    <row r="51" spans="1:12" x14ac:dyDescent="0.2">
      <c r="A51" s="6"/>
    </row>
    <row r="52" spans="1:12" x14ac:dyDescent="0.2">
      <c r="A52" s="6" t="s">
        <v>272</v>
      </c>
      <c r="B52" s="6"/>
      <c r="C52" s="6"/>
      <c r="D52" s="6"/>
      <c r="E52" s="6"/>
      <c r="F52" s="6"/>
      <c r="G52" s="6"/>
      <c r="H52" s="6"/>
      <c r="I52" s="6"/>
      <c r="J52" s="6"/>
      <c r="K52" s="6"/>
      <c r="L52" s="13"/>
    </row>
    <row r="53" spans="1:12" x14ac:dyDescent="0.2">
      <c r="A53" s="6" t="s">
        <v>273</v>
      </c>
      <c r="B53" s="6"/>
      <c r="C53" s="6"/>
      <c r="D53" s="125"/>
      <c r="E53" s="125"/>
      <c r="F53" s="125"/>
      <c r="G53" s="125"/>
      <c r="H53" s="6"/>
      <c r="I53" s="6" t="s">
        <v>248</v>
      </c>
      <c r="J53" s="126"/>
      <c r="K53" s="125"/>
      <c r="L53" s="13"/>
    </row>
  </sheetData>
  <mergeCells count="25">
    <mergeCell ref="A50:K50"/>
    <mergeCell ref="D35:D36"/>
    <mergeCell ref="F35:F36"/>
    <mergeCell ref="H35:H36"/>
    <mergeCell ref="J35:J36"/>
    <mergeCell ref="F38:F39"/>
    <mergeCell ref="H38:H39"/>
    <mergeCell ref="J38:J39"/>
    <mergeCell ref="D43:D44"/>
    <mergeCell ref="F43:F44"/>
    <mergeCell ref="H43:H44"/>
    <mergeCell ref="J43:J44"/>
    <mergeCell ref="J46:J47"/>
    <mergeCell ref="A23:K23"/>
    <mergeCell ref="J29:K30"/>
    <mergeCell ref="D32:D33"/>
    <mergeCell ref="F32:F33"/>
    <mergeCell ref="H32:H33"/>
    <mergeCell ref="J32:J33"/>
    <mergeCell ref="A21:I21"/>
    <mergeCell ref="D9:J9"/>
    <mergeCell ref="E11:F11"/>
    <mergeCell ref="E13:F13"/>
    <mergeCell ref="A15:K15"/>
    <mergeCell ref="A17:K17"/>
  </mergeCells>
  <pageMargins left="0.70866141732283472" right="0.70866141732283472" top="0.74803149606299213" bottom="0.74803149606299213" header="0.31496062992125984" footer="0.31496062992125984"/>
  <pageSetup paperSize="9" scale="98"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1" id="{03308C3F-FA94-439D-88BA-976C323477AF}">
            <xm:f>'Page 7 DNU'!$I$6=""</xm:f>
            <x14:dxf>
              <fill>
                <patternFill>
                  <bgColor rgb="FFDAEEF3"/>
                </patternFill>
              </fill>
            </x14:dxf>
          </x14:cfRule>
          <x14:cfRule type="expression" priority="2" id="{0804853A-BA6B-4309-8650-E92D2F732F6D}">
            <xm:f>'Page 7 DNU'!$I$6="P"</xm:f>
            <x14:dxf/>
          </x14:cfRule>
          <xm:sqref>J13</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I16"/>
  <sheetViews>
    <sheetView topLeftCell="A22" zoomScaleNormal="100" zoomScalePageLayoutView="90" workbookViewId="0">
      <selection activeCell="G7" sqref="G7"/>
    </sheetView>
  </sheetViews>
  <sheetFormatPr defaultColWidth="9.28515625" defaultRowHeight="11.25" x14ac:dyDescent="0.2"/>
  <cols>
    <col min="1" max="3" width="10.28515625" style="1" customWidth="1"/>
    <col min="4" max="4" width="10.28515625" style="37" customWidth="1"/>
    <col min="5" max="5" width="7.7109375" style="37" customWidth="1"/>
    <col min="6" max="9" width="10.28515625" style="1" customWidth="1"/>
    <col min="10" max="16384" width="9.28515625" style="1"/>
  </cols>
  <sheetData>
    <row r="1" spans="1:9" ht="22.5" customHeight="1" x14ac:dyDescent="0.2">
      <c r="I1" s="42" t="s">
        <v>243</v>
      </c>
    </row>
    <row r="2" spans="1:9" s="40" customFormat="1" ht="22.5" customHeight="1" x14ac:dyDescent="0.25">
      <c r="A2" s="23" t="s">
        <v>274</v>
      </c>
      <c r="D2" s="41"/>
      <c r="E2" s="41"/>
      <c r="I2" s="38"/>
    </row>
    <row r="4" spans="1:9" x14ac:dyDescent="0.2">
      <c r="A4" s="1" t="s">
        <v>275</v>
      </c>
    </row>
    <row r="7" spans="1:9" x14ac:dyDescent="0.2">
      <c r="A7" s="3" t="s">
        <v>276</v>
      </c>
      <c r="C7" s="37"/>
      <c r="E7" s="157"/>
      <c r="F7" s="3"/>
      <c r="H7" s="37"/>
      <c r="I7" s="37"/>
    </row>
    <row r="8" spans="1:9" x14ac:dyDescent="0.2">
      <c r="B8" s="3"/>
      <c r="C8" s="37"/>
      <c r="G8" s="3"/>
      <c r="H8" s="37"/>
      <c r="I8" s="37"/>
    </row>
    <row r="9" spans="1:9" ht="12.75" customHeight="1" x14ac:dyDescent="0.2">
      <c r="A9" s="302" t="s">
        <v>277</v>
      </c>
      <c r="B9" s="302"/>
      <c r="C9" s="43" t="s">
        <v>278</v>
      </c>
      <c r="D9" s="43" t="s">
        <v>279</v>
      </c>
      <c r="F9" s="3"/>
      <c r="G9" s="3"/>
      <c r="H9" s="43"/>
      <c r="I9" s="43"/>
    </row>
    <row r="10" spans="1:9" x14ac:dyDescent="0.2">
      <c r="A10" s="44">
        <v>0</v>
      </c>
      <c r="B10" s="1">
        <v>0.01</v>
      </c>
      <c r="C10" s="37">
        <v>0</v>
      </c>
      <c r="D10" s="39">
        <v>0</v>
      </c>
      <c r="E10" s="39"/>
      <c r="F10" s="44"/>
      <c r="G10" s="44"/>
      <c r="H10" s="37"/>
      <c r="I10" s="39"/>
    </row>
    <row r="11" spans="1:9" x14ac:dyDescent="0.2">
      <c r="A11" s="44">
        <v>0.01</v>
      </c>
      <c r="B11" s="44">
        <f>A12-0.01</f>
        <v>13259.99</v>
      </c>
      <c r="C11" s="37">
        <v>5.1999999999999998E-2</v>
      </c>
      <c r="D11" s="39">
        <v>0.14380000000000001</v>
      </c>
      <c r="E11" s="39"/>
      <c r="F11" s="44"/>
      <c r="G11" s="44"/>
      <c r="H11" s="37"/>
      <c r="I11" s="39"/>
    </row>
    <row r="12" spans="1:9" x14ac:dyDescent="0.2">
      <c r="A12" s="44">
        <v>13260</v>
      </c>
      <c r="B12" s="44">
        <f t="shared" ref="B12:B15" si="0">A13-0.01</f>
        <v>26831.99</v>
      </c>
      <c r="C12" s="37">
        <v>6.5000000000000002E-2</v>
      </c>
      <c r="D12" s="39">
        <v>0.14380000000000001</v>
      </c>
      <c r="E12" s="39"/>
      <c r="F12" s="44"/>
      <c r="G12" s="44"/>
      <c r="H12" s="37"/>
      <c r="I12" s="39"/>
    </row>
    <row r="13" spans="1:9" x14ac:dyDescent="0.2">
      <c r="A13" s="44">
        <v>26832</v>
      </c>
      <c r="B13" s="44">
        <f t="shared" si="0"/>
        <v>32691.99</v>
      </c>
      <c r="C13" s="37">
        <v>8.3000000000000004E-2</v>
      </c>
      <c r="D13" s="39">
        <v>0.14380000000000001</v>
      </c>
      <c r="E13" s="39"/>
      <c r="F13" s="44"/>
      <c r="G13" s="44"/>
      <c r="H13" s="37"/>
      <c r="I13" s="39"/>
    </row>
    <row r="14" spans="1:9" x14ac:dyDescent="0.2">
      <c r="A14" s="44">
        <v>32692</v>
      </c>
      <c r="B14" s="44">
        <f t="shared" si="0"/>
        <v>49078.99</v>
      </c>
      <c r="C14" s="37">
        <v>9.8000000000000004E-2</v>
      </c>
      <c r="D14" s="39">
        <v>0.14380000000000001</v>
      </c>
      <c r="E14" s="39"/>
      <c r="F14" s="44"/>
      <c r="G14" s="44"/>
      <c r="H14" s="37"/>
      <c r="I14" s="39"/>
    </row>
    <row r="15" spans="1:9" x14ac:dyDescent="0.2">
      <c r="A15" s="44">
        <v>49079</v>
      </c>
      <c r="B15" s="44">
        <f t="shared" si="0"/>
        <v>62924.99</v>
      </c>
      <c r="C15" s="37">
        <v>0.107</v>
      </c>
      <c r="D15" s="39">
        <v>0.14380000000000001</v>
      </c>
      <c r="E15" s="39"/>
      <c r="F15" s="44"/>
      <c r="G15" s="44"/>
      <c r="H15" s="37"/>
      <c r="I15" s="39"/>
    </row>
    <row r="16" spans="1:9" x14ac:dyDescent="0.2">
      <c r="A16" s="44">
        <v>62925</v>
      </c>
      <c r="B16" s="44" t="s">
        <v>280</v>
      </c>
      <c r="C16" s="37">
        <v>0.125</v>
      </c>
      <c r="D16" s="39">
        <v>0.14380000000000001</v>
      </c>
      <c r="E16" s="39"/>
      <c r="F16" s="44"/>
      <c r="G16" s="44"/>
      <c r="H16" s="37"/>
      <c r="I16" s="39"/>
    </row>
  </sheetData>
  <mergeCells count="1">
    <mergeCell ref="A9:B9"/>
  </mergeCells>
  <pageMargins left="0.70866141732283461" right="0.70866141732283461"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97"/>
  <sheetViews>
    <sheetView topLeftCell="A3" zoomScaleNormal="100" zoomScalePageLayoutView="90" workbookViewId="0">
      <selection activeCell="A3" sqref="A3"/>
    </sheetView>
  </sheetViews>
  <sheetFormatPr defaultColWidth="6.7109375" defaultRowHeight="11.25" customHeight="1" x14ac:dyDescent="0.2"/>
  <cols>
    <col min="1" max="7" width="6.42578125" style="1" customWidth="1"/>
    <col min="8" max="8" width="6" style="1" customWidth="1"/>
    <col min="9" max="9" width="13.5703125" style="1" customWidth="1"/>
    <col min="10" max="10" width="5" style="2" customWidth="1"/>
    <col min="11" max="11" width="13.5703125" style="1" customWidth="1"/>
    <col min="12" max="12" width="5" style="4" customWidth="1"/>
    <col min="13" max="16384" width="6.7109375" style="1"/>
  </cols>
  <sheetData>
    <row r="1" spans="1:14" ht="21.6" customHeight="1" x14ac:dyDescent="0.2"/>
    <row r="2" spans="1:14" ht="11.25" customHeight="1" x14ac:dyDescent="0.2">
      <c r="A2" s="56" t="s">
        <v>48</v>
      </c>
      <c r="B2" s="53"/>
      <c r="M2" s="53"/>
      <c r="N2" s="69"/>
    </row>
    <row r="3" spans="1:14" ht="11.25" customHeight="1" x14ac:dyDescent="0.2">
      <c r="A3" s="70"/>
      <c r="B3" s="53"/>
      <c r="M3" s="135"/>
    </row>
    <row r="4" spans="1:14" ht="11.25" customHeight="1" x14ac:dyDescent="0.2">
      <c r="A4" s="70"/>
      <c r="B4" s="53"/>
      <c r="I4" s="153"/>
      <c r="J4" s="11"/>
      <c r="K4" s="11"/>
    </row>
    <row r="5" spans="1:14" ht="11.25" customHeight="1" x14ac:dyDescent="0.2">
      <c r="A5" s="56" t="s">
        <v>49</v>
      </c>
      <c r="B5" s="53"/>
    </row>
    <row r="6" spans="1:14" ht="11.25" customHeight="1" x14ac:dyDescent="0.2">
      <c r="A6" s="53" t="s">
        <v>50</v>
      </c>
      <c r="B6" s="53"/>
      <c r="C6" s="71"/>
      <c r="D6" s="71"/>
      <c r="H6" s="2"/>
      <c r="I6" s="186"/>
      <c r="J6" s="4">
        <v>1</v>
      </c>
      <c r="K6" s="196"/>
    </row>
    <row r="7" spans="1:14" ht="11.25" customHeight="1" x14ac:dyDescent="0.2">
      <c r="A7" s="71" t="s">
        <v>51</v>
      </c>
      <c r="B7" s="53"/>
      <c r="C7" s="71"/>
      <c r="D7" s="71"/>
      <c r="H7" s="2"/>
      <c r="I7" s="187"/>
      <c r="J7" s="4"/>
      <c r="K7" s="196"/>
    </row>
    <row r="8" spans="1:14" ht="11.25" customHeight="1" x14ac:dyDescent="0.2">
      <c r="A8" s="53" t="s">
        <v>52</v>
      </c>
      <c r="B8" s="53"/>
      <c r="C8" s="71"/>
      <c r="D8" s="71"/>
      <c r="H8" s="2"/>
      <c r="J8" s="4"/>
    </row>
    <row r="9" spans="1:14" ht="11.25" customHeight="1" x14ac:dyDescent="0.2">
      <c r="A9" s="71" t="s">
        <v>53</v>
      </c>
      <c r="B9" s="53"/>
      <c r="C9" s="71"/>
      <c r="D9" s="71"/>
      <c r="H9" s="2"/>
      <c r="J9" s="4"/>
    </row>
    <row r="10" spans="1:14" ht="11.25" customHeight="1" x14ac:dyDescent="0.2">
      <c r="A10" s="53" t="s">
        <v>54</v>
      </c>
      <c r="B10" s="53"/>
      <c r="C10" s="71"/>
      <c r="D10" s="71"/>
      <c r="H10" s="2"/>
      <c r="J10" s="4"/>
    </row>
    <row r="11" spans="1:14" ht="11.25" customHeight="1" x14ac:dyDescent="0.2">
      <c r="A11" s="53"/>
      <c r="B11" s="53"/>
      <c r="H11" s="2"/>
      <c r="J11" s="4"/>
    </row>
    <row r="12" spans="1:14" ht="11.25" customHeight="1" x14ac:dyDescent="0.2">
      <c r="A12" s="56" t="s">
        <v>55</v>
      </c>
      <c r="B12" s="53"/>
      <c r="H12" s="2"/>
      <c r="J12" s="4"/>
    </row>
    <row r="13" spans="1:14" ht="11.25" customHeight="1" x14ac:dyDescent="0.2">
      <c r="A13" s="53" t="s">
        <v>56</v>
      </c>
      <c r="B13" s="53"/>
      <c r="H13" s="2" t="s">
        <v>57</v>
      </c>
      <c r="I13" s="186"/>
      <c r="J13" s="4">
        <v>2</v>
      </c>
      <c r="K13" s="196"/>
    </row>
    <row r="14" spans="1:14" ht="11.25" customHeight="1" x14ac:dyDescent="0.2">
      <c r="A14" s="71" t="s">
        <v>58</v>
      </c>
      <c r="B14" s="53"/>
      <c r="H14" s="2"/>
      <c r="I14" s="187"/>
      <c r="J14" s="4"/>
      <c r="K14" s="196"/>
    </row>
    <row r="15" spans="1:14" ht="11.25" customHeight="1" x14ac:dyDescent="0.2">
      <c r="A15" s="53" t="s">
        <v>59</v>
      </c>
      <c r="B15" s="53"/>
      <c r="H15" s="2"/>
      <c r="J15" s="4"/>
    </row>
    <row r="16" spans="1:14" ht="11.25" customHeight="1" x14ac:dyDescent="0.2">
      <c r="A16" s="53" t="s">
        <v>60</v>
      </c>
      <c r="B16" s="53"/>
      <c r="H16" s="2"/>
      <c r="J16" s="4"/>
    </row>
    <row r="17" spans="1:11" ht="11.25" customHeight="1" x14ac:dyDescent="0.2">
      <c r="A17" s="53" t="s">
        <v>61</v>
      </c>
      <c r="B17" s="53"/>
      <c r="H17" s="2"/>
      <c r="J17" s="4"/>
    </row>
    <row r="18" spans="1:11" ht="11.25" customHeight="1" x14ac:dyDescent="0.2">
      <c r="A18" s="53" t="s">
        <v>62</v>
      </c>
      <c r="B18" s="53"/>
      <c r="H18" s="2"/>
      <c r="J18" s="4"/>
    </row>
    <row r="19" spans="1:11" ht="11.25" customHeight="1" x14ac:dyDescent="0.2">
      <c r="A19" s="53"/>
      <c r="B19" s="53"/>
      <c r="H19" s="2"/>
      <c r="J19" s="4"/>
    </row>
    <row r="20" spans="1:11" ht="11.25" customHeight="1" x14ac:dyDescent="0.2">
      <c r="A20" s="56" t="s">
        <v>63</v>
      </c>
      <c r="B20" s="53"/>
      <c r="H20" s="2"/>
      <c r="J20" s="4"/>
    </row>
    <row r="21" spans="1:11" ht="11.25" customHeight="1" x14ac:dyDescent="0.2">
      <c r="A21" s="53" t="s">
        <v>64</v>
      </c>
      <c r="B21" s="53"/>
      <c r="H21" s="2" t="s">
        <v>57</v>
      </c>
      <c r="I21" s="186"/>
      <c r="J21" s="4">
        <v>3</v>
      </c>
      <c r="K21" s="196"/>
    </row>
    <row r="22" spans="1:11" ht="11.25" customHeight="1" x14ac:dyDescent="0.2">
      <c r="A22" s="53" t="s">
        <v>65</v>
      </c>
      <c r="B22" s="53"/>
      <c r="H22" s="2"/>
      <c r="I22" s="187"/>
      <c r="J22" s="4"/>
      <c r="K22" s="196"/>
    </row>
    <row r="23" spans="1:11" ht="11.25" customHeight="1" x14ac:dyDescent="0.2">
      <c r="A23" s="53"/>
      <c r="B23" s="53"/>
      <c r="H23" s="2"/>
      <c r="J23" s="4"/>
    </row>
    <row r="24" spans="1:11" ht="11.25" customHeight="1" x14ac:dyDescent="0.2">
      <c r="A24" s="56" t="s">
        <v>66</v>
      </c>
      <c r="B24" s="53"/>
      <c r="H24" s="2"/>
      <c r="J24" s="4"/>
    </row>
    <row r="25" spans="1:11" ht="11.25" customHeight="1" x14ac:dyDescent="0.2">
      <c r="A25" s="53" t="s">
        <v>67</v>
      </c>
      <c r="B25" s="53"/>
      <c r="H25" s="2" t="s">
        <v>57</v>
      </c>
      <c r="I25" s="186"/>
      <c r="J25" s="4">
        <v>4</v>
      </c>
      <c r="K25" s="196"/>
    </row>
    <row r="26" spans="1:11" ht="11.25" customHeight="1" x14ac:dyDescent="0.2">
      <c r="A26" s="53" t="s">
        <v>68</v>
      </c>
      <c r="B26" s="53"/>
      <c r="H26" s="2"/>
      <c r="I26" s="187"/>
      <c r="J26" s="4"/>
      <c r="K26" s="196"/>
    </row>
    <row r="27" spans="1:11" ht="11.25" customHeight="1" x14ac:dyDescent="0.2">
      <c r="A27" s="53" t="s">
        <v>69</v>
      </c>
      <c r="B27" s="53"/>
      <c r="H27" s="2"/>
      <c r="I27" s="72"/>
      <c r="J27" s="4"/>
      <c r="K27" s="86"/>
    </row>
    <row r="28" spans="1:11" ht="11.25" customHeight="1" x14ac:dyDescent="0.2">
      <c r="A28" s="53"/>
      <c r="B28" s="53"/>
      <c r="H28" s="2"/>
      <c r="J28" s="4"/>
    </row>
    <row r="29" spans="1:11" ht="11.25" customHeight="1" x14ac:dyDescent="0.2">
      <c r="A29" s="56" t="s">
        <v>70</v>
      </c>
      <c r="B29" s="53"/>
      <c r="H29" s="2"/>
      <c r="J29" s="4"/>
    </row>
    <row r="30" spans="1:11" ht="11.25" customHeight="1" x14ac:dyDescent="0.2">
      <c r="A30" s="53" t="s">
        <v>71</v>
      </c>
      <c r="B30" s="53"/>
      <c r="H30" s="2" t="s">
        <v>72</v>
      </c>
      <c r="I30" s="186"/>
      <c r="J30" s="4">
        <v>5</v>
      </c>
      <c r="K30" s="196"/>
    </row>
    <row r="31" spans="1:11" ht="11.25" customHeight="1" x14ac:dyDescent="0.2">
      <c r="A31" s="53" t="s">
        <v>73</v>
      </c>
      <c r="B31" s="53"/>
      <c r="H31" s="2"/>
      <c r="I31" s="187"/>
      <c r="J31" s="4"/>
      <c r="K31" s="196"/>
    </row>
    <row r="32" spans="1:11" ht="11.25" customHeight="1" x14ac:dyDescent="0.2">
      <c r="A32" s="53"/>
      <c r="B32" s="53"/>
      <c r="H32" s="2"/>
      <c r="J32" s="4"/>
    </row>
    <row r="33" spans="1:12" ht="11.25" customHeight="1" x14ac:dyDescent="0.2">
      <c r="A33" s="56" t="s">
        <v>74</v>
      </c>
      <c r="B33" s="73"/>
      <c r="H33" s="2" t="s">
        <v>75</v>
      </c>
      <c r="I33" s="188">
        <f>I6+I13+I21+I25-I30</f>
        <v>0</v>
      </c>
      <c r="J33" s="4">
        <v>6</v>
      </c>
      <c r="K33" s="196"/>
    </row>
    <row r="34" spans="1:12" ht="11.25" customHeight="1" x14ac:dyDescent="0.2">
      <c r="A34" s="56" t="s">
        <v>76</v>
      </c>
      <c r="B34" s="73"/>
      <c r="H34" s="2"/>
      <c r="I34" s="189"/>
      <c r="J34" s="4"/>
      <c r="K34" s="196"/>
    </row>
    <row r="35" spans="1:12" ht="11.25" customHeight="1" x14ac:dyDescent="0.2">
      <c r="H35" s="2"/>
      <c r="J35" s="4"/>
    </row>
    <row r="36" spans="1:12" ht="11.25" customHeight="1" x14ac:dyDescent="0.2">
      <c r="H36" s="2"/>
      <c r="J36" s="4"/>
    </row>
    <row r="37" spans="1:12" ht="11.25" customHeight="1" x14ac:dyDescent="0.2">
      <c r="A37" s="7" t="s">
        <v>77</v>
      </c>
      <c r="H37" s="2"/>
      <c r="I37" s="53"/>
      <c r="J37" s="56"/>
      <c r="K37" s="53"/>
      <c r="L37" s="56"/>
    </row>
    <row r="38" spans="1:12" ht="11.25" customHeight="1" x14ac:dyDescent="0.2">
      <c r="H38" s="2"/>
      <c r="J38" s="4"/>
    </row>
    <row r="39" spans="1:12" ht="11.25" customHeight="1" x14ac:dyDescent="0.2">
      <c r="A39" s="7" t="s">
        <v>78</v>
      </c>
      <c r="H39" s="2"/>
      <c r="J39" s="4"/>
    </row>
    <row r="40" spans="1:12" ht="11.25" customHeight="1" x14ac:dyDescent="0.2">
      <c r="A40" s="6" t="s">
        <v>79</v>
      </c>
      <c r="B40" s="6"/>
      <c r="C40" s="6"/>
      <c r="D40" s="6"/>
      <c r="E40" s="6"/>
      <c r="F40" s="6"/>
      <c r="H40" s="2"/>
      <c r="I40" s="186"/>
      <c r="J40" s="4">
        <v>7</v>
      </c>
      <c r="K40" s="196"/>
    </row>
    <row r="41" spans="1:12" ht="11.25" customHeight="1" x14ac:dyDescent="0.2">
      <c r="A41" s="6" t="s">
        <v>80</v>
      </c>
      <c r="B41" s="6"/>
      <c r="C41" s="6"/>
      <c r="D41" s="6"/>
      <c r="E41" s="6"/>
      <c r="F41" s="6"/>
      <c r="H41" s="2"/>
      <c r="I41" s="187"/>
      <c r="J41" s="4"/>
      <c r="K41" s="196"/>
    </row>
    <row r="42" spans="1:12" ht="11.25" customHeight="1" x14ac:dyDescent="0.2">
      <c r="A42" s="6"/>
      <c r="B42" s="6"/>
      <c r="C42" s="6"/>
      <c r="D42" s="6"/>
      <c r="E42" s="6"/>
      <c r="F42" s="6"/>
      <c r="H42" s="2"/>
      <c r="J42" s="4"/>
    </row>
    <row r="43" spans="1:12" ht="11.25" customHeight="1" x14ac:dyDescent="0.2">
      <c r="A43" s="7" t="s">
        <v>81</v>
      </c>
      <c r="B43" s="6"/>
      <c r="C43" s="6"/>
      <c r="D43" s="6"/>
      <c r="E43" s="6"/>
      <c r="F43" s="6"/>
      <c r="H43" s="2"/>
      <c r="J43" s="4"/>
    </row>
    <row r="44" spans="1:12" ht="11.25" customHeight="1" x14ac:dyDescent="0.2">
      <c r="A44" s="6" t="s">
        <v>82</v>
      </c>
      <c r="B44" s="6"/>
      <c r="C44" s="6"/>
      <c r="D44" s="6"/>
      <c r="E44" s="6"/>
      <c r="F44" s="6"/>
      <c r="H44" s="2" t="s">
        <v>57</v>
      </c>
      <c r="I44" s="186"/>
      <c r="J44" s="4">
        <v>8</v>
      </c>
      <c r="K44" s="196"/>
    </row>
    <row r="45" spans="1:12" ht="11.25" customHeight="1" x14ac:dyDescent="0.2">
      <c r="A45" s="6" t="s">
        <v>80</v>
      </c>
      <c r="B45" s="6"/>
      <c r="C45" s="6"/>
      <c r="D45" s="6"/>
      <c r="E45" s="6"/>
      <c r="F45" s="6"/>
      <c r="H45" s="2"/>
      <c r="I45" s="187"/>
      <c r="J45" s="4"/>
      <c r="K45" s="196"/>
    </row>
    <row r="46" spans="1:12" ht="11.25" customHeight="1" x14ac:dyDescent="0.2">
      <c r="A46" s="6"/>
      <c r="B46" s="6"/>
      <c r="C46" s="6"/>
      <c r="D46" s="6"/>
      <c r="E46" s="6"/>
      <c r="F46" s="6"/>
      <c r="H46" s="2"/>
      <c r="J46" s="4"/>
    </row>
    <row r="47" spans="1:12" ht="11.25" customHeight="1" x14ac:dyDescent="0.2">
      <c r="A47" s="7" t="s">
        <v>63</v>
      </c>
      <c r="B47" s="6"/>
      <c r="C47" s="6"/>
      <c r="D47" s="6"/>
      <c r="E47" s="6"/>
      <c r="F47" s="6"/>
      <c r="H47" s="2"/>
      <c r="J47" s="4"/>
    </row>
    <row r="48" spans="1:12" ht="11.25" customHeight="1" x14ac:dyDescent="0.2">
      <c r="A48" s="6" t="s">
        <v>83</v>
      </c>
      <c r="B48" s="6"/>
      <c r="C48" s="6"/>
      <c r="D48" s="6"/>
      <c r="E48" s="6"/>
      <c r="F48" s="6"/>
      <c r="H48" s="2" t="s">
        <v>57</v>
      </c>
      <c r="I48" s="186"/>
      <c r="J48" s="4">
        <v>9</v>
      </c>
      <c r="K48" s="196"/>
    </row>
    <row r="49" spans="1:12" ht="11.25" customHeight="1" x14ac:dyDescent="0.2">
      <c r="A49" s="6" t="s">
        <v>80</v>
      </c>
      <c r="B49" s="6"/>
      <c r="C49" s="6"/>
      <c r="D49" s="6"/>
      <c r="E49" s="6"/>
      <c r="F49" s="6"/>
      <c r="H49" s="2"/>
      <c r="I49" s="187"/>
      <c r="J49" s="4"/>
      <c r="K49" s="196"/>
    </row>
    <row r="50" spans="1:12" ht="11.25" customHeight="1" x14ac:dyDescent="0.2">
      <c r="A50" s="6"/>
      <c r="B50" s="6"/>
      <c r="C50" s="6"/>
      <c r="D50" s="6"/>
      <c r="E50" s="6"/>
      <c r="F50" s="6"/>
      <c r="H50" s="2"/>
      <c r="J50" s="4"/>
    </row>
    <row r="51" spans="1:12" ht="11.25" customHeight="1" x14ac:dyDescent="0.2">
      <c r="A51" s="7" t="s">
        <v>66</v>
      </c>
      <c r="B51" s="6"/>
      <c r="C51" s="6"/>
      <c r="D51" s="6"/>
      <c r="E51" s="6"/>
      <c r="F51" s="6"/>
      <c r="H51" s="2"/>
      <c r="J51" s="4"/>
    </row>
    <row r="52" spans="1:12" ht="11.25" customHeight="1" x14ac:dyDescent="0.2">
      <c r="A52" s="6" t="s">
        <v>84</v>
      </c>
      <c r="B52" s="6"/>
      <c r="C52" s="6"/>
      <c r="D52" s="6"/>
      <c r="E52" s="6"/>
      <c r="F52" s="6"/>
      <c r="H52" s="2" t="s">
        <v>57</v>
      </c>
      <c r="I52" s="186"/>
      <c r="J52" s="4">
        <v>10</v>
      </c>
      <c r="K52" s="196"/>
    </row>
    <row r="53" spans="1:12" ht="11.25" customHeight="1" x14ac:dyDescent="0.2">
      <c r="A53" s="6" t="s">
        <v>80</v>
      </c>
      <c r="B53" s="6"/>
      <c r="C53" s="6"/>
      <c r="D53" s="6"/>
      <c r="E53" s="6"/>
      <c r="F53" s="6"/>
      <c r="H53" s="2"/>
      <c r="I53" s="187"/>
      <c r="J53" s="4"/>
      <c r="K53" s="196"/>
    </row>
    <row r="54" spans="1:12" ht="11.25" customHeight="1" x14ac:dyDescent="0.2">
      <c r="A54" s="6"/>
      <c r="B54" s="6"/>
      <c r="C54" s="6"/>
      <c r="D54" s="6"/>
      <c r="E54" s="6"/>
      <c r="F54" s="6"/>
      <c r="H54" s="2"/>
      <c r="J54" s="4"/>
    </row>
    <row r="55" spans="1:12" ht="11.25" customHeight="1" x14ac:dyDescent="0.2">
      <c r="A55" s="7" t="s">
        <v>85</v>
      </c>
      <c r="B55" s="6"/>
      <c r="C55" s="6"/>
      <c r="D55" s="6"/>
      <c r="E55" s="6"/>
      <c r="F55" s="6"/>
      <c r="H55" s="2"/>
      <c r="J55" s="4"/>
    </row>
    <row r="56" spans="1:12" ht="11.25" customHeight="1" x14ac:dyDescent="0.2">
      <c r="A56" s="6" t="s">
        <v>86</v>
      </c>
      <c r="B56" s="6"/>
      <c r="C56" s="6"/>
      <c r="D56" s="6"/>
      <c r="E56" s="6"/>
      <c r="F56" s="6"/>
      <c r="H56" s="2" t="s">
        <v>72</v>
      </c>
      <c r="I56" s="186"/>
      <c r="J56" s="4">
        <v>11</v>
      </c>
      <c r="K56" s="196"/>
    </row>
    <row r="57" spans="1:12" ht="11.25" customHeight="1" x14ac:dyDescent="0.2">
      <c r="A57" s="6" t="s">
        <v>87</v>
      </c>
      <c r="B57" s="6"/>
      <c r="C57" s="6"/>
      <c r="D57" s="6"/>
      <c r="E57" s="6"/>
      <c r="F57" s="6"/>
      <c r="H57" s="2"/>
      <c r="I57" s="187"/>
      <c r="J57" s="4"/>
      <c r="K57" s="196"/>
    </row>
    <row r="58" spans="1:12" ht="11.25" customHeight="1" x14ac:dyDescent="0.2">
      <c r="A58" s="6"/>
      <c r="B58" s="6"/>
      <c r="C58" s="6"/>
      <c r="D58" s="6"/>
      <c r="E58" s="6"/>
      <c r="F58" s="6"/>
      <c r="H58" s="2"/>
      <c r="J58" s="4"/>
    </row>
    <row r="59" spans="1:12" ht="11.25" customHeight="1" x14ac:dyDescent="0.2">
      <c r="A59" s="7" t="s">
        <v>88</v>
      </c>
      <c r="B59" s="8"/>
      <c r="C59" s="8"/>
      <c r="D59" s="6"/>
      <c r="E59" s="6"/>
      <c r="F59" s="6"/>
      <c r="H59" s="2" t="s">
        <v>75</v>
      </c>
      <c r="I59" s="188">
        <f>I40+I44+I48+I52-I56</f>
        <v>0</v>
      </c>
      <c r="J59" s="4">
        <v>12</v>
      </c>
      <c r="K59" s="196"/>
    </row>
    <row r="60" spans="1:12" ht="11.25" customHeight="1" x14ac:dyDescent="0.2">
      <c r="A60" s="3" t="s">
        <v>89</v>
      </c>
      <c r="H60" s="2"/>
      <c r="I60" s="189"/>
      <c r="J60" s="4"/>
      <c r="K60" s="196"/>
    </row>
    <row r="62" spans="1:12" ht="11.25" customHeight="1" x14ac:dyDescent="0.2">
      <c r="A62" s="7" t="s">
        <v>90</v>
      </c>
      <c r="B62" s="6"/>
      <c r="C62" s="6"/>
      <c r="D62" s="6"/>
      <c r="E62" s="6"/>
      <c r="F62" s="6"/>
      <c r="G62" s="6"/>
    </row>
    <row r="63" spans="1:12" ht="11.25" customHeight="1" x14ac:dyDescent="0.2">
      <c r="A63" s="5"/>
      <c r="B63" s="6"/>
      <c r="C63" s="6"/>
      <c r="D63" s="6"/>
      <c r="E63" s="6"/>
      <c r="F63" s="6"/>
      <c r="G63" s="6"/>
    </row>
    <row r="64" spans="1:12" ht="11.25" customHeight="1" thickBot="1" x14ac:dyDescent="0.25">
      <c r="A64" s="8" t="s">
        <v>295</v>
      </c>
      <c r="B64" s="144"/>
      <c r="C64" s="190">
        <f>'Page 2'!I59</f>
        <v>0</v>
      </c>
      <c r="D64" s="191"/>
      <c r="E64" s="8" t="s">
        <v>91</v>
      </c>
      <c r="I64" s="194">
        <f>IF(C65=0,0,C64/C65)</f>
        <v>0</v>
      </c>
      <c r="J64" s="4">
        <v>13</v>
      </c>
      <c r="L64" s="1"/>
    </row>
    <row r="65" spans="1:14" ht="11.25" customHeight="1" x14ac:dyDescent="0.2">
      <c r="A65" s="145" t="s">
        <v>296</v>
      </c>
      <c r="B65" s="145"/>
      <c r="C65" s="192">
        <f>'Page 2'!I33</f>
        <v>0</v>
      </c>
      <c r="D65" s="193"/>
      <c r="E65" s="6" t="s">
        <v>92</v>
      </c>
      <c r="I65" s="195"/>
      <c r="J65" s="4"/>
      <c r="L65" s="1"/>
    </row>
    <row r="67" spans="1:14" ht="11.25" customHeight="1" x14ac:dyDescent="0.2">
      <c r="A67" s="6"/>
      <c r="B67" s="6"/>
      <c r="C67" s="6"/>
      <c r="D67" s="6"/>
      <c r="E67" s="6"/>
      <c r="F67" s="6"/>
      <c r="G67" s="6"/>
      <c r="H67" s="6"/>
      <c r="I67" s="6"/>
      <c r="J67" s="6"/>
      <c r="K67" s="68"/>
      <c r="L67" s="132"/>
      <c r="M67" s="11"/>
      <c r="N67" s="69"/>
    </row>
    <row r="68" spans="1:14" ht="11.25" customHeight="1" x14ac:dyDescent="0.2">
      <c r="A68" s="6"/>
      <c r="B68" s="6"/>
      <c r="C68" s="6"/>
      <c r="D68" s="6"/>
      <c r="E68" s="6"/>
      <c r="F68" s="6"/>
      <c r="G68" s="6"/>
      <c r="H68" s="6"/>
      <c r="I68" s="6"/>
      <c r="J68" s="6"/>
      <c r="K68" s="6"/>
      <c r="L68" s="132"/>
      <c r="M68" s="11"/>
      <c r="N68" s="69"/>
    </row>
    <row r="69" spans="1:14" ht="11.25" customHeight="1" x14ac:dyDescent="0.2">
      <c r="A69" s="6"/>
      <c r="B69" s="6"/>
      <c r="C69" s="6"/>
      <c r="D69" s="6"/>
      <c r="E69" s="6"/>
      <c r="F69" s="6"/>
      <c r="G69" s="6"/>
      <c r="H69" s="6"/>
      <c r="I69" s="6"/>
      <c r="J69" s="6"/>
      <c r="K69" s="6"/>
      <c r="L69" s="132"/>
      <c r="M69" s="11"/>
      <c r="N69" s="74"/>
    </row>
    <row r="70" spans="1:14" ht="11.25" customHeight="1" x14ac:dyDescent="0.2">
      <c r="A70" s="6"/>
      <c r="B70" s="6"/>
      <c r="C70" s="6"/>
      <c r="D70" s="6"/>
      <c r="E70" s="6"/>
      <c r="F70" s="6"/>
      <c r="G70" s="6"/>
      <c r="H70" s="6"/>
      <c r="I70" s="6"/>
      <c r="J70" s="6"/>
      <c r="K70" s="6"/>
      <c r="L70" s="132"/>
      <c r="M70" s="11"/>
      <c r="N70" s="74"/>
    </row>
    <row r="71" spans="1:14" ht="11.25" customHeight="1" x14ac:dyDescent="0.2">
      <c r="A71" s="6"/>
      <c r="B71" s="6"/>
      <c r="C71" s="6"/>
      <c r="D71" s="6"/>
      <c r="E71" s="6"/>
      <c r="F71" s="6"/>
      <c r="G71" s="6"/>
      <c r="H71" s="6"/>
      <c r="I71" s="6"/>
      <c r="J71" s="6"/>
      <c r="K71" s="6"/>
      <c r="L71" s="132"/>
      <c r="M71" s="11"/>
      <c r="N71" s="74"/>
    </row>
    <row r="72" spans="1:14" ht="11.25" customHeight="1" x14ac:dyDescent="0.2">
      <c r="A72" s="6"/>
      <c r="B72" s="6"/>
      <c r="C72" s="6"/>
      <c r="D72" s="6"/>
      <c r="E72" s="6"/>
      <c r="F72" s="6"/>
      <c r="G72" s="6"/>
      <c r="H72" s="6"/>
      <c r="I72" s="6"/>
      <c r="J72" s="6"/>
      <c r="K72" s="6"/>
      <c r="L72" s="132"/>
      <c r="M72" s="11"/>
      <c r="N72" s="75"/>
    </row>
    <row r="73" spans="1:14" ht="11.25" customHeight="1" x14ac:dyDescent="0.2">
      <c r="A73" s="6"/>
      <c r="B73" s="6"/>
      <c r="C73" s="6"/>
      <c r="D73" s="6"/>
      <c r="E73" s="6"/>
      <c r="F73" s="6"/>
      <c r="G73" s="6"/>
      <c r="H73" s="6"/>
      <c r="I73" s="6"/>
      <c r="J73" s="6"/>
      <c r="K73" s="6"/>
      <c r="L73" s="6"/>
      <c r="M73" s="132"/>
      <c r="N73" s="69"/>
    </row>
    <row r="74" spans="1:14" ht="11.25" customHeight="1" x14ac:dyDescent="0.2">
      <c r="A74" s="6"/>
      <c r="B74" s="6"/>
      <c r="C74" s="6"/>
      <c r="D74" s="6"/>
      <c r="E74" s="6"/>
      <c r="F74" s="6"/>
      <c r="G74" s="6"/>
      <c r="H74" s="6"/>
      <c r="I74" s="6"/>
      <c r="J74" s="6"/>
      <c r="K74" s="6"/>
      <c r="L74" s="6"/>
      <c r="M74" s="11"/>
      <c r="N74" s="69"/>
    </row>
    <row r="75" spans="1:14" ht="11.25" customHeight="1" x14ac:dyDescent="0.2">
      <c r="A75" s="6"/>
      <c r="B75" s="6"/>
      <c r="C75" s="6"/>
      <c r="D75" s="6"/>
      <c r="E75" s="6"/>
      <c r="F75" s="6"/>
      <c r="G75" s="6"/>
      <c r="H75" s="6"/>
      <c r="I75" s="6"/>
      <c r="J75" s="6"/>
      <c r="K75" s="6"/>
      <c r="L75" s="6"/>
      <c r="M75" s="11"/>
      <c r="N75" s="75"/>
    </row>
    <row r="76" spans="1:14" ht="11.25" customHeight="1" x14ac:dyDescent="0.2">
      <c r="A76" s="6"/>
      <c r="B76" s="6"/>
      <c r="C76" s="6"/>
      <c r="D76" s="6"/>
      <c r="E76" s="6"/>
      <c r="F76" s="6"/>
      <c r="G76" s="6"/>
      <c r="H76" s="6"/>
      <c r="I76" s="6"/>
      <c r="J76" s="6"/>
      <c r="K76" s="6"/>
      <c r="L76" s="6"/>
      <c r="M76" s="11"/>
      <c r="N76" s="75"/>
    </row>
    <row r="77" spans="1:14" ht="11.25" customHeight="1" x14ac:dyDescent="0.2">
      <c r="A77" s="6"/>
      <c r="B77" s="6"/>
      <c r="C77" s="6"/>
      <c r="D77" s="6"/>
      <c r="E77" s="6"/>
      <c r="F77" s="6"/>
      <c r="G77" s="6"/>
      <c r="H77" s="6"/>
      <c r="I77" s="6"/>
      <c r="J77" s="6"/>
      <c r="K77" s="6"/>
      <c r="L77" s="6"/>
      <c r="M77" s="11"/>
      <c r="N77" s="75"/>
    </row>
    <row r="78" spans="1:14" ht="11.25" customHeight="1" x14ac:dyDescent="0.2">
      <c r="A78" s="6"/>
      <c r="B78" s="6"/>
      <c r="C78" s="6"/>
      <c r="D78" s="6"/>
      <c r="E78" s="6"/>
      <c r="F78" s="6"/>
      <c r="G78" s="6"/>
      <c r="H78" s="6"/>
      <c r="I78" s="6"/>
      <c r="J78" s="6"/>
      <c r="K78" s="6"/>
      <c r="L78" s="6"/>
      <c r="M78" s="11"/>
      <c r="N78" s="75"/>
    </row>
    <row r="79" spans="1:14" ht="11.25" customHeight="1" x14ac:dyDescent="0.2">
      <c r="A79" s="6"/>
      <c r="B79" s="6"/>
      <c r="C79" s="6"/>
      <c r="D79" s="6"/>
      <c r="E79" s="6"/>
      <c r="F79" s="6"/>
      <c r="G79" s="6"/>
      <c r="H79" s="6"/>
      <c r="I79" s="6"/>
      <c r="J79" s="6"/>
      <c r="K79" s="6"/>
      <c r="L79" s="132"/>
      <c r="M79" s="11"/>
      <c r="N79" s="75"/>
    </row>
    <row r="80" spans="1:14" ht="11.25" customHeight="1" x14ac:dyDescent="0.2">
      <c r="A80" s="6"/>
      <c r="B80" s="6"/>
      <c r="C80" s="6"/>
      <c r="D80" s="6"/>
      <c r="E80" s="6"/>
      <c r="F80" s="6"/>
      <c r="G80" s="6"/>
      <c r="H80" s="6"/>
      <c r="I80" s="6"/>
      <c r="J80" s="6"/>
      <c r="K80" s="6"/>
      <c r="L80" s="132"/>
      <c r="M80" s="132"/>
      <c r="N80" s="69"/>
    </row>
    <row r="81" spans="1:14" ht="11.25" customHeight="1" x14ac:dyDescent="0.2">
      <c r="A81" s="6"/>
      <c r="B81" s="6"/>
      <c r="C81" s="6"/>
      <c r="D81" s="6"/>
      <c r="E81" s="6"/>
      <c r="F81" s="6"/>
      <c r="G81" s="6"/>
      <c r="H81" s="6"/>
      <c r="I81" s="6"/>
      <c r="J81" s="6"/>
      <c r="K81" s="6"/>
      <c r="L81" s="132"/>
      <c r="M81" s="11"/>
      <c r="N81" s="69"/>
    </row>
    <row r="82" spans="1:14" ht="11.25" customHeight="1" x14ac:dyDescent="0.2">
      <c r="A82" s="6"/>
      <c r="B82" s="6"/>
      <c r="C82" s="6"/>
      <c r="D82" s="6"/>
      <c r="E82" s="6"/>
      <c r="F82" s="6"/>
      <c r="G82" s="6"/>
      <c r="H82" s="6"/>
      <c r="I82" s="6"/>
      <c r="J82" s="6"/>
      <c r="K82" s="6"/>
      <c r="L82" s="132"/>
      <c r="M82" s="11"/>
      <c r="N82" s="75"/>
    </row>
    <row r="83" spans="1:14" ht="11.25" customHeight="1" x14ac:dyDescent="0.2">
      <c r="A83" s="6"/>
      <c r="B83" s="6"/>
      <c r="C83" s="6"/>
      <c r="D83" s="6"/>
      <c r="E83" s="6"/>
      <c r="F83" s="6"/>
      <c r="G83" s="6"/>
      <c r="H83" s="6"/>
      <c r="I83" s="6"/>
      <c r="J83" s="6"/>
      <c r="K83" s="6"/>
      <c r="L83" s="132"/>
      <c r="M83" s="11"/>
      <c r="N83" s="75"/>
    </row>
    <row r="84" spans="1:14" ht="11.25" customHeight="1" x14ac:dyDescent="0.2">
      <c r="A84" s="6"/>
      <c r="B84" s="6"/>
      <c r="C84" s="6"/>
      <c r="D84" s="6"/>
      <c r="E84" s="6"/>
      <c r="F84" s="6"/>
      <c r="G84" s="6"/>
      <c r="H84" s="6"/>
      <c r="I84" s="6"/>
      <c r="J84" s="6"/>
      <c r="K84" s="6"/>
      <c r="L84" s="132"/>
      <c r="M84" s="11"/>
      <c r="N84" s="75"/>
    </row>
    <row r="85" spans="1:14" ht="11.25" customHeight="1" x14ac:dyDescent="0.2">
      <c r="A85" s="6"/>
      <c r="B85" s="6"/>
      <c r="C85" s="6"/>
      <c r="D85" s="6"/>
      <c r="E85" s="6"/>
      <c r="F85" s="6"/>
      <c r="G85" s="6"/>
      <c r="H85" s="6"/>
      <c r="I85" s="6"/>
      <c r="J85" s="6"/>
      <c r="K85" s="6"/>
      <c r="L85" s="132"/>
      <c r="M85" s="11"/>
      <c r="N85" s="75"/>
    </row>
    <row r="86" spans="1:14" ht="11.25" customHeight="1" x14ac:dyDescent="0.2">
      <c r="A86" s="6"/>
      <c r="B86" s="6"/>
      <c r="C86" s="6"/>
      <c r="D86" s="6"/>
      <c r="E86" s="6"/>
      <c r="F86" s="6"/>
      <c r="G86" s="6"/>
      <c r="H86" s="6"/>
      <c r="I86" s="6"/>
      <c r="J86" s="6"/>
      <c r="K86" s="6"/>
      <c r="L86" s="6"/>
      <c r="M86" s="132"/>
      <c r="N86" s="69"/>
    </row>
    <row r="87" spans="1:14" ht="11.25" customHeight="1" x14ac:dyDescent="0.2">
      <c r="A87" s="6"/>
      <c r="B87" s="6"/>
      <c r="C87" s="6"/>
      <c r="D87" s="6"/>
      <c r="E87" s="6"/>
      <c r="F87" s="6"/>
      <c r="G87" s="6"/>
      <c r="H87" s="6"/>
      <c r="I87" s="6"/>
      <c r="J87" s="6"/>
      <c r="K87" s="6"/>
      <c r="L87" s="6"/>
      <c r="M87" s="11"/>
      <c r="N87" s="69"/>
    </row>
    <row r="88" spans="1:14" ht="11.25" customHeight="1" x14ac:dyDescent="0.2">
      <c r="A88" s="6"/>
      <c r="B88" s="6"/>
      <c r="C88" s="6"/>
      <c r="D88" s="6"/>
      <c r="E88" s="6"/>
      <c r="F88" s="6"/>
      <c r="G88" s="6"/>
      <c r="H88" s="6"/>
      <c r="I88" s="6"/>
      <c r="J88" s="6"/>
      <c r="K88" s="6"/>
      <c r="L88" s="6"/>
      <c r="M88" s="11"/>
      <c r="N88" s="75"/>
    </row>
    <row r="89" spans="1:14" ht="11.25" customHeight="1" x14ac:dyDescent="0.2">
      <c r="A89" s="6"/>
      <c r="B89" s="6"/>
      <c r="C89" s="6"/>
      <c r="D89" s="6"/>
      <c r="E89" s="6"/>
      <c r="F89" s="6"/>
      <c r="G89" s="6"/>
      <c r="H89" s="6"/>
      <c r="I89" s="6"/>
      <c r="J89" s="6"/>
      <c r="K89" s="6"/>
      <c r="L89" s="6"/>
      <c r="M89" s="11"/>
      <c r="N89" s="75"/>
    </row>
    <row r="90" spans="1:14" ht="11.25" customHeight="1" x14ac:dyDescent="0.2">
      <c r="A90" s="6"/>
      <c r="B90" s="6"/>
      <c r="C90" s="6"/>
      <c r="D90" s="6"/>
      <c r="E90" s="6"/>
      <c r="F90" s="6"/>
      <c r="G90" s="6"/>
      <c r="H90" s="6"/>
      <c r="I90" s="6"/>
      <c r="J90" s="6"/>
      <c r="K90" s="6"/>
      <c r="L90" s="6"/>
      <c r="M90" s="11"/>
      <c r="N90" s="75"/>
    </row>
    <row r="91" spans="1:14" ht="11.25" customHeight="1" x14ac:dyDescent="0.2">
      <c r="A91" s="6"/>
      <c r="B91" s="6"/>
      <c r="C91" s="6"/>
      <c r="D91" s="6"/>
      <c r="E91" s="6"/>
      <c r="F91" s="6"/>
      <c r="G91" s="6"/>
      <c r="H91" s="6"/>
      <c r="I91" s="6"/>
      <c r="J91" s="6"/>
      <c r="K91" s="6"/>
      <c r="L91" s="6"/>
      <c r="M91" s="132"/>
      <c r="N91" s="69"/>
    </row>
    <row r="92" spans="1:14" ht="11.25" customHeight="1" x14ac:dyDescent="0.2">
      <c r="A92" s="6"/>
      <c r="B92" s="6"/>
      <c r="C92" s="6"/>
      <c r="D92" s="6"/>
      <c r="E92" s="6"/>
      <c r="F92" s="6"/>
      <c r="G92" s="6"/>
      <c r="H92" s="6"/>
      <c r="I92" s="6"/>
      <c r="J92" s="6"/>
      <c r="K92" s="6"/>
      <c r="L92" s="6"/>
      <c r="M92" s="11"/>
      <c r="N92" s="69"/>
    </row>
    <row r="93" spans="1:14" ht="11.25" customHeight="1" x14ac:dyDescent="0.2">
      <c r="A93" s="6"/>
      <c r="B93" s="6"/>
      <c r="C93" s="6"/>
      <c r="D93" s="6"/>
      <c r="E93" s="6"/>
      <c r="F93" s="6"/>
      <c r="G93" s="6"/>
      <c r="H93" s="6"/>
      <c r="I93" s="6"/>
      <c r="J93" s="6"/>
      <c r="K93" s="6"/>
      <c r="L93" s="6"/>
      <c r="M93" s="11"/>
      <c r="N93" s="75"/>
    </row>
    <row r="94" spans="1:14" ht="11.25" customHeight="1" x14ac:dyDescent="0.2">
      <c r="A94" s="6"/>
      <c r="B94" s="6"/>
      <c r="C94" s="6"/>
      <c r="D94" s="6"/>
      <c r="E94" s="6"/>
      <c r="F94" s="6"/>
      <c r="G94" s="6"/>
      <c r="H94" s="6"/>
      <c r="I94" s="6"/>
      <c r="J94" s="6"/>
      <c r="K94" s="6"/>
      <c r="L94" s="6"/>
      <c r="M94" s="11"/>
      <c r="N94" s="75"/>
    </row>
    <row r="95" spans="1:14" ht="11.25" customHeight="1" x14ac:dyDescent="0.2">
      <c r="A95" s="6"/>
      <c r="B95" s="6"/>
      <c r="C95" s="6"/>
      <c r="D95" s="6"/>
      <c r="E95" s="6"/>
      <c r="F95" s="6"/>
      <c r="G95" s="6"/>
      <c r="H95" s="6"/>
      <c r="I95" s="6"/>
      <c r="J95" s="6"/>
      <c r="K95" s="6"/>
      <c r="L95" s="6"/>
      <c r="M95" s="11"/>
      <c r="N95" s="75"/>
    </row>
    <row r="96" spans="1:14" ht="11.25" customHeight="1" x14ac:dyDescent="0.2">
      <c r="A96" s="7"/>
      <c r="B96" s="8"/>
      <c r="C96" s="8"/>
      <c r="D96" s="6"/>
      <c r="E96" s="6"/>
      <c r="F96" s="6"/>
      <c r="G96" s="6"/>
      <c r="H96" s="6"/>
      <c r="I96" s="6"/>
      <c r="J96" s="6"/>
      <c r="K96" s="6"/>
      <c r="L96" s="6"/>
      <c r="M96" s="132"/>
      <c r="N96" s="69"/>
    </row>
    <row r="97" spans="1:14" ht="11.25" customHeight="1" x14ac:dyDescent="0.2">
      <c r="A97" s="7"/>
      <c r="B97" s="8"/>
      <c r="C97" s="8"/>
      <c r="D97" s="6"/>
      <c r="E97" s="6"/>
      <c r="F97" s="6"/>
      <c r="G97" s="6"/>
      <c r="H97" s="6"/>
      <c r="I97" s="6"/>
      <c r="J97" s="6"/>
      <c r="K97" s="6"/>
      <c r="L97" s="6"/>
      <c r="M97" s="132"/>
      <c r="N97" s="69"/>
    </row>
  </sheetData>
  <mergeCells count="27">
    <mergeCell ref="K56:K57"/>
    <mergeCell ref="K59:K60"/>
    <mergeCell ref="K40:K41"/>
    <mergeCell ref="K44:K45"/>
    <mergeCell ref="K48:K49"/>
    <mergeCell ref="K52:K53"/>
    <mergeCell ref="K33:K34"/>
    <mergeCell ref="K6:K7"/>
    <mergeCell ref="K13:K14"/>
    <mergeCell ref="K21:K22"/>
    <mergeCell ref="K25:K26"/>
    <mergeCell ref="K30:K31"/>
    <mergeCell ref="I56:I57"/>
    <mergeCell ref="I59:I60"/>
    <mergeCell ref="C64:D64"/>
    <mergeCell ref="C65:D65"/>
    <mergeCell ref="I64:I65"/>
    <mergeCell ref="I33:I34"/>
    <mergeCell ref="I40:I41"/>
    <mergeCell ref="I44:I45"/>
    <mergeCell ref="I48:I49"/>
    <mergeCell ref="I52:I53"/>
    <mergeCell ref="I6:I7"/>
    <mergeCell ref="I13:I14"/>
    <mergeCell ref="I21:I22"/>
    <mergeCell ref="I25:I26"/>
    <mergeCell ref="I30:I31"/>
  </mergeCells>
  <pageMargins left="0.7" right="0.7" top="0.75" bottom="0.75" header="0.3" footer="0.3"/>
  <pageSetup paperSize="9" scale="94" fitToHeight="0" orientation="portrait"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N70"/>
  <sheetViews>
    <sheetView topLeftCell="A9" zoomScaleNormal="100" zoomScaleSheetLayoutView="120" zoomScalePageLayoutView="90" workbookViewId="0">
      <selection activeCell="B10" sqref="B10"/>
    </sheetView>
  </sheetViews>
  <sheetFormatPr defaultColWidth="6.7109375" defaultRowHeight="11.25" x14ac:dyDescent="0.2"/>
  <cols>
    <col min="1" max="7" width="6.42578125" style="1" customWidth="1"/>
    <col min="8" max="8" width="5.7109375" style="1" customWidth="1"/>
    <col min="9" max="9" width="14.42578125" style="1" customWidth="1"/>
    <col min="10" max="10" width="5.42578125" style="2" customWidth="1"/>
    <col min="11" max="11" width="14.42578125" style="1" customWidth="1"/>
    <col min="12" max="12" width="5.42578125" style="4" customWidth="1"/>
    <col min="13" max="16384" width="6.7109375" style="1"/>
  </cols>
  <sheetData>
    <row r="1" spans="1:14" ht="22.5" customHeight="1" x14ac:dyDescent="0.2"/>
    <row r="2" spans="1:14" x14ac:dyDescent="0.2">
      <c r="A2" s="7" t="s">
        <v>93</v>
      </c>
      <c r="B2" s="6"/>
      <c r="C2" s="6"/>
      <c r="D2" s="6"/>
      <c r="E2" s="6"/>
      <c r="F2" s="6"/>
      <c r="G2" s="6"/>
      <c r="H2" s="6"/>
      <c r="I2" s="11"/>
      <c r="J2" s="11"/>
      <c r="K2" s="11"/>
      <c r="L2" s="11"/>
      <c r="M2" s="53"/>
      <c r="N2" s="69"/>
    </row>
    <row r="3" spans="1:14" x14ac:dyDescent="0.2">
      <c r="A3" s="5"/>
      <c r="B3" s="6"/>
      <c r="C3" s="6"/>
      <c r="D3" s="6"/>
      <c r="E3" s="6"/>
      <c r="F3" s="6"/>
      <c r="G3" s="6"/>
      <c r="H3" s="6"/>
      <c r="I3" s="6"/>
      <c r="J3" s="132"/>
      <c r="K3" s="17"/>
      <c r="L3" s="11"/>
      <c r="M3" s="6"/>
      <c r="N3" s="10"/>
    </row>
    <row r="4" spans="1:14" x14ac:dyDescent="0.2">
      <c r="A4" s="7" t="s">
        <v>78</v>
      </c>
      <c r="B4" s="6"/>
      <c r="C4" s="6"/>
      <c r="D4" s="6"/>
      <c r="E4" s="6"/>
      <c r="F4" s="6"/>
      <c r="G4" s="6"/>
      <c r="H4" s="6"/>
      <c r="I4" s="6"/>
      <c r="J4" s="132"/>
      <c r="K4" s="17"/>
      <c r="L4" s="11"/>
      <c r="M4" s="135"/>
      <c r="N4" s="10"/>
    </row>
    <row r="5" spans="1:14" x14ac:dyDescent="0.2">
      <c r="A5" s="6" t="s">
        <v>94</v>
      </c>
      <c r="B5" s="6"/>
      <c r="C5" s="6"/>
      <c r="D5" s="6"/>
      <c r="E5" s="6"/>
      <c r="F5" s="6"/>
      <c r="G5" s="6"/>
      <c r="H5" s="132"/>
      <c r="I5" s="199"/>
      <c r="J5" s="11">
        <v>14</v>
      </c>
      <c r="K5" s="213"/>
      <c r="L5" s="11"/>
    </row>
    <row r="6" spans="1:14" x14ac:dyDescent="0.2">
      <c r="A6" s="71" t="s">
        <v>95</v>
      </c>
      <c r="B6" s="6"/>
      <c r="C6" s="6"/>
      <c r="D6" s="6"/>
      <c r="E6" s="6"/>
      <c r="F6" s="6"/>
      <c r="G6" s="6"/>
      <c r="H6" s="132"/>
      <c r="I6" s="200"/>
      <c r="J6" s="11"/>
      <c r="K6" s="213"/>
      <c r="L6" s="11"/>
      <c r="M6" s="11"/>
      <c r="N6" s="69"/>
    </row>
    <row r="7" spans="1:14" x14ac:dyDescent="0.2">
      <c r="A7" s="6" t="s">
        <v>316</v>
      </c>
      <c r="B7" s="6"/>
      <c r="C7" s="6"/>
      <c r="D7" s="6"/>
      <c r="E7" s="6"/>
      <c r="F7" s="6"/>
      <c r="G7" s="6"/>
      <c r="H7" s="132"/>
      <c r="I7" s="17"/>
      <c r="J7" s="11"/>
      <c r="K7" s="17"/>
      <c r="L7" s="11"/>
      <c r="M7" s="11"/>
      <c r="N7" s="74"/>
    </row>
    <row r="8" spans="1:14" x14ac:dyDescent="0.2">
      <c r="A8" s="6" t="s">
        <v>317</v>
      </c>
      <c r="B8" s="6"/>
      <c r="C8" s="6"/>
      <c r="D8" s="6"/>
      <c r="E8" s="6"/>
      <c r="F8" s="6"/>
      <c r="G8" s="6"/>
      <c r="H8" s="132"/>
      <c r="I8" s="17"/>
      <c r="J8" s="11"/>
      <c r="K8" s="17"/>
      <c r="L8" s="11"/>
      <c r="M8" s="11"/>
      <c r="N8" s="74"/>
    </row>
    <row r="9" spans="1:14" x14ac:dyDescent="0.2">
      <c r="A9" s="6" t="s">
        <v>318</v>
      </c>
      <c r="B9" s="6"/>
      <c r="C9" s="6"/>
      <c r="D9" s="6"/>
      <c r="E9" s="6"/>
      <c r="F9" s="6"/>
      <c r="G9" s="6"/>
      <c r="H9" s="132"/>
      <c r="I9" s="17"/>
      <c r="J9" s="11"/>
      <c r="K9" s="17"/>
      <c r="L9" s="11"/>
      <c r="M9" s="11"/>
      <c r="N9" s="74"/>
    </row>
    <row r="10" spans="1:14" x14ac:dyDescent="0.2">
      <c r="A10" s="6"/>
      <c r="B10" s="6"/>
      <c r="C10" s="6"/>
      <c r="D10" s="6"/>
      <c r="E10" s="6"/>
      <c r="F10" s="6"/>
      <c r="G10" s="6"/>
      <c r="H10" s="132"/>
      <c r="I10" s="17"/>
      <c r="J10" s="11"/>
      <c r="K10" s="17"/>
      <c r="L10" s="11"/>
      <c r="M10" s="11"/>
      <c r="N10" s="74"/>
    </row>
    <row r="11" spans="1:14" x14ac:dyDescent="0.2">
      <c r="A11" s="7" t="s">
        <v>81</v>
      </c>
      <c r="B11" s="6"/>
      <c r="C11" s="6"/>
      <c r="D11" s="6"/>
      <c r="E11" s="6"/>
      <c r="F11" s="6"/>
      <c r="G11" s="6"/>
      <c r="H11" s="132"/>
      <c r="I11" s="17"/>
      <c r="J11" s="11"/>
      <c r="K11" s="17"/>
      <c r="L11" s="11"/>
      <c r="M11" s="11"/>
      <c r="N11" s="75"/>
    </row>
    <row r="12" spans="1:14" x14ac:dyDescent="0.2">
      <c r="A12" s="6" t="s">
        <v>96</v>
      </c>
      <c r="B12" s="6"/>
      <c r="C12" s="6"/>
      <c r="D12" s="6"/>
      <c r="E12" s="6"/>
      <c r="F12" s="6"/>
      <c r="G12" s="6"/>
      <c r="H12" s="132" t="s">
        <v>57</v>
      </c>
      <c r="I12" s="199"/>
      <c r="J12" s="11">
        <v>15</v>
      </c>
      <c r="K12" s="207"/>
      <c r="L12" s="11"/>
      <c r="M12" s="132"/>
      <c r="N12" s="69"/>
    </row>
    <row r="13" spans="1:14" x14ac:dyDescent="0.2">
      <c r="A13" s="6" t="s">
        <v>97</v>
      </c>
      <c r="B13" s="6"/>
      <c r="C13" s="6"/>
      <c r="D13" s="6"/>
      <c r="E13" s="6"/>
      <c r="F13" s="6"/>
      <c r="G13" s="6"/>
      <c r="H13" s="132"/>
      <c r="I13" s="200"/>
      <c r="J13" s="11"/>
      <c r="K13" s="207"/>
      <c r="L13" s="11"/>
      <c r="M13" s="11"/>
      <c r="N13" s="69"/>
    </row>
    <row r="14" spans="1:14" x14ac:dyDescent="0.2">
      <c r="A14" s="6" t="s">
        <v>98</v>
      </c>
      <c r="B14" s="6"/>
      <c r="C14" s="6"/>
      <c r="D14" s="6"/>
      <c r="E14" s="6"/>
      <c r="F14" s="6"/>
      <c r="G14" s="6"/>
      <c r="H14" s="132"/>
      <c r="I14" s="17"/>
      <c r="J14" s="11"/>
      <c r="K14" s="17"/>
      <c r="L14" s="11"/>
      <c r="M14" s="11"/>
      <c r="N14" s="75"/>
    </row>
    <row r="15" spans="1:14" x14ac:dyDescent="0.2">
      <c r="A15" s="6" t="s">
        <v>99</v>
      </c>
      <c r="B15" s="6"/>
      <c r="C15" s="6"/>
      <c r="D15" s="6"/>
      <c r="E15" s="6"/>
      <c r="F15" s="6"/>
      <c r="G15" s="6"/>
      <c r="H15" s="132"/>
      <c r="I15" s="17"/>
      <c r="J15" s="11"/>
      <c r="K15" s="17"/>
      <c r="L15" s="11"/>
      <c r="M15" s="11"/>
      <c r="N15" s="75"/>
    </row>
    <row r="16" spans="1:14" x14ac:dyDescent="0.2">
      <c r="A16" s="6" t="s">
        <v>100</v>
      </c>
      <c r="B16" s="6"/>
      <c r="C16" s="6"/>
      <c r="D16" s="6"/>
      <c r="E16" s="6"/>
      <c r="F16" s="6"/>
      <c r="G16" s="6"/>
      <c r="H16" s="132"/>
      <c r="I16" s="17"/>
      <c r="J16" s="11"/>
      <c r="K16" s="17"/>
      <c r="L16" s="11"/>
      <c r="M16" s="11"/>
      <c r="N16" s="75"/>
    </row>
    <row r="17" spans="1:14" x14ac:dyDescent="0.2">
      <c r="A17" s="6" t="s">
        <v>101</v>
      </c>
      <c r="B17" s="6"/>
      <c r="C17" s="6"/>
      <c r="D17" s="6"/>
      <c r="E17" s="6"/>
      <c r="F17" s="6"/>
      <c r="G17" s="6"/>
      <c r="H17" s="132"/>
      <c r="I17" s="17"/>
      <c r="J17" s="11"/>
      <c r="K17" s="17"/>
      <c r="L17" s="11"/>
      <c r="M17" s="11"/>
      <c r="N17" s="75"/>
    </row>
    <row r="18" spans="1:14" x14ac:dyDescent="0.2">
      <c r="A18" s="6" t="s">
        <v>102</v>
      </c>
      <c r="B18" s="6"/>
      <c r="C18" s="6"/>
      <c r="D18" s="6"/>
      <c r="E18" s="6"/>
      <c r="F18" s="6"/>
      <c r="G18" s="6"/>
      <c r="H18" s="132"/>
      <c r="I18" s="17"/>
      <c r="J18" s="11"/>
      <c r="K18" s="17"/>
      <c r="L18" s="11"/>
      <c r="M18" s="11"/>
      <c r="N18" s="75"/>
    </row>
    <row r="19" spans="1:14" x14ac:dyDescent="0.2">
      <c r="A19" s="6"/>
      <c r="B19" s="6"/>
      <c r="C19" s="6"/>
      <c r="D19" s="6"/>
      <c r="E19" s="6"/>
      <c r="F19" s="6"/>
      <c r="G19" s="6"/>
      <c r="H19" s="132"/>
      <c r="I19" s="17"/>
      <c r="J19" s="11"/>
      <c r="K19" s="17"/>
      <c r="L19" s="11"/>
      <c r="M19" s="11"/>
      <c r="N19" s="75"/>
    </row>
    <row r="20" spans="1:14" x14ac:dyDescent="0.2">
      <c r="A20" s="7" t="s">
        <v>63</v>
      </c>
      <c r="B20" s="6"/>
      <c r="C20" s="6"/>
      <c r="D20" s="6"/>
      <c r="E20" s="6"/>
      <c r="F20" s="6"/>
      <c r="G20" s="6"/>
      <c r="H20" s="132"/>
      <c r="I20" s="17"/>
      <c r="J20" s="11"/>
      <c r="K20" s="17"/>
      <c r="L20" s="11"/>
      <c r="M20" s="11"/>
      <c r="N20" s="75"/>
    </row>
    <row r="21" spans="1:14" x14ac:dyDescent="0.2">
      <c r="A21" s="6" t="s">
        <v>103</v>
      </c>
      <c r="B21" s="6"/>
      <c r="C21" s="6"/>
      <c r="D21" s="6"/>
      <c r="E21" s="6"/>
      <c r="F21" s="6"/>
      <c r="G21" s="6"/>
      <c r="H21" s="132" t="s">
        <v>57</v>
      </c>
      <c r="I21" s="199"/>
      <c r="J21" s="11">
        <v>16</v>
      </c>
      <c r="K21" s="207"/>
      <c r="L21" s="11"/>
      <c r="M21" s="132"/>
      <c r="N21" s="69"/>
    </row>
    <row r="22" spans="1:14" x14ac:dyDescent="0.2">
      <c r="A22" s="6" t="s">
        <v>104</v>
      </c>
      <c r="B22" s="6"/>
      <c r="C22" s="6"/>
      <c r="D22" s="6"/>
      <c r="E22" s="6"/>
      <c r="F22" s="6"/>
      <c r="G22" s="6"/>
      <c r="H22" s="132"/>
      <c r="I22" s="200"/>
      <c r="J22" s="11"/>
      <c r="K22" s="207"/>
      <c r="L22" s="11"/>
      <c r="M22" s="11"/>
      <c r="N22" s="69"/>
    </row>
    <row r="23" spans="1:14" x14ac:dyDescent="0.2">
      <c r="A23" s="6" t="s">
        <v>105</v>
      </c>
      <c r="B23" s="6"/>
      <c r="C23" s="6"/>
      <c r="D23" s="6"/>
      <c r="E23" s="6"/>
      <c r="F23" s="6"/>
      <c r="G23" s="6"/>
      <c r="H23" s="132"/>
      <c r="I23" s="76"/>
      <c r="J23" s="11"/>
      <c r="K23" s="76"/>
      <c r="L23" s="11"/>
      <c r="M23" s="11"/>
      <c r="N23" s="69"/>
    </row>
    <row r="24" spans="1:14" x14ac:dyDescent="0.2">
      <c r="A24" s="6"/>
      <c r="B24" s="6"/>
      <c r="C24" s="6"/>
      <c r="D24" s="6"/>
      <c r="E24" s="6"/>
      <c r="F24" s="6"/>
      <c r="G24" s="6"/>
      <c r="H24" s="132"/>
      <c r="I24" s="17"/>
      <c r="J24" s="11"/>
      <c r="K24" s="17"/>
      <c r="L24" s="11"/>
      <c r="M24" s="11"/>
      <c r="N24" s="75"/>
    </row>
    <row r="25" spans="1:14" x14ac:dyDescent="0.2">
      <c r="A25" s="7" t="s">
        <v>66</v>
      </c>
      <c r="B25" s="6"/>
      <c r="C25" s="6"/>
      <c r="D25" s="6"/>
      <c r="E25" s="6"/>
      <c r="F25" s="6"/>
      <c r="G25" s="6"/>
      <c r="H25" s="132"/>
      <c r="I25" s="17"/>
      <c r="J25" s="11"/>
      <c r="K25" s="17"/>
      <c r="L25" s="11"/>
      <c r="M25" s="11"/>
      <c r="N25" s="75"/>
    </row>
    <row r="26" spans="1:14" x14ac:dyDescent="0.2">
      <c r="A26" s="6" t="s">
        <v>106</v>
      </c>
      <c r="B26" s="6"/>
      <c r="C26" s="6"/>
      <c r="D26" s="6"/>
      <c r="E26" s="6"/>
      <c r="F26" s="6"/>
      <c r="G26" s="6"/>
      <c r="H26" s="132" t="s">
        <v>57</v>
      </c>
      <c r="I26" s="199"/>
      <c r="J26" s="11">
        <v>17</v>
      </c>
      <c r="K26" s="207"/>
      <c r="L26" s="11"/>
      <c r="M26" s="132"/>
      <c r="N26" s="69"/>
    </row>
    <row r="27" spans="1:14" x14ac:dyDescent="0.2">
      <c r="A27" s="6" t="s">
        <v>107</v>
      </c>
      <c r="B27" s="6"/>
      <c r="C27" s="6"/>
      <c r="D27" s="6"/>
      <c r="E27" s="6"/>
      <c r="F27" s="6"/>
      <c r="G27" s="6"/>
      <c r="H27" s="132"/>
      <c r="I27" s="200"/>
      <c r="J27" s="11"/>
      <c r="K27" s="207"/>
      <c r="L27" s="11"/>
      <c r="M27" s="11"/>
      <c r="N27" s="69"/>
    </row>
    <row r="28" spans="1:14" x14ac:dyDescent="0.2">
      <c r="A28" s="6"/>
      <c r="B28" s="6"/>
      <c r="C28" s="6"/>
      <c r="D28" s="6"/>
      <c r="E28" s="6"/>
      <c r="F28" s="6"/>
      <c r="G28" s="6"/>
      <c r="H28" s="132"/>
      <c r="I28" s="17"/>
      <c r="J28" s="11"/>
      <c r="K28" s="17"/>
      <c r="L28" s="11"/>
      <c r="M28" s="11"/>
      <c r="N28" s="75"/>
    </row>
    <row r="29" spans="1:14" x14ac:dyDescent="0.2">
      <c r="A29" s="7" t="s">
        <v>85</v>
      </c>
      <c r="B29" s="6"/>
      <c r="C29" s="6"/>
      <c r="D29" s="6"/>
      <c r="E29" s="6"/>
      <c r="F29" s="6"/>
      <c r="G29" s="6"/>
      <c r="H29" s="132"/>
      <c r="I29" s="17"/>
      <c r="J29" s="11"/>
      <c r="K29" s="17"/>
      <c r="L29" s="11"/>
      <c r="M29" s="11"/>
      <c r="N29" s="75"/>
    </row>
    <row r="30" spans="1:14" x14ac:dyDescent="0.2">
      <c r="A30" s="6" t="s">
        <v>108</v>
      </c>
      <c r="B30" s="6"/>
      <c r="C30" s="6"/>
      <c r="D30" s="6"/>
      <c r="E30" s="6"/>
      <c r="F30" s="6"/>
      <c r="G30" s="6"/>
      <c r="H30" s="132" t="s">
        <v>57</v>
      </c>
      <c r="I30" s="199"/>
      <c r="J30" s="11">
        <v>18</v>
      </c>
      <c r="K30" s="207"/>
      <c r="L30" s="11"/>
      <c r="M30" s="132"/>
      <c r="N30" s="69"/>
    </row>
    <row r="31" spans="1:14" x14ac:dyDescent="0.2">
      <c r="A31" s="6" t="s">
        <v>109</v>
      </c>
      <c r="B31" s="6"/>
      <c r="C31" s="6"/>
      <c r="D31" s="6"/>
      <c r="E31" s="6"/>
      <c r="F31" s="6"/>
      <c r="G31" s="6"/>
      <c r="H31" s="132"/>
      <c r="I31" s="200"/>
      <c r="J31" s="11"/>
      <c r="K31" s="207"/>
      <c r="L31" s="11"/>
      <c r="M31" s="11"/>
      <c r="N31" s="69"/>
    </row>
    <row r="32" spans="1:14" x14ac:dyDescent="0.2">
      <c r="A32" s="6"/>
      <c r="B32" s="6"/>
      <c r="C32" s="6"/>
      <c r="D32" s="6"/>
      <c r="E32" s="6"/>
      <c r="F32" s="6"/>
      <c r="G32" s="6"/>
      <c r="H32" s="132"/>
      <c r="I32" s="17"/>
      <c r="J32" s="11"/>
      <c r="K32" s="17"/>
      <c r="L32" s="11"/>
      <c r="M32" s="11"/>
      <c r="N32" s="75"/>
    </row>
    <row r="33" spans="1:14" x14ac:dyDescent="0.2">
      <c r="A33" s="7" t="s">
        <v>110</v>
      </c>
      <c r="B33" s="8"/>
      <c r="C33" s="8"/>
      <c r="D33" s="6"/>
      <c r="E33" s="6"/>
      <c r="F33" s="6"/>
      <c r="G33" s="6"/>
      <c r="H33" s="132" t="s">
        <v>75</v>
      </c>
      <c r="I33" s="197">
        <f>I5+I12+I21+I26+I30</f>
        <v>0</v>
      </c>
      <c r="J33" s="11">
        <v>19</v>
      </c>
      <c r="K33" s="207"/>
      <c r="L33" s="11"/>
      <c r="M33" s="132"/>
      <c r="N33" s="69"/>
    </row>
    <row r="34" spans="1:14" x14ac:dyDescent="0.2">
      <c r="A34" s="7" t="s">
        <v>111</v>
      </c>
      <c r="B34" s="8"/>
      <c r="C34" s="8"/>
      <c r="D34" s="6"/>
      <c r="E34" s="6"/>
      <c r="F34" s="6"/>
      <c r="G34" s="6"/>
      <c r="H34" s="132"/>
      <c r="I34" s="198"/>
      <c r="J34" s="11"/>
      <c r="K34" s="207"/>
      <c r="L34" s="11"/>
      <c r="M34" s="132"/>
      <c r="N34" s="69"/>
    </row>
    <row r="35" spans="1:14" x14ac:dyDescent="0.2">
      <c r="L35" s="2"/>
    </row>
    <row r="36" spans="1:14" x14ac:dyDescent="0.2">
      <c r="A36" s="7" t="s">
        <v>112</v>
      </c>
      <c r="B36" s="6"/>
      <c r="C36" s="6"/>
      <c r="D36" s="6"/>
      <c r="E36" s="6"/>
      <c r="F36" s="6"/>
      <c r="G36" s="6"/>
      <c r="H36" s="6"/>
      <c r="I36" s="6"/>
      <c r="J36" s="132"/>
      <c r="K36" s="6"/>
      <c r="L36" s="132"/>
    </row>
    <row r="37" spans="1:14" x14ac:dyDescent="0.2">
      <c r="A37" s="5"/>
      <c r="B37" s="6"/>
      <c r="C37" s="6"/>
      <c r="D37" s="6"/>
      <c r="E37" s="6"/>
      <c r="F37" s="6"/>
      <c r="G37" s="6"/>
      <c r="H37" s="6"/>
      <c r="I37" s="6"/>
      <c r="J37" s="132"/>
      <c r="K37" s="6"/>
      <c r="L37" s="132"/>
    </row>
    <row r="38" spans="1:14" x14ac:dyDescent="0.2">
      <c r="A38" s="6" t="s">
        <v>113</v>
      </c>
      <c r="B38" s="6"/>
      <c r="C38" s="6"/>
      <c r="D38" s="6"/>
      <c r="E38" s="7"/>
      <c r="F38" s="7" t="s">
        <v>114</v>
      </c>
      <c r="H38" s="132"/>
      <c r="I38" s="203">
        <f>'Page 2'!I6-'Page 3'!I5</f>
        <v>0</v>
      </c>
      <c r="J38" s="11">
        <v>20</v>
      </c>
      <c r="K38" s="208"/>
      <c r="L38" s="11"/>
    </row>
    <row r="39" spans="1:14" x14ac:dyDescent="0.2">
      <c r="A39" s="6"/>
      <c r="B39" s="6"/>
      <c r="C39" s="6"/>
      <c r="D39" s="6"/>
      <c r="E39" s="7"/>
      <c r="H39" s="132"/>
      <c r="I39" s="204"/>
      <c r="J39" s="11"/>
      <c r="K39" s="209"/>
      <c r="L39" s="11"/>
    </row>
    <row r="40" spans="1:14" x14ac:dyDescent="0.2">
      <c r="A40" s="6"/>
      <c r="B40" s="6"/>
      <c r="C40" s="6"/>
      <c r="D40" s="6"/>
      <c r="E40" s="7"/>
      <c r="H40" s="132"/>
      <c r="I40" s="6"/>
      <c r="J40" s="11"/>
      <c r="K40" s="6"/>
      <c r="L40" s="11"/>
    </row>
    <row r="41" spans="1:14" x14ac:dyDescent="0.2">
      <c r="A41" s="6" t="s">
        <v>115</v>
      </c>
      <c r="B41" s="6"/>
      <c r="C41" s="6"/>
      <c r="D41" s="6"/>
      <c r="E41" s="7"/>
      <c r="F41" s="7" t="s">
        <v>116</v>
      </c>
      <c r="H41" s="132" t="s">
        <v>57</v>
      </c>
      <c r="I41" s="197">
        <f>'Page 2'!I13-'Page 3'!I12</f>
        <v>0</v>
      </c>
      <c r="J41" s="11">
        <v>21</v>
      </c>
      <c r="K41" s="207"/>
      <c r="L41" s="11"/>
    </row>
    <row r="42" spans="1:14" x14ac:dyDescent="0.2">
      <c r="A42" s="6"/>
      <c r="B42" s="6"/>
      <c r="C42" s="6"/>
      <c r="D42" s="6"/>
      <c r="E42" s="7"/>
      <c r="H42" s="132"/>
      <c r="I42" s="198"/>
      <c r="J42" s="11"/>
      <c r="K42" s="207"/>
      <c r="L42" s="11"/>
    </row>
    <row r="43" spans="1:14" x14ac:dyDescent="0.2">
      <c r="A43" s="6"/>
      <c r="B43" s="6"/>
      <c r="C43" s="6"/>
      <c r="D43" s="6"/>
      <c r="E43" s="7"/>
      <c r="H43" s="132"/>
      <c r="I43" s="6"/>
      <c r="J43" s="11"/>
      <c r="K43" s="6"/>
      <c r="L43" s="11"/>
    </row>
    <row r="44" spans="1:14" x14ac:dyDescent="0.2">
      <c r="A44" s="6" t="s">
        <v>117</v>
      </c>
      <c r="B44" s="6"/>
      <c r="C44" s="6"/>
      <c r="D44" s="6"/>
      <c r="E44" s="7"/>
      <c r="F44" s="7" t="s">
        <v>118</v>
      </c>
      <c r="H44" s="132" t="s">
        <v>57</v>
      </c>
      <c r="I44" s="197">
        <f>'Page 2'!I21-'Page 3'!I21</f>
        <v>0</v>
      </c>
      <c r="J44" s="11">
        <v>22</v>
      </c>
      <c r="K44" s="207"/>
      <c r="L44" s="11"/>
    </row>
    <row r="45" spans="1:14" x14ac:dyDescent="0.2">
      <c r="A45" s="6" t="s">
        <v>119</v>
      </c>
      <c r="B45" s="6"/>
      <c r="C45" s="6"/>
      <c r="D45" s="6"/>
      <c r="E45" s="7"/>
      <c r="H45" s="132"/>
      <c r="I45" s="198"/>
      <c r="J45" s="11"/>
      <c r="K45" s="207"/>
      <c r="L45" s="11"/>
    </row>
    <row r="46" spans="1:14" x14ac:dyDescent="0.2">
      <c r="H46" s="2"/>
      <c r="J46" s="4"/>
    </row>
    <row r="47" spans="1:14" x14ac:dyDescent="0.2">
      <c r="A47" s="6" t="s">
        <v>120</v>
      </c>
      <c r="B47" s="6"/>
      <c r="C47" s="6"/>
      <c r="D47" s="6"/>
      <c r="E47" s="7"/>
      <c r="F47" s="7" t="s">
        <v>121</v>
      </c>
      <c r="H47" s="132" t="s">
        <v>57</v>
      </c>
      <c r="I47" s="197">
        <f>'Page 2'!I25-'Page 3'!I26</f>
        <v>0</v>
      </c>
      <c r="J47" s="11">
        <v>23</v>
      </c>
      <c r="K47" s="207"/>
      <c r="L47" s="11"/>
    </row>
    <row r="48" spans="1:14" x14ac:dyDescent="0.2">
      <c r="A48" s="6" t="s">
        <v>122</v>
      </c>
      <c r="B48" s="6"/>
      <c r="C48" s="6"/>
      <c r="D48" s="6"/>
      <c r="E48" s="6"/>
      <c r="F48" s="6"/>
      <c r="H48" s="11"/>
      <c r="I48" s="198"/>
      <c r="J48" s="11"/>
      <c r="K48" s="207"/>
      <c r="L48" s="11"/>
    </row>
    <row r="49" spans="1:12" x14ac:dyDescent="0.2">
      <c r="H49" s="2"/>
      <c r="J49" s="4"/>
    </row>
    <row r="50" spans="1:12" x14ac:dyDescent="0.2">
      <c r="A50" s="6" t="s">
        <v>123</v>
      </c>
      <c r="B50" s="6"/>
      <c r="C50" s="6"/>
      <c r="D50" s="6"/>
      <c r="E50" s="6"/>
      <c r="F50" s="6"/>
      <c r="G50" s="6"/>
      <c r="H50" s="132" t="s">
        <v>75</v>
      </c>
      <c r="I50" s="197">
        <f>'Page 3'!I38+'Page 3'!I41+'Page 3'!I44+'Page 3'!I47</f>
        <v>0</v>
      </c>
      <c r="J50" s="11">
        <v>24</v>
      </c>
      <c r="K50" s="207"/>
      <c r="L50" s="11"/>
    </row>
    <row r="51" spans="1:12" x14ac:dyDescent="0.2">
      <c r="A51" s="6"/>
      <c r="B51" s="6"/>
      <c r="C51" s="6"/>
      <c r="D51" s="6"/>
      <c r="E51" s="6"/>
      <c r="F51" s="6"/>
      <c r="G51" s="6"/>
      <c r="H51" s="132"/>
      <c r="I51" s="198"/>
      <c r="J51" s="11"/>
      <c r="K51" s="207"/>
      <c r="L51" s="11"/>
    </row>
    <row r="52" spans="1:12" x14ac:dyDescent="0.2">
      <c r="H52" s="2"/>
      <c r="J52" s="4"/>
    </row>
    <row r="53" spans="1:12" x14ac:dyDescent="0.2">
      <c r="A53" s="6" t="s">
        <v>124</v>
      </c>
      <c r="B53" s="6"/>
      <c r="C53" s="6"/>
      <c r="D53" s="6"/>
      <c r="E53" s="6"/>
      <c r="F53" s="6"/>
      <c r="G53" s="6"/>
      <c r="H53" s="132" t="s">
        <v>72</v>
      </c>
      <c r="I53" s="197">
        <f>'Page 3'!I30</f>
        <v>0</v>
      </c>
      <c r="J53" s="11">
        <v>25</v>
      </c>
      <c r="K53" s="207"/>
      <c r="L53" s="11"/>
    </row>
    <row r="54" spans="1:12" x14ac:dyDescent="0.2">
      <c r="A54" s="6"/>
      <c r="B54" s="6"/>
      <c r="C54" s="6"/>
      <c r="D54" s="6"/>
      <c r="E54" s="6"/>
      <c r="F54" s="6"/>
      <c r="G54" s="6"/>
      <c r="H54" s="132"/>
      <c r="I54" s="198"/>
      <c r="J54" s="11"/>
      <c r="K54" s="207"/>
      <c r="L54" s="11"/>
    </row>
    <row r="55" spans="1:12" x14ac:dyDescent="0.2">
      <c r="H55" s="2"/>
      <c r="J55" s="4"/>
    </row>
    <row r="56" spans="1:12" x14ac:dyDescent="0.2">
      <c r="A56" s="6" t="s">
        <v>125</v>
      </c>
      <c r="B56" s="6"/>
      <c r="C56" s="6"/>
      <c r="D56" s="6"/>
      <c r="E56" s="6"/>
      <c r="F56" s="6"/>
      <c r="G56" s="6"/>
      <c r="H56" s="132" t="s">
        <v>72</v>
      </c>
      <c r="I56" s="211"/>
      <c r="J56" s="11">
        <v>26</v>
      </c>
      <c r="K56" s="208"/>
      <c r="L56" s="11"/>
    </row>
    <row r="57" spans="1:12" x14ac:dyDescent="0.2">
      <c r="A57" s="6" t="s">
        <v>126</v>
      </c>
      <c r="B57" s="6"/>
      <c r="C57" s="6"/>
      <c r="D57" s="6"/>
      <c r="E57" s="6"/>
      <c r="F57" s="6"/>
      <c r="G57" s="6"/>
      <c r="H57" s="132"/>
      <c r="I57" s="212"/>
      <c r="J57" s="11"/>
      <c r="K57" s="209"/>
      <c r="L57" s="11"/>
    </row>
    <row r="58" spans="1:12" x14ac:dyDescent="0.2">
      <c r="A58" s="6" t="s">
        <v>309</v>
      </c>
      <c r="B58" s="6"/>
      <c r="C58" s="6"/>
      <c r="D58" s="6"/>
      <c r="E58" s="6"/>
      <c r="F58" s="6"/>
      <c r="G58" s="6"/>
      <c r="H58" s="132"/>
      <c r="I58" s="17"/>
      <c r="J58" s="11"/>
      <c r="K58" s="17"/>
      <c r="L58" s="11"/>
    </row>
    <row r="59" spans="1:12" x14ac:dyDescent="0.2">
      <c r="A59" s="6"/>
      <c r="B59" s="6"/>
      <c r="C59" s="6"/>
      <c r="D59" s="6"/>
      <c r="E59" s="6"/>
      <c r="F59" s="6"/>
      <c r="G59" s="6"/>
      <c r="H59" s="132"/>
      <c r="I59" s="6"/>
      <c r="J59" s="11"/>
      <c r="K59" s="6"/>
      <c r="L59" s="11"/>
    </row>
    <row r="60" spans="1:12" x14ac:dyDescent="0.2">
      <c r="A60" s="6" t="s">
        <v>127</v>
      </c>
      <c r="B60" s="6"/>
      <c r="C60" s="6"/>
      <c r="D60" s="6"/>
      <c r="E60" s="6"/>
      <c r="F60" s="6"/>
      <c r="G60" s="6"/>
      <c r="H60" s="132" t="s">
        <v>72</v>
      </c>
      <c r="I60" s="203">
        <f>'Page 2'!I59</f>
        <v>0</v>
      </c>
      <c r="J60" s="11">
        <v>27</v>
      </c>
      <c r="K60" s="208"/>
      <c r="L60" s="11"/>
    </row>
    <row r="61" spans="1:12" x14ac:dyDescent="0.2">
      <c r="A61" s="6"/>
      <c r="B61" s="6"/>
      <c r="C61" s="6"/>
      <c r="D61" s="6"/>
      <c r="E61" s="6"/>
      <c r="F61" s="6"/>
      <c r="G61" s="6"/>
      <c r="H61" s="132"/>
      <c r="I61" s="204"/>
      <c r="J61" s="11"/>
      <c r="K61" s="209"/>
      <c r="L61" s="11"/>
    </row>
    <row r="62" spans="1:12" x14ac:dyDescent="0.2">
      <c r="A62" s="6"/>
      <c r="B62" s="6"/>
      <c r="C62" s="6"/>
      <c r="D62" s="6"/>
      <c r="E62" s="6"/>
      <c r="F62" s="6"/>
      <c r="G62" s="6"/>
      <c r="H62" s="132"/>
      <c r="I62" s="6"/>
      <c r="J62" s="11"/>
      <c r="K62" s="6"/>
      <c r="L62" s="11"/>
    </row>
    <row r="63" spans="1:12" x14ac:dyDescent="0.2">
      <c r="A63" s="6" t="s">
        <v>128</v>
      </c>
      <c r="B63" s="6"/>
      <c r="C63" s="6"/>
      <c r="D63" s="6"/>
      <c r="E63" s="6"/>
      <c r="F63" s="6"/>
      <c r="G63" s="6"/>
      <c r="H63" s="132" t="s">
        <v>57</v>
      </c>
      <c r="I63" s="199"/>
      <c r="J63" s="11">
        <v>28</v>
      </c>
      <c r="K63" s="207"/>
      <c r="L63" s="11"/>
    </row>
    <row r="64" spans="1:12" x14ac:dyDescent="0.2">
      <c r="A64" s="6" t="s">
        <v>129</v>
      </c>
      <c r="B64" s="6"/>
      <c r="C64" s="6"/>
      <c r="D64" s="6"/>
      <c r="E64" s="6"/>
      <c r="F64" s="6"/>
      <c r="G64" s="6"/>
      <c r="H64" s="132"/>
      <c r="I64" s="200"/>
      <c r="J64" s="11"/>
      <c r="K64" s="207"/>
      <c r="L64" s="11"/>
    </row>
    <row r="65" spans="1:12" x14ac:dyDescent="0.2">
      <c r="A65" s="6"/>
      <c r="B65" s="6"/>
      <c r="C65" s="6"/>
      <c r="D65" s="6"/>
      <c r="E65" s="6"/>
      <c r="F65" s="6"/>
      <c r="G65" s="6"/>
      <c r="H65" s="132"/>
      <c r="I65" s="6"/>
      <c r="J65" s="11"/>
      <c r="K65" s="6"/>
      <c r="L65" s="11"/>
    </row>
    <row r="66" spans="1:12" x14ac:dyDescent="0.2">
      <c r="A66" s="6" t="s">
        <v>130</v>
      </c>
      <c r="B66" s="6"/>
      <c r="C66" s="6"/>
      <c r="D66" s="6"/>
      <c r="E66" s="6"/>
      <c r="F66" s="6"/>
      <c r="G66" s="6"/>
      <c r="H66" s="132" t="s">
        <v>57</v>
      </c>
      <c r="I66" s="201">
        <f>IF(I69="P",'Page 6'!K33, 'Page 5'!J18)</f>
        <v>0</v>
      </c>
      <c r="J66" s="11">
        <v>29</v>
      </c>
      <c r="K66" s="208"/>
      <c r="L66" s="11"/>
    </row>
    <row r="67" spans="1:12" x14ac:dyDescent="0.2">
      <c r="A67" s="6" t="s">
        <v>281</v>
      </c>
      <c r="B67" s="6"/>
      <c r="C67" s="6"/>
      <c r="D67" s="6"/>
      <c r="E67" s="6"/>
      <c r="F67" s="6"/>
      <c r="G67" s="6"/>
      <c r="H67" s="132"/>
      <c r="I67" s="202"/>
      <c r="J67" s="11"/>
      <c r="K67" s="209"/>
      <c r="L67" s="11"/>
    </row>
    <row r="68" spans="1:12" x14ac:dyDescent="0.2">
      <c r="A68" s="6"/>
      <c r="B68" s="6"/>
      <c r="C68" s="6"/>
      <c r="D68" s="6"/>
      <c r="E68" s="6"/>
      <c r="F68" s="6"/>
      <c r="G68" s="6"/>
      <c r="H68" s="132"/>
      <c r="I68" s="6"/>
      <c r="J68" s="11"/>
      <c r="K68" s="6"/>
      <c r="L68" s="11"/>
    </row>
    <row r="69" spans="1:12" ht="10.35" customHeight="1" x14ac:dyDescent="0.2">
      <c r="A69" s="6" t="s">
        <v>131</v>
      </c>
      <c r="B69" s="6"/>
      <c r="C69" s="6"/>
      <c r="D69" s="6"/>
      <c r="E69" s="6"/>
      <c r="F69" s="6"/>
      <c r="G69" s="6"/>
      <c r="H69" s="2"/>
      <c r="I69" s="205"/>
      <c r="J69" s="11">
        <v>30</v>
      </c>
      <c r="K69" s="210"/>
      <c r="L69" s="11"/>
    </row>
    <row r="70" spans="1:12" ht="10.35" customHeight="1" x14ac:dyDescent="0.2">
      <c r="A70" s="6" t="s">
        <v>132</v>
      </c>
      <c r="B70" s="6"/>
      <c r="C70" s="6"/>
      <c r="D70" s="6"/>
      <c r="E70" s="6"/>
      <c r="F70" s="6"/>
      <c r="G70" s="6"/>
      <c r="H70" s="2"/>
      <c r="I70" s="206"/>
      <c r="J70" s="11"/>
      <c r="K70" s="210"/>
      <c r="L70" s="11"/>
    </row>
  </sheetData>
  <mergeCells count="34">
    <mergeCell ref="K21:K22"/>
    <mergeCell ref="K26:K27"/>
    <mergeCell ref="K30:K31"/>
    <mergeCell ref="K33:K34"/>
    <mergeCell ref="K5:K6"/>
    <mergeCell ref="K12:K13"/>
    <mergeCell ref="I69:I70"/>
    <mergeCell ref="K53:K54"/>
    <mergeCell ref="K38:K39"/>
    <mergeCell ref="K41:K42"/>
    <mergeCell ref="K44:K45"/>
    <mergeCell ref="K47:K48"/>
    <mergeCell ref="K50:K51"/>
    <mergeCell ref="K69:K70"/>
    <mergeCell ref="K56:K57"/>
    <mergeCell ref="K60:K61"/>
    <mergeCell ref="K63:K64"/>
    <mergeCell ref="K66:K67"/>
    <mergeCell ref="I53:I54"/>
    <mergeCell ref="I56:I57"/>
    <mergeCell ref="I60:I61"/>
    <mergeCell ref="I63:I64"/>
    <mergeCell ref="I66:I67"/>
    <mergeCell ref="I38:I39"/>
    <mergeCell ref="I41:I42"/>
    <mergeCell ref="I44:I45"/>
    <mergeCell ref="I47:I48"/>
    <mergeCell ref="I50:I51"/>
    <mergeCell ref="I33:I34"/>
    <mergeCell ref="I5:I6"/>
    <mergeCell ref="I12:I13"/>
    <mergeCell ref="I21:I22"/>
    <mergeCell ref="I26:I27"/>
    <mergeCell ref="I30:I31"/>
  </mergeCells>
  <pageMargins left="0.7" right="0.7" top="0.75" bottom="0.75" header="0.3" footer="0.3"/>
  <pageSetup paperSize="9" scale="92" fitToHeight="0" orientation="portrait" r:id="rId1"/>
  <headerFooter>
    <oddFooter>&amp;C&amp;A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'Page 12'!$I$1:$I$2</xm:f>
          </x14:formula1>
          <xm:sqref>K69:K70 I69:I70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Q53"/>
  <sheetViews>
    <sheetView topLeftCell="A31" zoomScaleNormal="100" workbookViewId="0">
      <selection activeCell="B21" sqref="B21"/>
    </sheetView>
  </sheetViews>
  <sheetFormatPr defaultColWidth="6.7109375" defaultRowHeight="11.25" x14ac:dyDescent="0.2"/>
  <cols>
    <col min="1" max="4" width="7.42578125" style="1" customWidth="1"/>
    <col min="5" max="7" width="8.42578125" style="1" customWidth="1"/>
    <col min="8" max="8" width="9" style="1" customWidth="1"/>
    <col min="9" max="9" width="5.42578125" style="1" customWidth="1"/>
    <col min="10" max="10" width="12.7109375" style="1" customWidth="1"/>
    <col min="11" max="11" width="5.42578125" style="2" customWidth="1"/>
    <col min="12" max="12" width="12.7109375" style="1" customWidth="1"/>
    <col min="13" max="13" width="5.28515625" style="4" customWidth="1"/>
    <col min="14" max="16384" width="6.7109375" style="1"/>
  </cols>
  <sheetData>
    <row r="1" spans="1:17" ht="22.5" customHeight="1" x14ac:dyDescent="0.2"/>
    <row r="2" spans="1:17" ht="33.75" customHeight="1" x14ac:dyDescent="0.2">
      <c r="A2" s="214" t="s">
        <v>293</v>
      </c>
      <c r="B2" s="214"/>
      <c r="C2" s="214"/>
      <c r="D2" s="214"/>
      <c r="E2" s="214"/>
      <c r="F2" s="214"/>
      <c r="G2" s="214"/>
      <c r="H2" s="214"/>
      <c r="I2" s="214"/>
      <c r="J2" s="214"/>
      <c r="K2" s="214"/>
      <c r="L2" s="214"/>
      <c r="M2" s="214"/>
      <c r="N2" s="53"/>
      <c r="O2" s="77"/>
      <c r="P2" s="11"/>
      <c r="Q2" s="6"/>
    </row>
    <row r="3" spans="1:17" x14ac:dyDescent="0.2">
      <c r="A3" s="214"/>
      <c r="B3" s="214"/>
      <c r="C3" s="214"/>
      <c r="D3" s="214"/>
      <c r="E3" s="214"/>
      <c r="F3" s="214"/>
      <c r="G3" s="214"/>
      <c r="H3" s="214"/>
      <c r="I3" s="214"/>
      <c r="J3" s="214"/>
      <c r="K3" s="214"/>
      <c r="L3" s="214"/>
      <c r="M3" s="214"/>
      <c r="O3" s="77"/>
      <c r="P3" s="11"/>
      <c r="Q3" s="6"/>
    </row>
    <row r="4" spans="1:17" x14ac:dyDescent="0.2">
      <c r="A4" s="6"/>
      <c r="B4" s="7"/>
      <c r="C4" s="7"/>
      <c r="D4" s="7"/>
      <c r="E4" s="7"/>
      <c r="F4" s="7"/>
      <c r="G4" s="7"/>
      <c r="H4" s="7"/>
      <c r="I4" s="7"/>
      <c r="J4" s="11"/>
      <c r="K4" s="11"/>
      <c r="L4" s="11"/>
      <c r="M4" s="11"/>
      <c r="N4" s="135"/>
      <c r="O4" s="77"/>
      <c r="P4" s="11"/>
      <c r="Q4" s="6"/>
    </row>
    <row r="5" spans="1:17" x14ac:dyDescent="0.2">
      <c r="A5" s="6"/>
      <c r="B5" s="7"/>
      <c r="C5" s="7"/>
      <c r="D5" s="7"/>
      <c r="E5" s="7"/>
      <c r="F5" s="7"/>
      <c r="G5" s="7"/>
      <c r="H5" s="7"/>
      <c r="I5" s="7"/>
      <c r="J5" s="7"/>
      <c r="K5" s="11"/>
      <c r="L5" s="7"/>
      <c r="M5" s="11"/>
      <c r="O5" s="77"/>
      <c r="P5" s="11"/>
      <c r="Q5" s="6"/>
    </row>
    <row r="6" spans="1:17" x14ac:dyDescent="0.2">
      <c r="A6" s="6" t="s">
        <v>133</v>
      </c>
      <c r="B6" s="7"/>
      <c r="C6" s="7"/>
      <c r="D6" s="7"/>
      <c r="E6" s="7"/>
      <c r="F6" s="7"/>
      <c r="G6" s="7"/>
      <c r="H6" s="7"/>
      <c r="I6" s="11" t="s">
        <v>75</v>
      </c>
      <c r="J6" s="201">
        <f>'Page 3'!I50-'Page 3'!I53-'Page 3'!I56-'Page 3'!I60+'Page 3'!I63+'Page 3'!I66</f>
        <v>0</v>
      </c>
      <c r="K6" s="11">
        <v>31</v>
      </c>
      <c r="L6" s="215"/>
      <c r="M6" s="11"/>
      <c r="N6" s="11"/>
      <c r="O6" s="77"/>
      <c r="P6" s="11"/>
      <c r="Q6" s="6"/>
    </row>
    <row r="7" spans="1:17" x14ac:dyDescent="0.2">
      <c r="A7" s="6"/>
      <c r="B7" s="7"/>
      <c r="C7" s="7"/>
      <c r="D7" s="7"/>
      <c r="E7" s="7"/>
      <c r="F7" s="7"/>
      <c r="G7" s="7"/>
      <c r="H7" s="7"/>
      <c r="I7" s="7"/>
      <c r="J7" s="202"/>
      <c r="K7" s="11"/>
      <c r="L7" s="216"/>
      <c r="M7" s="11"/>
      <c r="N7" s="11"/>
      <c r="O7" s="77"/>
      <c r="P7" s="11"/>
      <c r="Q7" s="6"/>
    </row>
    <row r="8" spans="1:17" x14ac:dyDescent="0.2">
      <c r="A8" s="6"/>
      <c r="B8" s="7"/>
      <c r="C8" s="7"/>
      <c r="D8" s="7"/>
      <c r="E8" s="7"/>
      <c r="F8" s="7"/>
      <c r="G8" s="7"/>
      <c r="H8" s="7"/>
      <c r="I8" s="7"/>
      <c r="J8" s="7"/>
      <c r="K8" s="11"/>
      <c r="L8" s="7"/>
      <c r="M8" s="11"/>
      <c r="N8" s="11"/>
      <c r="O8" s="77"/>
      <c r="P8" s="11"/>
      <c r="Q8" s="6"/>
    </row>
    <row r="9" spans="1:17" x14ac:dyDescent="0.2">
      <c r="A9" s="6" t="s">
        <v>134</v>
      </c>
      <c r="B9" s="6"/>
      <c r="C9" s="6"/>
      <c r="D9" s="6"/>
      <c r="E9" s="6"/>
      <c r="F9" s="6"/>
      <c r="G9" s="6"/>
      <c r="H9" s="6"/>
      <c r="I9" s="132" t="s">
        <v>72</v>
      </c>
      <c r="J9" s="199"/>
      <c r="K9" s="11">
        <v>32</v>
      </c>
      <c r="L9" s="207"/>
      <c r="M9" s="11"/>
      <c r="N9" s="132"/>
      <c r="O9" s="69"/>
      <c r="P9" s="11"/>
      <c r="Q9" s="6"/>
    </row>
    <row r="10" spans="1:17" x14ac:dyDescent="0.2">
      <c r="A10" s="6" t="s">
        <v>135</v>
      </c>
      <c r="B10" s="6"/>
      <c r="C10" s="6"/>
      <c r="D10" s="6"/>
      <c r="E10" s="6"/>
      <c r="F10" s="6"/>
      <c r="G10" s="6"/>
      <c r="H10" s="6"/>
      <c r="I10" s="6"/>
      <c r="J10" s="200"/>
      <c r="K10" s="11"/>
      <c r="L10" s="207"/>
      <c r="M10" s="11"/>
      <c r="N10" s="132"/>
      <c r="O10" s="69"/>
      <c r="P10" s="11"/>
      <c r="Q10" s="6"/>
    </row>
    <row r="11" spans="1:17" x14ac:dyDescent="0.2">
      <c r="A11" s="7"/>
      <c r="B11" s="8"/>
      <c r="C11" s="6"/>
      <c r="D11" s="6"/>
      <c r="E11" s="6"/>
      <c r="F11" s="6"/>
      <c r="G11" s="6"/>
      <c r="H11" s="6"/>
      <c r="I11" s="6"/>
      <c r="J11" s="6"/>
      <c r="K11" s="132"/>
      <c r="L11" s="6"/>
      <c r="M11" s="11"/>
      <c r="N11" s="132"/>
      <c r="O11" s="75"/>
      <c r="P11" s="11"/>
      <c r="Q11" s="6"/>
    </row>
    <row r="12" spans="1:17" x14ac:dyDescent="0.2">
      <c r="A12" s="7" t="s">
        <v>282</v>
      </c>
      <c r="B12" s="8"/>
      <c r="C12" s="6"/>
      <c r="D12" s="6"/>
      <c r="E12" s="6"/>
      <c r="F12" s="6"/>
      <c r="G12" s="6"/>
      <c r="H12" s="6"/>
      <c r="I12" s="78" t="s">
        <v>75</v>
      </c>
      <c r="J12" s="203">
        <f>J6-J9</f>
        <v>0</v>
      </c>
      <c r="K12" s="11">
        <v>33</v>
      </c>
      <c r="L12" s="208"/>
      <c r="M12" s="11"/>
      <c r="N12" s="132"/>
      <c r="O12" s="75"/>
      <c r="P12" s="11"/>
      <c r="Q12" s="6"/>
    </row>
    <row r="13" spans="1:17" x14ac:dyDescent="0.2">
      <c r="A13" s="7"/>
      <c r="B13" s="8"/>
      <c r="C13" s="6"/>
      <c r="D13" s="6"/>
      <c r="E13" s="6"/>
      <c r="F13" s="6"/>
      <c r="G13" s="6"/>
      <c r="H13" s="6"/>
      <c r="I13" s="6"/>
      <c r="J13" s="204"/>
      <c r="K13" s="11"/>
      <c r="L13" s="209"/>
      <c r="M13" s="11"/>
      <c r="N13" s="132"/>
      <c r="O13" s="75"/>
      <c r="P13" s="11"/>
      <c r="Q13" s="6"/>
    </row>
    <row r="14" spans="1:17" x14ac:dyDescent="0.2">
      <c r="A14" s="7"/>
      <c r="B14" s="8"/>
      <c r="C14" s="6"/>
      <c r="D14" s="6"/>
      <c r="E14" s="6"/>
      <c r="F14" s="6"/>
      <c r="G14" s="6"/>
      <c r="H14" s="6"/>
      <c r="I14" s="6"/>
      <c r="J14" s="6"/>
      <c r="K14" s="132"/>
      <c r="L14" s="6"/>
      <c r="M14" s="11"/>
      <c r="N14" s="132"/>
      <c r="O14" s="75"/>
      <c r="P14" s="11"/>
      <c r="Q14" s="6"/>
    </row>
    <row r="15" spans="1:17" x14ac:dyDescent="0.2">
      <c r="A15" s="6" t="s">
        <v>136</v>
      </c>
      <c r="B15" s="8"/>
      <c r="C15" s="6"/>
      <c r="D15" s="132" t="s">
        <v>137</v>
      </c>
      <c r="E15" s="50">
        <v>100</v>
      </c>
      <c r="F15" s="149"/>
      <c r="G15" s="149"/>
      <c r="I15" s="132" t="s">
        <v>75</v>
      </c>
      <c r="J15" s="203">
        <f>J12*100/114.38</f>
        <v>0</v>
      </c>
      <c r="K15" s="2">
        <v>34</v>
      </c>
      <c r="L15" s="208"/>
      <c r="M15" s="2"/>
      <c r="N15" s="6"/>
      <c r="O15" s="69"/>
      <c r="P15" s="11"/>
      <c r="Q15" s="6"/>
    </row>
    <row r="16" spans="1:17" x14ac:dyDescent="0.2">
      <c r="A16" s="6"/>
      <c r="B16" s="6"/>
      <c r="C16" s="6"/>
      <c r="D16" s="79"/>
      <c r="E16" s="49">
        <f>(1+'Page 12'!D11)*100</f>
        <v>114.38</v>
      </c>
      <c r="F16" s="148"/>
      <c r="G16" s="148"/>
      <c r="H16" s="6"/>
      <c r="J16" s="217"/>
      <c r="K16" s="132"/>
      <c r="L16" s="208"/>
      <c r="M16" s="11"/>
      <c r="N16" s="6"/>
      <c r="O16" s="75"/>
      <c r="P16" s="11"/>
      <c r="Q16" s="6"/>
    </row>
    <row r="17" spans="1:13" x14ac:dyDescent="0.2">
      <c r="M17" s="2"/>
    </row>
    <row r="18" spans="1:13" x14ac:dyDescent="0.2">
      <c r="A18" s="7" t="s">
        <v>283</v>
      </c>
      <c r="B18" s="7"/>
      <c r="C18" s="6"/>
      <c r="D18" s="6"/>
      <c r="E18" s="6"/>
      <c r="F18" s="6"/>
      <c r="G18" s="6"/>
      <c r="H18" s="132"/>
      <c r="I18" s="6"/>
      <c r="J18" s="6"/>
      <c r="K18" s="132"/>
      <c r="M18" s="2"/>
    </row>
    <row r="19" spans="1:13" x14ac:dyDescent="0.2">
      <c r="A19" s="7"/>
      <c r="B19" s="6" t="s">
        <v>284</v>
      </c>
      <c r="C19" s="6"/>
      <c r="D19" s="6"/>
      <c r="E19" s="6"/>
      <c r="F19" s="6"/>
      <c r="G19" s="51"/>
      <c r="H19" s="82">
        <v>35</v>
      </c>
      <c r="I19" s="6"/>
      <c r="J19" s="136"/>
      <c r="K19" s="82"/>
      <c r="M19" s="2"/>
    </row>
    <row r="20" spans="1:13" x14ac:dyDescent="0.2">
      <c r="A20" s="7"/>
      <c r="B20" s="6"/>
      <c r="C20" s="6"/>
      <c r="D20" s="6"/>
      <c r="E20" s="6"/>
      <c r="F20" s="132"/>
      <c r="G20" s="79"/>
      <c r="H20" s="11"/>
      <c r="I20" s="132"/>
      <c r="J20" s="79"/>
      <c r="K20" s="11"/>
      <c r="M20" s="2"/>
    </row>
    <row r="21" spans="1:13" x14ac:dyDescent="0.2">
      <c r="A21" s="7" t="s">
        <v>147</v>
      </c>
      <c r="B21" s="6" t="s">
        <v>285</v>
      </c>
      <c r="C21" s="6"/>
      <c r="D21" s="6"/>
      <c r="E21" s="6"/>
      <c r="F21" s="132" t="s">
        <v>72</v>
      </c>
      <c r="G21" s="51"/>
      <c r="H21" s="82">
        <v>36</v>
      </c>
      <c r="I21" s="132"/>
      <c r="J21" s="136"/>
      <c r="K21" s="82"/>
      <c r="M21" s="2"/>
    </row>
    <row r="22" spans="1:13" x14ac:dyDescent="0.2">
      <c r="A22" s="7"/>
      <c r="B22" s="6"/>
      <c r="C22" s="6"/>
      <c r="D22" s="6"/>
      <c r="E22" s="6"/>
      <c r="F22" s="132"/>
      <c r="G22" s="83"/>
      <c r="H22" s="132"/>
      <c r="I22" s="132"/>
      <c r="J22" s="69"/>
      <c r="K22" s="132"/>
      <c r="M22" s="2"/>
    </row>
    <row r="23" spans="1:13" x14ac:dyDescent="0.2">
      <c r="A23" s="84"/>
      <c r="B23" s="85" t="s">
        <v>286</v>
      </c>
      <c r="C23" s="85"/>
      <c r="D23" s="85"/>
      <c r="E23" s="6"/>
      <c r="F23" s="6"/>
      <c r="G23" s="143">
        <f>G19-G21</f>
        <v>0</v>
      </c>
      <c r="H23" s="82">
        <v>37</v>
      </c>
      <c r="I23" s="6"/>
      <c r="J23" s="150"/>
      <c r="K23" s="82"/>
      <c r="M23" s="2"/>
    </row>
    <row r="24" spans="1:13" x14ac:dyDescent="0.2">
      <c r="M24" s="2"/>
    </row>
    <row r="25" spans="1:13" x14ac:dyDescent="0.2">
      <c r="A25" s="7" t="s">
        <v>138</v>
      </c>
      <c r="K25" s="1"/>
      <c r="M25" s="2"/>
    </row>
    <row r="26" spans="1:13" x14ac:dyDescent="0.2">
      <c r="A26" s="1" t="s">
        <v>139</v>
      </c>
      <c r="J26" s="158">
        <f>G21</f>
        <v>0</v>
      </c>
      <c r="K26" s="141">
        <v>38</v>
      </c>
      <c r="L26" s="154"/>
      <c r="M26" s="2"/>
    </row>
    <row r="27" spans="1:13" x14ac:dyDescent="0.2">
      <c r="A27" s="1" t="s">
        <v>140</v>
      </c>
      <c r="J27" s="136"/>
      <c r="K27" s="1"/>
      <c r="L27" s="136"/>
      <c r="M27" s="2"/>
    </row>
    <row r="28" spans="1:13" x14ac:dyDescent="0.2">
      <c r="A28" s="1" t="s">
        <v>294</v>
      </c>
      <c r="K28" s="1"/>
      <c r="L28" s="136"/>
      <c r="M28" s="2"/>
    </row>
    <row r="29" spans="1:13" x14ac:dyDescent="0.2">
      <c r="A29" s="8"/>
      <c r="B29" s="8"/>
      <c r="C29" s="6"/>
      <c r="D29" s="6"/>
      <c r="E29" s="6"/>
      <c r="F29" s="6"/>
      <c r="G29" s="6"/>
      <c r="H29" s="6"/>
      <c r="I29" s="6"/>
      <c r="J29" s="6"/>
      <c r="K29" s="132"/>
      <c r="L29" s="6"/>
    </row>
    <row r="30" spans="1:13" x14ac:dyDescent="0.2">
      <c r="A30" s="7" t="s">
        <v>141</v>
      </c>
      <c r="B30" s="7"/>
      <c r="C30" s="6"/>
      <c r="D30" s="6"/>
      <c r="E30" s="6"/>
      <c r="F30" s="6"/>
      <c r="G30" s="6"/>
      <c r="H30" s="6"/>
      <c r="I30" s="6"/>
      <c r="J30" s="6"/>
      <c r="K30" s="132" t="s">
        <v>75</v>
      </c>
      <c r="L30" s="219">
        <f>J15+J26</f>
        <v>0</v>
      </c>
      <c r="M30" s="4">
        <v>39</v>
      </c>
    </row>
    <row r="31" spans="1:13" x14ac:dyDescent="0.2">
      <c r="A31" s="6" t="s">
        <v>307</v>
      </c>
      <c r="B31" s="8"/>
      <c r="C31" s="145"/>
      <c r="D31" s="6"/>
      <c r="E31" s="6"/>
      <c r="F31" s="6"/>
      <c r="G31" s="6"/>
      <c r="H31" s="6"/>
      <c r="I31" s="6"/>
      <c r="J31" s="6"/>
      <c r="K31" s="132"/>
      <c r="L31" s="220"/>
    </row>
    <row r="32" spans="1:13" x14ac:dyDescent="0.2">
      <c r="A32" s="6"/>
      <c r="B32" s="6"/>
      <c r="C32" s="6"/>
      <c r="D32" s="6"/>
      <c r="E32" s="6"/>
      <c r="F32" s="6"/>
      <c r="G32" s="6"/>
      <c r="H32" s="6"/>
      <c r="I32" s="6"/>
      <c r="J32" s="6"/>
      <c r="K32" s="132"/>
      <c r="L32" s="6"/>
      <c r="M32" s="2"/>
    </row>
    <row r="33" spans="1:17" x14ac:dyDescent="0.2">
      <c r="A33" s="7"/>
      <c r="B33" s="7"/>
      <c r="C33" s="6"/>
      <c r="D33" s="6"/>
      <c r="E33" s="6"/>
      <c r="F33" s="6"/>
      <c r="G33" s="6"/>
      <c r="H33" s="6"/>
      <c r="I33" s="6"/>
      <c r="J33" s="6"/>
      <c r="K33" s="132"/>
      <c r="L33" s="6"/>
    </row>
    <row r="34" spans="1:17" x14ac:dyDescent="0.2">
      <c r="A34" s="7" t="s">
        <v>142</v>
      </c>
      <c r="B34" s="6"/>
      <c r="C34" s="6"/>
      <c r="D34" s="6"/>
      <c r="E34" s="6"/>
      <c r="F34" s="6"/>
      <c r="G34" s="6"/>
      <c r="H34" s="6"/>
      <c r="I34" s="6"/>
      <c r="J34" s="6"/>
      <c r="K34" s="132" t="s">
        <v>75</v>
      </c>
      <c r="L34" s="188">
        <f>J9</f>
        <v>0</v>
      </c>
      <c r="M34" s="4">
        <v>40</v>
      </c>
    </row>
    <row r="35" spans="1:17" x14ac:dyDescent="0.2">
      <c r="A35" s="155" t="s">
        <v>306</v>
      </c>
      <c r="B35" s="155"/>
      <c r="C35" s="6"/>
      <c r="D35" s="6"/>
      <c r="E35" s="6"/>
      <c r="F35" s="6"/>
      <c r="G35" s="6"/>
      <c r="H35" s="6"/>
      <c r="I35" s="6"/>
      <c r="J35" s="6"/>
      <c r="K35" s="132"/>
      <c r="L35" s="189"/>
    </row>
    <row r="36" spans="1:17" x14ac:dyDescent="0.2">
      <c r="A36" s="7"/>
      <c r="B36" s="7"/>
      <c r="C36" s="6"/>
      <c r="D36" s="6"/>
      <c r="E36" s="6"/>
      <c r="F36" s="6"/>
      <c r="G36" s="6"/>
      <c r="H36" s="6"/>
      <c r="I36" s="6"/>
      <c r="J36" s="6"/>
      <c r="K36" s="132"/>
      <c r="L36" s="6"/>
    </row>
    <row r="37" spans="1:17" x14ac:dyDescent="0.2">
      <c r="A37" s="6"/>
      <c r="B37" s="7"/>
      <c r="C37" s="6"/>
      <c r="D37" s="6"/>
      <c r="E37" s="6"/>
      <c r="F37" s="6"/>
      <c r="G37" s="6"/>
      <c r="H37" s="6"/>
      <c r="I37" s="6"/>
      <c r="J37" s="6"/>
      <c r="K37" s="132"/>
      <c r="L37" s="6"/>
    </row>
    <row r="38" spans="1:17" x14ac:dyDescent="0.2">
      <c r="A38" s="218" t="s">
        <v>143</v>
      </c>
      <c r="B38" s="218"/>
      <c r="C38" s="218"/>
      <c r="D38" s="218"/>
      <c r="E38" s="218"/>
      <c r="F38" s="218"/>
      <c r="G38" s="218"/>
      <c r="H38" s="218"/>
      <c r="I38" s="218"/>
      <c r="J38" s="130"/>
      <c r="K38" s="132" t="s">
        <v>75</v>
      </c>
      <c r="L38" s="219">
        <f>'Page 4'!L30+'Page 4'!L34</f>
        <v>0</v>
      </c>
      <c r="M38" s="4">
        <v>41</v>
      </c>
      <c r="N38" s="132"/>
      <c r="O38" s="6"/>
      <c r="P38" s="6"/>
      <c r="Q38" s="6"/>
    </row>
    <row r="39" spans="1:17" x14ac:dyDescent="0.2">
      <c r="A39" s="218"/>
      <c r="B39" s="218"/>
      <c r="C39" s="218"/>
      <c r="D39" s="218"/>
      <c r="E39" s="218"/>
      <c r="F39" s="218"/>
      <c r="G39" s="218"/>
      <c r="H39" s="218"/>
      <c r="I39" s="218"/>
      <c r="J39" s="130"/>
      <c r="K39" s="132"/>
      <c r="L39" s="220"/>
      <c r="N39" s="132"/>
      <c r="O39" s="69"/>
      <c r="P39" s="11"/>
      <c r="Q39" s="6"/>
    </row>
    <row r="40" spans="1:17" x14ac:dyDescent="0.2">
      <c r="A40" s="6"/>
      <c r="B40" s="8"/>
      <c r="C40" s="6"/>
      <c r="D40" s="6"/>
      <c r="E40" s="6"/>
      <c r="F40" s="6"/>
      <c r="G40" s="6"/>
      <c r="H40" s="6"/>
      <c r="I40" s="6"/>
      <c r="J40" s="6"/>
      <c r="K40" s="132"/>
      <c r="L40" s="6"/>
      <c r="N40" s="6"/>
      <c r="O40" s="69"/>
      <c r="P40" s="132"/>
      <c r="Q40" s="6"/>
    </row>
    <row r="41" spans="1:17" x14ac:dyDescent="0.2">
      <c r="A41" s="7" t="s">
        <v>144</v>
      </c>
      <c r="B41" s="8"/>
      <c r="C41" s="6"/>
      <c r="D41" s="6"/>
      <c r="E41" s="6"/>
      <c r="F41" s="6"/>
      <c r="G41" s="6"/>
      <c r="H41" s="6"/>
      <c r="I41" s="6"/>
      <c r="J41" s="6"/>
      <c r="K41" s="132"/>
      <c r="L41" s="6"/>
      <c r="N41" s="6"/>
      <c r="O41" s="75"/>
      <c r="P41" s="132"/>
      <c r="Q41" s="6"/>
    </row>
    <row r="42" spans="1:17" x14ac:dyDescent="0.2">
      <c r="A42" s="6" t="s">
        <v>308</v>
      </c>
      <c r="B42" s="6"/>
      <c r="C42" s="6"/>
      <c r="D42" s="6"/>
      <c r="E42" s="6"/>
      <c r="F42" s="6"/>
      <c r="G42" s="6"/>
      <c r="H42" s="6"/>
      <c r="I42" s="6"/>
      <c r="J42" s="6"/>
      <c r="K42" s="80"/>
      <c r="L42" s="186"/>
      <c r="M42" s="4">
        <v>42</v>
      </c>
      <c r="N42" s="6"/>
      <c r="O42" s="6"/>
      <c r="P42" s="11"/>
      <c r="Q42" s="6"/>
    </row>
    <row r="43" spans="1:17" x14ac:dyDescent="0.2">
      <c r="A43" s="6" t="s">
        <v>145</v>
      </c>
      <c r="B43" s="6"/>
      <c r="C43" s="6"/>
      <c r="D43" s="6"/>
      <c r="E43" s="6"/>
      <c r="F43" s="6"/>
      <c r="G43" s="6"/>
      <c r="H43" s="6"/>
      <c r="I43" s="6"/>
      <c r="J43" s="6"/>
      <c r="K43" s="132"/>
      <c r="L43" s="187"/>
      <c r="N43" s="6"/>
      <c r="O43" s="69"/>
      <c r="P43" s="132"/>
      <c r="Q43" s="6"/>
    </row>
    <row r="44" spans="1:17" x14ac:dyDescent="0.2">
      <c r="A44" s="6"/>
      <c r="B44" s="6"/>
      <c r="C44" s="6"/>
      <c r="D44" s="6"/>
      <c r="E44" s="6"/>
      <c r="F44" s="6"/>
      <c r="G44" s="6"/>
      <c r="H44" s="6"/>
      <c r="I44" s="6"/>
      <c r="J44" s="6"/>
      <c r="K44" s="132"/>
      <c r="L44" s="6"/>
      <c r="N44" s="6"/>
      <c r="O44" s="75"/>
      <c r="P44" s="132"/>
      <c r="Q44" s="6"/>
    </row>
    <row r="45" spans="1:17" x14ac:dyDescent="0.2">
      <c r="A45" s="6"/>
      <c r="B45" s="8"/>
      <c r="C45" s="6"/>
      <c r="D45" s="6"/>
      <c r="E45" s="6"/>
      <c r="F45" s="6"/>
      <c r="G45" s="6"/>
      <c r="H45" s="6"/>
      <c r="I45" s="6"/>
      <c r="J45" s="6"/>
      <c r="K45" s="132"/>
      <c r="L45" s="6"/>
      <c r="N45" s="6"/>
      <c r="O45" s="75"/>
      <c r="P45" s="132"/>
      <c r="Q45" s="6"/>
    </row>
    <row r="46" spans="1:17" x14ac:dyDescent="0.2">
      <c r="A46" s="6" t="s">
        <v>310</v>
      </c>
      <c r="B46" s="8"/>
      <c r="C46" s="6"/>
      <c r="D46" s="6"/>
      <c r="E46" s="6"/>
      <c r="F46" s="6"/>
      <c r="G46" s="6"/>
      <c r="H46" s="6"/>
      <c r="I46" s="6"/>
      <c r="J46" s="6"/>
      <c r="K46" s="132"/>
      <c r="L46" s="186"/>
      <c r="M46" s="4">
        <v>43</v>
      </c>
      <c r="N46" s="132"/>
      <c r="O46" s="6"/>
      <c r="P46" s="11"/>
      <c r="Q46" s="6"/>
    </row>
    <row r="47" spans="1:17" x14ac:dyDescent="0.2">
      <c r="A47" s="6" t="s">
        <v>146</v>
      </c>
      <c r="B47" s="8"/>
      <c r="C47" s="6"/>
      <c r="D47" s="6"/>
      <c r="E47" s="6"/>
      <c r="F47" s="6"/>
      <c r="G47" s="6"/>
      <c r="H47" s="6"/>
      <c r="I47" s="6"/>
      <c r="J47" s="6"/>
      <c r="K47" s="132"/>
      <c r="L47" s="187"/>
      <c r="N47" s="6"/>
      <c r="O47" s="81"/>
      <c r="P47" s="6"/>
      <c r="Q47" s="6"/>
    </row>
    <row r="48" spans="1:17" x14ac:dyDescent="0.2">
      <c r="A48" s="6" t="s">
        <v>311</v>
      </c>
      <c r="B48" s="6"/>
      <c r="C48" s="6"/>
      <c r="D48" s="6"/>
      <c r="E48" s="6"/>
      <c r="F48" s="6"/>
      <c r="G48" s="6"/>
      <c r="H48" s="6"/>
      <c r="I48" s="6"/>
      <c r="J48" s="6"/>
      <c r="K48" s="132"/>
      <c r="L48" s="6"/>
      <c r="N48" s="6"/>
      <c r="O48" s="6"/>
      <c r="P48" s="6"/>
      <c r="Q48" s="6"/>
    </row>
    <row r="49" spans="1:13" x14ac:dyDescent="0.2">
      <c r="K49" s="1"/>
    </row>
    <row r="50" spans="1:13" x14ac:dyDescent="0.2">
      <c r="A50" s="84"/>
      <c r="B50" s="85"/>
      <c r="C50" s="85"/>
      <c r="D50" s="85"/>
      <c r="E50" s="6"/>
      <c r="F50" s="6"/>
      <c r="G50" s="6"/>
      <c r="H50" s="6"/>
      <c r="I50" s="6"/>
      <c r="J50" s="87"/>
      <c r="K50" s="132"/>
      <c r="L50" s="86"/>
    </row>
    <row r="51" spans="1:13" x14ac:dyDescent="0.2">
      <c r="A51" s="3" t="s">
        <v>314</v>
      </c>
    </row>
    <row r="52" spans="1:13" x14ac:dyDescent="0.2">
      <c r="A52" s="1" t="s">
        <v>315</v>
      </c>
      <c r="L52" s="186"/>
      <c r="M52" s="4">
        <v>44</v>
      </c>
    </row>
    <row r="53" spans="1:13" x14ac:dyDescent="0.2">
      <c r="L53" s="187"/>
    </row>
  </sheetData>
  <mergeCells count="16">
    <mergeCell ref="L52:L53"/>
    <mergeCell ref="A2:M3"/>
    <mergeCell ref="J9:J10"/>
    <mergeCell ref="J12:J13"/>
    <mergeCell ref="J6:J7"/>
    <mergeCell ref="L12:L13"/>
    <mergeCell ref="L6:L7"/>
    <mergeCell ref="L9:L10"/>
    <mergeCell ref="L15:L16"/>
    <mergeCell ref="J15:J16"/>
    <mergeCell ref="L46:L47"/>
    <mergeCell ref="L42:L43"/>
    <mergeCell ref="A38:I39"/>
    <mergeCell ref="L38:L39"/>
    <mergeCell ref="L30:L31"/>
    <mergeCell ref="L34:L35"/>
  </mergeCells>
  <pageMargins left="0.7" right="0.7" top="0.75" bottom="0.75" header="0.3" footer="0.3"/>
  <pageSetup paperSize="9" scale="79" fitToHeight="0" orientation="portrait"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X21"/>
  <sheetViews>
    <sheetView zoomScaleNormal="100" zoomScalePageLayoutView="90" workbookViewId="0">
      <selection activeCell="C20" sqref="C20"/>
    </sheetView>
  </sheetViews>
  <sheetFormatPr defaultColWidth="6.7109375" defaultRowHeight="11.25" x14ac:dyDescent="0.2"/>
  <cols>
    <col min="1" max="10" width="6.7109375" style="1"/>
    <col min="11" max="11" width="15" style="1" customWidth="1"/>
    <col min="12" max="12" width="5.42578125" style="4" customWidth="1"/>
    <col min="13" max="16384" width="6.7109375" style="1"/>
  </cols>
  <sheetData>
    <row r="1" spans="1:24" ht="22.5" customHeight="1" x14ac:dyDescent="0.2"/>
    <row r="2" spans="1:24" x14ac:dyDescent="0.2">
      <c r="A2" s="7" t="s">
        <v>148</v>
      </c>
      <c r="B2" s="8"/>
      <c r="C2" s="6"/>
      <c r="D2" s="6"/>
      <c r="E2" s="6"/>
      <c r="F2" s="6"/>
      <c r="G2" s="6"/>
      <c r="H2" s="6"/>
      <c r="I2" s="6"/>
      <c r="J2" s="6"/>
      <c r="K2" s="6"/>
      <c r="L2" s="6"/>
      <c r="M2" s="66"/>
    </row>
    <row r="3" spans="1:24" x14ac:dyDescent="0.2">
      <c r="A3" s="5"/>
      <c r="B3" s="8"/>
      <c r="C3" s="6"/>
      <c r="D3" s="6"/>
      <c r="E3" s="6"/>
      <c r="F3" s="6"/>
      <c r="G3" s="6"/>
      <c r="H3" s="6"/>
      <c r="I3" s="6"/>
      <c r="J3" s="6"/>
      <c r="K3" s="6"/>
      <c r="L3" s="6"/>
      <c r="M3" s="66"/>
    </row>
    <row r="4" spans="1:24" x14ac:dyDescent="0.2">
      <c r="A4" s="6" t="s">
        <v>149</v>
      </c>
      <c r="B4" s="8"/>
      <c r="C4" s="6"/>
      <c r="D4" s="6"/>
      <c r="E4" s="6"/>
      <c r="F4" s="6"/>
      <c r="G4" s="6"/>
      <c r="H4" s="6"/>
      <c r="I4" s="6"/>
      <c r="J4" s="6"/>
      <c r="K4" s="6"/>
      <c r="L4" s="6"/>
      <c r="M4" s="66"/>
    </row>
    <row r="5" spans="1:24" x14ac:dyDescent="0.2">
      <c r="A5" s="14"/>
      <c r="B5" s="8"/>
      <c r="C5" s="6"/>
      <c r="D5" s="6"/>
      <c r="E5" s="6"/>
      <c r="F5" s="6"/>
      <c r="G5" s="6"/>
      <c r="H5" s="6"/>
      <c r="I5" s="6"/>
      <c r="J5" s="6"/>
      <c r="K5" s="6"/>
      <c r="L5" s="6"/>
    </row>
    <row r="6" spans="1:24" ht="10.35" customHeight="1" x14ac:dyDescent="0.2">
      <c r="A6" s="6" t="s">
        <v>150</v>
      </c>
      <c r="B6" s="14"/>
      <c r="C6" s="14"/>
      <c r="D6" s="14"/>
      <c r="E6" s="14"/>
      <c r="F6" s="14"/>
      <c r="G6" s="14"/>
      <c r="H6" s="14"/>
      <c r="I6" s="14"/>
      <c r="J6" s="14"/>
      <c r="K6" s="14"/>
      <c r="L6" s="14"/>
      <c r="M6" s="88"/>
      <c r="N6" s="88"/>
      <c r="O6" s="88"/>
      <c r="P6" s="88"/>
      <c r="Q6" s="88"/>
      <c r="R6" s="88"/>
      <c r="S6" s="88"/>
      <c r="T6" s="88"/>
      <c r="U6" s="88"/>
      <c r="V6" s="88"/>
      <c r="W6" s="88"/>
      <c r="X6" s="88"/>
    </row>
    <row r="7" spans="1:24" x14ac:dyDescent="0.2">
      <c r="A7" s="6" t="s">
        <v>151</v>
      </c>
      <c r="B7" s="14"/>
      <c r="C7" s="14"/>
      <c r="D7" s="14"/>
      <c r="E7" s="14"/>
      <c r="F7" s="14"/>
      <c r="G7" s="14"/>
      <c r="H7" s="14"/>
      <c r="I7" s="14"/>
      <c r="J7" s="14"/>
      <c r="K7" s="14"/>
      <c r="L7" s="14"/>
      <c r="M7" s="89"/>
      <c r="N7" s="89"/>
      <c r="O7" s="89"/>
      <c r="P7" s="89"/>
      <c r="Q7" s="89"/>
      <c r="R7" s="89"/>
      <c r="S7" s="89"/>
      <c r="T7" s="89"/>
      <c r="U7" s="89"/>
      <c r="V7" s="89"/>
      <c r="W7" s="89"/>
      <c r="X7" s="89"/>
    </row>
    <row r="8" spans="1:24" ht="10.35" customHeight="1" x14ac:dyDescent="0.2">
      <c r="A8" s="14"/>
      <c r="B8" s="14"/>
      <c r="C8" s="14"/>
      <c r="D8" s="14"/>
      <c r="E8" s="14"/>
      <c r="F8" s="14"/>
      <c r="G8" s="14"/>
      <c r="H8" s="14"/>
      <c r="I8" s="14"/>
      <c r="J8" s="14"/>
      <c r="K8" s="14"/>
      <c r="L8" s="14"/>
    </row>
    <row r="9" spans="1:24" ht="10.35" customHeight="1" x14ac:dyDescent="0.2">
      <c r="A9" s="14"/>
      <c r="B9" s="14"/>
      <c r="C9" s="14"/>
      <c r="D9" s="14"/>
      <c r="E9" s="14"/>
      <c r="F9" s="14"/>
      <c r="G9" s="14"/>
      <c r="H9" s="14"/>
      <c r="I9" s="14"/>
      <c r="J9" s="14"/>
      <c r="K9" s="14"/>
      <c r="L9" s="14"/>
    </row>
    <row r="10" spans="1:24" ht="10.35" customHeight="1" x14ac:dyDescent="0.2">
      <c r="A10" s="14"/>
      <c r="B10" s="14"/>
      <c r="C10" s="14"/>
      <c r="D10" s="14"/>
      <c r="E10" s="14"/>
      <c r="F10" s="14"/>
      <c r="G10" s="14"/>
      <c r="H10" s="14"/>
      <c r="I10" s="14"/>
      <c r="J10" s="14"/>
      <c r="K10" s="14"/>
      <c r="L10" s="14"/>
    </row>
    <row r="11" spans="1:24" ht="10.35" customHeight="1" x14ac:dyDescent="0.2">
      <c r="A11" s="14"/>
      <c r="B11" s="14"/>
      <c r="C11" s="14"/>
      <c r="D11" s="14"/>
      <c r="E11" s="14"/>
      <c r="F11" s="14"/>
      <c r="G11" s="14"/>
      <c r="H11" s="14"/>
      <c r="I11" s="14"/>
      <c r="J11" s="14"/>
      <c r="K11" s="14"/>
      <c r="L11" s="14"/>
    </row>
    <row r="12" spans="1:24" x14ac:dyDescent="0.2">
      <c r="A12" s="7" t="s">
        <v>152</v>
      </c>
      <c r="B12" s="14"/>
      <c r="C12" s="14"/>
      <c r="D12" s="14"/>
      <c r="E12" s="14"/>
      <c r="F12" s="14"/>
      <c r="G12" s="14"/>
      <c r="H12" s="14"/>
      <c r="I12" s="14"/>
      <c r="J12" s="14"/>
      <c r="K12" s="14"/>
      <c r="L12" s="14"/>
    </row>
    <row r="13" spans="1:24" x14ac:dyDescent="0.2">
      <c r="A13" s="6" t="s">
        <v>153</v>
      </c>
      <c r="B13" s="14"/>
      <c r="C13" s="14"/>
      <c r="D13" s="14"/>
      <c r="E13" s="14"/>
      <c r="F13" s="14"/>
      <c r="G13" s="14"/>
      <c r="H13" s="14"/>
      <c r="I13" s="14"/>
      <c r="J13" s="14"/>
      <c r="K13" s="14"/>
      <c r="L13" s="14"/>
    </row>
    <row r="14" spans="1:24" x14ac:dyDescent="0.2">
      <c r="A14" s="14"/>
      <c r="B14" s="14"/>
      <c r="C14" s="14"/>
      <c r="D14" s="14"/>
      <c r="E14" s="14"/>
      <c r="F14" s="14"/>
      <c r="G14" s="14"/>
      <c r="H14" s="14"/>
      <c r="I14" s="14"/>
      <c r="J14" s="14"/>
      <c r="K14" s="14"/>
      <c r="L14" s="14"/>
    </row>
    <row r="15" spans="1:24" x14ac:dyDescent="0.2">
      <c r="A15" s="234" t="s">
        <v>297</v>
      </c>
      <c r="B15" s="234"/>
      <c r="C15" s="234"/>
      <c r="D15" s="234"/>
      <c r="E15" s="224" t="s">
        <v>137</v>
      </c>
      <c r="F15" s="235" t="s">
        <v>299</v>
      </c>
      <c r="G15" s="235"/>
      <c r="H15" s="235"/>
      <c r="I15" s="224" t="s">
        <v>75</v>
      </c>
      <c r="J15" s="236" t="s">
        <v>154</v>
      </c>
      <c r="K15" s="236"/>
      <c r="L15" s="69"/>
    </row>
    <row r="16" spans="1:24" x14ac:dyDescent="0.2">
      <c r="A16" s="237" t="s">
        <v>298</v>
      </c>
      <c r="B16" s="237"/>
      <c r="C16" s="237"/>
      <c r="D16" s="237"/>
      <c r="E16" s="224"/>
      <c r="F16" s="235"/>
      <c r="G16" s="235"/>
      <c r="H16" s="235"/>
      <c r="I16" s="224"/>
      <c r="J16" s="236"/>
      <c r="K16" s="236"/>
      <c r="L16" s="69"/>
    </row>
    <row r="17" spans="1:24" x14ac:dyDescent="0.2">
      <c r="A17" s="6"/>
      <c r="B17" s="6"/>
      <c r="C17" s="6"/>
      <c r="D17" s="6"/>
      <c r="E17" s="6"/>
      <c r="F17" s="6"/>
      <c r="G17" s="6"/>
      <c r="H17" s="6"/>
      <c r="I17" s="6"/>
      <c r="J17" s="6"/>
      <c r="K17" s="6"/>
      <c r="L17" s="6"/>
    </row>
    <row r="18" spans="1:24" ht="10.35" customHeight="1" x14ac:dyDescent="0.2">
      <c r="A18" s="221">
        <f>'Page 2'!I59</f>
        <v>0</v>
      </c>
      <c r="B18" s="222"/>
      <c r="C18" s="222"/>
      <c r="D18" s="223"/>
      <c r="E18" s="224" t="s">
        <v>137</v>
      </c>
      <c r="F18" s="225">
        <f>'Page 3'!I33</f>
        <v>0</v>
      </c>
      <c r="G18" s="226"/>
      <c r="H18" s="227"/>
      <c r="I18" s="224" t="s">
        <v>75</v>
      </c>
      <c r="J18" s="225">
        <f>IF(A19=0,0,A18/A19*F18)</f>
        <v>0</v>
      </c>
      <c r="K18" s="227"/>
      <c r="L18" s="4">
        <v>45</v>
      </c>
      <c r="M18" s="88"/>
      <c r="N18" s="88"/>
      <c r="O18" s="88"/>
      <c r="P18" s="88"/>
      <c r="Q18" s="88"/>
      <c r="R18" s="88"/>
      <c r="S18" s="88"/>
      <c r="T18" s="88"/>
      <c r="U18" s="88"/>
      <c r="V18" s="88"/>
      <c r="W18" s="88"/>
      <c r="X18" s="88"/>
    </row>
    <row r="19" spans="1:24" x14ac:dyDescent="0.2">
      <c r="A19" s="231">
        <f>'Page 2'!I33</f>
        <v>0</v>
      </c>
      <c r="B19" s="232"/>
      <c r="C19" s="232"/>
      <c r="D19" s="233"/>
      <c r="E19" s="224"/>
      <c r="F19" s="228"/>
      <c r="G19" s="229"/>
      <c r="H19" s="230"/>
      <c r="I19" s="224"/>
      <c r="J19" s="228"/>
      <c r="K19" s="230"/>
      <c r="M19" s="88"/>
      <c r="N19" s="88"/>
      <c r="O19" s="88"/>
      <c r="P19" s="88"/>
      <c r="Q19" s="88"/>
      <c r="R19" s="88"/>
      <c r="S19" s="88"/>
      <c r="T19" s="88"/>
      <c r="U19" s="88"/>
      <c r="V19" s="88"/>
      <c r="W19" s="88"/>
      <c r="X19" s="88"/>
    </row>
    <row r="20" spans="1:24" x14ac:dyDescent="0.2">
      <c r="M20" s="88"/>
      <c r="N20" s="88"/>
      <c r="O20" s="88"/>
      <c r="P20" s="88"/>
      <c r="Q20" s="88"/>
      <c r="R20" s="88"/>
      <c r="S20" s="88"/>
      <c r="T20" s="88"/>
      <c r="U20" s="88"/>
      <c r="V20" s="88"/>
      <c r="W20" s="88"/>
      <c r="X20" s="88"/>
    </row>
    <row r="21" spans="1:24" x14ac:dyDescent="0.2">
      <c r="K21" s="156"/>
    </row>
  </sheetData>
  <mergeCells count="12">
    <mergeCell ref="A15:D15"/>
    <mergeCell ref="E15:E16"/>
    <mergeCell ref="F15:H16"/>
    <mergeCell ref="I15:I16"/>
    <mergeCell ref="J15:K16"/>
    <mergeCell ref="A16:D16"/>
    <mergeCell ref="A18:D18"/>
    <mergeCell ref="E18:E19"/>
    <mergeCell ref="F18:H19"/>
    <mergeCell ref="I18:I19"/>
    <mergeCell ref="J18:K19"/>
    <mergeCell ref="A19:D19"/>
  </mergeCells>
  <pageMargins left="0.7" right="0.7" top="0.75" bottom="0.75" header="0.3" footer="0.3"/>
  <pageSetup paperSize="9" scale="94" fitToHeight="0" orientation="portrait" r:id="rId1"/>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BAAD7-FB9A-4B55-A1B3-057D79823E52}">
  <sheetPr>
    <pageSetUpPr fitToPage="1"/>
  </sheetPr>
  <dimension ref="A1:X42"/>
  <sheetViews>
    <sheetView topLeftCell="A15" zoomScaleNormal="100" zoomScalePageLayoutView="90" workbookViewId="0">
      <selection activeCell="K42" sqref="K42"/>
    </sheetView>
  </sheetViews>
  <sheetFormatPr defaultColWidth="6.7109375" defaultRowHeight="11.25" x14ac:dyDescent="0.2"/>
  <cols>
    <col min="1" max="10" width="6.7109375" style="1"/>
    <col min="11" max="11" width="15" style="1" customWidth="1"/>
    <col min="12" max="12" width="5.42578125" style="4" customWidth="1"/>
    <col min="13" max="16384" width="6.7109375" style="1"/>
  </cols>
  <sheetData>
    <row r="1" spans="1:24" ht="22.5" customHeight="1" x14ac:dyDescent="0.2"/>
    <row r="2" spans="1:24" x14ac:dyDescent="0.2">
      <c r="A2" s="7" t="s">
        <v>155</v>
      </c>
      <c r="B2" s="8"/>
      <c r="C2" s="6"/>
      <c r="D2" s="6"/>
      <c r="E2" s="6"/>
      <c r="F2" s="6"/>
      <c r="G2" s="6"/>
      <c r="H2" s="6"/>
      <c r="I2" s="6"/>
      <c r="J2" s="6"/>
      <c r="K2" s="6"/>
      <c r="L2" s="6"/>
      <c r="M2" s="66"/>
    </row>
    <row r="3" spans="1:24" x14ac:dyDescent="0.2">
      <c r="A3" s="5"/>
      <c r="B3" s="8"/>
      <c r="C3" s="6"/>
      <c r="D3" s="6"/>
      <c r="E3" s="6"/>
      <c r="F3" s="6"/>
      <c r="G3" s="6"/>
      <c r="H3" s="6"/>
      <c r="I3" s="6"/>
      <c r="J3" s="6"/>
      <c r="K3" s="6"/>
      <c r="L3" s="6"/>
      <c r="M3" s="66"/>
    </row>
    <row r="4" spans="1:24" x14ac:dyDescent="0.2">
      <c r="A4" s="6" t="s">
        <v>149</v>
      </c>
      <c r="B4" s="8"/>
      <c r="C4" s="6"/>
      <c r="D4" s="6"/>
      <c r="E4" s="6"/>
      <c r="F4" s="6"/>
      <c r="G4" s="6"/>
      <c r="H4" s="6"/>
      <c r="I4" s="6"/>
      <c r="J4" s="6"/>
      <c r="K4" s="6"/>
      <c r="L4" s="6"/>
      <c r="M4" s="66"/>
    </row>
    <row r="5" spans="1:24" x14ac:dyDescent="0.2">
      <c r="A5" s="14"/>
      <c r="B5" s="8"/>
      <c r="C5" s="6"/>
      <c r="D5" s="6"/>
      <c r="E5" s="6"/>
      <c r="F5" s="6"/>
      <c r="G5" s="6"/>
      <c r="H5" s="6"/>
      <c r="I5" s="6"/>
      <c r="J5" s="6"/>
      <c r="K5" s="6"/>
      <c r="L5" s="6"/>
    </row>
    <row r="6" spans="1:24" ht="10.35" customHeight="1" x14ac:dyDescent="0.2">
      <c r="A6" s="6" t="s">
        <v>150</v>
      </c>
      <c r="B6" s="14"/>
      <c r="C6" s="14"/>
      <c r="D6" s="14"/>
      <c r="E6" s="14"/>
      <c r="F6" s="14"/>
      <c r="G6" s="14"/>
      <c r="H6" s="14"/>
      <c r="I6" s="14"/>
      <c r="J6" s="14"/>
      <c r="K6" s="14"/>
      <c r="L6" s="14"/>
      <c r="M6" s="88"/>
      <c r="N6" s="88"/>
      <c r="O6" s="88"/>
      <c r="P6" s="88"/>
      <c r="Q6" s="88"/>
      <c r="R6" s="88"/>
      <c r="S6" s="88"/>
      <c r="T6" s="88"/>
      <c r="U6" s="88"/>
      <c r="V6" s="88"/>
      <c r="W6" s="88"/>
      <c r="X6" s="88"/>
    </row>
    <row r="7" spans="1:24" x14ac:dyDescent="0.2">
      <c r="A7" s="6" t="s">
        <v>151</v>
      </c>
      <c r="B7" s="14"/>
      <c r="C7" s="14"/>
      <c r="D7" s="14"/>
      <c r="E7" s="14"/>
      <c r="F7" s="14"/>
      <c r="G7" s="14"/>
      <c r="H7" s="14"/>
      <c r="I7" s="14"/>
      <c r="J7" s="14"/>
      <c r="K7" s="14"/>
      <c r="L7" s="14"/>
      <c r="M7" s="89"/>
      <c r="N7" s="89"/>
      <c r="O7" s="89"/>
      <c r="P7" s="89"/>
      <c r="Q7" s="89"/>
      <c r="R7" s="89"/>
      <c r="S7" s="89"/>
      <c r="T7" s="89"/>
      <c r="U7" s="89"/>
      <c r="V7" s="89"/>
      <c r="W7" s="89"/>
      <c r="X7" s="89"/>
    </row>
    <row r="8" spans="1:24" ht="4.5" customHeight="1" x14ac:dyDescent="0.2">
      <c r="A8" s="14"/>
      <c r="B8" s="14"/>
      <c r="C8" s="14"/>
      <c r="D8" s="14"/>
      <c r="E8" s="14"/>
      <c r="F8" s="14"/>
      <c r="G8" s="14"/>
      <c r="H8" s="14"/>
      <c r="I8" s="14"/>
      <c r="J8" s="14"/>
      <c r="K8" s="14"/>
      <c r="L8" s="14"/>
    </row>
    <row r="9" spans="1:24" ht="0.75" customHeight="1" x14ac:dyDescent="0.2"/>
    <row r="10" spans="1:24" ht="3.75" customHeight="1" x14ac:dyDescent="0.2"/>
    <row r="11" spans="1:24" ht="3" customHeight="1" x14ac:dyDescent="0.2"/>
    <row r="12" spans="1:24" x14ac:dyDescent="0.2">
      <c r="A12" s="7" t="s">
        <v>156</v>
      </c>
      <c r="B12" s="8"/>
      <c r="C12" s="6"/>
      <c r="D12" s="6"/>
      <c r="E12" s="6"/>
      <c r="F12" s="6"/>
      <c r="G12" s="6"/>
      <c r="H12" s="6"/>
      <c r="I12" s="6"/>
      <c r="J12" s="132"/>
      <c r="K12" s="6"/>
      <c r="L12" s="11"/>
    </row>
    <row r="13" spans="1:24" x14ac:dyDescent="0.2">
      <c r="A13" s="6"/>
      <c r="B13" s="8"/>
      <c r="C13" s="6"/>
      <c r="D13" s="6"/>
      <c r="E13" s="6"/>
      <c r="F13" s="6"/>
      <c r="G13" s="6"/>
      <c r="H13" s="6"/>
      <c r="I13" s="6"/>
      <c r="J13" s="132"/>
      <c r="K13" s="6"/>
      <c r="L13" s="11"/>
    </row>
    <row r="14" spans="1:24" x14ac:dyDescent="0.2">
      <c r="A14" s="7" t="s">
        <v>302</v>
      </c>
      <c r="B14" s="6"/>
      <c r="C14" s="6"/>
      <c r="D14" s="6"/>
      <c r="E14" s="145"/>
      <c r="F14" s="6"/>
      <c r="G14" s="6"/>
      <c r="H14" s="6"/>
      <c r="I14" s="6"/>
      <c r="J14" s="132"/>
      <c r="K14" s="238">
        <f>'Page 3'!I33</f>
        <v>0</v>
      </c>
      <c r="L14" s="11">
        <v>46</v>
      </c>
    </row>
    <row r="15" spans="1:24" x14ac:dyDescent="0.2">
      <c r="A15" s="7"/>
      <c r="B15" s="6"/>
      <c r="C15" s="6"/>
      <c r="D15" s="6"/>
      <c r="E15" s="6"/>
      <c r="F15" s="6"/>
      <c r="G15" s="6"/>
      <c r="H15" s="6"/>
      <c r="I15" s="6"/>
      <c r="J15" s="132"/>
      <c r="K15" s="239"/>
      <c r="L15" s="11"/>
    </row>
    <row r="16" spans="1:24" x14ac:dyDescent="0.2">
      <c r="A16" s="6"/>
      <c r="B16" s="6"/>
      <c r="C16" s="6"/>
      <c r="D16" s="6"/>
      <c r="E16" s="6"/>
      <c r="F16" s="6"/>
      <c r="G16" s="6"/>
      <c r="H16" s="6"/>
      <c r="I16" s="6"/>
      <c r="J16" s="132"/>
      <c r="K16" s="6"/>
      <c r="L16" s="11"/>
    </row>
    <row r="17" spans="1:12" x14ac:dyDescent="0.2">
      <c r="A17" s="6" t="s">
        <v>157</v>
      </c>
      <c r="B17" s="6"/>
      <c r="C17" s="6"/>
      <c r="D17" s="6"/>
      <c r="E17" s="6"/>
      <c r="F17" s="6"/>
      <c r="G17" s="6"/>
      <c r="H17" s="6"/>
      <c r="I17" s="6"/>
      <c r="J17" s="132" t="s">
        <v>72</v>
      </c>
      <c r="K17" s="199"/>
      <c r="L17" s="11">
        <v>47</v>
      </c>
    </row>
    <row r="18" spans="1:12" x14ac:dyDescent="0.2">
      <c r="A18" s="6"/>
      <c r="B18" s="6"/>
      <c r="C18" s="6"/>
      <c r="D18" s="6"/>
      <c r="E18" s="6"/>
      <c r="F18" s="6"/>
      <c r="G18" s="6"/>
      <c r="H18" s="6"/>
      <c r="I18" s="6"/>
      <c r="J18" s="132"/>
      <c r="K18" s="200"/>
      <c r="L18" s="11"/>
    </row>
    <row r="19" spans="1:12" x14ac:dyDescent="0.2">
      <c r="A19" s="6"/>
      <c r="B19" s="6"/>
      <c r="C19" s="6"/>
      <c r="D19" s="6"/>
      <c r="E19" s="6"/>
      <c r="F19" s="6"/>
      <c r="G19" s="6"/>
      <c r="H19" s="6"/>
      <c r="I19" s="6"/>
      <c r="J19" s="132"/>
      <c r="K19" s="6"/>
      <c r="L19" s="11"/>
    </row>
    <row r="20" spans="1:12" x14ac:dyDescent="0.2">
      <c r="A20" s="6" t="s">
        <v>158</v>
      </c>
      <c r="B20" s="6"/>
      <c r="C20" s="6"/>
      <c r="D20" s="6"/>
      <c r="E20" s="6"/>
      <c r="F20" s="6"/>
      <c r="G20" s="6"/>
      <c r="H20" s="6"/>
      <c r="I20" s="6"/>
      <c r="J20" s="132" t="s">
        <v>72</v>
      </c>
      <c r="K20" s="199"/>
      <c r="L20" s="11">
        <v>48</v>
      </c>
    </row>
    <row r="21" spans="1:12" x14ac:dyDescent="0.2">
      <c r="A21" s="6"/>
      <c r="B21" s="6"/>
      <c r="C21" s="6"/>
      <c r="D21" s="6"/>
      <c r="E21" s="6"/>
      <c r="F21" s="6"/>
      <c r="G21" s="6"/>
      <c r="H21" s="6"/>
      <c r="I21" s="6"/>
      <c r="J21" s="132"/>
      <c r="K21" s="200"/>
      <c r="L21" s="11"/>
    </row>
    <row r="22" spans="1:12" x14ac:dyDescent="0.2">
      <c r="A22" s="6"/>
      <c r="B22" s="6"/>
      <c r="C22" s="6"/>
      <c r="D22" s="6"/>
      <c r="E22" s="6"/>
      <c r="F22" s="6"/>
      <c r="G22" s="6"/>
      <c r="H22" s="6"/>
      <c r="I22" s="132"/>
      <c r="J22" s="132"/>
      <c r="K22" s="6"/>
      <c r="L22" s="11"/>
    </row>
    <row r="23" spans="1:12" x14ac:dyDescent="0.2">
      <c r="A23" s="6" t="s">
        <v>159</v>
      </c>
      <c r="B23" s="6"/>
      <c r="C23" s="6"/>
      <c r="D23" s="6"/>
      <c r="E23" s="6"/>
      <c r="F23" s="6"/>
      <c r="G23" s="6"/>
      <c r="H23" s="6"/>
      <c r="I23" s="6"/>
      <c r="J23" s="132" t="s">
        <v>75</v>
      </c>
      <c r="K23" s="197">
        <f>K14-K17-K20</f>
        <v>0</v>
      </c>
      <c r="L23" s="11">
        <v>49</v>
      </c>
    </row>
    <row r="24" spans="1:12" x14ac:dyDescent="0.2">
      <c r="A24" s="6"/>
      <c r="B24" s="8"/>
      <c r="C24" s="6"/>
      <c r="D24" s="6"/>
      <c r="E24" s="6"/>
      <c r="F24" s="6"/>
      <c r="G24" s="6"/>
      <c r="H24" s="6"/>
      <c r="I24" s="6"/>
      <c r="J24" s="132"/>
      <c r="K24" s="198"/>
      <c r="L24" s="11"/>
    </row>
    <row r="25" spans="1:12" x14ac:dyDescent="0.2">
      <c r="A25" s="7" t="s">
        <v>160</v>
      </c>
      <c r="B25" s="6"/>
      <c r="C25" s="6"/>
      <c r="D25" s="6"/>
      <c r="E25" s="6"/>
      <c r="F25" s="132"/>
      <c r="G25" s="132"/>
      <c r="H25" s="6"/>
      <c r="I25" s="6"/>
      <c r="J25" s="132"/>
      <c r="K25" s="8"/>
      <c r="L25" s="90"/>
    </row>
    <row r="26" spans="1:12" x14ac:dyDescent="0.2">
      <c r="A26" s="6"/>
      <c r="B26" s="6"/>
      <c r="C26" s="6"/>
      <c r="D26" s="6"/>
      <c r="E26" s="6"/>
      <c r="F26" s="6"/>
      <c r="G26" s="6"/>
      <c r="H26" s="6"/>
      <c r="I26" s="6"/>
      <c r="J26" s="132"/>
      <c r="K26" s="6"/>
      <c r="L26" s="11"/>
    </row>
    <row r="27" spans="1:12" x14ac:dyDescent="0.2">
      <c r="A27" s="234" t="s">
        <v>297</v>
      </c>
      <c r="B27" s="234"/>
      <c r="C27" s="234"/>
      <c r="D27" s="234"/>
      <c r="E27" s="224" t="s">
        <v>137</v>
      </c>
      <c r="F27" s="235" t="s">
        <v>300</v>
      </c>
      <c r="G27" s="235"/>
      <c r="H27" s="235"/>
      <c r="I27" s="224" t="s">
        <v>75</v>
      </c>
      <c r="J27" s="240" t="s">
        <v>161</v>
      </c>
      <c r="K27" s="240"/>
      <c r="L27" s="69"/>
    </row>
    <row r="28" spans="1:12" x14ac:dyDescent="0.2">
      <c r="A28" s="237" t="s">
        <v>298</v>
      </c>
      <c r="B28" s="237"/>
      <c r="C28" s="237"/>
      <c r="D28" s="237"/>
      <c r="E28" s="224"/>
      <c r="F28" s="235"/>
      <c r="G28" s="235"/>
      <c r="H28" s="235"/>
      <c r="I28" s="224"/>
      <c r="J28" s="240"/>
      <c r="K28" s="240"/>
      <c r="L28" s="69"/>
    </row>
    <row r="29" spans="1:12" x14ac:dyDescent="0.2">
      <c r="A29" s="6"/>
      <c r="B29" s="6"/>
      <c r="C29" s="6"/>
      <c r="D29" s="6"/>
      <c r="E29" s="6"/>
      <c r="F29" s="6"/>
      <c r="G29" s="6"/>
      <c r="H29" s="6"/>
      <c r="I29" s="6"/>
      <c r="J29" s="132"/>
      <c r="K29" s="6"/>
      <c r="L29" s="6"/>
    </row>
    <row r="30" spans="1:12" x14ac:dyDescent="0.2">
      <c r="A30" s="221">
        <f>'Page 2'!I59</f>
        <v>0</v>
      </c>
      <c r="B30" s="222"/>
      <c r="C30" s="222"/>
      <c r="D30" s="223"/>
      <c r="E30" s="224" t="s">
        <v>137</v>
      </c>
      <c r="F30" s="225">
        <f>K23</f>
        <v>0</v>
      </c>
      <c r="G30" s="226"/>
      <c r="H30" s="227"/>
      <c r="I30" s="224" t="s">
        <v>75</v>
      </c>
      <c r="J30" s="225">
        <f>IF(A31=0,0,A30/A31*F30)</f>
        <v>0</v>
      </c>
      <c r="K30" s="227"/>
      <c r="L30" s="4">
        <v>50</v>
      </c>
    </row>
    <row r="31" spans="1:12" x14ac:dyDescent="0.2">
      <c r="A31" s="231">
        <f>'Page 2'!I33</f>
        <v>0</v>
      </c>
      <c r="B31" s="232"/>
      <c r="C31" s="232"/>
      <c r="D31" s="233"/>
      <c r="E31" s="224"/>
      <c r="F31" s="228"/>
      <c r="G31" s="229"/>
      <c r="H31" s="230"/>
      <c r="I31" s="224"/>
      <c r="J31" s="228"/>
      <c r="K31" s="230"/>
    </row>
    <row r="32" spans="1:12" x14ac:dyDescent="0.2">
      <c r="A32" s="6"/>
      <c r="B32" s="6"/>
      <c r="C32" s="6"/>
      <c r="D32" s="6"/>
      <c r="E32" s="6"/>
      <c r="F32" s="91"/>
      <c r="G32" s="91"/>
      <c r="H32" s="6"/>
      <c r="I32" s="6"/>
      <c r="J32" s="132"/>
      <c r="K32" s="92"/>
      <c r="L32" s="93"/>
    </row>
    <row r="33" spans="1:12" x14ac:dyDescent="0.2">
      <c r="A33" s="7" t="s">
        <v>301</v>
      </c>
      <c r="B33" s="8"/>
      <c r="C33" s="6"/>
      <c r="D33" s="145"/>
      <c r="E33" s="145"/>
      <c r="F33" s="91"/>
      <c r="G33" s="91"/>
      <c r="H33" s="135"/>
      <c r="I33" s="17"/>
      <c r="J33" s="132"/>
      <c r="K33" s="197">
        <f>K20+J30</f>
        <v>0</v>
      </c>
      <c r="L33" s="4">
        <v>51</v>
      </c>
    </row>
    <row r="34" spans="1:12" x14ac:dyDescent="0.2">
      <c r="A34" s="7"/>
      <c r="B34" s="8"/>
      <c r="C34" s="6"/>
      <c r="D34" s="6"/>
      <c r="E34" s="6"/>
      <c r="F34" s="91"/>
      <c r="G34" s="91"/>
      <c r="H34" s="6"/>
      <c r="I34" s="6"/>
      <c r="J34" s="132"/>
      <c r="K34" s="198"/>
      <c r="L34" s="93"/>
    </row>
    <row r="36" spans="1:12" x14ac:dyDescent="0.2">
      <c r="A36" s="7" t="s">
        <v>162</v>
      </c>
      <c r="B36" s="8"/>
      <c r="C36" s="8"/>
      <c r="D36" s="6"/>
      <c r="E36" s="6"/>
      <c r="F36" s="6"/>
      <c r="G36" s="6"/>
      <c r="H36" s="6"/>
      <c r="I36" s="6"/>
      <c r="J36" s="132"/>
      <c r="K36" s="6"/>
      <c r="L36" s="11"/>
    </row>
    <row r="37" spans="1:12" ht="22.5" customHeight="1" x14ac:dyDescent="0.2">
      <c r="A37" s="241" t="s">
        <v>304</v>
      </c>
      <c r="B37" s="241"/>
      <c r="C37" s="241"/>
      <c r="D37" s="241"/>
      <c r="E37" s="241"/>
      <c r="F37" s="241"/>
      <c r="G37" s="241"/>
      <c r="H37" s="241"/>
      <c r="I37" s="241"/>
      <c r="J37" s="241"/>
      <c r="K37" s="241"/>
      <c r="L37" s="241"/>
    </row>
    <row r="39" spans="1:12" ht="2.25" customHeight="1" x14ac:dyDescent="0.2"/>
    <row r="40" spans="1:12" ht="2.25" customHeight="1" x14ac:dyDescent="0.2"/>
    <row r="42" spans="1:12" x14ac:dyDescent="0.2">
      <c r="K42" s="156"/>
    </row>
  </sheetData>
  <mergeCells count="18">
    <mergeCell ref="K33:K34"/>
    <mergeCell ref="A37:L37"/>
    <mergeCell ref="A30:D30"/>
    <mergeCell ref="E30:E31"/>
    <mergeCell ref="F30:H31"/>
    <mergeCell ref="I30:I31"/>
    <mergeCell ref="J30:K31"/>
    <mergeCell ref="A31:D31"/>
    <mergeCell ref="K14:K15"/>
    <mergeCell ref="K17:K18"/>
    <mergeCell ref="K20:K21"/>
    <mergeCell ref="K23:K24"/>
    <mergeCell ref="A27:D27"/>
    <mergeCell ref="E27:E28"/>
    <mergeCell ref="F27:H28"/>
    <mergeCell ref="I27:I28"/>
    <mergeCell ref="J27:K28"/>
    <mergeCell ref="A28:D28"/>
  </mergeCells>
  <pageMargins left="0.7" right="0.7" top="0.75" bottom="0.75" header="0.3" footer="0.3"/>
  <pageSetup paperSize="9" scale="94" fitToHeight="0" orientation="portrait" r:id="rId1"/>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P42"/>
  <sheetViews>
    <sheetView topLeftCell="A17" zoomScaleNormal="100" zoomScalePageLayoutView="110" workbookViewId="0">
      <selection activeCell="J29" sqref="J29:K30"/>
    </sheetView>
  </sheetViews>
  <sheetFormatPr defaultColWidth="6.7109375" defaultRowHeight="11.25" x14ac:dyDescent="0.2"/>
  <cols>
    <col min="1" max="9" width="6.7109375" style="1"/>
    <col min="10" max="10" width="6.5703125" style="2" customWidth="1"/>
    <col min="11" max="11" width="15" style="1" customWidth="1"/>
    <col min="12" max="12" width="5.5703125" style="4" customWidth="1"/>
    <col min="13" max="16384" width="6.7109375" style="1"/>
  </cols>
  <sheetData>
    <row r="1" spans="1:16" ht="22.5" customHeight="1" x14ac:dyDescent="0.2"/>
    <row r="2" spans="1:16" ht="12.75" x14ac:dyDescent="0.2">
      <c r="A2" s="94" t="s">
        <v>163</v>
      </c>
      <c r="B2" s="6"/>
      <c r="C2" s="6"/>
      <c r="D2" s="6"/>
      <c r="E2" s="6"/>
      <c r="F2" s="6"/>
      <c r="G2" s="6"/>
      <c r="H2" s="6"/>
      <c r="I2" s="6"/>
      <c r="J2" s="132"/>
      <c r="K2" s="6"/>
      <c r="L2" s="6"/>
      <c r="M2" s="6"/>
      <c r="N2" s="6"/>
      <c r="O2" s="6"/>
      <c r="P2" s="13"/>
    </row>
    <row r="3" spans="1:16" x14ac:dyDescent="0.2">
      <c r="A3" s="6"/>
      <c r="B3" s="6"/>
      <c r="C3" s="6"/>
      <c r="D3" s="6"/>
      <c r="E3" s="6"/>
      <c r="F3" s="6"/>
      <c r="G3" s="6"/>
      <c r="H3" s="6"/>
      <c r="I3" s="6"/>
      <c r="J3" s="132"/>
      <c r="K3" s="6"/>
      <c r="L3" s="6"/>
      <c r="M3" s="6"/>
      <c r="N3" s="6"/>
      <c r="O3" s="6"/>
      <c r="P3" s="13"/>
    </row>
    <row r="4" spans="1:16" x14ac:dyDescent="0.2">
      <c r="A4" s="95" t="s">
        <v>164</v>
      </c>
      <c r="B4" s="95"/>
      <c r="C4" s="95"/>
      <c r="D4" s="95"/>
      <c r="E4" s="95"/>
      <c r="F4" s="95"/>
      <c r="G4" s="95"/>
      <c r="H4" s="95"/>
      <c r="I4" s="95"/>
      <c r="J4" s="95"/>
      <c r="K4" s="95"/>
      <c r="L4" s="95"/>
      <c r="M4" s="6"/>
      <c r="N4" s="6"/>
      <c r="O4" s="6"/>
      <c r="P4" s="13"/>
    </row>
    <row r="5" spans="1:16" x14ac:dyDescent="0.2">
      <c r="A5" s="95" t="s">
        <v>165</v>
      </c>
      <c r="B5" s="95"/>
      <c r="C5" s="95"/>
      <c r="D5" s="95"/>
      <c r="E5" s="95"/>
      <c r="F5" s="95"/>
      <c r="G5" s="95"/>
      <c r="H5" s="95"/>
      <c r="I5" s="95"/>
      <c r="J5" s="95"/>
      <c r="K5" s="95"/>
      <c r="L5" s="95"/>
      <c r="M5" s="6"/>
      <c r="N5" s="6"/>
      <c r="O5" s="6"/>
      <c r="P5" s="13"/>
    </row>
    <row r="6" spans="1:16" x14ac:dyDescent="0.2">
      <c r="A6" s="95"/>
      <c r="B6" s="95"/>
      <c r="C6" s="95"/>
      <c r="D6" s="95"/>
      <c r="E6" s="95"/>
      <c r="F6" s="95"/>
      <c r="G6" s="95"/>
      <c r="H6" s="95"/>
      <c r="I6" s="95"/>
      <c r="J6" s="95"/>
      <c r="K6" s="95"/>
      <c r="L6" s="95"/>
      <c r="M6" s="6"/>
      <c r="N6" s="6"/>
      <c r="O6" s="6"/>
      <c r="P6" s="13"/>
    </row>
    <row r="7" spans="1:16" x14ac:dyDescent="0.2">
      <c r="A7" s="6"/>
      <c r="B7" s="6"/>
      <c r="C7" s="6"/>
      <c r="D7" s="6"/>
      <c r="E7" s="6"/>
      <c r="F7" s="6"/>
      <c r="G7" s="6"/>
      <c r="H7" s="6"/>
      <c r="I7" s="6"/>
      <c r="J7" s="132"/>
      <c r="K7" s="6"/>
      <c r="L7" s="6"/>
      <c r="M7" s="6"/>
      <c r="N7" s="6"/>
      <c r="O7" s="6"/>
      <c r="P7" s="13"/>
    </row>
    <row r="8" spans="1:16" x14ac:dyDescent="0.2">
      <c r="A8" s="6" t="s">
        <v>166</v>
      </c>
      <c r="B8" s="6"/>
      <c r="C8" s="6"/>
      <c r="D8" s="6"/>
      <c r="E8" s="6"/>
      <c r="F8" s="6"/>
      <c r="G8" s="69"/>
      <c r="J8" s="248">
        <f>SUM('Page 4'!L30)</f>
        <v>0</v>
      </c>
      <c r="K8" s="249"/>
      <c r="L8" s="11">
        <v>52</v>
      </c>
      <c r="M8" s="96"/>
      <c r="N8" s="96"/>
      <c r="O8" s="96"/>
      <c r="P8" s="97"/>
    </row>
    <row r="9" spans="1:16" x14ac:dyDescent="0.2">
      <c r="A9" s="6"/>
      <c r="B9" s="6"/>
      <c r="C9" s="6"/>
      <c r="D9" s="6"/>
      <c r="E9" s="6"/>
      <c r="F9" s="6"/>
      <c r="G9" s="69"/>
      <c r="J9" s="250"/>
      <c r="K9" s="251"/>
      <c r="L9" s="11"/>
      <c r="M9" s="96"/>
      <c r="N9" s="96"/>
      <c r="O9" s="96"/>
      <c r="P9" s="96"/>
    </row>
    <row r="10" spans="1:16" x14ac:dyDescent="0.2">
      <c r="A10" s="6"/>
      <c r="B10" s="6"/>
      <c r="C10" s="6"/>
      <c r="D10" s="6"/>
      <c r="E10" s="6"/>
      <c r="F10" s="6"/>
      <c r="G10" s="79"/>
      <c r="J10" s="79"/>
      <c r="K10" s="79"/>
      <c r="L10" s="11"/>
      <c r="M10" s="96"/>
      <c r="N10" s="96"/>
      <c r="O10" s="96"/>
      <c r="P10" s="97"/>
    </row>
    <row r="11" spans="1:16" ht="11.25" customHeight="1" x14ac:dyDescent="0.2">
      <c r="A11" s="6" t="s">
        <v>167</v>
      </c>
      <c r="B11" s="6"/>
      <c r="C11" s="6"/>
      <c r="D11" s="6"/>
      <c r="E11" s="6"/>
      <c r="F11" s="6"/>
      <c r="G11" s="69"/>
      <c r="J11" s="248">
        <f>'Page 4'!L34</f>
        <v>0</v>
      </c>
      <c r="K11" s="249"/>
      <c r="L11" s="11">
        <v>53</v>
      </c>
      <c r="M11" s="96"/>
      <c r="N11" s="96"/>
      <c r="O11" s="96"/>
      <c r="P11" s="96"/>
    </row>
    <row r="12" spans="1:16" ht="11.25" customHeight="1" x14ac:dyDescent="0.2">
      <c r="A12" s="6"/>
      <c r="B12" s="6"/>
      <c r="C12" s="6"/>
      <c r="D12" s="6"/>
      <c r="E12" s="6"/>
      <c r="F12" s="6"/>
      <c r="G12" s="69"/>
      <c r="J12" s="250"/>
      <c r="K12" s="251"/>
      <c r="L12" s="11"/>
      <c r="M12" s="96"/>
      <c r="N12" s="96"/>
      <c r="O12" s="96"/>
      <c r="P12" s="97"/>
    </row>
    <row r="13" spans="1:16" x14ac:dyDescent="0.2">
      <c r="A13" s="6"/>
      <c r="B13" s="6"/>
      <c r="C13" s="6"/>
      <c r="D13" s="6"/>
      <c r="E13" s="6"/>
      <c r="F13" s="6"/>
      <c r="G13" s="92"/>
      <c r="J13" s="92"/>
      <c r="K13" s="92"/>
      <c r="L13" s="11"/>
      <c r="M13" s="96"/>
      <c r="N13" s="96"/>
      <c r="O13" s="96"/>
      <c r="P13" s="96"/>
    </row>
    <row r="14" spans="1:16" ht="11.25" customHeight="1" x14ac:dyDescent="0.2">
      <c r="A14" s="6" t="s">
        <v>168</v>
      </c>
      <c r="B14" s="6"/>
      <c r="C14" s="6"/>
      <c r="D14" s="6"/>
      <c r="E14" s="6"/>
      <c r="F14" s="6"/>
      <c r="G14" s="69"/>
      <c r="J14" s="242"/>
      <c r="K14" s="243"/>
      <c r="L14" s="11">
        <v>54</v>
      </c>
      <c r="M14" s="96"/>
      <c r="N14" s="96"/>
      <c r="O14" s="96"/>
      <c r="P14" s="97"/>
    </row>
    <row r="15" spans="1:16" x14ac:dyDescent="0.2">
      <c r="A15" s="6"/>
      <c r="B15" s="6"/>
      <c r="C15" s="6"/>
      <c r="D15" s="6"/>
      <c r="E15" s="6"/>
      <c r="F15" s="6"/>
      <c r="G15" s="69"/>
      <c r="J15" s="244"/>
      <c r="K15" s="245"/>
      <c r="L15" s="11"/>
      <c r="M15" s="96"/>
      <c r="N15" s="96"/>
      <c r="O15" s="96"/>
      <c r="P15" s="96"/>
    </row>
    <row r="16" spans="1:16" ht="11.25" customHeight="1" x14ac:dyDescent="0.2">
      <c r="A16" s="6"/>
      <c r="B16" s="6"/>
      <c r="C16" s="6"/>
      <c r="D16" s="6"/>
      <c r="E16" s="6"/>
      <c r="F16" s="6"/>
      <c r="G16" s="92"/>
      <c r="J16" s="92"/>
      <c r="K16" s="92"/>
      <c r="L16" s="11"/>
      <c r="M16" s="96"/>
      <c r="N16" s="96"/>
      <c r="O16" s="96"/>
      <c r="P16" s="97"/>
    </row>
    <row r="17" spans="1:16" ht="11.25" customHeight="1" x14ac:dyDescent="0.2">
      <c r="A17" s="6" t="s">
        <v>169</v>
      </c>
      <c r="B17" s="6"/>
      <c r="C17" s="6"/>
      <c r="D17" s="6"/>
      <c r="E17" s="6"/>
      <c r="F17" s="6"/>
      <c r="G17" s="69"/>
      <c r="J17" s="242"/>
      <c r="K17" s="243"/>
      <c r="L17" s="11">
        <v>55</v>
      </c>
      <c r="M17" s="96"/>
      <c r="N17" s="96"/>
      <c r="O17" s="96"/>
      <c r="P17" s="96"/>
    </row>
    <row r="18" spans="1:16" ht="11.25" customHeight="1" x14ac:dyDescent="0.2">
      <c r="A18" s="6"/>
      <c r="B18" s="6"/>
      <c r="C18" s="6"/>
      <c r="D18" s="6"/>
      <c r="E18" s="6"/>
      <c r="F18" s="6"/>
      <c r="G18" s="69"/>
      <c r="J18" s="244"/>
      <c r="K18" s="245"/>
      <c r="L18" s="11"/>
      <c r="M18" s="96"/>
      <c r="N18" s="96"/>
      <c r="O18" s="96"/>
      <c r="P18" s="97"/>
    </row>
    <row r="19" spans="1:16" x14ac:dyDescent="0.2">
      <c r="A19" s="6"/>
      <c r="B19" s="6"/>
      <c r="C19" s="6"/>
      <c r="D19" s="6"/>
      <c r="E19" s="6"/>
      <c r="F19" s="6"/>
      <c r="G19" s="92"/>
      <c r="J19" s="92"/>
      <c r="K19" s="92"/>
      <c r="L19" s="11"/>
      <c r="M19" s="96"/>
      <c r="N19" s="96"/>
      <c r="O19" s="96"/>
      <c r="P19" s="96"/>
    </row>
    <row r="20" spans="1:16" ht="11.25" customHeight="1" x14ac:dyDescent="0.2">
      <c r="A20" s="6" t="s">
        <v>170</v>
      </c>
      <c r="B20" s="6"/>
      <c r="C20" s="6"/>
      <c r="D20" s="6"/>
      <c r="E20" s="6"/>
      <c r="F20" s="6"/>
      <c r="G20" s="69"/>
      <c r="J20" s="242"/>
      <c r="K20" s="243"/>
      <c r="L20" s="11">
        <v>56</v>
      </c>
      <c r="M20" s="96"/>
      <c r="N20" s="96"/>
      <c r="O20" s="96"/>
      <c r="P20" s="97"/>
    </row>
    <row r="21" spans="1:16" x14ac:dyDescent="0.2">
      <c r="A21" s="6" t="s">
        <v>171</v>
      </c>
      <c r="B21" s="6"/>
      <c r="C21" s="6"/>
      <c r="D21" s="6"/>
      <c r="E21" s="6"/>
      <c r="F21" s="6"/>
      <c r="G21" s="69"/>
      <c r="J21" s="244"/>
      <c r="K21" s="245"/>
      <c r="L21" s="11"/>
      <c r="M21" s="96"/>
      <c r="N21" s="96"/>
      <c r="O21" s="96"/>
      <c r="P21" s="96"/>
    </row>
    <row r="22" spans="1:16" x14ac:dyDescent="0.2">
      <c r="A22" s="6"/>
      <c r="B22" s="6"/>
      <c r="C22" s="6"/>
      <c r="D22" s="6"/>
      <c r="E22" s="6"/>
      <c r="F22" s="6"/>
      <c r="G22" s="92"/>
      <c r="J22" s="92"/>
      <c r="K22" s="92"/>
      <c r="L22" s="11"/>
      <c r="M22" s="6"/>
      <c r="N22" s="6"/>
      <c r="O22" s="6"/>
      <c r="P22" s="6"/>
    </row>
    <row r="23" spans="1:16" ht="11.25" customHeight="1" x14ac:dyDescent="0.2">
      <c r="A23" s="6" t="s">
        <v>172</v>
      </c>
      <c r="B23" s="6"/>
      <c r="C23" s="6"/>
      <c r="D23" s="6"/>
      <c r="E23" s="6"/>
      <c r="F23" s="6"/>
      <c r="G23" s="69"/>
      <c r="J23" s="242"/>
      <c r="K23" s="243"/>
      <c r="L23" s="11">
        <v>57</v>
      </c>
      <c r="M23" s="6"/>
      <c r="N23" s="6"/>
      <c r="O23" s="6"/>
      <c r="P23" s="6"/>
    </row>
    <row r="24" spans="1:16" x14ac:dyDescent="0.2">
      <c r="A24" s="6" t="s">
        <v>173</v>
      </c>
      <c r="B24" s="6"/>
      <c r="C24" s="6"/>
      <c r="D24" s="6"/>
      <c r="E24" s="6"/>
      <c r="F24" s="6"/>
      <c r="G24" s="69"/>
      <c r="J24" s="244"/>
      <c r="K24" s="245"/>
      <c r="L24" s="11"/>
      <c r="M24" s="6"/>
      <c r="N24" s="6"/>
      <c r="O24" s="6"/>
      <c r="P24" s="6"/>
    </row>
    <row r="25" spans="1:16" x14ac:dyDescent="0.2">
      <c r="A25" s="6"/>
      <c r="B25" s="6"/>
      <c r="C25" s="6"/>
      <c r="D25" s="6"/>
      <c r="E25" s="6"/>
      <c r="F25" s="6"/>
      <c r="G25" s="92"/>
      <c r="J25" s="92"/>
      <c r="K25" s="92"/>
      <c r="L25" s="11"/>
      <c r="M25" s="6"/>
      <c r="N25" s="6"/>
      <c r="O25" s="6"/>
      <c r="P25" s="6"/>
    </row>
    <row r="26" spans="1:16" ht="11.25" customHeight="1" x14ac:dyDescent="0.2">
      <c r="A26" s="6" t="s">
        <v>174</v>
      </c>
      <c r="B26" s="6"/>
      <c r="C26" s="6"/>
      <c r="D26" s="6"/>
      <c r="E26" s="6"/>
      <c r="F26" s="6"/>
      <c r="G26" s="69"/>
      <c r="J26" s="242"/>
      <c r="K26" s="243"/>
      <c r="L26" s="11">
        <v>58</v>
      </c>
      <c r="M26" s="6"/>
      <c r="N26" s="6"/>
      <c r="O26" s="6"/>
      <c r="P26" s="6"/>
    </row>
    <row r="27" spans="1:16" x14ac:dyDescent="0.2">
      <c r="A27" s="6" t="s">
        <v>175</v>
      </c>
      <c r="B27" s="6"/>
      <c r="C27" s="6"/>
      <c r="D27" s="6"/>
      <c r="E27" s="6"/>
      <c r="F27" s="6"/>
      <c r="G27" s="69"/>
      <c r="J27" s="244"/>
      <c r="K27" s="245"/>
      <c r="L27" s="11"/>
      <c r="M27" s="6"/>
      <c r="N27" s="6"/>
      <c r="O27" s="6"/>
      <c r="P27" s="6"/>
    </row>
    <row r="28" spans="1:16" x14ac:dyDescent="0.2">
      <c r="A28" s="6"/>
      <c r="B28" s="6"/>
      <c r="C28" s="6"/>
      <c r="D28" s="6"/>
      <c r="E28" s="6"/>
      <c r="F28" s="6"/>
      <c r="G28" s="92"/>
      <c r="J28" s="92"/>
      <c r="K28" s="92"/>
      <c r="L28" s="11"/>
      <c r="M28" s="6"/>
      <c r="N28" s="6"/>
      <c r="O28" s="6"/>
      <c r="P28" s="6"/>
    </row>
    <row r="29" spans="1:16" ht="11.25" customHeight="1" x14ac:dyDescent="0.2">
      <c r="A29" s="7" t="s">
        <v>176</v>
      </c>
      <c r="B29" s="6"/>
      <c r="C29" s="6"/>
      <c r="D29" s="6"/>
      <c r="E29" s="6"/>
      <c r="F29" s="6"/>
      <c r="G29" s="69"/>
      <c r="J29" s="248">
        <f>J8+J11+J14+J17+J20+J23+J26</f>
        <v>0</v>
      </c>
      <c r="K29" s="249"/>
      <c r="L29" s="11">
        <v>59</v>
      </c>
      <c r="M29" s="6"/>
      <c r="N29" s="6"/>
      <c r="O29" s="6"/>
      <c r="P29" s="6"/>
    </row>
    <row r="30" spans="1:16" x14ac:dyDescent="0.2">
      <c r="A30" s="7" t="s">
        <v>177</v>
      </c>
      <c r="B30" s="6"/>
      <c r="C30" s="6"/>
      <c r="D30" s="6"/>
      <c r="E30" s="6"/>
      <c r="F30" s="6"/>
      <c r="G30" s="69"/>
      <c r="J30" s="250"/>
      <c r="K30" s="251"/>
      <c r="L30" s="132"/>
      <c r="M30" s="155"/>
      <c r="N30" s="6"/>
      <c r="O30" s="6"/>
      <c r="P30" s="6"/>
    </row>
    <row r="31" spans="1:16" x14ac:dyDescent="0.2">
      <c r="A31" s="7" t="s">
        <v>287</v>
      </c>
      <c r="B31" s="6"/>
      <c r="C31" s="6"/>
      <c r="D31" s="6"/>
      <c r="E31" s="6"/>
      <c r="F31" s="6"/>
      <c r="G31" s="69"/>
      <c r="J31" s="142"/>
      <c r="K31" s="142"/>
      <c r="L31" s="132"/>
      <c r="M31" s="6"/>
      <c r="N31" s="6"/>
      <c r="O31" s="6"/>
      <c r="P31" s="6"/>
    </row>
    <row r="32" spans="1:16" x14ac:dyDescent="0.2">
      <c r="A32" s="7"/>
      <c r="B32" s="6"/>
      <c r="C32" s="6"/>
      <c r="D32" s="6"/>
      <c r="E32" s="6"/>
      <c r="F32" s="6"/>
      <c r="G32" s="69"/>
      <c r="J32" s="142"/>
      <c r="K32" s="142"/>
      <c r="L32" s="132"/>
      <c r="M32" s="6"/>
      <c r="N32" s="6"/>
      <c r="O32" s="6"/>
      <c r="P32" s="6"/>
    </row>
    <row r="33" spans="1:16" x14ac:dyDescent="0.2">
      <c r="A33" s="84" t="s">
        <v>290</v>
      </c>
      <c r="B33" s="85"/>
      <c r="C33" s="85"/>
      <c r="D33" s="85"/>
      <c r="E33" s="85"/>
      <c r="F33" s="85"/>
      <c r="G33" s="48"/>
      <c r="H33" s="48"/>
      <c r="I33" s="48"/>
      <c r="J33" s="98"/>
      <c r="K33" s="246">
        <f>IF(J29&lt;'Page 12'!A16,IF(J29&lt;'Page 12'!A15,IF(J29&lt;'Page 12'!A14,IF(J29&lt;'Page 12'!A13,IF(J29&lt;'Page 12'!A12,IF(J29&lt;'Page 12'!A11,'Page 12'!C10,'Page 12'!C11),'Page 12'!C12),'Page 12'!C13),'Page 12'!C14),'Page 12'!C15),'Page 12'!C16)</f>
        <v>0</v>
      </c>
      <c r="L33" s="99">
        <v>60</v>
      </c>
      <c r="M33" s="6"/>
      <c r="N33" s="6"/>
      <c r="O33" s="6"/>
      <c r="P33" s="6"/>
    </row>
    <row r="34" spans="1:16" x14ac:dyDescent="0.2">
      <c r="A34" s="85" t="s">
        <v>178</v>
      </c>
      <c r="B34" s="85"/>
      <c r="C34" s="85"/>
      <c r="D34" s="85"/>
      <c r="E34" s="85"/>
      <c r="F34" s="85"/>
      <c r="G34" s="85"/>
      <c r="H34" s="85"/>
      <c r="I34" s="85"/>
      <c r="J34" s="98"/>
      <c r="K34" s="247"/>
      <c r="L34" s="99"/>
      <c r="M34" s="6"/>
      <c r="N34" s="6"/>
      <c r="O34" s="6"/>
      <c r="P34" s="6"/>
    </row>
    <row r="35" spans="1:16" x14ac:dyDescent="0.2">
      <c r="A35" s="6"/>
      <c r="B35" s="6"/>
      <c r="C35" s="6"/>
      <c r="D35" s="6"/>
      <c r="E35" s="6"/>
      <c r="F35" s="6"/>
      <c r="G35" s="92"/>
      <c r="H35" s="92"/>
      <c r="I35" s="92"/>
      <c r="J35" s="11"/>
      <c r="M35" s="6"/>
      <c r="N35" s="6"/>
      <c r="O35" s="6"/>
      <c r="P35" s="6"/>
    </row>
    <row r="37" spans="1:16" x14ac:dyDescent="0.2">
      <c r="A37" s="7" t="s">
        <v>176</v>
      </c>
      <c r="B37" s="6"/>
      <c r="J37" s="242"/>
      <c r="K37" s="243"/>
      <c r="L37" s="4" t="s">
        <v>289</v>
      </c>
      <c r="M37" s="156"/>
    </row>
    <row r="38" spans="1:16" x14ac:dyDescent="0.2">
      <c r="A38" s="7" t="s">
        <v>177</v>
      </c>
      <c r="B38" s="6"/>
      <c r="J38" s="244"/>
      <c r="K38" s="245"/>
    </row>
    <row r="39" spans="1:16" x14ac:dyDescent="0.2">
      <c r="A39" s="7" t="s">
        <v>288</v>
      </c>
      <c r="B39" s="6"/>
    </row>
    <row r="41" spans="1:16" x14ac:dyDescent="0.2">
      <c r="A41" s="84" t="s">
        <v>290</v>
      </c>
      <c r="B41" s="85"/>
      <c r="C41" s="85"/>
      <c r="D41" s="85"/>
      <c r="E41" s="85"/>
      <c r="F41" s="85"/>
      <c r="G41" s="48"/>
      <c r="H41" s="48"/>
      <c r="I41" s="48"/>
      <c r="J41" s="98"/>
      <c r="K41" s="246">
        <f>IF(J37&lt;'Page 12'!A16,IF(J37&lt;'Page 12'!A15,IF(J37&lt;'Page 12'!A14,IF(J37&lt;'Page 12'!A13,IF(J37&lt;'Page 12'!A12,IF(J37&lt;'Page 12'!A11,'Page 12'!C10,'Page 12'!C11),'Page 12'!C12),'Page 12'!C13),'Page 12'!C14),'Page 12'!C15),'Page 12'!C16)</f>
        <v>0</v>
      </c>
      <c r="L41" s="99" t="s">
        <v>305</v>
      </c>
    </row>
    <row r="42" spans="1:16" x14ac:dyDescent="0.2">
      <c r="A42" s="85" t="s">
        <v>291</v>
      </c>
      <c r="B42" s="85"/>
      <c r="C42" s="85"/>
      <c r="D42" s="85"/>
      <c r="E42" s="85"/>
      <c r="F42" s="85"/>
      <c r="G42" s="85"/>
      <c r="H42" s="85"/>
      <c r="I42" s="85"/>
      <c r="J42" s="98"/>
      <c r="K42" s="247"/>
      <c r="L42" s="99"/>
    </row>
  </sheetData>
  <mergeCells count="11">
    <mergeCell ref="J37:K38"/>
    <mergeCell ref="K41:K42"/>
    <mergeCell ref="K33:K34"/>
    <mergeCell ref="J8:K9"/>
    <mergeCell ref="J17:K18"/>
    <mergeCell ref="J29:K30"/>
    <mergeCell ref="J23:K24"/>
    <mergeCell ref="J20:K21"/>
    <mergeCell ref="J26:K27"/>
    <mergeCell ref="J11:K12"/>
    <mergeCell ref="J14:K15"/>
  </mergeCells>
  <pageMargins left="0.7" right="0.7" top="0.75" bottom="0.75" header="0.3" footer="0.3"/>
  <pageSetup paperSize="9" scale="94" fitToHeight="0" orientation="portrait"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0000"/>
  </sheetPr>
  <dimension ref="A1:N92"/>
  <sheetViews>
    <sheetView view="pageLayout" zoomScaleNormal="100" workbookViewId="0">
      <selection activeCell="B28" sqref="B28"/>
    </sheetView>
  </sheetViews>
  <sheetFormatPr defaultColWidth="6.7109375" defaultRowHeight="11.25" x14ac:dyDescent="0.2"/>
  <cols>
    <col min="1" max="3" width="6.7109375" style="1"/>
    <col min="4" max="4" width="8.7109375" style="1" customWidth="1"/>
    <col min="5" max="5" width="4.5703125" style="2" customWidth="1"/>
    <col min="6" max="6" width="13.5703125" style="1" customWidth="1"/>
    <col min="7" max="7" width="4.5703125" style="1" customWidth="1"/>
    <col min="8" max="8" width="13.5703125" style="1" customWidth="1"/>
    <col min="9" max="9" width="4.5703125" style="1" customWidth="1"/>
    <col min="10" max="10" width="13.5703125" style="1" customWidth="1"/>
    <col min="11" max="11" width="4.5703125" style="4" customWidth="1"/>
    <col min="12" max="16384" width="6.7109375" style="1"/>
  </cols>
  <sheetData>
    <row r="1" spans="1:14" ht="22.5" customHeight="1" x14ac:dyDescent="0.2"/>
    <row r="2" spans="1:14" ht="22.5" customHeight="1" x14ac:dyDescent="0.25">
      <c r="A2" s="23" t="s">
        <v>179</v>
      </c>
    </row>
    <row r="4" spans="1:14" x14ac:dyDescent="0.2">
      <c r="A4" s="5" t="s">
        <v>180</v>
      </c>
      <c r="B4" s="8"/>
      <c r="C4" s="6"/>
      <c r="D4" s="6"/>
      <c r="E4" s="132"/>
      <c r="F4" s="6"/>
      <c r="G4" s="6"/>
      <c r="H4" s="6"/>
      <c r="I4" s="6"/>
      <c r="J4" s="6"/>
      <c r="K4" s="11"/>
      <c r="L4" s="6"/>
      <c r="M4" s="10"/>
      <c r="N4" s="6"/>
    </row>
    <row r="5" spans="1:14" x14ac:dyDescent="0.2">
      <c r="A5" s="5"/>
      <c r="B5" s="8"/>
      <c r="C5" s="6"/>
      <c r="D5" s="6"/>
      <c r="E5" s="132"/>
      <c r="F5" s="6"/>
      <c r="G5" s="6"/>
      <c r="H5" s="6"/>
      <c r="I5" s="6"/>
      <c r="J5" s="6"/>
      <c r="K5" s="11"/>
      <c r="L5" s="6"/>
      <c r="M5" s="10"/>
      <c r="N5" s="6"/>
    </row>
    <row r="6" spans="1:14" x14ac:dyDescent="0.2">
      <c r="A6" s="7" t="s">
        <v>181</v>
      </c>
      <c r="B6" s="8"/>
      <c r="C6" s="6"/>
      <c r="D6" s="6"/>
      <c r="E6" s="132"/>
      <c r="F6" s="6"/>
      <c r="G6" s="6"/>
      <c r="H6" s="6"/>
      <c r="I6" s="6"/>
      <c r="J6" s="6"/>
      <c r="K6" s="11"/>
      <c r="L6" s="6"/>
      <c r="M6" s="10"/>
      <c r="N6" s="6"/>
    </row>
    <row r="7" spans="1:14" x14ac:dyDescent="0.2">
      <c r="A7" s="5"/>
      <c r="B7" s="8"/>
      <c r="C7" s="6"/>
      <c r="D7" s="6"/>
      <c r="E7" s="132"/>
      <c r="F7" s="6"/>
      <c r="G7" s="6"/>
      <c r="H7" s="6"/>
      <c r="I7" s="6"/>
      <c r="J7" s="6"/>
      <c r="K7" s="11"/>
      <c r="L7" s="6"/>
      <c r="M7" s="6"/>
      <c r="N7" s="11"/>
    </row>
    <row r="8" spans="1:14" ht="11.25" customHeight="1" x14ac:dyDescent="0.2">
      <c r="A8" s="5"/>
      <c r="B8" s="8"/>
      <c r="C8" s="6"/>
      <c r="D8" s="6"/>
      <c r="E8" s="132"/>
      <c r="F8" s="6"/>
      <c r="G8" s="6"/>
      <c r="H8" s="6" t="s">
        <v>182</v>
      </c>
      <c r="I8" s="6"/>
      <c r="J8" s="241" t="s">
        <v>183</v>
      </c>
      <c r="K8" s="241"/>
      <c r="L8" s="6"/>
      <c r="M8" s="18"/>
      <c r="N8" s="11"/>
    </row>
    <row r="9" spans="1:14" x14ac:dyDescent="0.2">
      <c r="A9" s="5"/>
      <c r="B9" s="8"/>
      <c r="C9" s="6"/>
      <c r="D9" s="132" t="s">
        <v>184</v>
      </c>
      <c r="E9" s="132"/>
      <c r="F9" s="6" t="s">
        <v>185</v>
      </c>
      <c r="G9" s="6"/>
      <c r="H9" s="6" t="s">
        <v>186</v>
      </c>
      <c r="I9" s="6"/>
      <c r="J9" s="241"/>
      <c r="K9" s="241"/>
      <c r="L9" s="6"/>
      <c r="M9" s="18"/>
      <c r="N9" s="11"/>
    </row>
    <row r="10" spans="1:14" x14ac:dyDescent="0.2">
      <c r="A10" s="6"/>
      <c r="B10" s="6"/>
      <c r="C10" s="6"/>
      <c r="D10" s="6"/>
      <c r="E10" s="132"/>
      <c r="F10" s="132"/>
      <c r="G10" s="6"/>
      <c r="H10" s="6"/>
      <c r="I10" s="6"/>
      <c r="J10" s="6"/>
      <c r="K10" s="11"/>
      <c r="L10" s="6"/>
      <c r="M10" s="10"/>
      <c r="N10" s="11"/>
    </row>
    <row r="11" spans="1:14" x14ac:dyDescent="0.2">
      <c r="A11" s="6" t="s">
        <v>187</v>
      </c>
      <c r="B11" s="6"/>
      <c r="C11" s="6"/>
      <c r="D11" s="256" t="e">
        <f>'Page 7'!#REF!</f>
        <v>#REF!</v>
      </c>
      <c r="E11" s="11">
        <v>60</v>
      </c>
      <c r="F11" s="254" t="e">
        <f>ROUND('Page 7'!J8*D11,2)</f>
        <v>#REF!</v>
      </c>
      <c r="G11" s="11">
        <v>64</v>
      </c>
      <c r="H11" s="254"/>
      <c r="I11" s="11">
        <v>68</v>
      </c>
      <c r="J11" s="254" t="e">
        <f>F11-H11</f>
        <v>#REF!</v>
      </c>
      <c r="K11" s="11">
        <v>72</v>
      </c>
      <c r="L11" s="20"/>
      <c r="M11" s="22"/>
      <c r="N11" s="11"/>
    </row>
    <row r="12" spans="1:14" x14ac:dyDescent="0.2">
      <c r="A12" s="6" t="s">
        <v>188</v>
      </c>
      <c r="B12" s="6"/>
      <c r="C12" s="6"/>
      <c r="D12" s="257"/>
      <c r="E12" s="11"/>
      <c r="F12" s="255"/>
      <c r="G12" s="45"/>
      <c r="H12" s="255"/>
      <c r="I12" s="45"/>
      <c r="J12" s="255"/>
      <c r="K12" s="11"/>
      <c r="L12" s="20"/>
      <c r="M12" s="22"/>
      <c r="N12" s="11"/>
    </row>
    <row r="13" spans="1:14" x14ac:dyDescent="0.2">
      <c r="A13" s="6"/>
      <c r="B13" s="6"/>
      <c r="C13" s="6"/>
      <c r="D13" s="19"/>
      <c r="E13" s="11"/>
      <c r="F13" s="16"/>
      <c r="G13" s="45"/>
      <c r="H13" s="12"/>
      <c r="I13" s="45"/>
      <c r="J13" s="12"/>
      <c r="K13" s="11"/>
      <c r="L13" s="20"/>
      <c r="M13" s="21"/>
      <c r="N13" s="11"/>
    </row>
    <row r="14" spans="1:14" x14ac:dyDescent="0.2">
      <c r="A14" s="6" t="s">
        <v>189</v>
      </c>
      <c r="B14" s="6"/>
      <c r="C14" s="6"/>
      <c r="D14" s="252">
        <v>0</v>
      </c>
      <c r="E14" s="11">
        <v>61</v>
      </c>
      <c r="F14" s="254" t="e">
        <f>D14*('Page 10'!J11-'Page 11'!J13)/('Page 7'!#REF!+'Page 7'!#REF!)*'Page 7'!#REF!</f>
        <v>#REF!</v>
      </c>
      <c r="G14" s="11">
        <v>65</v>
      </c>
      <c r="H14" s="254"/>
      <c r="I14" s="11">
        <v>69</v>
      </c>
      <c r="J14" s="254" t="e">
        <f>F14-H14</f>
        <v>#REF!</v>
      </c>
      <c r="K14" s="11">
        <v>73</v>
      </c>
      <c r="L14" s="20"/>
      <c r="M14" s="22"/>
      <c r="N14" s="11"/>
    </row>
    <row r="15" spans="1:14" x14ac:dyDescent="0.2">
      <c r="A15" s="6" t="s">
        <v>188</v>
      </c>
      <c r="B15" s="6"/>
      <c r="C15" s="6"/>
      <c r="D15" s="253"/>
      <c r="E15" s="11"/>
      <c r="F15" s="255"/>
      <c r="G15" s="45"/>
      <c r="H15" s="255"/>
      <c r="I15" s="45"/>
      <c r="J15" s="255"/>
      <c r="K15" s="11"/>
      <c r="L15" s="20"/>
      <c r="M15" s="22"/>
      <c r="N15" s="11"/>
    </row>
    <row r="16" spans="1:14" x14ac:dyDescent="0.2">
      <c r="A16" s="6"/>
      <c r="B16" s="6"/>
      <c r="C16" s="6"/>
      <c r="D16" s="6"/>
      <c r="E16" s="11"/>
      <c r="F16" s="16"/>
      <c r="G16" s="45"/>
      <c r="H16" s="12"/>
      <c r="I16" s="45"/>
      <c r="J16" s="12"/>
      <c r="K16" s="11"/>
      <c r="L16" s="20"/>
      <c r="M16" s="21"/>
      <c r="N16" s="11"/>
    </row>
    <row r="17" spans="1:14" x14ac:dyDescent="0.2">
      <c r="A17" s="6" t="s">
        <v>190</v>
      </c>
      <c r="B17" s="6"/>
      <c r="C17" s="6"/>
      <c r="D17" s="24">
        <v>0</v>
      </c>
      <c r="E17" s="11">
        <v>62</v>
      </c>
      <c r="F17" s="254" t="e">
        <f>ROUND('Page 7'!#REF!*D17+D18+D19+D20,2)</f>
        <v>#REF!</v>
      </c>
      <c r="G17" s="11">
        <v>66</v>
      </c>
      <c r="H17" s="254"/>
      <c r="I17" s="11">
        <v>70</v>
      </c>
      <c r="J17" s="254" t="e">
        <f>F17-H17</f>
        <v>#REF!</v>
      </c>
      <c r="K17" s="11">
        <v>74</v>
      </c>
      <c r="L17" s="20"/>
      <c r="M17" s="22"/>
      <c r="N17" s="11"/>
    </row>
    <row r="18" spans="1:14" x14ac:dyDescent="0.2">
      <c r="A18" s="6" t="s">
        <v>191</v>
      </c>
      <c r="B18" s="6"/>
      <c r="C18" s="6"/>
      <c r="D18" s="25">
        <v>0</v>
      </c>
      <c r="E18" s="11" t="s">
        <v>192</v>
      </c>
      <c r="F18" s="255"/>
      <c r="G18" s="45"/>
      <c r="H18" s="255"/>
      <c r="I18" s="45"/>
      <c r="J18" s="255"/>
      <c r="K18" s="11"/>
      <c r="L18" s="20"/>
      <c r="M18" s="22"/>
      <c r="N18" s="11"/>
    </row>
    <row r="19" spans="1:14" x14ac:dyDescent="0.2">
      <c r="A19" s="6" t="s">
        <v>193</v>
      </c>
      <c r="B19" s="6"/>
      <c r="C19" s="6"/>
      <c r="D19" s="25">
        <v>0</v>
      </c>
      <c r="E19" s="11" t="s">
        <v>194</v>
      </c>
      <c r="F19" s="16"/>
      <c r="G19" s="45"/>
      <c r="H19" s="12"/>
      <c r="I19" s="45"/>
      <c r="J19" s="12"/>
      <c r="K19" s="11"/>
      <c r="L19" s="20"/>
      <c r="M19" s="21"/>
      <c r="N19" s="11"/>
    </row>
    <row r="20" spans="1:14" x14ac:dyDescent="0.2">
      <c r="A20" s="6" t="s">
        <v>195</v>
      </c>
      <c r="B20" s="6"/>
      <c r="C20" s="6"/>
      <c r="D20" s="25">
        <v>0</v>
      </c>
      <c r="E20" s="11" t="s">
        <v>196</v>
      </c>
      <c r="F20" s="16"/>
      <c r="G20" s="45"/>
      <c r="H20" s="12"/>
      <c r="I20" s="45"/>
      <c r="J20" s="12"/>
      <c r="K20" s="11"/>
      <c r="L20" s="20"/>
      <c r="M20" s="21"/>
      <c r="N20" s="11"/>
    </row>
    <row r="21" spans="1:14" x14ac:dyDescent="0.2">
      <c r="A21" s="6"/>
      <c r="B21" s="6"/>
      <c r="C21" s="6"/>
      <c r="D21" s="6"/>
      <c r="E21" s="11"/>
      <c r="F21" s="16"/>
      <c r="G21" s="11"/>
      <c r="H21" s="12"/>
      <c r="I21" s="45"/>
      <c r="J21" s="12"/>
      <c r="K21" s="11"/>
      <c r="L21" s="20"/>
      <c r="M21" s="21"/>
      <c r="N21" s="11"/>
    </row>
    <row r="22" spans="1:14" x14ac:dyDescent="0.2">
      <c r="A22" s="6" t="s">
        <v>197</v>
      </c>
      <c r="B22" s="6"/>
      <c r="C22" s="6"/>
      <c r="D22" s="259">
        <v>0.14380000000000001</v>
      </c>
      <c r="E22" s="11">
        <v>63</v>
      </c>
      <c r="F22" s="254" t="e">
        <f>ROUND('Page 7'!#REF!*D22,2)</f>
        <v>#REF!</v>
      </c>
      <c r="G22" s="11">
        <v>67</v>
      </c>
      <c r="H22" s="254"/>
      <c r="I22" s="11">
        <v>71</v>
      </c>
      <c r="J22" s="254" t="e">
        <f>F22-H22</f>
        <v>#REF!</v>
      </c>
      <c r="K22" s="11">
        <v>75</v>
      </c>
      <c r="L22" s="20"/>
      <c r="M22" s="22"/>
      <c r="N22" s="11"/>
    </row>
    <row r="23" spans="1:14" x14ac:dyDescent="0.2">
      <c r="A23" s="6" t="s">
        <v>198</v>
      </c>
      <c r="B23" s="6"/>
      <c r="C23" s="6"/>
      <c r="D23" s="257"/>
      <c r="E23" s="132"/>
      <c r="F23" s="255"/>
      <c r="G23" s="46"/>
      <c r="H23" s="255"/>
      <c r="I23" s="46"/>
      <c r="J23" s="255"/>
      <c r="K23" s="11"/>
      <c r="L23" s="20"/>
      <c r="M23" s="22"/>
      <c r="N23" s="11"/>
    </row>
    <row r="24" spans="1:14" x14ac:dyDescent="0.2">
      <c r="A24" s="6"/>
      <c r="B24" s="6"/>
      <c r="C24" s="6"/>
      <c r="D24" s="6"/>
      <c r="E24" s="132"/>
      <c r="F24" s="47"/>
      <c r="G24" s="15"/>
      <c r="H24" s="20"/>
      <c r="I24" s="20"/>
      <c r="J24" s="20"/>
      <c r="K24" s="11"/>
      <c r="L24" s="20"/>
      <c r="M24" s="21"/>
      <c r="N24" s="11"/>
    </row>
    <row r="25" spans="1:14" x14ac:dyDescent="0.2">
      <c r="A25" s="6" t="s">
        <v>199</v>
      </c>
      <c r="B25" s="6"/>
      <c r="C25" s="6"/>
      <c r="D25" s="6"/>
      <c r="E25" s="132"/>
      <c r="F25" s="47"/>
      <c r="G25" s="15"/>
      <c r="H25" s="47"/>
      <c r="I25" s="20"/>
      <c r="J25" s="254" t="e">
        <f>J11+J14+J17+J22</f>
        <v>#REF!</v>
      </c>
      <c r="K25" s="11">
        <v>76</v>
      </c>
      <c r="L25" s="20"/>
      <c r="M25" s="22"/>
      <c r="N25" s="11"/>
    </row>
    <row r="26" spans="1:14" x14ac:dyDescent="0.2">
      <c r="A26" s="6"/>
      <c r="B26" s="6"/>
      <c r="C26" s="6"/>
      <c r="D26" s="6"/>
      <c r="E26" s="132"/>
      <c r="F26" s="47"/>
      <c r="G26" s="15"/>
      <c r="H26" s="20"/>
      <c r="I26" s="20"/>
      <c r="J26" s="255"/>
      <c r="K26" s="11"/>
      <c r="L26" s="20"/>
      <c r="M26" s="22"/>
      <c r="N26" s="11"/>
    </row>
    <row r="27" spans="1:14" x14ac:dyDescent="0.2">
      <c r="A27" s="6"/>
      <c r="B27" s="6"/>
      <c r="C27" s="6"/>
      <c r="D27" s="6"/>
      <c r="E27" s="132"/>
      <c r="F27" s="17"/>
      <c r="G27" s="6"/>
      <c r="H27" s="9"/>
      <c r="I27" s="9"/>
      <c r="J27" s="132"/>
      <c r="K27" s="11"/>
      <c r="L27" s="132"/>
      <c r="M27" s="13"/>
      <c r="N27" s="11"/>
    </row>
    <row r="28" spans="1:14" x14ac:dyDescent="0.2">
      <c r="A28" s="14" t="s">
        <v>200</v>
      </c>
      <c r="B28" s="6"/>
      <c r="C28" s="6"/>
      <c r="D28" s="6"/>
      <c r="E28" s="132"/>
      <c r="F28" s="17"/>
      <c r="G28" s="6"/>
      <c r="H28" s="9"/>
      <c r="I28" s="9"/>
      <c r="J28" s="132"/>
      <c r="K28" s="11"/>
      <c r="L28" s="132"/>
      <c r="M28" s="13"/>
      <c r="N28" s="11"/>
    </row>
    <row r="29" spans="1:14" x14ac:dyDescent="0.2">
      <c r="A29" s="258" t="s">
        <v>201</v>
      </c>
      <c r="B29" s="258"/>
      <c r="C29" s="258"/>
      <c r="D29" s="258"/>
      <c r="E29" s="258"/>
      <c r="F29" s="258"/>
      <c r="G29" s="258"/>
      <c r="H29" s="258"/>
      <c r="I29" s="258"/>
      <c r="J29" s="258"/>
      <c r="K29" s="258"/>
      <c r="L29" s="132"/>
      <c r="M29" s="13"/>
      <c r="N29" s="11"/>
    </row>
    <row r="30" spans="1:14" x14ac:dyDescent="0.2">
      <c r="A30" s="258"/>
      <c r="B30" s="258"/>
      <c r="C30" s="258"/>
      <c r="D30" s="258"/>
      <c r="E30" s="258"/>
      <c r="F30" s="258"/>
      <c r="G30" s="258"/>
      <c r="H30" s="258"/>
      <c r="I30" s="258"/>
      <c r="J30" s="258"/>
      <c r="K30" s="258"/>
      <c r="L30" s="132"/>
      <c r="M30" s="13"/>
      <c r="N30" s="11"/>
    </row>
    <row r="31" spans="1:14" x14ac:dyDescent="0.2">
      <c r="A31" s="7"/>
      <c r="B31" s="6"/>
      <c r="C31" s="6"/>
      <c r="D31" s="6"/>
      <c r="E31" s="132"/>
      <c r="F31" s="6"/>
      <c r="G31" s="6"/>
      <c r="H31" s="132"/>
      <c r="I31" s="132"/>
      <c r="J31" s="6"/>
      <c r="K31" s="11"/>
      <c r="L31" s="6"/>
      <c r="M31" s="6"/>
      <c r="N31" s="6"/>
    </row>
    <row r="32" spans="1:14" x14ac:dyDescent="0.2">
      <c r="A32" s="7" t="s">
        <v>202</v>
      </c>
      <c r="B32" s="8"/>
      <c r="C32" s="6"/>
      <c r="D32" s="6"/>
      <c r="E32" s="132"/>
      <c r="F32" s="6"/>
      <c r="G32" s="6"/>
      <c r="H32" s="6"/>
      <c r="I32" s="6"/>
      <c r="J32" s="6"/>
      <c r="K32" s="11"/>
      <c r="L32" s="6"/>
      <c r="M32" s="6"/>
      <c r="N32" s="6"/>
    </row>
    <row r="33" spans="1:14" x14ac:dyDescent="0.2">
      <c r="A33" s="5"/>
      <c r="B33" s="8"/>
      <c r="C33" s="6"/>
      <c r="D33" s="6"/>
      <c r="E33" s="132"/>
      <c r="F33" s="6"/>
      <c r="G33" s="6"/>
      <c r="H33" s="6"/>
      <c r="I33" s="6"/>
      <c r="J33" s="6"/>
      <c r="K33" s="11"/>
      <c r="L33" s="6"/>
      <c r="M33" s="6"/>
      <c r="N33" s="6"/>
    </row>
    <row r="34" spans="1:14" x14ac:dyDescent="0.2">
      <c r="A34" s="5"/>
      <c r="B34" s="8"/>
      <c r="C34" s="6"/>
      <c r="D34" s="6"/>
      <c r="E34" s="132"/>
      <c r="F34" s="6"/>
      <c r="G34" s="6"/>
      <c r="H34" s="6" t="s">
        <v>182</v>
      </c>
      <c r="I34" s="6"/>
      <c r="J34" s="241" t="s">
        <v>183</v>
      </c>
      <c r="K34" s="241"/>
      <c r="L34" s="6"/>
      <c r="M34" s="18"/>
      <c r="N34" s="11"/>
    </row>
    <row r="35" spans="1:14" x14ac:dyDescent="0.2">
      <c r="A35" s="5"/>
      <c r="B35" s="8"/>
      <c r="C35" s="6"/>
      <c r="D35" s="132" t="s">
        <v>184</v>
      </c>
      <c r="E35" s="132"/>
      <c r="F35" s="6" t="s">
        <v>185</v>
      </c>
      <c r="G35" s="6"/>
      <c r="H35" s="6" t="s">
        <v>186</v>
      </c>
      <c r="I35" s="6"/>
      <c r="J35" s="241"/>
      <c r="K35" s="241"/>
      <c r="L35" s="6"/>
      <c r="M35" s="18"/>
      <c r="N35" s="11"/>
    </row>
    <row r="36" spans="1:14" x14ac:dyDescent="0.2">
      <c r="A36" s="6"/>
      <c r="B36" s="6"/>
      <c r="C36" s="6"/>
      <c r="D36" s="6"/>
      <c r="E36" s="132"/>
      <c r="F36" s="132"/>
      <c r="G36" s="6"/>
      <c r="H36" s="6"/>
      <c r="I36" s="6"/>
      <c r="J36" s="6"/>
      <c r="K36" s="11"/>
      <c r="L36" s="6"/>
      <c r="M36" s="18"/>
      <c r="N36" s="11"/>
    </row>
    <row r="37" spans="1:14" x14ac:dyDescent="0.2">
      <c r="A37" s="6" t="s">
        <v>187</v>
      </c>
      <c r="B37" s="6"/>
      <c r="C37" s="6"/>
      <c r="D37" s="256" t="e">
        <f>D11</f>
        <v>#REF!</v>
      </c>
      <c r="E37" s="11">
        <v>77</v>
      </c>
      <c r="F37" s="254" t="e">
        <f>ROUND('Page 7'!#REF!*D11,2)</f>
        <v>#REF!</v>
      </c>
      <c r="G37" s="11">
        <v>81</v>
      </c>
      <c r="H37" s="254"/>
      <c r="I37" s="11">
        <v>85</v>
      </c>
      <c r="J37" s="254" t="e">
        <f>F37-H37</f>
        <v>#REF!</v>
      </c>
      <c r="K37" s="11">
        <v>89</v>
      </c>
      <c r="L37" s="6"/>
      <c r="M37" s="18"/>
      <c r="N37" s="11"/>
    </row>
    <row r="38" spans="1:14" x14ac:dyDescent="0.2">
      <c r="A38" s="6" t="s">
        <v>188</v>
      </c>
      <c r="B38" s="6"/>
      <c r="C38" s="6"/>
      <c r="D38" s="257"/>
      <c r="E38" s="11"/>
      <c r="F38" s="255"/>
      <c r="G38" s="45"/>
      <c r="H38" s="255"/>
      <c r="I38" s="45"/>
      <c r="J38" s="255"/>
      <c r="K38" s="11"/>
      <c r="L38" s="6"/>
      <c r="M38" s="10"/>
      <c r="N38" s="11"/>
    </row>
    <row r="39" spans="1:14" x14ac:dyDescent="0.2">
      <c r="A39" s="6"/>
      <c r="B39" s="6"/>
      <c r="C39" s="6"/>
      <c r="D39" s="19"/>
      <c r="E39" s="11"/>
      <c r="F39" s="16"/>
      <c r="G39" s="45"/>
      <c r="H39" s="12"/>
      <c r="I39" s="45"/>
      <c r="J39" s="12"/>
      <c r="K39" s="11"/>
      <c r="L39" s="20"/>
      <c r="M39" s="22"/>
      <c r="N39" s="11"/>
    </row>
    <row r="40" spans="1:14" x14ac:dyDescent="0.2">
      <c r="A40" s="6" t="s">
        <v>189</v>
      </c>
      <c r="B40" s="6"/>
      <c r="C40" s="6"/>
      <c r="D40" s="252">
        <f>D14</f>
        <v>0</v>
      </c>
      <c r="E40" s="11">
        <v>78</v>
      </c>
      <c r="F40" s="254" t="e">
        <f>D40*('Page 11'!J13)/('Page 7'!#REF!+'Page 7'!#REF!)*'Page 7'!#REF!</f>
        <v>#REF!</v>
      </c>
      <c r="G40" s="11">
        <v>82</v>
      </c>
      <c r="H40" s="254"/>
      <c r="I40" s="11">
        <v>86</v>
      </c>
      <c r="J40" s="254" t="e">
        <f>F40-H40</f>
        <v>#REF!</v>
      </c>
      <c r="K40" s="11">
        <v>90</v>
      </c>
      <c r="L40" s="20"/>
      <c r="M40" s="22"/>
      <c r="N40" s="11"/>
    </row>
    <row r="41" spans="1:14" x14ac:dyDescent="0.2">
      <c r="A41" s="6" t="s">
        <v>188</v>
      </c>
      <c r="B41" s="6"/>
      <c r="C41" s="6"/>
      <c r="D41" s="253"/>
      <c r="E41" s="11"/>
      <c r="F41" s="255"/>
      <c r="G41" s="45"/>
      <c r="H41" s="255"/>
      <c r="I41" s="45"/>
      <c r="J41" s="255"/>
      <c r="K41" s="11"/>
      <c r="L41" s="20"/>
      <c r="M41" s="21"/>
      <c r="N41" s="11"/>
    </row>
    <row r="42" spans="1:14" x14ac:dyDescent="0.2">
      <c r="A42" s="6"/>
      <c r="B42" s="6"/>
      <c r="C42" s="6"/>
      <c r="D42" s="6"/>
      <c r="E42" s="11"/>
      <c r="F42" s="16"/>
      <c r="G42" s="45"/>
      <c r="H42" s="12"/>
      <c r="I42" s="45"/>
      <c r="J42" s="12"/>
      <c r="K42" s="11"/>
      <c r="L42" s="20"/>
      <c r="M42" s="22"/>
      <c r="N42" s="11"/>
    </row>
    <row r="43" spans="1:14" x14ac:dyDescent="0.2">
      <c r="A43" s="6" t="s">
        <v>190</v>
      </c>
      <c r="B43" s="6"/>
      <c r="C43" s="6"/>
      <c r="D43" s="24">
        <v>0</v>
      </c>
      <c r="E43" s="11">
        <v>79</v>
      </c>
      <c r="F43" s="254" t="e">
        <f>ROUND('Page 7'!#REF!*D43+D44+D45+D46,2)</f>
        <v>#REF!</v>
      </c>
      <c r="G43" s="11">
        <v>83</v>
      </c>
      <c r="H43" s="254"/>
      <c r="I43" s="11">
        <v>87</v>
      </c>
      <c r="J43" s="254" t="e">
        <f>F43-H43</f>
        <v>#REF!</v>
      </c>
      <c r="K43" s="11">
        <v>91</v>
      </c>
      <c r="L43" s="20"/>
      <c r="M43" s="22"/>
      <c r="N43" s="11"/>
    </row>
    <row r="44" spans="1:14" x14ac:dyDescent="0.2">
      <c r="A44" s="6" t="s">
        <v>191</v>
      </c>
      <c r="B44" s="6"/>
      <c r="C44" s="6"/>
      <c r="D44" s="25">
        <v>0</v>
      </c>
      <c r="E44" s="11" t="s">
        <v>203</v>
      </c>
      <c r="F44" s="255"/>
      <c r="G44" s="45"/>
      <c r="H44" s="255"/>
      <c r="I44" s="45"/>
      <c r="J44" s="255"/>
      <c r="K44" s="11"/>
      <c r="L44" s="20"/>
      <c r="M44" s="21"/>
      <c r="N44" s="11"/>
    </row>
    <row r="45" spans="1:14" x14ac:dyDescent="0.2">
      <c r="A45" s="6" t="s">
        <v>193</v>
      </c>
      <c r="B45" s="6"/>
      <c r="C45" s="6"/>
      <c r="D45" s="25">
        <v>0</v>
      </c>
      <c r="E45" s="11" t="s">
        <v>204</v>
      </c>
      <c r="F45" s="16"/>
      <c r="G45" s="45"/>
      <c r="H45" s="12"/>
      <c r="I45" s="45"/>
      <c r="J45" s="12"/>
      <c r="K45" s="11"/>
      <c r="L45" s="20"/>
      <c r="M45" s="22"/>
      <c r="N45" s="11"/>
    </row>
    <row r="46" spans="1:14" x14ac:dyDescent="0.2">
      <c r="A46" s="6" t="s">
        <v>195</v>
      </c>
      <c r="B46" s="6"/>
      <c r="C46" s="6"/>
      <c r="D46" s="25">
        <v>0</v>
      </c>
      <c r="E46" s="11" t="s">
        <v>205</v>
      </c>
      <c r="F46" s="16"/>
      <c r="G46" s="45"/>
      <c r="H46" s="12"/>
      <c r="I46" s="45"/>
      <c r="J46" s="12"/>
      <c r="K46" s="11"/>
      <c r="L46" s="20"/>
      <c r="M46" s="22"/>
      <c r="N46" s="11"/>
    </row>
    <row r="47" spans="1:14" x14ac:dyDescent="0.2">
      <c r="A47" s="6"/>
      <c r="B47" s="6"/>
      <c r="C47" s="6"/>
      <c r="D47" s="6"/>
      <c r="E47" s="11"/>
      <c r="F47" s="16"/>
      <c r="G47" s="45"/>
      <c r="H47" s="12"/>
      <c r="I47" s="45"/>
      <c r="J47" s="12"/>
      <c r="K47" s="11"/>
      <c r="L47" s="20"/>
      <c r="M47" s="22"/>
      <c r="N47" s="11"/>
    </row>
    <row r="48" spans="1:14" x14ac:dyDescent="0.2">
      <c r="A48" s="6" t="s">
        <v>197</v>
      </c>
      <c r="B48" s="6"/>
      <c r="C48" s="6"/>
      <c r="D48" s="259">
        <v>0.14380000000000001</v>
      </c>
      <c r="E48" s="11">
        <v>80</v>
      </c>
      <c r="F48" s="254" t="e">
        <f>ROUND('Page 7'!#REF!*D22,2)</f>
        <v>#REF!</v>
      </c>
      <c r="G48" s="11">
        <v>84</v>
      </c>
      <c r="H48" s="254"/>
      <c r="I48" s="11">
        <v>88</v>
      </c>
      <c r="J48" s="254" t="e">
        <f>F48-H48</f>
        <v>#REF!</v>
      </c>
      <c r="K48" s="11">
        <v>92</v>
      </c>
      <c r="L48" s="20"/>
      <c r="M48" s="21"/>
      <c r="N48" s="11"/>
    </row>
    <row r="49" spans="1:14" x14ac:dyDescent="0.2">
      <c r="A49" s="6" t="s">
        <v>198</v>
      </c>
      <c r="B49" s="6"/>
      <c r="C49" s="6"/>
      <c r="D49" s="257"/>
      <c r="E49" s="132"/>
      <c r="F49" s="255"/>
      <c r="G49" s="46"/>
      <c r="H49" s="255"/>
      <c r="I49" s="46"/>
      <c r="J49" s="255"/>
      <c r="K49" s="11"/>
      <c r="L49" s="20"/>
      <c r="M49" s="21"/>
      <c r="N49" s="11"/>
    </row>
    <row r="50" spans="1:14" x14ac:dyDescent="0.2">
      <c r="A50" s="6"/>
      <c r="B50" s="6"/>
      <c r="C50" s="6"/>
      <c r="D50" s="6"/>
      <c r="E50" s="132"/>
      <c r="F50" s="47"/>
      <c r="G50" s="15"/>
      <c r="H50" s="20"/>
      <c r="I50" s="20"/>
      <c r="J50" s="20"/>
      <c r="K50" s="11"/>
      <c r="L50" s="20"/>
      <c r="M50" s="22"/>
      <c r="N50" s="11"/>
    </row>
    <row r="51" spans="1:14" x14ac:dyDescent="0.2">
      <c r="A51" s="6" t="s">
        <v>199</v>
      </c>
      <c r="B51" s="6"/>
      <c r="C51" s="6"/>
      <c r="D51" s="6"/>
      <c r="E51" s="132"/>
      <c r="F51" s="47"/>
      <c r="G51" s="15"/>
      <c r="H51" s="47"/>
      <c r="I51" s="20"/>
      <c r="J51" s="254" t="e">
        <f>J37+J40+J43+J48</f>
        <v>#REF!</v>
      </c>
      <c r="K51" s="11">
        <v>93</v>
      </c>
      <c r="L51" s="20"/>
      <c r="M51" s="22"/>
      <c r="N51" s="11"/>
    </row>
    <row r="52" spans="1:14" x14ac:dyDescent="0.2">
      <c r="A52" s="6"/>
      <c r="B52" s="6"/>
      <c r="C52" s="6"/>
      <c r="D52" s="6"/>
      <c r="E52" s="132"/>
      <c r="F52" s="47"/>
      <c r="G52" s="15"/>
      <c r="H52" s="20"/>
      <c r="I52" s="20"/>
      <c r="J52" s="255"/>
      <c r="K52" s="11"/>
      <c r="L52" s="20"/>
      <c r="M52" s="21"/>
      <c r="N52" s="11"/>
    </row>
    <row r="53" spans="1:14" x14ac:dyDescent="0.2">
      <c r="A53" s="6"/>
      <c r="B53" s="6"/>
      <c r="C53" s="6"/>
      <c r="D53" s="6"/>
      <c r="E53" s="132"/>
      <c r="F53" s="6"/>
      <c r="G53" s="6"/>
      <c r="H53" s="6"/>
      <c r="I53" s="6"/>
      <c r="J53" s="6"/>
      <c r="K53" s="11"/>
      <c r="L53" s="20"/>
      <c r="M53" s="22"/>
      <c r="N53" s="11"/>
    </row>
    <row r="54" spans="1:14" x14ac:dyDescent="0.2">
      <c r="A54" s="14" t="s">
        <v>206</v>
      </c>
      <c r="B54" s="6"/>
      <c r="C54" s="6"/>
      <c r="D54" s="6"/>
      <c r="E54" s="132"/>
      <c r="F54" s="6"/>
      <c r="G54" s="6"/>
      <c r="H54" s="6"/>
      <c r="I54" s="6"/>
      <c r="J54" s="6"/>
      <c r="K54" s="11"/>
      <c r="L54" s="20"/>
      <c r="M54" s="22"/>
      <c r="N54" s="11"/>
    </row>
    <row r="55" spans="1:14" x14ac:dyDescent="0.2">
      <c r="A55" s="258" t="s">
        <v>207</v>
      </c>
      <c r="B55" s="258"/>
      <c r="C55" s="258"/>
      <c r="D55" s="258"/>
      <c r="E55" s="258"/>
      <c r="F55" s="258"/>
      <c r="G55" s="258"/>
      <c r="H55" s="258"/>
      <c r="I55" s="258"/>
      <c r="J55" s="258"/>
      <c r="K55" s="258"/>
      <c r="L55" s="20"/>
      <c r="M55" s="21"/>
      <c r="N55" s="11"/>
    </row>
    <row r="56" spans="1:14" x14ac:dyDescent="0.2">
      <c r="A56" s="258"/>
      <c r="B56" s="258"/>
      <c r="C56" s="258"/>
      <c r="D56" s="258"/>
      <c r="E56" s="258"/>
      <c r="F56" s="258"/>
      <c r="G56" s="258"/>
      <c r="H56" s="258"/>
      <c r="I56" s="258"/>
      <c r="J56" s="258"/>
      <c r="K56" s="258"/>
      <c r="L56" s="20"/>
      <c r="M56" s="21"/>
      <c r="N56" s="11"/>
    </row>
    <row r="57" spans="1:14" x14ac:dyDescent="0.2">
      <c r="A57" s="6"/>
      <c r="B57" s="6"/>
      <c r="C57" s="6"/>
      <c r="D57" s="6"/>
      <c r="E57" s="132"/>
      <c r="F57" s="6"/>
      <c r="G57" s="6"/>
      <c r="H57" s="6"/>
      <c r="I57" s="6"/>
      <c r="J57" s="6"/>
      <c r="K57" s="11"/>
      <c r="L57" s="20"/>
      <c r="M57" s="21"/>
      <c r="N57" s="11"/>
    </row>
    <row r="58" spans="1:14" ht="22.5" customHeight="1" x14ac:dyDescent="0.2">
      <c r="A58" s="241" t="s">
        <v>208</v>
      </c>
      <c r="B58" s="241"/>
      <c r="C58" s="241"/>
      <c r="D58" s="241"/>
      <c r="E58" s="241"/>
      <c r="F58" s="241"/>
      <c r="G58" s="241"/>
      <c r="H58" s="241"/>
      <c r="I58" s="241"/>
      <c r="J58" s="241"/>
      <c r="K58" s="241"/>
      <c r="L58" s="20"/>
      <c r="M58" s="21"/>
      <c r="N58" s="11"/>
    </row>
    <row r="59" spans="1:14" x14ac:dyDescent="0.2">
      <c r="A59" s="6"/>
      <c r="B59" s="6"/>
      <c r="C59" s="6"/>
      <c r="D59" s="6"/>
      <c r="E59" s="132"/>
      <c r="F59" s="6"/>
      <c r="G59" s="6"/>
      <c r="H59" s="6"/>
      <c r="I59" s="6"/>
      <c r="J59" s="6"/>
      <c r="K59" s="11"/>
      <c r="L59" s="20"/>
      <c r="M59" s="21"/>
      <c r="N59" s="11"/>
    </row>
    <row r="60" spans="1:14" x14ac:dyDescent="0.2">
      <c r="A60" s="6"/>
      <c r="B60" s="6"/>
      <c r="C60" s="6"/>
      <c r="D60" s="6"/>
      <c r="E60" s="132"/>
      <c r="F60" s="6"/>
      <c r="G60" s="6"/>
      <c r="H60" s="6"/>
      <c r="I60" s="6"/>
      <c r="J60" s="6"/>
      <c r="K60" s="11"/>
      <c r="L60" s="6"/>
      <c r="M60" s="6"/>
      <c r="N60" s="6"/>
    </row>
    <row r="61" spans="1:14" x14ac:dyDescent="0.2">
      <c r="A61" s="7"/>
      <c r="B61" s="6"/>
      <c r="C61" s="6"/>
      <c r="D61" s="6"/>
      <c r="E61" s="132"/>
      <c r="F61" s="6"/>
      <c r="G61" s="6"/>
      <c r="H61" s="6"/>
      <c r="I61" s="6"/>
      <c r="J61" s="6"/>
      <c r="K61" s="11"/>
      <c r="L61" s="6"/>
      <c r="M61" s="6"/>
      <c r="N61" s="11"/>
    </row>
    <row r="62" spans="1:14" x14ac:dyDescent="0.2">
      <c r="A62" s="6"/>
      <c r="B62" s="6"/>
      <c r="C62" s="6"/>
      <c r="D62" s="6"/>
      <c r="E62" s="132"/>
      <c r="F62" s="6"/>
      <c r="G62" s="6"/>
      <c r="H62" s="6"/>
      <c r="I62" s="6"/>
      <c r="J62" s="6"/>
      <c r="K62" s="11"/>
      <c r="L62" s="6"/>
      <c r="M62" s="6"/>
      <c r="N62" s="6"/>
    </row>
    <row r="63" spans="1:14" x14ac:dyDescent="0.2">
      <c r="A63" s="7"/>
      <c r="B63" s="6"/>
      <c r="C63" s="6"/>
      <c r="D63" s="6"/>
      <c r="E63" s="132"/>
      <c r="F63" s="6"/>
      <c r="G63" s="6"/>
      <c r="H63" s="6"/>
      <c r="I63" s="6"/>
      <c r="J63" s="6"/>
      <c r="K63" s="11"/>
      <c r="L63" s="6"/>
      <c r="M63" s="6"/>
      <c r="N63" s="6"/>
    </row>
    <row r="64" spans="1:14" x14ac:dyDescent="0.2">
      <c r="A64" s="7"/>
      <c r="B64" s="6"/>
      <c r="C64" s="6"/>
      <c r="D64" s="6"/>
      <c r="E64" s="132"/>
      <c r="F64" s="6"/>
      <c r="G64" s="6"/>
      <c r="H64" s="6"/>
      <c r="I64" s="6"/>
      <c r="J64" s="6"/>
      <c r="K64" s="11"/>
      <c r="L64" s="6"/>
      <c r="M64" s="6"/>
      <c r="N64" s="6"/>
    </row>
    <row r="65" spans="1:14" x14ac:dyDescent="0.2">
      <c r="A65" s="6"/>
      <c r="B65" s="6"/>
      <c r="C65" s="6"/>
      <c r="D65" s="6"/>
      <c r="E65" s="132"/>
      <c r="F65" s="6"/>
      <c r="G65" s="6"/>
      <c r="H65" s="6"/>
      <c r="I65" s="6"/>
      <c r="J65" s="6"/>
      <c r="K65" s="11"/>
      <c r="L65" s="6"/>
      <c r="M65" s="6"/>
      <c r="N65" s="6"/>
    </row>
    <row r="66" spans="1:14" x14ac:dyDescent="0.2">
      <c r="A66" s="7"/>
      <c r="B66" s="6"/>
      <c r="C66" s="6"/>
      <c r="D66" s="6"/>
      <c r="E66" s="132"/>
      <c r="F66" s="6"/>
      <c r="G66" s="6"/>
      <c r="H66" s="6"/>
      <c r="I66" s="6"/>
      <c r="J66" s="6"/>
      <c r="K66" s="11"/>
      <c r="L66" s="6"/>
      <c r="M66" s="6"/>
      <c r="N66" s="6"/>
    </row>
    <row r="67" spans="1:14" x14ac:dyDescent="0.2">
      <c r="A67" s="7"/>
      <c r="B67" s="6"/>
      <c r="C67" s="6"/>
      <c r="D67" s="6"/>
      <c r="E67" s="132"/>
      <c r="F67" s="6"/>
      <c r="G67" s="6"/>
      <c r="H67" s="6"/>
      <c r="I67" s="6"/>
      <c r="J67" s="6"/>
      <c r="K67" s="11"/>
      <c r="L67" s="6"/>
      <c r="M67" s="6"/>
      <c r="N67" s="6"/>
    </row>
    <row r="68" spans="1:14" x14ac:dyDescent="0.2">
      <c r="A68" s="6"/>
      <c r="B68" s="6"/>
      <c r="C68" s="6"/>
      <c r="D68" s="6"/>
      <c r="E68" s="132"/>
      <c r="F68" s="6"/>
      <c r="G68" s="6"/>
      <c r="H68" s="6"/>
      <c r="I68" s="6"/>
      <c r="J68" s="6"/>
      <c r="K68" s="11"/>
      <c r="L68" s="6"/>
      <c r="M68" s="6"/>
      <c r="N68" s="6"/>
    </row>
    <row r="69" spans="1:14" x14ac:dyDescent="0.2">
      <c r="A69" s="6"/>
      <c r="B69" s="6"/>
      <c r="C69" s="6"/>
      <c r="D69" s="6"/>
      <c r="E69" s="132"/>
      <c r="F69" s="6"/>
      <c r="G69" s="6"/>
      <c r="H69" s="6"/>
      <c r="I69" s="6"/>
      <c r="J69" s="6"/>
      <c r="K69" s="11"/>
      <c r="L69" s="6"/>
      <c r="M69" s="6"/>
      <c r="N69" s="6"/>
    </row>
    <row r="70" spans="1:14" x14ac:dyDescent="0.2">
      <c r="A70" s="6"/>
      <c r="B70" s="6"/>
      <c r="C70" s="6"/>
      <c r="D70" s="6"/>
      <c r="E70" s="132"/>
      <c r="F70" s="6"/>
      <c r="G70" s="6"/>
      <c r="H70" s="6"/>
      <c r="I70" s="6"/>
      <c r="J70" s="6"/>
      <c r="K70" s="11"/>
      <c r="L70" s="6"/>
      <c r="M70" s="6"/>
      <c r="N70" s="6"/>
    </row>
    <row r="71" spans="1:14" x14ac:dyDescent="0.2">
      <c r="A71" s="6"/>
      <c r="B71" s="6"/>
      <c r="C71" s="6"/>
      <c r="D71" s="6"/>
      <c r="E71" s="132"/>
      <c r="F71" s="6"/>
      <c r="G71" s="6"/>
      <c r="H71" s="6"/>
      <c r="I71" s="6"/>
      <c r="J71" s="6"/>
      <c r="K71" s="11"/>
      <c r="L71" s="6"/>
      <c r="M71" s="6"/>
      <c r="N71" s="6"/>
    </row>
    <row r="72" spans="1:14" x14ac:dyDescent="0.2">
      <c r="A72" s="6"/>
      <c r="B72" s="6"/>
      <c r="C72" s="6"/>
      <c r="D72" s="6"/>
      <c r="E72" s="132"/>
      <c r="F72" s="6"/>
      <c r="G72" s="6"/>
      <c r="H72" s="6"/>
      <c r="I72" s="6"/>
      <c r="J72" s="6"/>
      <c r="K72" s="11"/>
      <c r="L72" s="6"/>
      <c r="M72" s="6"/>
      <c r="N72" s="6"/>
    </row>
    <row r="73" spans="1:14" x14ac:dyDescent="0.2">
      <c r="A73" s="6"/>
      <c r="B73" s="6"/>
      <c r="C73" s="6"/>
      <c r="D73" s="6"/>
      <c r="E73" s="132"/>
      <c r="F73" s="6"/>
      <c r="G73" s="6"/>
      <c r="H73" s="6"/>
      <c r="I73" s="6"/>
      <c r="J73" s="6"/>
      <c r="K73" s="11"/>
      <c r="L73" s="6"/>
      <c r="M73" s="6"/>
      <c r="N73" s="6"/>
    </row>
    <row r="74" spans="1:14" x14ac:dyDescent="0.2">
      <c r="A74" s="6"/>
      <c r="B74" s="6"/>
      <c r="C74" s="6"/>
      <c r="D74" s="6"/>
      <c r="E74" s="132"/>
      <c r="F74" s="6"/>
      <c r="G74" s="6"/>
      <c r="H74" s="6"/>
      <c r="I74" s="6"/>
      <c r="J74" s="6"/>
      <c r="K74" s="11"/>
      <c r="L74" s="6"/>
      <c r="M74" s="6"/>
      <c r="N74" s="6"/>
    </row>
    <row r="75" spans="1:14" x14ac:dyDescent="0.2">
      <c r="A75" s="6"/>
      <c r="B75" s="6"/>
      <c r="C75" s="6"/>
      <c r="D75" s="6"/>
      <c r="E75" s="132"/>
      <c r="F75" s="6"/>
      <c r="G75" s="6"/>
      <c r="H75" s="6"/>
      <c r="I75" s="6"/>
      <c r="J75" s="6"/>
      <c r="K75" s="11"/>
      <c r="L75" s="6"/>
      <c r="M75" s="6"/>
      <c r="N75" s="6"/>
    </row>
    <row r="76" spans="1:14" x14ac:dyDescent="0.2">
      <c r="A76" s="6"/>
      <c r="B76" s="6"/>
      <c r="C76" s="6"/>
      <c r="D76" s="6"/>
      <c r="E76" s="132"/>
      <c r="F76" s="6"/>
      <c r="G76" s="6"/>
      <c r="H76" s="6"/>
      <c r="I76" s="6"/>
      <c r="J76" s="6"/>
      <c r="K76" s="11"/>
      <c r="L76" s="6"/>
      <c r="M76" s="6"/>
      <c r="N76" s="6"/>
    </row>
    <row r="77" spans="1:14" x14ac:dyDescent="0.2">
      <c r="A77" s="6"/>
      <c r="B77" s="6"/>
      <c r="C77" s="6"/>
      <c r="D77" s="6"/>
      <c r="E77" s="132"/>
      <c r="F77" s="6"/>
      <c r="G77" s="6"/>
      <c r="H77" s="6"/>
      <c r="I77" s="6"/>
      <c r="J77" s="6"/>
      <c r="K77" s="11"/>
      <c r="L77" s="6"/>
      <c r="M77" s="6"/>
      <c r="N77" s="6"/>
    </row>
    <row r="78" spans="1:14" x14ac:dyDescent="0.2">
      <c r="A78" s="6"/>
      <c r="B78" s="6"/>
      <c r="C78" s="6"/>
      <c r="D78" s="6"/>
      <c r="E78" s="132"/>
      <c r="F78" s="6"/>
      <c r="G78" s="6"/>
      <c r="H78" s="6"/>
      <c r="I78" s="6"/>
      <c r="J78" s="6"/>
      <c r="K78" s="11"/>
      <c r="L78" s="6"/>
      <c r="M78" s="6"/>
      <c r="N78" s="6"/>
    </row>
    <row r="79" spans="1:14" x14ac:dyDescent="0.2">
      <c r="A79" s="6"/>
      <c r="B79" s="6"/>
      <c r="C79" s="6"/>
      <c r="D79" s="6"/>
      <c r="E79" s="132"/>
      <c r="F79" s="6"/>
      <c r="G79" s="6"/>
      <c r="H79" s="6"/>
      <c r="I79" s="6"/>
      <c r="J79" s="6"/>
      <c r="K79" s="11"/>
      <c r="L79" s="6"/>
      <c r="M79" s="6"/>
      <c r="N79" s="6"/>
    </row>
    <row r="80" spans="1:14" x14ac:dyDescent="0.2">
      <c r="A80" s="6"/>
      <c r="B80" s="6"/>
      <c r="C80" s="6"/>
      <c r="D80" s="6"/>
      <c r="E80" s="132"/>
      <c r="F80" s="6"/>
      <c r="G80" s="6"/>
      <c r="H80" s="6"/>
      <c r="I80" s="6"/>
      <c r="J80" s="6"/>
      <c r="K80" s="11"/>
      <c r="L80" s="6"/>
      <c r="M80" s="6"/>
      <c r="N80" s="6"/>
    </row>
    <row r="81" spans="1:14" x14ac:dyDescent="0.2">
      <c r="A81" s="6"/>
      <c r="B81" s="6"/>
      <c r="C81" s="6"/>
      <c r="D81" s="6"/>
      <c r="E81" s="132"/>
      <c r="F81" s="6"/>
      <c r="G81" s="6"/>
      <c r="H81" s="6"/>
      <c r="I81" s="6"/>
      <c r="J81" s="6"/>
      <c r="K81" s="11"/>
      <c r="L81" s="6"/>
      <c r="M81" s="6"/>
      <c r="N81" s="6"/>
    </row>
    <row r="82" spans="1:14" x14ac:dyDescent="0.2">
      <c r="A82" s="6"/>
      <c r="B82" s="6"/>
      <c r="C82" s="6"/>
      <c r="D82" s="6"/>
      <c r="E82" s="132"/>
      <c r="F82" s="6"/>
      <c r="G82" s="6"/>
      <c r="H82" s="6"/>
      <c r="I82" s="6"/>
      <c r="J82" s="6"/>
      <c r="K82" s="11"/>
      <c r="L82" s="6"/>
      <c r="M82" s="6"/>
      <c r="N82" s="6"/>
    </row>
    <row r="83" spans="1:14" x14ac:dyDescent="0.2">
      <c r="A83" s="6"/>
      <c r="B83" s="6"/>
      <c r="C83" s="6"/>
      <c r="D83" s="6"/>
      <c r="E83" s="132"/>
      <c r="F83" s="6"/>
      <c r="G83" s="6"/>
      <c r="H83" s="6"/>
      <c r="I83" s="6"/>
      <c r="J83" s="6"/>
      <c r="K83" s="11"/>
      <c r="L83" s="6"/>
      <c r="M83" s="13"/>
      <c r="N83" s="11"/>
    </row>
    <row r="84" spans="1:14" x14ac:dyDescent="0.2">
      <c r="A84" s="6"/>
      <c r="B84" s="6"/>
      <c r="C84" s="6"/>
      <c r="D84" s="6"/>
      <c r="E84" s="132"/>
      <c r="F84" s="6"/>
      <c r="G84" s="6"/>
      <c r="H84" s="6"/>
      <c r="I84" s="6"/>
      <c r="J84" s="6"/>
      <c r="K84" s="11"/>
      <c r="L84" s="6"/>
      <c r="M84" s="6"/>
      <c r="N84" s="6"/>
    </row>
    <row r="85" spans="1:14" x14ac:dyDescent="0.2">
      <c r="A85" s="6"/>
      <c r="B85" s="6"/>
      <c r="C85" s="6"/>
      <c r="D85" s="6"/>
      <c r="E85" s="132"/>
      <c r="F85" s="6"/>
      <c r="G85" s="6"/>
      <c r="H85" s="6"/>
      <c r="I85" s="6"/>
      <c r="J85" s="6"/>
      <c r="K85" s="11"/>
      <c r="L85" s="6"/>
      <c r="M85" s="6"/>
      <c r="N85" s="6"/>
    </row>
    <row r="86" spans="1:14" x14ac:dyDescent="0.2">
      <c r="A86" s="6"/>
      <c r="B86" s="6"/>
      <c r="C86" s="6"/>
      <c r="D86" s="6"/>
      <c r="E86" s="132"/>
      <c r="F86" s="6"/>
      <c r="G86" s="6"/>
      <c r="H86" s="6"/>
      <c r="I86" s="6"/>
      <c r="J86" s="6"/>
      <c r="K86" s="11"/>
      <c r="L86" s="6"/>
      <c r="M86" s="6"/>
      <c r="N86" s="6"/>
    </row>
    <row r="87" spans="1:14" x14ac:dyDescent="0.2">
      <c r="A87" s="6"/>
      <c r="B87" s="6"/>
      <c r="C87" s="6"/>
      <c r="D87" s="6"/>
      <c r="E87" s="132"/>
      <c r="F87" s="6"/>
      <c r="G87" s="6"/>
      <c r="H87" s="6"/>
      <c r="I87" s="6"/>
      <c r="J87" s="6"/>
      <c r="K87" s="11"/>
      <c r="L87" s="6"/>
      <c r="M87" s="6"/>
      <c r="N87" s="6"/>
    </row>
    <row r="88" spans="1:14" x14ac:dyDescent="0.2">
      <c r="A88" s="6"/>
      <c r="B88" s="6"/>
      <c r="C88" s="6"/>
      <c r="D88" s="6"/>
      <c r="E88" s="132"/>
      <c r="F88" s="6"/>
      <c r="G88" s="6"/>
      <c r="H88" s="6"/>
      <c r="I88" s="6"/>
      <c r="J88" s="6"/>
      <c r="K88" s="11"/>
      <c r="L88" s="6"/>
      <c r="M88" s="6"/>
      <c r="N88" s="6"/>
    </row>
    <row r="89" spans="1:14" x14ac:dyDescent="0.2">
      <c r="A89" s="6"/>
      <c r="B89" s="6"/>
      <c r="C89" s="6"/>
      <c r="D89" s="6"/>
      <c r="E89" s="132"/>
      <c r="F89" s="6"/>
      <c r="G89" s="6"/>
      <c r="H89" s="6"/>
      <c r="I89" s="6"/>
      <c r="J89" s="6"/>
      <c r="K89" s="11"/>
      <c r="L89" s="6"/>
      <c r="M89" s="6"/>
      <c r="N89" s="6"/>
    </row>
    <row r="90" spans="1:14" x14ac:dyDescent="0.2">
      <c r="A90" s="6"/>
      <c r="B90" s="6"/>
      <c r="C90" s="6"/>
      <c r="D90" s="6"/>
      <c r="E90" s="132"/>
      <c r="F90" s="6"/>
      <c r="G90" s="6"/>
      <c r="H90" s="6"/>
      <c r="I90" s="6"/>
      <c r="J90" s="6"/>
      <c r="K90" s="11"/>
      <c r="L90" s="6"/>
      <c r="M90" s="6"/>
      <c r="N90" s="6"/>
    </row>
    <row r="91" spans="1:14" x14ac:dyDescent="0.2">
      <c r="A91" s="6"/>
      <c r="B91" s="6"/>
      <c r="C91" s="6"/>
      <c r="D91" s="6"/>
      <c r="E91" s="132"/>
      <c r="F91" s="6"/>
      <c r="G91" s="6"/>
      <c r="H91" s="6"/>
      <c r="I91" s="6"/>
      <c r="J91" s="6"/>
      <c r="K91" s="11"/>
      <c r="L91" s="6"/>
      <c r="M91" s="6"/>
      <c r="N91" s="6"/>
    </row>
    <row r="92" spans="1:14" x14ac:dyDescent="0.2">
      <c r="A92" s="6"/>
      <c r="B92" s="6"/>
      <c r="C92" s="6"/>
      <c r="D92" s="6"/>
      <c r="E92" s="132"/>
      <c r="F92" s="6"/>
      <c r="G92" s="6"/>
      <c r="H92" s="6"/>
      <c r="I92" s="6"/>
      <c r="J92" s="6"/>
      <c r="K92" s="11"/>
      <c r="L92" s="6"/>
      <c r="M92" s="7"/>
      <c r="N92" s="7"/>
    </row>
  </sheetData>
  <sheetProtection formatCells="0"/>
  <mergeCells count="37">
    <mergeCell ref="A55:K56"/>
    <mergeCell ref="A58:K58"/>
    <mergeCell ref="D48:D49"/>
    <mergeCell ref="F48:F49"/>
    <mergeCell ref="H48:H49"/>
    <mergeCell ref="J48:J49"/>
    <mergeCell ref="J51:J52"/>
    <mergeCell ref="D40:D41"/>
    <mergeCell ref="F40:F41"/>
    <mergeCell ref="H40:H41"/>
    <mergeCell ref="J40:J41"/>
    <mergeCell ref="F43:F44"/>
    <mergeCell ref="H43:H44"/>
    <mergeCell ref="J43:J44"/>
    <mergeCell ref="J22:J23"/>
    <mergeCell ref="J25:J26"/>
    <mergeCell ref="J34:K35"/>
    <mergeCell ref="D37:D38"/>
    <mergeCell ref="F37:F38"/>
    <mergeCell ref="H37:H38"/>
    <mergeCell ref="J37:J38"/>
    <mergeCell ref="A29:K30"/>
    <mergeCell ref="D22:D23"/>
    <mergeCell ref="F22:F23"/>
    <mergeCell ref="H22:H23"/>
    <mergeCell ref="J8:K9"/>
    <mergeCell ref="D11:D12"/>
    <mergeCell ref="F11:F12"/>
    <mergeCell ref="H11:H12"/>
    <mergeCell ref="J11:J12"/>
    <mergeCell ref="D14:D15"/>
    <mergeCell ref="F14:F15"/>
    <mergeCell ref="H14:H15"/>
    <mergeCell ref="J14:J15"/>
    <mergeCell ref="F17:F18"/>
    <mergeCell ref="H17:H18"/>
    <mergeCell ref="J17:J18"/>
  </mergeCells>
  <pageMargins left="0.7" right="0.7" top="0.75" bottom="0.75" header="0.3" footer="0.3"/>
  <pageSetup paperSize="9" orientation="portrait" r:id="rId1"/>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N92"/>
  <sheetViews>
    <sheetView zoomScaleNormal="100" zoomScalePageLayoutView="90" workbookViewId="0">
      <selection activeCell="D11" sqref="D11:D12"/>
    </sheetView>
  </sheetViews>
  <sheetFormatPr defaultColWidth="6.7109375" defaultRowHeight="11.25" x14ac:dyDescent="0.2"/>
  <cols>
    <col min="1" max="3" width="6.7109375" style="1"/>
    <col min="4" max="4" width="8.7109375" style="1" customWidth="1"/>
    <col min="5" max="5" width="4.5703125" style="2" customWidth="1"/>
    <col min="6" max="6" width="13.5703125" style="1" customWidth="1"/>
    <col min="7" max="7" width="4.5703125" style="1" customWidth="1"/>
    <col min="8" max="8" width="13.5703125" style="1" customWidth="1"/>
    <col min="9" max="9" width="4.5703125" style="1" customWidth="1"/>
    <col min="10" max="10" width="13.5703125" style="1" customWidth="1"/>
    <col min="11" max="11" width="4.5703125" style="4" customWidth="1"/>
    <col min="12" max="16384" width="6.7109375" style="1"/>
  </cols>
  <sheetData>
    <row r="1" spans="1:14" ht="22.5" customHeight="1" x14ac:dyDescent="0.2"/>
    <row r="2" spans="1:14" ht="22.5" customHeight="1" x14ac:dyDescent="0.25">
      <c r="A2" s="23" t="s">
        <v>209</v>
      </c>
    </row>
    <row r="4" spans="1:14" x14ac:dyDescent="0.2">
      <c r="A4" s="7" t="s">
        <v>180</v>
      </c>
      <c r="B4" s="8"/>
      <c r="C4" s="6"/>
      <c r="D4" s="6"/>
      <c r="E4" s="132"/>
      <c r="F4" s="6"/>
      <c r="G4" s="6"/>
      <c r="H4" s="6"/>
      <c r="I4" s="6"/>
      <c r="J4" s="6"/>
      <c r="K4" s="11"/>
      <c r="L4" s="6"/>
      <c r="M4" s="10"/>
      <c r="N4" s="6"/>
    </row>
    <row r="5" spans="1:14" x14ac:dyDescent="0.2">
      <c r="A5" s="5"/>
      <c r="B5" s="8"/>
      <c r="C5" s="6"/>
      <c r="D5" s="6"/>
      <c r="E5" s="132"/>
      <c r="F5" s="6"/>
      <c r="G5" s="6"/>
      <c r="H5" s="6"/>
      <c r="I5" s="6"/>
      <c r="J5" s="6"/>
      <c r="K5" s="11"/>
      <c r="L5" s="6"/>
      <c r="M5" s="10"/>
      <c r="N5" s="6"/>
    </row>
    <row r="6" spans="1:14" x14ac:dyDescent="0.2">
      <c r="A6" s="7" t="s">
        <v>181</v>
      </c>
      <c r="B6" s="8"/>
      <c r="C6" s="6"/>
      <c r="D6" s="6"/>
      <c r="E6" s="132"/>
      <c r="F6" s="6"/>
      <c r="G6" s="6"/>
      <c r="H6" s="6"/>
      <c r="I6" s="6"/>
      <c r="J6" s="6"/>
      <c r="K6" s="11"/>
      <c r="L6" s="6"/>
      <c r="M6" s="10"/>
      <c r="N6" s="6"/>
    </row>
    <row r="7" spans="1:14" x14ac:dyDescent="0.2">
      <c r="A7" s="5"/>
      <c r="B7" s="8"/>
      <c r="C7" s="6"/>
      <c r="D7" s="6"/>
      <c r="E7" s="132"/>
      <c r="F7" s="6"/>
      <c r="G7" s="6"/>
      <c r="H7" s="6"/>
      <c r="I7" s="6"/>
      <c r="J7" s="6"/>
      <c r="K7" s="11"/>
      <c r="L7" s="6"/>
      <c r="M7" s="6"/>
      <c r="N7" s="11"/>
    </row>
    <row r="8" spans="1:14" ht="11.25" customHeight="1" x14ac:dyDescent="0.2">
      <c r="A8" s="5"/>
      <c r="B8" s="8"/>
      <c r="C8" s="6"/>
      <c r="D8" s="6"/>
      <c r="E8" s="132"/>
      <c r="F8" s="6"/>
      <c r="G8" s="6"/>
      <c r="H8" s="6" t="s">
        <v>182</v>
      </c>
      <c r="I8" s="6"/>
      <c r="J8" s="241" t="s">
        <v>183</v>
      </c>
      <c r="K8" s="241"/>
      <c r="L8" s="6"/>
      <c r="M8" s="18"/>
      <c r="N8" s="11"/>
    </row>
    <row r="9" spans="1:14" x14ac:dyDescent="0.2">
      <c r="A9" s="5"/>
      <c r="B9" s="8"/>
      <c r="C9" s="6"/>
      <c r="D9" s="132" t="s">
        <v>184</v>
      </c>
      <c r="E9" s="132"/>
      <c r="F9" s="6" t="s">
        <v>185</v>
      </c>
      <c r="G9" s="6"/>
      <c r="H9" s="6" t="s">
        <v>186</v>
      </c>
      <c r="I9" s="6"/>
      <c r="J9" s="241"/>
      <c r="K9" s="241"/>
      <c r="L9" s="6"/>
      <c r="M9" s="18"/>
      <c r="N9" s="11"/>
    </row>
    <row r="10" spans="1:14" x14ac:dyDescent="0.2">
      <c r="A10" s="6"/>
      <c r="B10" s="6"/>
      <c r="C10" s="6"/>
      <c r="D10" s="6"/>
      <c r="E10" s="132"/>
      <c r="F10" s="132"/>
      <c r="G10" s="6"/>
      <c r="H10" s="6"/>
      <c r="I10" s="6"/>
      <c r="J10" s="6"/>
      <c r="K10" s="11"/>
      <c r="L10" s="6"/>
      <c r="M10" s="10"/>
      <c r="N10" s="11"/>
    </row>
    <row r="11" spans="1:14" x14ac:dyDescent="0.2">
      <c r="A11" s="6" t="s">
        <v>187</v>
      </c>
      <c r="B11" s="6"/>
      <c r="C11" s="6"/>
      <c r="D11" s="263">
        <f>IF('Page 7'!K41=0,'Page 7'!K33,'Page 7'!K41)</f>
        <v>0</v>
      </c>
      <c r="E11" s="11">
        <v>61</v>
      </c>
      <c r="F11" s="260">
        <f>ROUND('Page 7'!J8*D11,2)</f>
        <v>0</v>
      </c>
      <c r="G11" s="11">
        <v>65</v>
      </c>
      <c r="H11" s="254"/>
      <c r="I11" s="11">
        <v>69</v>
      </c>
      <c r="J11" s="260">
        <f>F11-H11</f>
        <v>0</v>
      </c>
      <c r="K11" s="11">
        <v>73</v>
      </c>
      <c r="L11" s="100"/>
      <c r="M11" s="101"/>
      <c r="N11" s="11"/>
    </row>
    <row r="12" spans="1:14" x14ac:dyDescent="0.2">
      <c r="A12" s="6" t="s">
        <v>188</v>
      </c>
      <c r="B12" s="6"/>
      <c r="C12" s="6"/>
      <c r="D12" s="264"/>
      <c r="E12" s="11"/>
      <c r="F12" s="261"/>
      <c r="G12" s="45"/>
      <c r="H12" s="255"/>
      <c r="I12" s="45"/>
      <c r="J12" s="261"/>
      <c r="K12" s="11"/>
      <c r="L12" s="20"/>
      <c r="M12" s="101"/>
      <c r="N12" s="11"/>
    </row>
    <row r="13" spans="1:14" x14ac:dyDescent="0.2">
      <c r="A13" s="6"/>
      <c r="B13" s="6"/>
      <c r="C13" s="6"/>
      <c r="D13" s="19"/>
      <c r="E13" s="11"/>
      <c r="F13" s="92"/>
      <c r="G13" s="45"/>
      <c r="H13" s="69"/>
      <c r="I13" s="45"/>
      <c r="J13" s="69"/>
      <c r="K13" s="11"/>
      <c r="L13" s="20"/>
      <c r="M13" s="102"/>
      <c r="N13" s="11"/>
    </row>
    <row r="14" spans="1:14" x14ac:dyDescent="0.2">
      <c r="A14" s="6" t="s">
        <v>189</v>
      </c>
      <c r="B14" s="6"/>
      <c r="C14" s="6"/>
      <c r="D14" s="252">
        <v>0</v>
      </c>
      <c r="E14" s="11">
        <v>62</v>
      </c>
      <c r="F14" s="260">
        <f>D14*('Page 10'!J11-'Page 11'!J13)</f>
        <v>0</v>
      </c>
      <c r="G14" s="11">
        <v>66</v>
      </c>
      <c r="H14" s="254"/>
      <c r="I14" s="11">
        <v>70</v>
      </c>
      <c r="J14" s="260">
        <f>F14-H14</f>
        <v>0</v>
      </c>
      <c r="K14" s="11">
        <v>74</v>
      </c>
      <c r="L14" s="20"/>
      <c r="M14" s="101"/>
      <c r="N14" s="11"/>
    </row>
    <row r="15" spans="1:14" x14ac:dyDescent="0.2">
      <c r="A15" s="6" t="s">
        <v>188</v>
      </c>
      <c r="B15" s="6"/>
      <c r="C15" s="6"/>
      <c r="D15" s="253"/>
      <c r="E15" s="11"/>
      <c r="F15" s="261"/>
      <c r="G15" s="45"/>
      <c r="H15" s="255"/>
      <c r="I15" s="45"/>
      <c r="J15" s="261"/>
      <c r="K15" s="11"/>
      <c r="L15" s="20"/>
      <c r="M15" s="101"/>
      <c r="N15" s="11"/>
    </row>
    <row r="16" spans="1:14" x14ac:dyDescent="0.2">
      <c r="A16" s="6"/>
      <c r="B16" s="6"/>
      <c r="C16" s="6"/>
      <c r="D16" s="6"/>
      <c r="E16" s="11"/>
      <c r="F16" s="92"/>
      <c r="G16" s="45"/>
      <c r="H16" s="69"/>
      <c r="I16" s="45"/>
      <c r="J16" s="69"/>
      <c r="K16" s="11"/>
      <c r="L16" s="20"/>
      <c r="M16" s="102"/>
      <c r="N16" s="11"/>
    </row>
    <row r="17" spans="1:14" s="71" customFormat="1" x14ac:dyDescent="0.2">
      <c r="A17" s="6" t="s">
        <v>210</v>
      </c>
      <c r="B17" s="6"/>
      <c r="C17" s="6"/>
      <c r="D17" s="24">
        <v>0</v>
      </c>
      <c r="E17" s="11">
        <v>63</v>
      </c>
      <c r="F17" s="260">
        <f>ROUND('Page 7'!J8*D17+D18+D19+D20,2)</f>
        <v>0</v>
      </c>
      <c r="G17" s="11">
        <v>67</v>
      </c>
      <c r="H17" s="254"/>
      <c r="I17" s="11">
        <v>71</v>
      </c>
      <c r="J17" s="260">
        <f>F17-H17</f>
        <v>0</v>
      </c>
      <c r="K17" s="11">
        <v>75</v>
      </c>
      <c r="L17" s="20"/>
      <c r="M17" s="101"/>
      <c r="N17" s="11"/>
    </row>
    <row r="18" spans="1:14" s="71" customFormat="1" x14ac:dyDescent="0.2">
      <c r="A18" s="6" t="s">
        <v>211</v>
      </c>
      <c r="B18" s="6"/>
      <c r="C18" s="6"/>
      <c r="D18" s="25">
        <v>0</v>
      </c>
      <c r="E18" s="11" t="s">
        <v>212</v>
      </c>
      <c r="F18" s="261"/>
      <c r="G18" s="45"/>
      <c r="H18" s="255"/>
      <c r="I18" s="45"/>
      <c r="J18" s="261"/>
      <c r="K18" s="11"/>
      <c r="L18" s="20"/>
      <c r="M18" s="101"/>
      <c r="N18" s="11"/>
    </row>
    <row r="19" spans="1:14" x14ac:dyDescent="0.2">
      <c r="A19" s="6" t="s">
        <v>193</v>
      </c>
      <c r="B19" s="6"/>
      <c r="C19" s="6"/>
      <c r="D19" s="25">
        <v>0</v>
      </c>
      <c r="E19" s="11" t="s">
        <v>213</v>
      </c>
      <c r="F19" s="92"/>
      <c r="G19" s="45"/>
      <c r="H19" s="69"/>
      <c r="I19" s="45"/>
      <c r="J19" s="69"/>
      <c r="K19" s="11"/>
      <c r="L19" s="20"/>
      <c r="M19" s="102"/>
      <c r="N19" s="11"/>
    </row>
    <row r="20" spans="1:14" x14ac:dyDescent="0.2">
      <c r="A20" s="6" t="s">
        <v>195</v>
      </c>
      <c r="B20" s="6"/>
      <c r="C20" s="6"/>
      <c r="D20" s="25">
        <v>0</v>
      </c>
      <c r="E20" s="11" t="s">
        <v>214</v>
      </c>
      <c r="F20" s="92"/>
      <c r="G20" s="45"/>
      <c r="H20" s="69"/>
      <c r="I20" s="45"/>
      <c r="J20" s="69"/>
      <c r="K20" s="11"/>
      <c r="L20" s="20"/>
      <c r="M20" s="102"/>
      <c r="N20" s="11"/>
    </row>
    <row r="21" spans="1:14" x14ac:dyDescent="0.2">
      <c r="A21" s="6"/>
      <c r="B21" s="6"/>
      <c r="C21" s="6"/>
      <c r="D21" s="6"/>
      <c r="E21" s="11"/>
      <c r="F21" s="92"/>
      <c r="G21" s="11"/>
      <c r="H21" s="69"/>
      <c r="I21" s="45"/>
      <c r="J21" s="69"/>
      <c r="K21" s="11"/>
      <c r="L21" s="20"/>
      <c r="M21" s="102"/>
      <c r="N21" s="11"/>
    </row>
    <row r="22" spans="1:14" x14ac:dyDescent="0.2">
      <c r="A22" s="6" t="s">
        <v>197</v>
      </c>
      <c r="B22" s="6"/>
      <c r="C22" s="6"/>
      <c r="D22" s="259">
        <f>IF('Page 7'!K33=0%,0%,14.38%)</f>
        <v>0</v>
      </c>
      <c r="E22" s="11">
        <v>64</v>
      </c>
      <c r="F22" s="260">
        <f>ROUND('Page 7'!J8*D22,2)</f>
        <v>0</v>
      </c>
      <c r="G22" s="11">
        <v>68</v>
      </c>
      <c r="H22" s="254"/>
      <c r="I22" s="11">
        <v>72</v>
      </c>
      <c r="J22" s="260">
        <f>F22-H22</f>
        <v>0</v>
      </c>
      <c r="K22" s="11">
        <v>76</v>
      </c>
      <c r="L22" s="20"/>
      <c r="M22" s="101"/>
      <c r="N22" s="11"/>
    </row>
    <row r="23" spans="1:14" x14ac:dyDescent="0.2">
      <c r="A23" s="6" t="s">
        <v>198</v>
      </c>
      <c r="B23" s="6"/>
      <c r="C23" s="6"/>
      <c r="D23" s="257"/>
      <c r="E23" s="132"/>
      <c r="F23" s="261"/>
      <c r="G23" s="46"/>
      <c r="H23" s="255"/>
      <c r="I23" s="46"/>
      <c r="J23" s="261"/>
      <c r="K23" s="11"/>
      <c r="L23" s="20"/>
      <c r="M23" s="101"/>
      <c r="N23" s="11"/>
    </row>
    <row r="24" spans="1:14" x14ac:dyDescent="0.2">
      <c r="A24" s="6"/>
      <c r="B24" s="6"/>
      <c r="C24" s="6"/>
      <c r="D24" s="6"/>
      <c r="E24" s="132"/>
      <c r="F24" s="47"/>
      <c r="G24" s="15"/>
      <c r="H24" s="20"/>
      <c r="I24" s="20"/>
      <c r="J24" s="20"/>
      <c r="K24" s="11"/>
      <c r="L24" s="20"/>
      <c r="M24" s="102"/>
      <c r="N24" s="11"/>
    </row>
    <row r="25" spans="1:14" x14ac:dyDescent="0.2">
      <c r="A25" s="6" t="s">
        <v>199</v>
      </c>
      <c r="B25" s="6"/>
      <c r="C25" s="6"/>
      <c r="D25" s="6"/>
      <c r="E25" s="132"/>
      <c r="F25" s="47"/>
      <c r="G25" s="15"/>
      <c r="H25" s="47"/>
      <c r="I25" s="20"/>
      <c r="J25" s="260">
        <f>J11+J14+J17+J22</f>
        <v>0</v>
      </c>
      <c r="K25" s="11">
        <v>77</v>
      </c>
      <c r="L25" s="20"/>
      <c r="M25" s="101"/>
      <c r="N25" s="11"/>
    </row>
    <row r="26" spans="1:14" x14ac:dyDescent="0.2">
      <c r="A26" s="6"/>
      <c r="B26" s="6"/>
      <c r="C26" s="6"/>
      <c r="D26" s="6"/>
      <c r="E26" s="132"/>
      <c r="F26" s="47"/>
      <c r="G26" s="15"/>
      <c r="H26" s="20"/>
      <c r="I26" s="20"/>
      <c r="J26" s="261"/>
      <c r="K26" s="11"/>
      <c r="L26" s="20"/>
      <c r="M26" s="101"/>
      <c r="N26" s="11"/>
    </row>
    <row r="27" spans="1:14" x14ac:dyDescent="0.2">
      <c r="A27" s="6"/>
      <c r="B27" s="6"/>
      <c r="C27" s="6"/>
      <c r="D27" s="6"/>
      <c r="E27" s="132"/>
      <c r="F27" s="17"/>
      <c r="G27" s="6"/>
      <c r="H27" s="9"/>
      <c r="I27" s="9"/>
      <c r="J27" s="132"/>
      <c r="K27" s="11"/>
      <c r="L27" s="132"/>
      <c r="M27" s="13"/>
      <c r="N27" s="11"/>
    </row>
    <row r="28" spans="1:14" x14ac:dyDescent="0.2">
      <c r="A28" s="6" t="s">
        <v>215</v>
      </c>
      <c r="B28" s="6"/>
      <c r="C28" s="6"/>
      <c r="D28" s="6"/>
      <c r="E28" s="132"/>
      <c r="F28" s="17"/>
      <c r="G28" s="6"/>
      <c r="H28" s="9"/>
      <c r="I28" s="9"/>
      <c r="J28" s="132"/>
      <c r="K28" s="11"/>
      <c r="L28" s="132"/>
      <c r="M28" s="13"/>
      <c r="N28" s="11"/>
    </row>
    <row r="29" spans="1:14" ht="11.25" customHeight="1" x14ac:dyDescent="0.2">
      <c r="A29" s="262" t="s">
        <v>216</v>
      </c>
      <c r="B29" s="262"/>
      <c r="C29" s="262"/>
      <c r="D29" s="262"/>
      <c r="E29" s="262"/>
      <c r="F29" s="262"/>
      <c r="G29" s="262"/>
      <c r="H29" s="262"/>
      <c r="I29" s="262"/>
      <c r="J29" s="262"/>
      <c r="K29" s="262"/>
      <c r="L29" s="132"/>
      <c r="M29" s="13"/>
      <c r="N29" s="11"/>
    </row>
    <row r="30" spans="1:14" x14ac:dyDescent="0.2">
      <c r="A30" s="262"/>
      <c r="B30" s="262"/>
      <c r="C30" s="262"/>
      <c r="D30" s="262"/>
      <c r="E30" s="262"/>
      <c r="F30" s="262"/>
      <c r="G30" s="262"/>
      <c r="H30" s="262"/>
      <c r="I30" s="262"/>
      <c r="J30" s="262"/>
      <c r="K30" s="262"/>
      <c r="L30" s="132"/>
      <c r="M30" s="13"/>
      <c r="N30" s="11"/>
    </row>
    <row r="31" spans="1:14" x14ac:dyDescent="0.2">
      <c r="A31" s="7"/>
      <c r="B31" s="6"/>
      <c r="C31" s="6"/>
      <c r="D31" s="6"/>
      <c r="E31" s="132"/>
      <c r="F31" s="6"/>
      <c r="G31" s="6"/>
      <c r="H31" s="132"/>
      <c r="I31" s="132"/>
      <c r="J31" s="6"/>
      <c r="K31" s="11"/>
      <c r="L31" s="6"/>
      <c r="M31" s="6"/>
      <c r="N31" s="6"/>
    </row>
    <row r="32" spans="1:14" x14ac:dyDescent="0.2">
      <c r="A32" s="7" t="s">
        <v>202</v>
      </c>
      <c r="B32" s="8"/>
      <c r="C32" s="6"/>
      <c r="D32" s="6"/>
      <c r="E32" s="132"/>
      <c r="F32" s="6"/>
      <c r="G32" s="6"/>
      <c r="H32" s="6"/>
      <c r="I32" s="6"/>
      <c r="J32" s="6"/>
      <c r="K32" s="11"/>
      <c r="L32" s="6"/>
      <c r="M32" s="6"/>
      <c r="N32" s="6"/>
    </row>
    <row r="33" spans="1:14" x14ac:dyDescent="0.2">
      <c r="A33" s="5"/>
      <c r="B33" s="8"/>
      <c r="C33" s="6"/>
      <c r="D33" s="6"/>
      <c r="E33" s="132"/>
      <c r="F33" s="6"/>
      <c r="G33" s="6"/>
      <c r="H33" s="6"/>
      <c r="I33" s="6"/>
      <c r="J33" s="6"/>
      <c r="K33" s="11"/>
      <c r="L33" s="6"/>
      <c r="M33" s="6"/>
      <c r="N33" s="6"/>
    </row>
    <row r="34" spans="1:14" x14ac:dyDescent="0.2">
      <c r="A34" s="5"/>
      <c r="B34" s="8"/>
      <c r="C34" s="6"/>
      <c r="D34" s="6"/>
      <c r="E34" s="132"/>
      <c r="F34" s="6"/>
      <c r="G34" s="6"/>
      <c r="H34" s="6" t="s">
        <v>182</v>
      </c>
      <c r="I34" s="6"/>
      <c r="J34" s="241" t="s">
        <v>183</v>
      </c>
      <c r="K34" s="241"/>
      <c r="L34" s="6"/>
      <c r="M34" s="18"/>
      <c r="N34" s="11"/>
    </row>
    <row r="35" spans="1:14" x14ac:dyDescent="0.2">
      <c r="A35" s="5"/>
      <c r="B35" s="8"/>
      <c r="C35" s="6"/>
      <c r="D35" s="132" t="s">
        <v>184</v>
      </c>
      <c r="E35" s="132"/>
      <c r="F35" s="6" t="s">
        <v>185</v>
      </c>
      <c r="G35" s="6"/>
      <c r="H35" s="6" t="s">
        <v>186</v>
      </c>
      <c r="I35" s="6"/>
      <c r="J35" s="241"/>
      <c r="K35" s="241"/>
      <c r="L35" s="6"/>
      <c r="M35" s="18"/>
      <c r="N35" s="11"/>
    </row>
    <row r="36" spans="1:14" x14ac:dyDescent="0.2">
      <c r="A36" s="6"/>
      <c r="B36" s="6"/>
      <c r="C36" s="6"/>
      <c r="D36" s="6"/>
      <c r="E36" s="132"/>
      <c r="F36" s="132"/>
      <c r="G36" s="6"/>
      <c r="H36" s="6"/>
      <c r="I36" s="6"/>
      <c r="J36" s="6"/>
      <c r="K36" s="11"/>
      <c r="L36" s="6"/>
      <c r="M36" s="18"/>
      <c r="N36" s="11"/>
    </row>
    <row r="37" spans="1:14" x14ac:dyDescent="0.2">
      <c r="A37" s="6" t="s">
        <v>187</v>
      </c>
      <c r="B37" s="6"/>
      <c r="C37" s="6"/>
      <c r="D37" s="256">
        <f>D11</f>
        <v>0</v>
      </c>
      <c r="E37" s="11">
        <v>78</v>
      </c>
      <c r="F37" s="260">
        <f>ROUND('Page 7'!J11*D11,2)</f>
        <v>0</v>
      </c>
      <c r="G37" s="11">
        <v>82</v>
      </c>
      <c r="H37" s="254"/>
      <c r="I37" s="11">
        <v>86</v>
      </c>
      <c r="J37" s="260">
        <f>F37-H37</f>
        <v>0</v>
      </c>
      <c r="K37" s="11">
        <v>90</v>
      </c>
      <c r="L37" s="6"/>
      <c r="M37" s="18"/>
      <c r="N37" s="11"/>
    </row>
    <row r="38" spans="1:14" x14ac:dyDescent="0.2">
      <c r="A38" s="6" t="s">
        <v>188</v>
      </c>
      <c r="B38" s="6"/>
      <c r="C38" s="6"/>
      <c r="D38" s="257"/>
      <c r="E38" s="11"/>
      <c r="F38" s="261"/>
      <c r="G38" s="45"/>
      <c r="H38" s="255"/>
      <c r="I38" s="45"/>
      <c r="J38" s="261"/>
      <c r="K38" s="11"/>
      <c r="L38" s="6"/>
      <c r="M38" s="10"/>
      <c r="N38" s="11"/>
    </row>
    <row r="39" spans="1:14" x14ac:dyDescent="0.2">
      <c r="A39" s="6"/>
      <c r="B39" s="6"/>
      <c r="C39" s="6"/>
      <c r="D39" s="19"/>
      <c r="E39" s="11"/>
      <c r="F39" s="92"/>
      <c r="G39" s="45"/>
      <c r="H39" s="69"/>
      <c r="I39" s="45"/>
      <c r="J39" s="69"/>
      <c r="K39" s="11"/>
      <c r="L39" s="20"/>
      <c r="M39" s="101"/>
      <c r="N39" s="11"/>
    </row>
    <row r="40" spans="1:14" x14ac:dyDescent="0.2">
      <c r="A40" s="6" t="s">
        <v>189</v>
      </c>
      <c r="B40" s="6"/>
      <c r="C40" s="6"/>
      <c r="D40" s="252">
        <f>D14</f>
        <v>0</v>
      </c>
      <c r="E40" s="11">
        <v>79</v>
      </c>
      <c r="F40" s="260">
        <f>D40*('Page 11'!J13)</f>
        <v>0</v>
      </c>
      <c r="G40" s="11">
        <v>83</v>
      </c>
      <c r="H40" s="254"/>
      <c r="I40" s="11">
        <v>87</v>
      </c>
      <c r="J40" s="260">
        <f>F40-H40</f>
        <v>0</v>
      </c>
      <c r="K40" s="11">
        <v>91</v>
      </c>
      <c r="L40" s="20"/>
      <c r="M40" s="101"/>
      <c r="N40" s="11"/>
    </row>
    <row r="41" spans="1:14" x14ac:dyDescent="0.2">
      <c r="A41" s="6" t="s">
        <v>188</v>
      </c>
      <c r="B41" s="6"/>
      <c r="C41" s="6"/>
      <c r="D41" s="253"/>
      <c r="E41" s="11"/>
      <c r="F41" s="261"/>
      <c r="G41" s="45"/>
      <c r="H41" s="255"/>
      <c r="I41" s="45"/>
      <c r="J41" s="261"/>
      <c r="K41" s="11"/>
      <c r="L41" s="20"/>
      <c r="M41" s="102"/>
      <c r="N41" s="11"/>
    </row>
    <row r="42" spans="1:14" x14ac:dyDescent="0.2">
      <c r="A42" s="6"/>
      <c r="B42" s="6"/>
      <c r="C42" s="6"/>
      <c r="D42" s="6"/>
      <c r="E42" s="11"/>
      <c r="F42" s="92"/>
      <c r="G42" s="45"/>
      <c r="H42" s="69"/>
      <c r="I42" s="45"/>
      <c r="J42" s="69"/>
      <c r="K42" s="11"/>
      <c r="L42" s="20"/>
      <c r="M42" s="101"/>
      <c r="N42" s="11"/>
    </row>
    <row r="43" spans="1:14" x14ac:dyDescent="0.2">
      <c r="A43" s="6" t="s">
        <v>210</v>
      </c>
      <c r="B43" s="6"/>
      <c r="C43" s="6"/>
      <c r="D43" s="24">
        <v>0</v>
      </c>
      <c r="E43" s="11">
        <v>80</v>
      </c>
      <c r="F43" s="260">
        <f>ROUND('Page 7'!J11*D43+D44+D45+D46,2)</f>
        <v>0</v>
      </c>
      <c r="G43" s="11">
        <v>84</v>
      </c>
      <c r="H43" s="254"/>
      <c r="I43" s="11">
        <v>88</v>
      </c>
      <c r="J43" s="260">
        <f>F43-H43</f>
        <v>0</v>
      </c>
      <c r="K43" s="11">
        <v>92</v>
      </c>
      <c r="L43" s="20"/>
      <c r="M43" s="101"/>
      <c r="N43" s="11"/>
    </row>
    <row r="44" spans="1:14" x14ac:dyDescent="0.2">
      <c r="A44" s="6" t="s">
        <v>211</v>
      </c>
      <c r="B44" s="6"/>
      <c r="C44" s="6"/>
      <c r="D44" s="25">
        <v>0</v>
      </c>
      <c r="E44" s="11" t="s">
        <v>217</v>
      </c>
      <c r="F44" s="261"/>
      <c r="G44" s="45"/>
      <c r="H44" s="255"/>
      <c r="I44" s="45"/>
      <c r="J44" s="261"/>
      <c r="K44" s="11"/>
      <c r="L44" s="20"/>
      <c r="M44" s="102"/>
      <c r="N44" s="11"/>
    </row>
    <row r="45" spans="1:14" x14ac:dyDescent="0.2">
      <c r="A45" s="6" t="s">
        <v>193</v>
      </c>
      <c r="B45" s="6"/>
      <c r="C45" s="6"/>
      <c r="D45" s="25">
        <v>0</v>
      </c>
      <c r="E45" s="11" t="s">
        <v>218</v>
      </c>
      <c r="F45" s="92"/>
      <c r="G45" s="45"/>
      <c r="H45" s="69"/>
      <c r="I45" s="45"/>
      <c r="J45" s="69"/>
      <c r="K45" s="11"/>
      <c r="L45" s="20"/>
      <c r="M45" s="101"/>
      <c r="N45" s="11"/>
    </row>
    <row r="46" spans="1:14" x14ac:dyDescent="0.2">
      <c r="A46" s="6" t="s">
        <v>195</v>
      </c>
      <c r="B46" s="6"/>
      <c r="C46" s="6"/>
      <c r="D46" s="25">
        <v>0</v>
      </c>
      <c r="E46" s="11" t="s">
        <v>219</v>
      </c>
      <c r="F46" s="92"/>
      <c r="G46" s="45"/>
      <c r="H46" s="69"/>
      <c r="I46" s="45"/>
      <c r="J46" s="69"/>
      <c r="K46" s="11"/>
      <c r="L46" s="20"/>
      <c r="M46" s="101"/>
      <c r="N46" s="11"/>
    </row>
    <row r="47" spans="1:14" x14ac:dyDescent="0.2">
      <c r="A47" s="6"/>
      <c r="B47" s="6"/>
      <c r="C47" s="6"/>
      <c r="D47" s="6"/>
      <c r="E47" s="11"/>
      <c r="F47" s="92"/>
      <c r="G47" s="45"/>
      <c r="H47" s="69"/>
      <c r="I47" s="45"/>
      <c r="J47" s="69"/>
      <c r="K47" s="11"/>
      <c r="L47" s="20"/>
      <c r="M47" s="101"/>
      <c r="N47" s="11"/>
    </row>
    <row r="48" spans="1:14" x14ac:dyDescent="0.2">
      <c r="A48" s="6" t="s">
        <v>197</v>
      </c>
      <c r="B48" s="6"/>
      <c r="C48" s="6"/>
      <c r="D48" s="259">
        <f>D22</f>
        <v>0</v>
      </c>
      <c r="E48" s="11">
        <v>81</v>
      </c>
      <c r="F48" s="260">
        <f>ROUND('Page 7'!J11*D22,2)</f>
        <v>0</v>
      </c>
      <c r="G48" s="11">
        <v>85</v>
      </c>
      <c r="H48" s="254"/>
      <c r="I48" s="11">
        <v>89</v>
      </c>
      <c r="J48" s="260">
        <f>F48-H48</f>
        <v>0</v>
      </c>
      <c r="K48" s="11">
        <v>93</v>
      </c>
      <c r="L48" s="20"/>
      <c r="M48" s="102"/>
      <c r="N48" s="11"/>
    </row>
    <row r="49" spans="1:14" x14ac:dyDescent="0.2">
      <c r="A49" s="6" t="s">
        <v>198</v>
      </c>
      <c r="B49" s="6"/>
      <c r="C49" s="6"/>
      <c r="D49" s="257"/>
      <c r="E49" s="132"/>
      <c r="F49" s="261"/>
      <c r="G49" s="46"/>
      <c r="H49" s="255"/>
      <c r="I49" s="46"/>
      <c r="J49" s="261"/>
      <c r="K49" s="11"/>
      <c r="L49" s="20"/>
      <c r="M49" s="102"/>
      <c r="N49" s="11"/>
    </row>
    <row r="50" spans="1:14" x14ac:dyDescent="0.2">
      <c r="A50" s="6"/>
      <c r="B50" s="6"/>
      <c r="C50" s="6"/>
      <c r="D50" s="6"/>
      <c r="E50" s="132"/>
      <c r="F50" s="47"/>
      <c r="G50" s="15"/>
      <c r="H50" s="20"/>
      <c r="I50" s="20"/>
      <c r="J50" s="20"/>
      <c r="K50" s="11"/>
      <c r="L50" s="20"/>
      <c r="M50" s="101"/>
      <c r="N50" s="11"/>
    </row>
    <row r="51" spans="1:14" x14ac:dyDescent="0.2">
      <c r="A51" s="6" t="s">
        <v>199</v>
      </c>
      <c r="B51" s="6"/>
      <c r="C51" s="6"/>
      <c r="D51" s="6"/>
      <c r="E51" s="132"/>
      <c r="F51" s="47"/>
      <c r="G51" s="15"/>
      <c r="H51" s="47"/>
      <c r="I51" s="20"/>
      <c r="J51" s="260">
        <f>J37+J40+J43+J48</f>
        <v>0</v>
      </c>
      <c r="K51" s="11">
        <v>94</v>
      </c>
      <c r="L51" s="20"/>
      <c r="M51" s="101"/>
      <c r="N51" s="11"/>
    </row>
    <row r="52" spans="1:14" x14ac:dyDescent="0.2">
      <c r="A52" s="6"/>
      <c r="B52" s="6"/>
      <c r="C52" s="6"/>
      <c r="D52" s="6"/>
      <c r="E52" s="132"/>
      <c r="F52" s="47"/>
      <c r="G52" s="15"/>
      <c r="H52" s="20"/>
      <c r="I52" s="20"/>
      <c r="J52" s="261"/>
      <c r="K52" s="11"/>
      <c r="L52" s="20"/>
      <c r="M52" s="102"/>
      <c r="N52" s="11"/>
    </row>
    <row r="53" spans="1:14" x14ac:dyDescent="0.2">
      <c r="A53" s="6"/>
      <c r="B53" s="6"/>
      <c r="C53" s="6"/>
      <c r="D53" s="6"/>
      <c r="E53" s="132"/>
      <c r="F53" s="6"/>
      <c r="G53" s="6"/>
      <c r="H53" s="6"/>
      <c r="I53" s="6"/>
      <c r="J53" s="6"/>
      <c r="K53" s="11"/>
      <c r="L53" s="20"/>
      <c r="M53" s="101"/>
      <c r="N53" s="11"/>
    </row>
    <row r="54" spans="1:14" x14ac:dyDescent="0.2">
      <c r="A54" s="6" t="s">
        <v>220</v>
      </c>
      <c r="B54" s="6"/>
      <c r="C54" s="6"/>
      <c r="D54" s="6"/>
      <c r="E54" s="132"/>
      <c r="F54" s="6"/>
      <c r="G54" s="6"/>
      <c r="H54" s="6"/>
      <c r="I54" s="6"/>
      <c r="J54" s="6"/>
      <c r="K54" s="11"/>
      <c r="L54" s="20"/>
      <c r="M54" s="101"/>
      <c r="N54" s="11"/>
    </row>
    <row r="55" spans="1:14" ht="11.25" customHeight="1" x14ac:dyDescent="0.2">
      <c r="A55" s="262" t="s">
        <v>221</v>
      </c>
      <c r="B55" s="262"/>
      <c r="C55" s="262"/>
      <c r="D55" s="262"/>
      <c r="E55" s="262"/>
      <c r="F55" s="262"/>
      <c r="G55" s="262"/>
      <c r="H55" s="262"/>
      <c r="I55" s="262"/>
      <c r="J55" s="262"/>
      <c r="K55" s="262"/>
      <c r="L55" s="20"/>
      <c r="M55" s="102"/>
      <c r="N55" s="11"/>
    </row>
    <row r="56" spans="1:14" x14ac:dyDescent="0.2">
      <c r="A56" s="262"/>
      <c r="B56" s="262"/>
      <c r="C56" s="262"/>
      <c r="D56" s="262"/>
      <c r="E56" s="262"/>
      <c r="F56" s="262"/>
      <c r="G56" s="262"/>
      <c r="H56" s="262"/>
      <c r="I56" s="262"/>
      <c r="J56" s="262"/>
      <c r="K56" s="262"/>
      <c r="L56" s="20"/>
      <c r="M56" s="102"/>
      <c r="N56" s="11"/>
    </row>
    <row r="57" spans="1:14" x14ac:dyDescent="0.2">
      <c r="A57" s="6"/>
      <c r="B57" s="6"/>
      <c r="C57" s="6"/>
      <c r="D57" s="6"/>
      <c r="E57" s="132"/>
      <c r="F57" s="6"/>
      <c r="G57" s="6"/>
      <c r="H57" s="6"/>
      <c r="I57" s="6"/>
      <c r="J57" s="6"/>
      <c r="K57" s="11"/>
      <c r="L57" s="20"/>
      <c r="M57" s="102"/>
      <c r="N57" s="11"/>
    </row>
    <row r="58" spans="1:14" ht="22.5" customHeight="1" x14ac:dyDescent="0.2">
      <c r="A58" s="241" t="s">
        <v>222</v>
      </c>
      <c r="B58" s="241"/>
      <c r="C58" s="241"/>
      <c r="D58" s="241"/>
      <c r="E58" s="241"/>
      <c r="F58" s="241"/>
      <c r="G58" s="241"/>
      <c r="H58" s="241"/>
      <c r="I58" s="241"/>
      <c r="J58" s="241"/>
      <c r="K58" s="241"/>
      <c r="L58" s="20"/>
      <c r="M58" s="102"/>
      <c r="N58" s="11"/>
    </row>
    <row r="59" spans="1:14" x14ac:dyDescent="0.2">
      <c r="A59" s="6"/>
      <c r="B59" s="6"/>
      <c r="C59" s="6"/>
      <c r="D59" s="6"/>
      <c r="E59" s="132"/>
      <c r="F59" s="6"/>
      <c r="G59" s="6"/>
      <c r="H59" s="6"/>
      <c r="I59" s="6"/>
      <c r="J59" s="6"/>
      <c r="K59" s="11"/>
      <c r="L59" s="20"/>
      <c r="M59" s="102"/>
      <c r="N59" s="11"/>
    </row>
    <row r="60" spans="1:14" x14ac:dyDescent="0.2">
      <c r="A60" s="6"/>
      <c r="B60" s="6"/>
      <c r="C60" s="6"/>
      <c r="D60" s="6"/>
      <c r="E60" s="132"/>
      <c r="F60" s="6"/>
      <c r="G60" s="6"/>
      <c r="H60" s="6"/>
      <c r="I60" s="6"/>
      <c r="J60" s="6"/>
      <c r="K60" s="11"/>
      <c r="L60" s="6"/>
      <c r="M60" s="6"/>
      <c r="N60" s="6"/>
    </row>
    <row r="61" spans="1:14" x14ac:dyDescent="0.2">
      <c r="A61" s="7"/>
      <c r="B61" s="6"/>
      <c r="C61" s="6"/>
      <c r="D61" s="6"/>
      <c r="E61" s="132"/>
      <c r="F61" s="6"/>
      <c r="G61" s="6"/>
      <c r="H61" s="6"/>
      <c r="I61" s="6"/>
      <c r="J61" s="6"/>
      <c r="K61" s="11"/>
      <c r="L61" s="6"/>
      <c r="M61" s="6"/>
      <c r="N61" s="11"/>
    </row>
    <row r="62" spans="1:14" x14ac:dyDescent="0.2">
      <c r="A62" s="6"/>
      <c r="B62" s="6"/>
      <c r="C62" s="6"/>
      <c r="D62" s="6"/>
      <c r="E62" s="132"/>
      <c r="F62" s="6"/>
      <c r="G62" s="6"/>
      <c r="H62" s="6"/>
      <c r="I62" s="6"/>
      <c r="J62" s="6"/>
      <c r="K62" s="11"/>
      <c r="L62" s="6"/>
      <c r="M62" s="6"/>
      <c r="N62" s="6"/>
    </row>
    <row r="63" spans="1:14" x14ac:dyDescent="0.2">
      <c r="A63" s="7"/>
      <c r="B63" s="6"/>
      <c r="C63" s="6"/>
      <c r="D63" s="6"/>
      <c r="E63" s="132"/>
      <c r="F63" s="6"/>
      <c r="G63" s="6"/>
      <c r="H63" s="6"/>
      <c r="I63" s="6"/>
      <c r="J63" s="6"/>
      <c r="K63" s="11"/>
      <c r="L63" s="6"/>
      <c r="M63" s="6"/>
      <c r="N63" s="6"/>
    </row>
    <row r="64" spans="1:14" x14ac:dyDescent="0.2">
      <c r="A64" s="7"/>
      <c r="B64" s="6"/>
      <c r="C64" s="6"/>
      <c r="D64" s="6"/>
      <c r="E64" s="132"/>
      <c r="F64" s="6"/>
      <c r="G64" s="6"/>
      <c r="H64" s="6"/>
      <c r="I64" s="6"/>
      <c r="J64" s="6"/>
      <c r="K64" s="11"/>
      <c r="L64" s="6"/>
      <c r="M64" s="6"/>
      <c r="N64" s="6"/>
    </row>
    <row r="65" spans="1:14" x14ac:dyDescent="0.2">
      <c r="A65" s="6"/>
      <c r="B65" s="6"/>
      <c r="C65" s="6"/>
      <c r="D65" s="6"/>
      <c r="E65" s="132"/>
      <c r="F65" s="6"/>
      <c r="G65" s="6"/>
      <c r="H65" s="6"/>
      <c r="I65" s="6"/>
      <c r="J65" s="6"/>
      <c r="K65" s="11"/>
      <c r="L65" s="6"/>
      <c r="M65" s="6"/>
      <c r="N65" s="6"/>
    </row>
    <row r="66" spans="1:14" x14ac:dyDescent="0.2">
      <c r="A66" s="7"/>
      <c r="B66" s="6"/>
      <c r="C66" s="6"/>
      <c r="D66" s="6"/>
      <c r="E66" s="132"/>
      <c r="F66" s="6"/>
      <c r="G66" s="6"/>
      <c r="H66" s="6"/>
      <c r="I66" s="6"/>
      <c r="J66" s="6"/>
      <c r="K66" s="11"/>
      <c r="L66" s="6"/>
      <c r="M66" s="6"/>
      <c r="N66" s="6"/>
    </row>
    <row r="67" spans="1:14" x14ac:dyDescent="0.2">
      <c r="A67" s="7"/>
      <c r="B67" s="6"/>
      <c r="C67" s="6"/>
      <c r="D67" s="6"/>
      <c r="E67" s="132"/>
      <c r="F67" s="6"/>
      <c r="G67" s="6"/>
      <c r="H67" s="6"/>
      <c r="I67" s="6"/>
      <c r="J67" s="6"/>
      <c r="K67" s="11"/>
      <c r="L67" s="6"/>
      <c r="M67" s="6"/>
      <c r="N67" s="6"/>
    </row>
    <row r="68" spans="1:14" x14ac:dyDescent="0.2">
      <c r="A68" s="6"/>
      <c r="B68" s="6"/>
      <c r="C68" s="6"/>
      <c r="D68" s="6"/>
      <c r="E68" s="132"/>
      <c r="F68" s="6"/>
      <c r="G68" s="6"/>
      <c r="H68" s="6"/>
      <c r="I68" s="6"/>
      <c r="J68" s="6"/>
      <c r="K68" s="11"/>
      <c r="L68" s="6"/>
      <c r="M68" s="6"/>
      <c r="N68" s="6"/>
    </row>
    <row r="69" spans="1:14" x14ac:dyDescent="0.2">
      <c r="A69" s="6"/>
      <c r="B69" s="6"/>
      <c r="C69" s="6"/>
      <c r="D69" s="6"/>
      <c r="E69" s="132"/>
      <c r="F69" s="6"/>
      <c r="G69" s="6"/>
      <c r="H69" s="6"/>
      <c r="I69" s="6"/>
      <c r="J69" s="6"/>
      <c r="K69" s="11"/>
      <c r="L69" s="6"/>
      <c r="M69" s="6"/>
      <c r="N69" s="6"/>
    </row>
    <row r="70" spans="1:14" x14ac:dyDescent="0.2">
      <c r="A70" s="6"/>
      <c r="B70" s="6"/>
      <c r="C70" s="6"/>
      <c r="D70" s="6"/>
      <c r="E70" s="132"/>
      <c r="F70" s="6"/>
      <c r="G70" s="6"/>
      <c r="H70" s="6"/>
      <c r="I70" s="6"/>
      <c r="J70" s="6"/>
      <c r="K70" s="11"/>
      <c r="L70" s="6"/>
      <c r="M70" s="6"/>
      <c r="N70" s="6"/>
    </row>
    <row r="71" spans="1:14" x14ac:dyDescent="0.2">
      <c r="A71" s="6"/>
      <c r="B71" s="6"/>
      <c r="C71" s="6"/>
      <c r="D71" s="6"/>
      <c r="E71" s="132"/>
      <c r="F71" s="6"/>
      <c r="G71" s="6"/>
      <c r="H71" s="6"/>
      <c r="I71" s="6"/>
      <c r="J71" s="6"/>
      <c r="K71" s="11"/>
      <c r="L71" s="6"/>
      <c r="M71" s="6"/>
      <c r="N71" s="6"/>
    </row>
    <row r="72" spans="1:14" x14ac:dyDescent="0.2">
      <c r="A72" s="6"/>
      <c r="B72" s="6"/>
      <c r="C72" s="6"/>
      <c r="D72" s="6"/>
      <c r="E72" s="132"/>
      <c r="F72" s="6"/>
      <c r="G72" s="6"/>
      <c r="H72" s="6"/>
      <c r="I72" s="6"/>
      <c r="J72" s="6"/>
      <c r="K72" s="11"/>
      <c r="L72" s="6"/>
      <c r="M72" s="6"/>
      <c r="N72" s="6"/>
    </row>
    <row r="73" spans="1:14" x14ac:dyDescent="0.2">
      <c r="A73" s="6"/>
      <c r="B73" s="6"/>
      <c r="C73" s="6"/>
      <c r="D73" s="6"/>
      <c r="E73" s="132"/>
      <c r="F73" s="6"/>
      <c r="G73" s="6"/>
      <c r="H73" s="6"/>
      <c r="I73" s="6"/>
      <c r="J73" s="6"/>
      <c r="K73" s="11"/>
      <c r="L73" s="6"/>
      <c r="M73" s="6"/>
      <c r="N73" s="6"/>
    </row>
    <row r="74" spans="1:14" x14ac:dyDescent="0.2">
      <c r="A74" s="6"/>
      <c r="B74" s="6"/>
      <c r="C74" s="6"/>
      <c r="D74" s="6"/>
      <c r="E74" s="132"/>
      <c r="F74" s="6"/>
      <c r="G74" s="6"/>
      <c r="H74" s="6"/>
      <c r="I74" s="6"/>
      <c r="J74" s="6"/>
      <c r="K74" s="11"/>
      <c r="L74" s="6"/>
      <c r="M74" s="6"/>
      <c r="N74" s="6"/>
    </row>
    <row r="75" spans="1:14" x14ac:dyDescent="0.2">
      <c r="A75" s="6"/>
      <c r="B75" s="6"/>
      <c r="C75" s="6"/>
      <c r="D75" s="6"/>
      <c r="E75" s="132"/>
      <c r="F75" s="6"/>
      <c r="G75" s="6"/>
      <c r="H75" s="6"/>
      <c r="I75" s="6"/>
      <c r="J75" s="6"/>
      <c r="K75" s="11"/>
      <c r="L75" s="6"/>
      <c r="M75" s="6"/>
      <c r="N75" s="6"/>
    </row>
    <row r="76" spans="1:14" x14ac:dyDescent="0.2">
      <c r="A76" s="6"/>
      <c r="B76" s="6"/>
      <c r="C76" s="6"/>
      <c r="D76" s="6"/>
      <c r="E76" s="132"/>
      <c r="F76" s="6"/>
      <c r="G76" s="6"/>
      <c r="H76" s="6"/>
      <c r="I76" s="6"/>
      <c r="J76" s="6"/>
      <c r="K76" s="11"/>
      <c r="L76" s="6"/>
      <c r="M76" s="6"/>
      <c r="N76" s="6"/>
    </row>
    <row r="77" spans="1:14" x14ac:dyDescent="0.2">
      <c r="A77" s="6"/>
      <c r="B77" s="6"/>
      <c r="C77" s="6"/>
      <c r="D77" s="6"/>
      <c r="E77" s="132"/>
      <c r="F77" s="6"/>
      <c r="G77" s="6"/>
      <c r="H77" s="6"/>
      <c r="I77" s="6"/>
      <c r="J77" s="6"/>
      <c r="K77" s="11"/>
      <c r="L77" s="6"/>
      <c r="M77" s="6"/>
      <c r="N77" s="6"/>
    </row>
    <row r="78" spans="1:14" x14ac:dyDescent="0.2">
      <c r="A78" s="6"/>
      <c r="B78" s="6"/>
      <c r="C78" s="6"/>
      <c r="D78" s="6"/>
      <c r="E78" s="132"/>
      <c r="F78" s="6"/>
      <c r="G78" s="6"/>
      <c r="H78" s="6"/>
      <c r="I78" s="6"/>
      <c r="J78" s="6"/>
      <c r="K78" s="11"/>
      <c r="L78" s="6"/>
      <c r="M78" s="6"/>
      <c r="N78" s="6"/>
    </row>
    <row r="79" spans="1:14" x14ac:dyDescent="0.2">
      <c r="A79" s="6"/>
      <c r="B79" s="6"/>
      <c r="C79" s="6"/>
      <c r="D79" s="6"/>
      <c r="E79" s="132"/>
      <c r="F79" s="6"/>
      <c r="G79" s="6"/>
      <c r="H79" s="6"/>
      <c r="I79" s="6"/>
      <c r="J79" s="6"/>
      <c r="K79" s="11"/>
      <c r="L79" s="6"/>
      <c r="M79" s="6"/>
      <c r="N79" s="6"/>
    </row>
    <row r="80" spans="1:14" x14ac:dyDescent="0.2">
      <c r="A80" s="6"/>
      <c r="B80" s="6"/>
      <c r="C80" s="6"/>
      <c r="D80" s="6"/>
      <c r="E80" s="132"/>
      <c r="F80" s="6"/>
      <c r="G80" s="6"/>
      <c r="H80" s="6"/>
      <c r="I80" s="6"/>
      <c r="J80" s="6"/>
      <c r="K80" s="11"/>
      <c r="L80" s="6"/>
      <c r="M80" s="6"/>
      <c r="N80" s="6"/>
    </row>
    <row r="81" spans="1:14" x14ac:dyDescent="0.2">
      <c r="A81" s="6"/>
      <c r="B81" s="6"/>
      <c r="C81" s="6"/>
      <c r="D81" s="6"/>
      <c r="E81" s="132"/>
      <c r="F81" s="6"/>
      <c r="G81" s="6"/>
      <c r="H81" s="6"/>
      <c r="I81" s="6"/>
      <c r="J81" s="6"/>
      <c r="K81" s="11"/>
      <c r="L81" s="6"/>
      <c r="M81" s="6"/>
      <c r="N81" s="6"/>
    </row>
    <row r="82" spans="1:14" x14ac:dyDescent="0.2">
      <c r="A82" s="6"/>
      <c r="B82" s="6"/>
      <c r="C82" s="6"/>
      <c r="D82" s="6"/>
      <c r="E82" s="132"/>
      <c r="F82" s="6"/>
      <c r="G82" s="6"/>
      <c r="H82" s="6"/>
      <c r="I82" s="6"/>
      <c r="J82" s="6"/>
      <c r="K82" s="11"/>
      <c r="L82" s="6"/>
      <c r="M82" s="6"/>
      <c r="N82" s="6"/>
    </row>
    <row r="83" spans="1:14" x14ac:dyDescent="0.2">
      <c r="A83" s="6"/>
      <c r="B83" s="6"/>
      <c r="C83" s="6"/>
      <c r="D83" s="6"/>
      <c r="E83" s="132"/>
      <c r="F83" s="6"/>
      <c r="G83" s="6"/>
      <c r="H83" s="6"/>
      <c r="I83" s="6"/>
      <c r="J83" s="6"/>
      <c r="K83" s="11"/>
      <c r="L83" s="6"/>
      <c r="M83" s="13"/>
      <c r="N83" s="11"/>
    </row>
    <row r="84" spans="1:14" x14ac:dyDescent="0.2">
      <c r="A84" s="6"/>
      <c r="B84" s="6"/>
      <c r="C84" s="6"/>
      <c r="D84" s="6"/>
      <c r="E84" s="132"/>
      <c r="F84" s="6"/>
      <c r="G84" s="6"/>
      <c r="H84" s="6"/>
      <c r="I84" s="6"/>
      <c r="J84" s="6"/>
      <c r="K84" s="11"/>
      <c r="L84" s="6"/>
      <c r="M84" s="6"/>
      <c r="N84" s="6"/>
    </row>
    <row r="85" spans="1:14" x14ac:dyDescent="0.2">
      <c r="A85" s="6"/>
      <c r="B85" s="6"/>
      <c r="C85" s="6"/>
      <c r="D85" s="6"/>
      <c r="E85" s="132"/>
      <c r="F85" s="6"/>
      <c r="G85" s="6"/>
      <c r="H85" s="6"/>
      <c r="I85" s="6"/>
      <c r="J85" s="6"/>
      <c r="K85" s="11"/>
      <c r="L85" s="6"/>
      <c r="M85" s="6"/>
      <c r="N85" s="6"/>
    </row>
    <row r="86" spans="1:14" x14ac:dyDescent="0.2">
      <c r="A86" s="6"/>
      <c r="B86" s="6"/>
      <c r="C86" s="6"/>
      <c r="D86" s="6"/>
      <c r="E86" s="132"/>
      <c r="F86" s="6"/>
      <c r="G86" s="6"/>
      <c r="H86" s="6"/>
      <c r="I86" s="6"/>
      <c r="J86" s="6"/>
      <c r="K86" s="11"/>
      <c r="L86" s="6"/>
      <c r="M86" s="6"/>
      <c r="N86" s="6"/>
    </row>
    <row r="87" spans="1:14" x14ac:dyDescent="0.2">
      <c r="A87" s="6"/>
      <c r="B87" s="6"/>
      <c r="C87" s="6"/>
      <c r="D87" s="6"/>
      <c r="E87" s="132"/>
      <c r="F87" s="6"/>
      <c r="G87" s="6"/>
      <c r="H87" s="6"/>
      <c r="I87" s="6"/>
      <c r="J87" s="6"/>
      <c r="K87" s="11"/>
      <c r="L87" s="6"/>
      <c r="M87" s="6"/>
      <c r="N87" s="6"/>
    </row>
    <row r="88" spans="1:14" x14ac:dyDescent="0.2">
      <c r="A88" s="6"/>
      <c r="B88" s="6"/>
      <c r="C88" s="6"/>
      <c r="D88" s="6"/>
      <c r="E88" s="132"/>
      <c r="F88" s="6"/>
      <c r="G88" s="6"/>
      <c r="H88" s="6"/>
      <c r="I88" s="6"/>
      <c r="J88" s="6"/>
      <c r="K88" s="11"/>
      <c r="L88" s="6"/>
      <c r="M88" s="6"/>
      <c r="N88" s="6"/>
    </row>
    <row r="89" spans="1:14" x14ac:dyDescent="0.2">
      <c r="A89" s="6"/>
      <c r="B89" s="6"/>
      <c r="C89" s="6"/>
      <c r="D89" s="6"/>
      <c r="E89" s="132"/>
      <c r="F89" s="6"/>
      <c r="G89" s="6"/>
      <c r="H89" s="6"/>
      <c r="I89" s="6"/>
      <c r="J89" s="6"/>
      <c r="K89" s="11"/>
      <c r="L89" s="6"/>
      <c r="M89" s="6"/>
      <c r="N89" s="6"/>
    </row>
    <row r="90" spans="1:14" x14ac:dyDescent="0.2">
      <c r="A90" s="6"/>
      <c r="B90" s="6"/>
      <c r="C90" s="6"/>
      <c r="D90" s="6"/>
      <c r="E90" s="132"/>
      <c r="F90" s="6"/>
      <c r="G90" s="6"/>
      <c r="H90" s="6"/>
      <c r="I90" s="6"/>
      <c r="J90" s="6"/>
      <c r="K90" s="11"/>
      <c r="L90" s="6"/>
      <c r="M90" s="6"/>
      <c r="N90" s="6"/>
    </row>
    <row r="91" spans="1:14" x14ac:dyDescent="0.2">
      <c r="A91" s="6"/>
      <c r="B91" s="6"/>
      <c r="C91" s="6"/>
      <c r="D91" s="6"/>
      <c r="E91" s="132"/>
      <c r="F91" s="6"/>
      <c r="G91" s="6"/>
      <c r="H91" s="6"/>
      <c r="I91" s="6"/>
      <c r="J91" s="6"/>
      <c r="K91" s="11"/>
      <c r="L91" s="6"/>
      <c r="M91" s="6"/>
      <c r="N91" s="6"/>
    </row>
    <row r="92" spans="1:14" x14ac:dyDescent="0.2">
      <c r="A92" s="6"/>
      <c r="B92" s="6"/>
      <c r="C92" s="6"/>
      <c r="D92" s="6"/>
      <c r="E92" s="132"/>
      <c r="F92" s="6"/>
      <c r="G92" s="6"/>
      <c r="H92" s="6"/>
      <c r="I92" s="6"/>
      <c r="J92" s="6"/>
      <c r="K92" s="11"/>
      <c r="L92" s="6"/>
      <c r="M92" s="7"/>
      <c r="N92" s="7"/>
    </row>
  </sheetData>
  <mergeCells count="37">
    <mergeCell ref="D11:D12"/>
    <mergeCell ref="D14:D15"/>
    <mergeCell ref="D22:D23"/>
    <mergeCell ref="F11:F12"/>
    <mergeCell ref="F14:F15"/>
    <mergeCell ref="F17:F18"/>
    <mergeCell ref="H22:H23"/>
    <mergeCell ref="F22:F23"/>
    <mergeCell ref="J22:J23"/>
    <mergeCell ref="J25:J26"/>
    <mergeCell ref="J34:K35"/>
    <mergeCell ref="A29:K30"/>
    <mergeCell ref="J8:K9"/>
    <mergeCell ref="J11:J12"/>
    <mergeCell ref="J14:J15"/>
    <mergeCell ref="J17:J18"/>
    <mergeCell ref="H11:H12"/>
    <mergeCell ref="H14:H15"/>
    <mergeCell ref="H17:H18"/>
    <mergeCell ref="D37:D38"/>
    <mergeCell ref="F37:F38"/>
    <mergeCell ref="H37:H38"/>
    <mergeCell ref="J37:J38"/>
    <mergeCell ref="D40:D41"/>
    <mergeCell ref="F40:F41"/>
    <mergeCell ref="H40:H41"/>
    <mergeCell ref="J40:J41"/>
    <mergeCell ref="A58:K58"/>
    <mergeCell ref="F43:F44"/>
    <mergeCell ref="H43:H44"/>
    <mergeCell ref="J43:J44"/>
    <mergeCell ref="D48:D49"/>
    <mergeCell ref="F48:F49"/>
    <mergeCell ref="H48:H49"/>
    <mergeCell ref="J48:J49"/>
    <mergeCell ref="J51:J52"/>
    <mergeCell ref="A55:K56"/>
  </mergeCells>
  <pageMargins left="0.7" right="0.7" top="0.75" bottom="0.75" header="0.3" footer="0.3"/>
  <pageSetup paperSize="9" fitToHeight="0" orientation="portrait" r:id="rId1"/>
  <headerFooter>
    <oddFooter>&amp;C&amp;A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ede4106-cd7d-483e-b9ea-54a8c446956c" xsi:nil="true"/>
    <lcf76f155ced4ddcb4097134ff3c332f xmlns="9c395806-f6fc-4c4c-8f7e-33fb8178ead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CEFE3F2A70A774AA81C66F54E7BF471" ma:contentTypeVersion="11" ma:contentTypeDescription="Create a new document." ma:contentTypeScope="" ma:versionID="8569757dbff86adab8961e37d71ffd8b">
  <xsd:schema xmlns:xsd="http://www.w3.org/2001/XMLSchema" xmlns:xs="http://www.w3.org/2001/XMLSchema" xmlns:p="http://schemas.microsoft.com/office/2006/metadata/properties" xmlns:ns2="9c395806-f6fc-4c4c-8f7e-33fb8178eadb" xmlns:ns3="eede4106-cd7d-483e-b9ea-54a8c446956c" targetNamespace="http://schemas.microsoft.com/office/2006/metadata/properties" ma:root="true" ma:fieldsID="16dc63d1bb5e1bb04f1d611a28df9e4a" ns2:_="" ns3:_="">
    <xsd:import namespace="9c395806-f6fc-4c4c-8f7e-33fb8178eadb"/>
    <xsd:import namespace="eede4106-cd7d-483e-b9ea-54a8c446956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395806-f6fc-4c4c-8f7e-33fb8178ea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2b69053-c3fb-47ab-9000-5ac769dc75f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de4106-cd7d-483e-b9ea-54a8c446956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c870a86-258a-4c54-9a06-0f68ecaadddf}" ma:internalName="TaxCatchAll" ma:showField="CatchAllData" ma:web="eede4106-cd7d-483e-b9ea-54a8c44695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DE15FD-66A1-4BE4-8EE0-3EA00D435A66}">
  <ds:schemaRefs>
    <ds:schemaRef ds:uri="http://purl.org/dc/dcmitype/"/>
    <ds:schemaRef ds:uri="http://www.w3.org/XML/1998/namespace"/>
    <ds:schemaRef ds:uri="9c395806-f6fc-4c4c-8f7e-33fb8178eadb"/>
    <ds:schemaRef ds:uri="http://schemas.microsoft.com/office/2006/metadata/properties"/>
    <ds:schemaRef ds:uri="http://purl.org/dc/term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eede4106-cd7d-483e-b9ea-54a8c446956c"/>
  </ds:schemaRefs>
</ds:datastoreItem>
</file>

<file path=customXml/itemProps2.xml><?xml version="1.0" encoding="utf-8"?>
<ds:datastoreItem xmlns:ds="http://schemas.openxmlformats.org/officeDocument/2006/customXml" ds:itemID="{98E2C4A6-0155-4C22-88F9-BA5B50258A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395806-f6fc-4c4c-8f7e-33fb8178eadb"/>
    <ds:schemaRef ds:uri="eede4106-cd7d-483e-b9ea-54a8c44695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34E735-854F-494F-9823-537FFD04544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Page 1</vt:lpstr>
      <vt:lpstr>Page 2</vt:lpstr>
      <vt:lpstr>Page 3</vt:lpstr>
      <vt:lpstr>Page 4</vt:lpstr>
      <vt:lpstr>Page 5</vt:lpstr>
      <vt:lpstr>Page 6</vt:lpstr>
      <vt:lpstr>Page 7</vt:lpstr>
      <vt:lpstr>Page 7 DNU</vt:lpstr>
      <vt:lpstr>Page 8</vt:lpstr>
      <vt:lpstr>Page 9</vt:lpstr>
      <vt:lpstr>Page 10</vt:lpstr>
      <vt:lpstr>Page 11</vt:lpstr>
      <vt:lpstr>Page 12</vt:lpstr>
      <vt:lpstr>'Page 1'!Print_Area</vt:lpstr>
      <vt:lpstr>'Page 10'!Print_Area</vt:lpstr>
      <vt:lpstr>'Page 11'!Print_Area</vt:lpstr>
      <vt:lpstr>'Page 12'!Print_Area</vt:lpstr>
      <vt:lpstr>'Page 2'!Print_Area</vt:lpstr>
      <vt:lpstr>'Page 3'!Print_Area</vt:lpstr>
      <vt:lpstr>'Page 4'!Print_Area</vt:lpstr>
      <vt:lpstr>'Page 5'!Print_Area</vt:lpstr>
      <vt:lpstr>'Page 6'!Print_Area</vt:lpstr>
      <vt:lpstr>'Page 7'!Print_Area</vt:lpstr>
      <vt:lpstr>'Page 8'!Print_Area</vt:lpstr>
      <vt:lpstr>'Page 9'!Print_Area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204-25 GP and non-GP providers annual certificate</dc:title>
  <dc:subject/>
  <dc:creator>Andrew Purcell</dc:creator>
  <cp:keywords/>
  <dc:description/>
  <cp:lastModifiedBy>Beverley Battersby</cp:lastModifiedBy>
  <cp:revision/>
  <cp:lastPrinted>2025-10-23T14:56:30Z</cp:lastPrinted>
  <dcterms:created xsi:type="dcterms:W3CDTF">2016-09-19T08:51:39Z</dcterms:created>
  <dcterms:modified xsi:type="dcterms:W3CDTF">2025-12-03T16:12:16Z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0x010100BCEFE3F2A70A774AA81C66F54E7BF471</vt:lpwstr>
  </property>
  <property fmtid="{D5CDD505-2E9C-101B-9397-08002B2CF9AE}" pid="3" name="Order">
    <vt:r8>51747600</vt:r8>
  </property>
  <property fmtid="{D5CDD505-2E9C-101B-9397-08002B2CF9AE}" pid="4" name="MediaServiceImageTags">
    <vt:lpwstr/>
  </property>
</Properties>
</file>