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66925"/>
  <mc:AlternateContent xmlns:mc="http://schemas.openxmlformats.org/markup-compatibility/2006">
    <mc:Choice Requires="x15">
      <x15ac:absPath xmlns:x15ac="http://schemas.microsoft.com/office/spreadsheetml/2010/11/ac" url="https://nhsbsauk.sharepoint.com/teams/InsightTeam-PrescriptionsInformationServices/Shared Documents/Prescriptions Information Services/Information Services Team/Polypharmacy Dashboard/Spec review 2025-03/202603/"/>
    </mc:Choice>
  </mc:AlternateContent>
  <xr:revisionPtr revIDLastSave="16" documentId="8_{8E8C074C-63A7-4A42-8683-0DB8FCD6C187}" xr6:coauthVersionLast="47" xr6:coauthVersionMax="47" xr10:uidLastSave="{3291A81E-F963-4762-ACC1-EE20620BA481}"/>
  <bookViews>
    <workbookView xWindow="-28920" yWindow="-1260" windowWidth="29040" windowHeight="15720" xr2:uid="{00000000-000D-0000-FFFF-FFFF00000000}"/>
  </bookViews>
  <sheets>
    <sheet name="ACB_List" sheetId="1" r:id="rId1"/>
    <sheet name="Moderate to High" sheetId="7" r:id="rId2"/>
    <sheet name="Low to Moderate" sheetId="6" r:id="rId3"/>
  </sheets>
  <definedNames>
    <definedName name="_xlnm._FilterDatabase" localSheetId="0" hidden="1">ACB_List!$A$7:$AH$260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0" i="1" l="1"/>
  <c r="L260" i="1"/>
  <c r="J260" i="1"/>
  <c r="B260" i="1" s="1"/>
  <c r="C260" i="1"/>
  <c r="A260" i="1"/>
  <c r="O259" i="1"/>
  <c r="M259" i="1"/>
  <c r="N259" i="1" s="1"/>
  <c r="L259" i="1"/>
  <c r="J259" i="1"/>
  <c r="A259" i="1" s="1"/>
  <c r="B259" i="1"/>
  <c r="R258" i="1"/>
  <c r="O258" i="1"/>
  <c r="L258" i="1"/>
  <c r="J258" i="1"/>
  <c r="C258" i="1" s="1"/>
  <c r="B258" i="1"/>
  <c r="A258" i="1"/>
  <c r="R257" i="1"/>
  <c r="O257" i="1"/>
  <c r="M257" i="1"/>
  <c r="N257" i="1" s="1"/>
  <c r="L257" i="1"/>
  <c r="J257" i="1"/>
  <c r="B257" i="1" s="1"/>
  <c r="C257" i="1"/>
  <c r="A257" i="1"/>
  <c r="O256" i="1"/>
  <c r="L256" i="1"/>
  <c r="M256" i="1" s="1"/>
  <c r="J256" i="1"/>
  <c r="O255" i="1"/>
  <c r="L255" i="1"/>
  <c r="J255" i="1"/>
  <c r="C255" i="1"/>
  <c r="B255" i="1"/>
  <c r="A255" i="1"/>
  <c r="O254" i="1"/>
  <c r="M254" i="1"/>
  <c r="N254" i="1" s="1"/>
  <c r="L254" i="1"/>
  <c r="J254" i="1"/>
  <c r="A254" i="1" s="1"/>
  <c r="B254" i="1"/>
  <c r="R253" i="1"/>
  <c r="O253" i="1"/>
  <c r="L253" i="1"/>
  <c r="J253" i="1"/>
  <c r="R252" i="1"/>
  <c r="O252" i="1"/>
  <c r="M252" i="1"/>
  <c r="N252" i="1" s="1"/>
  <c r="L252" i="1"/>
  <c r="J252" i="1"/>
  <c r="B252" i="1" s="1"/>
  <c r="C252" i="1"/>
  <c r="A252" i="1"/>
  <c r="R251" i="1"/>
  <c r="O251" i="1"/>
  <c r="L251" i="1"/>
  <c r="J251" i="1"/>
  <c r="B251" i="1" s="1"/>
  <c r="C251" i="1"/>
  <c r="A251" i="1"/>
  <c r="R250" i="1"/>
  <c r="O250" i="1"/>
  <c r="N250" i="1"/>
  <c r="L250" i="1"/>
  <c r="M250" i="1" s="1"/>
  <c r="J250" i="1"/>
  <c r="B250" i="1" s="1"/>
  <c r="C250" i="1"/>
  <c r="A250" i="1"/>
  <c r="O249" i="1"/>
  <c r="M249" i="1"/>
  <c r="N249" i="1" s="1"/>
  <c r="L249" i="1"/>
  <c r="J249" i="1"/>
  <c r="C249" i="1" s="1"/>
  <c r="B249" i="1"/>
  <c r="R248" i="1"/>
  <c r="O248" i="1"/>
  <c r="M248" i="1"/>
  <c r="N248" i="1" s="1"/>
  <c r="L248" i="1"/>
  <c r="J248" i="1"/>
  <c r="C248" i="1"/>
  <c r="R247" i="1"/>
  <c r="O247" i="1"/>
  <c r="L247" i="1"/>
  <c r="J247" i="1"/>
  <c r="C247" i="1"/>
  <c r="B247" i="1"/>
  <c r="A247" i="1"/>
  <c r="R246" i="1"/>
  <c r="O246" i="1"/>
  <c r="L246" i="1"/>
  <c r="M246" i="1" s="1"/>
  <c r="N246" i="1" s="1"/>
  <c r="J246" i="1"/>
  <c r="B246" i="1" s="1"/>
  <c r="O245" i="1"/>
  <c r="L245" i="1"/>
  <c r="J245" i="1"/>
  <c r="C245" i="1" s="1"/>
  <c r="B245" i="1"/>
  <c r="O244" i="1"/>
  <c r="L244" i="1"/>
  <c r="J244" i="1"/>
  <c r="A244" i="1" s="1"/>
  <c r="C244" i="1"/>
  <c r="B244" i="1"/>
  <c r="R243" i="1"/>
  <c r="O243" i="1"/>
  <c r="N243" i="1"/>
  <c r="L243" i="1"/>
  <c r="M243" i="1" s="1"/>
  <c r="J243" i="1"/>
  <c r="B243" i="1" s="1"/>
  <c r="A243" i="1"/>
  <c r="O242" i="1"/>
  <c r="L242" i="1"/>
  <c r="J242" i="1"/>
  <c r="C242" i="1"/>
  <c r="B242" i="1"/>
  <c r="A242" i="1"/>
  <c r="R241" i="1"/>
  <c r="O241" i="1"/>
  <c r="N241" i="1"/>
  <c r="M241" i="1"/>
  <c r="L241" i="1"/>
  <c r="J241" i="1"/>
  <c r="B241" i="1" s="1"/>
  <c r="C241" i="1"/>
  <c r="O240" i="1"/>
  <c r="L240" i="1"/>
  <c r="J240" i="1"/>
  <c r="C240" i="1" s="1"/>
  <c r="B240" i="1"/>
  <c r="A240" i="1"/>
  <c r="R239" i="1"/>
  <c r="O239" i="1"/>
  <c r="N239" i="1"/>
  <c r="M239" i="1"/>
  <c r="L239" i="1"/>
  <c r="J239" i="1"/>
  <c r="B239" i="1" s="1"/>
  <c r="C239" i="1"/>
  <c r="R238" i="1"/>
  <c r="O238" i="1"/>
  <c r="L238" i="1"/>
  <c r="J238" i="1"/>
  <c r="C238" i="1" s="1"/>
  <c r="B238" i="1"/>
  <c r="A238" i="1"/>
  <c r="O237" i="1"/>
  <c r="N237" i="1"/>
  <c r="M237" i="1"/>
  <c r="L237" i="1"/>
  <c r="J237" i="1"/>
  <c r="A237" i="1" s="1"/>
  <c r="C237" i="1"/>
  <c r="O236" i="1"/>
  <c r="M236" i="1"/>
  <c r="N236" i="1" s="1"/>
  <c r="L236" i="1"/>
  <c r="J236" i="1"/>
  <c r="B236" i="1" s="1"/>
  <c r="C236" i="1"/>
  <c r="A236" i="1"/>
  <c r="R235" i="1"/>
  <c r="O235" i="1"/>
  <c r="L235" i="1"/>
  <c r="J235" i="1"/>
  <c r="C235" i="1"/>
  <c r="B235" i="1"/>
  <c r="A235" i="1"/>
  <c r="R234" i="1"/>
  <c r="O234" i="1"/>
  <c r="L234" i="1"/>
  <c r="M234" i="1" s="1"/>
  <c r="J234" i="1"/>
  <c r="A234" i="1" s="1"/>
  <c r="C234" i="1"/>
  <c r="B234" i="1"/>
  <c r="O233" i="1"/>
  <c r="L233" i="1"/>
  <c r="J233" i="1"/>
  <c r="C233" i="1" s="1"/>
  <c r="B233" i="1"/>
  <c r="A233" i="1"/>
  <c r="O232" i="1"/>
  <c r="L232" i="1"/>
  <c r="J232" i="1"/>
  <c r="A232" i="1" s="1"/>
  <c r="C232" i="1"/>
  <c r="B232" i="1"/>
  <c r="O231" i="1"/>
  <c r="N231" i="1"/>
  <c r="M231" i="1"/>
  <c r="L231" i="1"/>
  <c r="J231" i="1"/>
  <c r="B231" i="1" s="1"/>
  <c r="C231" i="1"/>
  <c r="A231" i="1"/>
  <c r="R230" i="1"/>
  <c r="O230" i="1"/>
  <c r="L230" i="1"/>
  <c r="J230" i="1"/>
  <c r="C230" i="1"/>
  <c r="B230" i="1"/>
  <c r="A230" i="1"/>
  <c r="R229" i="1"/>
  <c r="O229" i="1"/>
  <c r="L229" i="1"/>
  <c r="M229" i="1" s="1"/>
  <c r="J229" i="1"/>
  <c r="C229" i="1"/>
  <c r="B229" i="1"/>
  <c r="A229" i="1"/>
  <c r="O228" i="1"/>
  <c r="L228" i="1"/>
  <c r="J228" i="1"/>
  <c r="R227" i="1"/>
  <c r="O227" i="1"/>
  <c r="L227" i="1"/>
  <c r="J227" i="1"/>
  <c r="B227" i="1" s="1"/>
  <c r="C227" i="1"/>
  <c r="R226" i="1"/>
  <c r="O226" i="1"/>
  <c r="M226" i="1"/>
  <c r="L226" i="1"/>
  <c r="J226" i="1"/>
  <c r="C226" i="1"/>
  <c r="B226" i="1"/>
  <c r="A226" i="1"/>
  <c r="R225" i="1"/>
  <c r="O225" i="1"/>
  <c r="L225" i="1"/>
  <c r="M225" i="1" s="1"/>
  <c r="J225" i="1"/>
  <c r="B225" i="1" s="1"/>
  <c r="R224" i="1"/>
  <c r="O224" i="1"/>
  <c r="L224" i="1"/>
  <c r="M224" i="1" s="1"/>
  <c r="N224" i="1" s="1"/>
  <c r="J224" i="1"/>
  <c r="A224" i="1" s="1"/>
  <c r="C224" i="1"/>
  <c r="R223" i="1"/>
  <c r="O223" i="1"/>
  <c r="L223" i="1"/>
  <c r="M223" i="1" s="1"/>
  <c r="J223" i="1"/>
  <c r="C223" i="1" s="1"/>
  <c r="B223" i="1"/>
  <c r="O222" i="1"/>
  <c r="L222" i="1"/>
  <c r="M222" i="1" s="1"/>
  <c r="N222" i="1" s="1"/>
  <c r="J222" i="1"/>
  <c r="C222" i="1"/>
  <c r="B222" i="1"/>
  <c r="A222" i="1"/>
  <c r="O221" i="1"/>
  <c r="M221" i="1"/>
  <c r="N221" i="1" s="1"/>
  <c r="L221" i="1"/>
  <c r="J221" i="1"/>
  <c r="B221" i="1" s="1"/>
  <c r="C221" i="1"/>
  <c r="O220" i="1"/>
  <c r="N220" i="1"/>
  <c r="L220" i="1"/>
  <c r="M220" i="1" s="1"/>
  <c r="J220" i="1"/>
  <c r="O219" i="1"/>
  <c r="L219" i="1"/>
  <c r="J219" i="1"/>
  <c r="C219" i="1"/>
  <c r="B219" i="1"/>
  <c r="A219" i="1"/>
  <c r="O218" i="1"/>
  <c r="M218" i="1"/>
  <c r="L218" i="1"/>
  <c r="N218" i="1" s="1"/>
  <c r="J218" i="1"/>
  <c r="C218" i="1"/>
  <c r="B218" i="1"/>
  <c r="A218" i="1"/>
  <c r="O217" i="1"/>
  <c r="L217" i="1"/>
  <c r="J217" i="1"/>
  <c r="B217" i="1" s="1"/>
  <c r="C217" i="1"/>
  <c r="A217" i="1"/>
  <c r="R216" i="1"/>
  <c r="O216" i="1"/>
  <c r="L216" i="1"/>
  <c r="J216" i="1"/>
  <c r="C216" i="1"/>
  <c r="B216" i="1"/>
  <c r="A216" i="1"/>
  <c r="R215" i="1"/>
  <c r="O215" i="1"/>
  <c r="L215" i="1"/>
  <c r="M215" i="1" s="1"/>
  <c r="J215" i="1"/>
  <c r="C215" i="1"/>
  <c r="R214" i="1"/>
  <c r="O214" i="1"/>
  <c r="L214" i="1"/>
  <c r="M214" i="1" s="1"/>
  <c r="N214" i="1" s="1"/>
  <c r="J214" i="1"/>
  <c r="A214" i="1" s="1"/>
  <c r="C214" i="1"/>
  <c r="R213" i="1"/>
  <c r="O213" i="1"/>
  <c r="L213" i="1"/>
  <c r="M213" i="1" s="1"/>
  <c r="J213" i="1"/>
  <c r="O212" i="1"/>
  <c r="L212" i="1"/>
  <c r="M212" i="1" s="1"/>
  <c r="N212" i="1" s="1"/>
  <c r="J212" i="1"/>
  <c r="C212" i="1"/>
  <c r="B212" i="1"/>
  <c r="A212" i="1"/>
  <c r="O211" i="1"/>
  <c r="M211" i="1"/>
  <c r="N211" i="1" s="1"/>
  <c r="L211" i="1"/>
  <c r="J211" i="1"/>
  <c r="C211" i="1"/>
  <c r="B211" i="1"/>
  <c r="A211" i="1"/>
  <c r="O210" i="1"/>
  <c r="L210" i="1"/>
  <c r="J210" i="1"/>
  <c r="B210" i="1" s="1"/>
  <c r="O209" i="1"/>
  <c r="M209" i="1"/>
  <c r="L209" i="1"/>
  <c r="J209" i="1"/>
  <c r="R208" i="1"/>
  <c r="O208" i="1"/>
  <c r="M208" i="1"/>
  <c r="N208" i="1" s="1"/>
  <c r="L208" i="1"/>
  <c r="J208" i="1"/>
  <c r="B208" i="1" s="1"/>
  <c r="C208" i="1"/>
  <c r="A208" i="1"/>
  <c r="R207" i="1"/>
  <c r="O207" i="1"/>
  <c r="L207" i="1"/>
  <c r="M207" i="1" s="1"/>
  <c r="N207" i="1" s="1"/>
  <c r="J207" i="1"/>
  <c r="C207" i="1"/>
  <c r="B207" i="1"/>
  <c r="A207" i="1"/>
  <c r="R206" i="1"/>
  <c r="O206" i="1"/>
  <c r="L206" i="1"/>
  <c r="M206" i="1" s="1"/>
  <c r="J206" i="1"/>
  <c r="A206" i="1" s="1"/>
  <c r="C206" i="1"/>
  <c r="B206" i="1"/>
  <c r="R205" i="1"/>
  <c r="O205" i="1"/>
  <c r="M205" i="1"/>
  <c r="N205" i="1" s="1"/>
  <c r="L205" i="1"/>
  <c r="J205" i="1"/>
  <c r="C205" i="1"/>
  <c r="B205" i="1"/>
  <c r="A205" i="1"/>
  <c r="R204" i="1"/>
  <c r="O204" i="1"/>
  <c r="L204" i="1"/>
  <c r="J204" i="1"/>
  <c r="C204" i="1" s="1"/>
  <c r="B204" i="1"/>
  <c r="A204" i="1"/>
  <c r="R203" i="1"/>
  <c r="O203" i="1"/>
  <c r="M203" i="1"/>
  <c r="N203" i="1" s="1"/>
  <c r="L203" i="1"/>
  <c r="J203" i="1"/>
  <c r="C203" i="1"/>
  <c r="B203" i="1"/>
  <c r="A203" i="1"/>
  <c r="O202" i="1"/>
  <c r="N202" i="1"/>
  <c r="L202" i="1"/>
  <c r="M202" i="1" s="1"/>
  <c r="J202" i="1"/>
  <c r="B202" i="1" s="1"/>
  <c r="A202" i="1"/>
  <c r="O201" i="1"/>
  <c r="L201" i="1"/>
  <c r="J201" i="1"/>
  <c r="C201" i="1"/>
  <c r="B201" i="1"/>
  <c r="A201" i="1"/>
  <c r="R200" i="1"/>
  <c r="O200" i="1"/>
  <c r="N200" i="1"/>
  <c r="M200" i="1"/>
  <c r="L200" i="1"/>
  <c r="J200" i="1"/>
  <c r="B200" i="1" s="1"/>
  <c r="C200" i="1"/>
  <c r="O199" i="1"/>
  <c r="M199" i="1"/>
  <c r="N199" i="1" s="1"/>
  <c r="L199" i="1"/>
  <c r="J199" i="1"/>
  <c r="C199" i="1" s="1"/>
  <c r="B199" i="1"/>
  <c r="A199" i="1"/>
  <c r="O198" i="1"/>
  <c r="M198" i="1"/>
  <c r="L198" i="1"/>
  <c r="J198" i="1"/>
  <c r="C198" i="1"/>
  <c r="B198" i="1"/>
  <c r="A198" i="1"/>
  <c r="O197" i="1"/>
  <c r="M197" i="1"/>
  <c r="N197" i="1" s="1"/>
  <c r="L197" i="1"/>
  <c r="J197" i="1"/>
  <c r="A197" i="1" s="1"/>
  <c r="C197" i="1"/>
  <c r="B197" i="1"/>
  <c r="O196" i="1"/>
  <c r="N196" i="1"/>
  <c r="L196" i="1"/>
  <c r="M196" i="1" s="1"/>
  <c r="J196" i="1"/>
  <c r="C196" i="1" s="1"/>
  <c r="B196" i="1"/>
  <c r="R195" i="1"/>
  <c r="O195" i="1"/>
  <c r="L195" i="1"/>
  <c r="J195" i="1"/>
  <c r="C195" i="1"/>
  <c r="B195" i="1"/>
  <c r="A195" i="1"/>
  <c r="O194" i="1"/>
  <c r="L194" i="1"/>
  <c r="J194" i="1"/>
  <c r="B194" i="1" s="1"/>
  <c r="C194" i="1"/>
  <c r="A194" i="1"/>
  <c r="R193" i="1"/>
  <c r="O193" i="1"/>
  <c r="L193" i="1"/>
  <c r="J193" i="1"/>
  <c r="C193" i="1"/>
  <c r="B193" i="1"/>
  <c r="A193" i="1"/>
  <c r="R192" i="1"/>
  <c r="O192" i="1"/>
  <c r="N192" i="1"/>
  <c r="L192" i="1"/>
  <c r="M192" i="1" s="1"/>
  <c r="J192" i="1"/>
  <c r="B192" i="1" s="1"/>
  <c r="C192" i="1"/>
  <c r="A192" i="1"/>
  <c r="R191" i="1"/>
  <c r="O191" i="1"/>
  <c r="M191" i="1"/>
  <c r="N191" i="1" s="1"/>
  <c r="L191" i="1"/>
  <c r="J191" i="1"/>
  <c r="O190" i="1"/>
  <c r="N190" i="1"/>
  <c r="M190" i="1"/>
  <c r="L190" i="1"/>
  <c r="J190" i="1"/>
  <c r="B190" i="1" s="1"/>
  <c r="C190" i="1"/>
  <c r="A190" i="1"/>
  <c r="O189" i="1"/>
  <c r="L189" i="1"/>
  <c r="J189" i="1"/>
  <c r="O188" i="1"/>
  <c r="M188" i="1"/>
  <c r="L188" i="1"/>
  <c r="J188" i="1"/>
  <c r="C188" i="1"/>
  <c r="B188" i="1"/>
  <c r="A188" i="1"/>
  <c r="R187" i="1"/>
  <c r="O187" i="1"/>
  <c r="N187" i="1"/>
  <c r="L187" i="1"/>
  <c r="M187" i="1" s="1"/>
  <c r="J187" i="1"/>
  <c r="R186" i="1"/>
  <c r="O186" i="1"/>
  <c r="L186" i="1"/>
  <c r="J186" i="1"/>
  <c r="A186" i="1" s="1"/>
  <c r="C186" i="1"/>
  <c r="B186" i="1"/>
  <c r="O185" i="1"/>
  <c r="M185" i="1"/>
  <c r="N185" i="1" s="1"/>
  <c r="L185" i="1"/>
  <c r="J185" i="1"/>
  <c r="B185" i="1" s="1"/>
  <c r="C185" i="1"/>
  <c r="A185" i="1"/>
  <c r="O184" i="1"/>
  <c r="L184" i="1"/>
  <c r="J184" i="1"/>
  <c r="C184" i="1" s="1"/>
  <c r="R183" i="1"/>
  <c r="O183" i="1"/>
  <c r="M183" i="1"/>
  <c r="N183" i="1" s="1"/>
  <c r="L183" i="1"/>
  <c r="J183" i="1"/>
  <c r="C183" i="1" s="1"/>
  <c r="B183" i="1"/>
  <c r="R182" i="1"/>
  <c r="O182" i="1"/>
  <c r="L182" i="1"/>
  <c r="J182" i="1"/>
  <c r="C182" i="1" s="1"/>
  <c r="R181" i="1"/>
  <c r="O181" i="1"/>
  <c r="M181" i="1"/>
  <c r="L181" i="1"/>
  <c r="N181" i="1" s="1"/>
  <c r="J181" i="1"/>
  <c r="R180" i="1"/>
  <c r="O180" i="1"/>
  <c r="M180" i="1"/>
  <c r="L180" i="1"/>
  <c r="J180" i="1"/>
  <c r="C180" i="1"/>
  <c r="B180" i="1"/>
  <c r="A180" i="1"/>
  <c r="O179" i="1"/>
  <c r="N179" i="1"/>
  <c r="M179" i="1"/>
  <c r="L179" i="1"/>
  <c r="J179" i="1"/>
  <c r="A179" i="1" s="1"/>
  <c r="C179" i="1"/>
  <c r="B179" i="1"/>
  <c r="R178" i="1"/>
  <c r="O178" i="1"/>
  <c r="L178" i="1"/>
  <c r="J178" i="1"/>
  <c r="A178" i="1" s="1"/>
  <c r="C178" i="1"/>
  <c r="R177" i="1"/>
  <c r="O177" i="1"/>
  <c r="N177" i="1"/>
  <c r="M177" i="1"/>
  <c r="L177" i="1"/>
  <c r="J177" i="1"/>
  <c r="B177" i="1" s="1"/>
  <c r="C177" i="1"/>
  <c r="A177" i="1"/>
  <c r="O176" i="1"/>
  <c r="L176" i="1"/>
  <c r="J176" i="1"/>
  <c r="O175" i="1"/>
  <c r="M175" i="1"/>
  <c r="L175" i="1"/>
  <c r="J175" i="1"/>
  <c r="C175" i="1"/>
  <c r="B175" i="1"/>
  <c r="A175" i="1"/>
  <c r="O174" i="1"/>
  <c r="N174" i="1"/>
  <c r="M174" i="1"/>
  <c r="L174" i="1"/>
  <c r="J174" i="1"/>
  <c r="O173" i="1"/>
  <c r="N173" i="1"/>
  <c r="L173" i="1"/>
  <c r="M173" i="1" s="1"/>
  <c r="J173" i="1"/>
  <c r="C173" i="1"/>
  <c r="B173" i="1"/>
  <c r="A173" i="1"/>
  <c r="R172" i="1"/>
  <c r="O172" i="1"/>
  <c r="M172" i="1"/>
  <c r="L172" i="1"/>
  <c r="N172" i="1" s="1"/>
  <c r="J172" i="1"/>
  <c r="C172" i="1"/>
  <c r="B172" i="1"/>
  <c r="A172" i="1"/>
  <c r="R171" i="1"/>
  <c r="O171" i="1"/>
  <c r="L171" i="1"/>
  <c r="J171" i="1"/>
  <c r="C171" i="1" s="1"/>
  <c r="B171" i="1"/>
  <c r="A171" i="1"/>
  <c r="R170" i="1"/>
  <c r="O170" i="1"/>
  <c r="M170" i="1"/>
  <c r="N170" i="1" s="1"/>
  <c r="L170" i="1"/>
  <c r="J170" i="1"/>
  <c r="A170" i="1"/>
  <c r="R169" i="1"/>
  <c r="O169" i="1"/>
  <c r="L169" i="1"/>
  <c r="J169" i="1"/>
  <c r="C169" i="1" s="1"/>
  <c r="B169" i="1"/>
  <c r="A169" i="1"/>
  <c r="O168" i="1"/>
  <c r="L168" i="1"/>
  <c r="J168" i="1"/>
  <c r="A168" i="1" s="1"/>
  <c r="C168" i="1"/>
  <c r="B168" i="1"/>
  <c r="O167" i="1"/>
  <c r="N167" i="1"/>
  <c r="M167" i="1"/>
  <c r="L167" i="1"/>
  <c r="J167" i="1"/>
  <c r="B167" i="1" s="1"/>
  <c r="C167" i="1"/>
  <c r="A167" i="1"/>
  <c r="O166" i="1"/>
  <c r="L166" i="1"/>
  <c r="J166" i="1"/>
  <c r="C166" i="1" s="1"/>
  <c r="B166" i="1"/>
  <c r="A166" i="1"/>
  <c r="R165" i="1"/>
  <c r="O165" i="1"/>
  <c r="M165" i="1"/>
  <c r="N165" i="1" s="1"/>
  <c r="L165" i="1"/>
  <c r="J165" i="1"/>
  <c r="C165" i="1"/>
  <c r="R164" i="1"/>
  <c r="O164" i="1"/>
  <c r="L164" i="1"/>
  <c r="J164" i="1"/>
  <c r="C164" i="1" s="1"/>
  <c r="B164" i="1"/>
  <c r="A164" i="1"/>
  <c r="O163" i="1"/>
  <c r="L163" i="1"/>
  <c r="J163" i="1"/>
  <c r="O162" i="1"/>
  <c r="N162" i="1"/>
  <c r="M162" i="1"/>
  <c r="L162" i="1"/>
  <c r="J162" i="1"/>
  <c r="B162" i="1" s="1"/>
  <c r="C162" i="1"/>
  <c r="A162" i="1"/>
  <c r="O161" i="1"/>
  <c r="M161" i="1"/>
  <c r="N161" i="1" s="1"/>
  <c r="L161" i="1"/>
  <c r="J161" i="1"/>
  <c r="O160" i="1"/>
  <c r="M160" i="1"/>
  <c r="L160" i="1"/>
  <c r="J160" i="1"/>
  <c r="C160" i="1"/>
  <c r="B160" i="1"/>
  <c r="A160" i="1"/>
  <c r="O159" i="1"/>
  <c r="M159" i="1"/>
  <c r="N159" i="1" s="1"/>
  <c r="L159" i="1"/>
  <c r="J159" i="1"/>
  <c r="O158" i="1"/>
  <c r="N158" i="1"/>
  <c r="L158" i="1"/>
  <c r="M158" i="1" s="1"/>
  <c r="J158" i="1"/>
  <c r="C158" i="1"/>
  <c r="B158" i="1"/>
  <c r="A158" i="1"/>
  <c r="O157" i="1"/>
  <c r="L157" i="1"/>
  <c r="M157" i="1" s="1"/>
  <c r="J157" i="1"/>
  <c r="B157" i="1"/>
  <c r="R156" i="1"/>
  <c r="O156" i="1"/>
  <c r="L156" i="1"/>
  <c r="M156" i="1" s="1"/>
  <c r="N156" i="1" s="1"/>
  <c r="J156" i="1"/>
  <c r="B156" i="1" s="1"/>
  <c r="C156" i="1"/>
  <c r="O155" i="1"/>
  <c r="L155" i="1"/>
  <c r="M155" i="1" s="1"/>
  <c r="J155" i="1"/>
  <c r="B155" i="1"/>
  <c r="O154" i="1"/>
  <c r="M154" i="1"/>
  <c r="N154" i="1" s="1"/>
  <c r="L154" i="1"/>
  <c r="J154" i="1"/>
  <c r="C154" i="1"/>
  <c r="B154" i="1"/>
  <c r="A154" i="1"/>
  <c r="O153" i="1"/>
  <c r="M153" i="1"/>
  <c r="N153" i="1" s="1"/>
  <c r="L153" i="1"/>
  <c r="J153" i="1"/>
  <c r="O152" i="1"/>
  <c r="L152" i="1"/>
  <c r="M152" i="1" s="1"/>
  <c r="J152" i="1"/>
  <c r="B152" i="1" s="1"/>
  <c r="C152" i="1"/>
  <c r="A152" i="1"/>
  <c r="R151" i="1"/>
  <c r="O151" i="1"/>
  <c r="L151" i="1"/>
  <c r="J151" i="1"/>
  <c r="A151" i="1" s="1"/>
  <c r="C151" i="1"/>
  <c r="B151" i="1"/>
  <c r="O150" i="1"/>
  <c r="M150" i="1"/>
  <c r="N150" i="1" s="1"/>
  <c r="L150" i="1"/>
  <c r="J150" i="1"/>
  <c r="B150" i="1" s="1"/>
  <c r="C150" i="1"/>
  <c r="A150" i="1"/>
  <c r="R149" i="1"/>
  <c r="O149" i="1"/>
  <c r="M149" i="1"/>
  <c r="N149" i="1" s="1"/>
  <c r="L149" i="1"/>
  <c r="J149" i="1"/>
  <c r="C149" i="1"/>
  <c r="B149" i="1"/>
  <c r="A149" i="1"/>
  <c r="R148" i="1"/>
  <c r="O148" i="1"/>
  <c r="L148" i="1"/>
  <c r="M148" i="1" s="1"/>
  <c r="J148" i="1"/>
  <c r="B148" i="1" s="1"/>
  <c r="C148" i="1"/>
  <c r="R147" i="1"/>
  <c r="O147" i="1"/>
  <c r="L147" i="1"/>
  <c r="J147" i="1"/>
  <c r="C147" i="1"/>
  <c r="B147" i="1"/>
  <c r="A147" i="1"/>
  <c r="O146" i="1"/>
  <c r="L146" i="1"/>
  <c r="M146" i="1" s="1"/>
  <c r="J146" i="1"/>
  <c r="O145" i="1"/>
  <c r="L145" i="1"/>
  <c r="J145" i="1"/>
  <c r="C145" i="1" s="1"/>
  <c r="B145" i="1"/>
  <c r="A145" i="1"/>
  <c r="O144" i="1"/>
  <c r="L144" i="1"/>
  <c r="J144" i="1"/>
  <c r="C144" i="1"/>
  <c r="B144" i="1"/>
  <c r="A144" i="1"/>
  <c r="O143" i="1"/>
  <c r="M143" i="1"/>
  <c r="N143" i="1" s="1"/>
  <c r="L143" i="1"/>
  <c r="J143" i="1"/>
  <c r="C143" i="1"/>
  <c r="B143" i="1"/>
  <c r="A143" i="1"/>
  <c r="O142" i="1"/>
  <c r="L142" i="1"/>
  <c r="M142" i="1" s="1"/>
  <c r="J142" i="1"/>
  <c r="C142" i="1"/>
  <c r="R141" i="1"/>
  <c r="O141" i="1"/>
  <c r="L141" i="1"/>
  <c r="M141" i="1" s="1"/>
  <c r="N141" i="1" s="1"/>
  <c r="J141" i="1"/>
  <c r="A141" i="1" s="1"/>
  <c r="C141" i="1"/>
  <c r="O140" i="1"/>
  <c r="M140" i="1"/>
  <c r="N140" i="1" s="1"/>
  <c r="L140" i="1"/>
  <c r="J140" i="1"/>
  <c r="R139" i="1"/>
  <c r="O139" i="1"/>
  <c r="L139" i="1"/>
  <c r="J139" i="1"/>
  <c r="C139" i="1"/>
  <c r="B139" i="1"/>
  <c r="A139" i="1"/>
  <c r="R138" i="1"/>
  <c r="O138" i="1"/>
  <c r="N138" i="1"/>
  <c r="L138" i="1"/>
  <c r="M138" i="1" s="1"/>
  <c r="J138" i="1"/>
  <c r="C138" i="1" s="1"/>
  <c r="B138" i="1"/>
  <c r="R137" i="1"/>
  <c r="O137" i="1"/>
  <c r="L137" i="1"/>
  <c r="M137" i="1" s="1"/>
  <c r="J137" i="1"/>
  <c r="C137" i="1"/>
  <c r="B137" i="1"/>
  <c r="A137" i="1"/>
  <c r="R136" i="1"/>
  <c r="O136" i="1"/>
  <c r="M136" i="1"/>
  <c r="N136" i="1" s="1"/>
  <c r="L136" i="1"/>
  <c r="J136" i="1"/>
  <c r="C136" i="1" s="1"/>
  <c r="B136" i="1"/>
  <c r="A136" i="1"/>
  <c r="O135" i="1"/>
  <c r="L135" i="1"/>
  <c r="J135" i="1"/>
  <c r="C135" i="1"/>
  <c r="B135" i="1"/>
  <c r="A135" i="1"/>
  <c r="O134" i="1"/>
  <c r="M134" i="1"/>
  <c r="N134" i="1" s="1"/>
  <c r="L134" i="1"/>
  <c r="J134" i="1"/>
  <c r="A134" i="1" s="1"/>
  <c r="C134" i="1"/>
  <c r="B134" i="1"/>
  <c r="O133" i="1"/>
  <c r="L133" i="1"/>
  <c r="M133" i="1" s="1"/>
  <c r="J133" i="1"/>
  <c r="A133" i="1" s="1"/>
  <c r="O132" i="1"/>
  <c r="L132" i="1"/>
  <c r="J132" i="1"/>
  <c r="C132" i="1" s="1"/>
  <c r="B132" i="1"/>
  <c r="A132" i="1"/>
  <c r="R131" i="1"/>
  <c r="O131" i="1"/>
  <c r="L131" i="1"/>
  <c r="J131" i="1"/>
  <c r="C131" i="1"/>
  <c r="R130" i="1"/>
  <c r="O130" i="1"/>
  <c r="M130" i="1"/>
  <c r="L130" i="1"/>
  <c r="J130" i="1"/>
  <c r="C130" i="1"/>
  <c r="B130" i="1"/>
  <c r="A130" i="1"/>
  <c r="R129" i="1"/>
  <c r="O129" i="1"/>
  <c r="L129" i="1"/>
  <c r="M129" i="1" s="1"/>
  <c r="J129" i="1"/>
  <c r="R128" i="1"/>
  <c r="O128" i="1"/>
  <c r="L128" i="1"/>
  <c r="J128" i="1"/>
  <c r="A128" i="1" s="1"/>
  <c r="C128" i="1"/>
  <c r="R127" i="1"/>
  <c r="O127" i="1"/>
  <c r="L127" i="1"/>
  <c r="M127" i="1" s="1"/>
  <c r="J127" i="1"/>
  <c r="C127" i="1" s="1"/>
  <c r="B127" i="1"/>
  <c r="A127" i="1"/>
  <c r="R126" i="1"/>
  <c r="O126" i="1"/>
  <c r="M126" i="1"/>
  <c r="N126" i="1" s="1"/>
  <c r="L126" i="1"/>
  <c r="J126" i="1"/>
  <c r="A126" i="1" s="1"/>
  <c r="C126" i="1"/>
  <c r="R125" i="1"/>
  <c r="O125" i="1"/>
  <c r="M125" i="1"/>
  <c r="L125" i="1"/>
  <c r="J125" i="1"/>
  <c r="C125" i="1" s="1"/>
  <c r="B125" i="1"/>
  <c r="R124" i="1"/>
  <c r="O124" i="1"/>
  <c r="N124" i="1"/>
  <c r="M124" i="1"/>
  <c r="L124" i="1"/>
  <c r="J124" i="1"/>
  <c r="B124" i="1" s="1"/>
  <c r="C124" i="1"/>
  <c r="R123" i="1"/>
  <c r="O123" i="1"/>
  <c r="L123" i="1"/>
  <c r="J123" i="1"/>
  <c r="C123" i="1"/>
  <c r="B123" i="1"/>
  <c r="A123" i="1"/>
  <c r="R122" i="1"/>
  <c r="O122" i="1"/>
  <c r="L122" i="1"/>
  <c r="M122" i="1" s="1"/>
  <c r="J122" i="1"/>
  <c r="C122" i="1"/>
  <c r="O121" i="1"/>
  <c r="M121" i="1"/>
  <c r="L121" i="1"/>
  <c r="J121" i="1"/>
  <c r="C121" i="1" s="1"/>
  <c r="B121" i="1"/>
  <c r="A121" i="1"/>
  <c r="O120" i="1"/>
  <c r="L120" i="1"/>
  <c r="M120" i="1" s="1"/>
  <c r="J120" i="1"/>
  <c r="C120" i="1"/>
  <c r="O119" i="1"/>
  <c r="M119" i="1"/>
  <c r="N119" i="1" s="1"/>
  <c r="L119" i="1"/>
  <c r="J119" i="1"/>
  <c r="B119" i="1" s="1"/>
  <c r="C119" i="1"/>
  <c r="A119" i="1"/>
  <c r="R118" i="1"/>
  <c r="O118" i="1"/>
  <c r="L118" i="1"/>
  <c r="J118" i="1"/>
  <c r="C118" i="1"/>
  <c r="B118" i="1"/>
  <c r="A118" i="1"/>
  <c r="R117" i="1"/>
  <c r="O117" i="1"/>
  <c r="L117" i="1"/>
  <c r="J117" i="1"/>
  <c r="C117" i="1"/>
  <c r="B117" i="1"/>
  <c r="A117" i="1"/>
  <c r="R116" i="1"/>
  <c r="O116" i="1"/>
  <c r="L116" i="1"/>
  <c r="M116" i="1" s="1"/>
  <c r="N116" i="1" s="1"/>
  <c r="J116" i="1"/>
  <c r="A116" i="1" s="1"/>
  <c r="C116" i="1"/>
  <c r="B116" i="1"/>
  <c r="O115" i="1"/>
  <c r="L115" i="1"/>
  <c r="J115" i="1"/>
  <c r="B115" i="1" s="1"/>
  <c r="C115" i="1"/>
  <c r="A115" i="1"/>
  <c r="O114" i="1"/>
  <c r="N114" i="1"/>
  <c r="L114" i="1"/>
  <c r="M114" i="1" s="1"/>
  <c r="J114" i="1"/>
  <c r="C114" i="1" s="1"/>
  <c r="A114" i="1"/>
  <c r="O113" i="1"/>
  <c r="L113" i="1"/>
  <c r="M113" i="1" s="1"/>
  <c r="J113" i="1"/>
  <c r="C113" i="1"/>
  <c r="B113" i="1"/>
  <c r="A113" i="1"/>
  <c r="O112" i="1"/>
  <c r="N112" i="1"/>
  <c r="M112" i="1"/>
  <c r="L112" i="1"/>
  <c r="J112" i="1"/>
  <c r="B112" i="1" s="1"/>
  <c r="C112" i="1"/>
  <c r="A112" i="1"/>
  <c r="R111" i="1"/>
  <c r="O111" i="1"/>
  <c r="M111" i="1"/>
  <c r="L111" i="1"/>
  <c r="J111" i="1"/>
  <c r="C111" i="1" s="1"/>
  <c r="B111" i="1"/>
  <c r="A111" i="1"/>
  <c r="O110" i="1"/>
  <c r="M110" i="1"/>
  <c r="L110" i="1"/>
  <c r="N110" i="1" s="1"/>
  <c r="J110" i="1"/>
  <c r="R109" i="1"/>
  <c r="O109" i="1"/>
  <c r="L109" i="1"/>
  <c r="M109" i="1" s="1"/>
  <c r="J109" i="1"/>
  <c r="C109" i="1" s="1"/>
  <c r="B109" i="1"/>
  <c r="R108" i="1"/>
  <c r="O108" i="1"/>
  <c r="N108" i="1"/>
  <c r="M108" i="1"/>
  <c r="L108" i="1"/>
  <c r="J108" i="1"/>
  <c r="A108" i="1" s="1"/>
  <c r="C108" i="1"/>
  <c r="B108" i="1"/>
  <c r="O107" i="1"/>
  <c r="L107" i="1"/>
  <c r="M107" i="1" s="1"/>
  <c r="J107" i="1"/>
  <c r="B107" i="1" s="1"/>
  <c r="C107" i="1"/>
  <c r="A107" i="1"/>
  <c r="O106" i="1"/>
  <c r="M106" i="1"/>
  <c r="L106" i="1"/>
  <c r="J106" i="1"/>
  <c r="O105" i="1"/>
  <c r="L105" i="1"/>
  <c r="J105" i="1"/>
  <c r="A105" i="1" s="1"/>
  <c r="C105" i="1"/>
  <c r="B105" i="1"/>
  <c r="R104" i="1"/>
  <c r="O104" i="1"/>
  <c r="N104" i="1"/>
  <c r="L104" i="1"/>
  <c r="M104" i="1" s="1"/>
  <c r="J104" i="1"/>
  <c r="R103" i="1"/>
  <c r="O103" i="1"/>
  <c r="M103" i="1"/>
  <c r="N103" i="1" s="1"/>
  <c r="L103" i="1"/>
  <c r="J103" i="1"/>
  <c r="A103" i="1" s="1"/>
  <c r="O102" i="1"/>
  <c r="L102" i="1"/>
  <c r="M102" i="1" s="1"/>
  <c r="N102" i="1" s="1"/>
  <c r="J102" i="1"/>
  <c r="A102" i="1"/>
  <c r="O101" i="1"/>
  <c r="L101" i="1"/>
  <c r="J101" i="1"/>
  <c r="C101" i="1" s="1"/>
  <c r="B101" i="1"/>
  <c r="A101" i="1"/>
  <c r="R100" i="1"/>
  <c r="O100" i="1"/>
  <c r="L100" i="1"/>
  <c r="J100" i="1"/>
  <c r="B100" i="1" s="1"/>
  <c r="C100" i="1"/>
  <c r="A100" i="1"/>
  <c r="R99" i="1"/>
  <c r="O99" i="1"/>
  <c r="L99" i="1"/>
  <c r="M99" i="1" s="1"/>
  <c r="J99" i="1"/>
  <c r="C99" i="1"/>
  <c r="B99" i="1"/>
  <c r="A99" i="1"/>
  <c r="R98" i="1"/>
  <c r="O98" i="1"/>
  <c r="N98" i="1"/>
  <c r="L98" i="1"/>
  <c r="M98" i="1" s="1"/>
  <c r="J98" i="1"/>
  <c r="B98" i="1" s="1"/>
  <c r="C98" i="1"/>
  <c r="A98" i="1"/>
  <c r="R97" i="1"/>
  <c r="O97" i="1"/>
  <c r="L97" i="1"/>
  <c r="M97" i="1" s="1"/>
  <c r="J97" i="1"/>
  <c r="R96" i="1"/>
  <c r="O96" i="1"/>
  <c r="L96" i="1"/>
  <c r="M96" i="1" s="1"/>
  <c r="J96" i="1"/>
  <c r="C96" i="1" s="1"/>
  <c r="B96" i="1"/>
  <c r="A96" i="1"/>
  <c r="R95" i="1"/>
  <c r="O95" i="1"/>
  <c r="M95" i="1"/>
  <c r="N95" i="1" s="1"/>
  <c r="L95" i="1"/>
  <c r="J95" i="1"/>
  <c r="A95" i="1" s="1"/>
  <c r="C95" i="1"/>
  <c r="B95" i="1"/>
  <c r="R94" i="1"/>
  <c r="O94" i="1"/>
  <c r="L94" i="1"/>
  <c r="J94" i="1"/>
  <c r="C94" i="1"/>
  <c r="B94" i="1"/>
  <c r="A94" i="1"/>
  <c r="R93" i="1"/>
  <c r="O93" i="1"/>
  <c r="N93" i="1"/>
  <c r="M93" i="1"/>
  <c r="L93" i="1"/>
  <c r="J93" i="1"/>
  <c r="B93" i="1" s="1"/>
  <c r="C93" i="1"/>
  <c r="R92" i="1"/>
  <c r="O92" i="1"/>
  <c r="L92" i="1"/>
  <c r="M92" i="1" s="1"/>
  <c r="N92" i="1" s="1"/>
  <c r="J92" i="1"/>
  <c r="C92" i="1"/>
  <c r="B92" i="1"/>
  <c r="A92" i="1"/>
  <c r="R91" i="1"/>
  <c r="O91" i="1"/>
  <c r="L91" i="1"/>
  <c r="J91" i="1"/>
  <c r="C91" i="1"/>
  <c r="B91" i="1"/>
  <c r="A91" i="1"/>
  <c r="O90" i="1"/>
  <c r="L90" i="1"/>
  <c r="J90" i="1"/>
  <c r="C90" i="1" s="1"/>
  <c r="B90" i="1"/>
  <c r="R89" i="1"/>
  <c r="O89" i="1"/>
  <c r="M89" i="1"/>
  <c r="N89" i="1" s="1"/>
  <c r="L89" i="1"/>
  <c r="J89" i="1"/>
  <c r="B89" i="1" s="1"/>
  <c r="C89" i="1"/>
  <c r="A89" i="1"/>
  <c r="O88" i="1"/>
  <c r="N88" i="1"/>
  <c r="L88" i="1"/>
  <c r="M88" i="1" s="1"/>
  <c r="J88" i="1"/>
  <c r="C88" i="1" s="1"/>
  <c r="B88" i="1"/>
  <c r="A88" i="1"/>
  <c r="R87" i="1"/>
  <c r="O87" i="1"/>
  <c r="M87" i="1"/>
  <c r="N87" i="1" s="1"/>
  <c r="L87" i="1"/>
  <c r="J87" i="1"/>
  <c r="A87" i="1" s="1"/>
  <c r="C87" i="1"/>
  <c r="B87" i="1"/>
  <c r="O86" i="1"/>
  <c r="L86" i="1"/>
  <c r="M86" i="1" s="1"/>
  <c r="J86" i="1"/>
  <c r="A86" i="1" s="1"/>
  <c r="C86" i="1"/>
  <c r="B86" i="1"/>
  <c r="R85" i="1"/>
  <c r="O85" i="1"/>
  <c r="L85" i="1"/>
  <c r="M85" i="1" s="1"/>
  <c r="N85" i="1" s="1"/>
  <c r="J85" i="1"/>
  <c r="A85" i="1" s="1"/>
  <c r="C85" i="1"/>
  <c r="B85" i="1"/>
  <c r="O84" i="1"/>
  <c r="L84" i="1"/>
  <c r="J84" i="1"/>
  <c r="O83" i="1"/>
  <c r="N83" i="1"/>
  <c r="L83" i="1"/>
  <c r="M83" i="1" s="1"/>
  <c r="J83" i="1"/>
  <c r="C83" i="1" s="1"/>
  <c r="B83" i="1"/>
  <c r="A83" i="1"/>
  <c r="O82" i="1"/>
  <c r="L82" i="1"/>
  <c r="J82" i="1"/>
  <c r="C82" i="1"/>
  <c r="B82" i="1"/>
  <c r="A82" i="1"/>
  <c r="O81" i="1"/>
  <c r="N81" i="1"/>
  <c r="M81" i="1"/>
  <c r="L81" i="1"/>
  <c r="J81" i="1"/>
  <c r="C81" i="1"/>
  <c r="B81" i="1"/>
  <c r="A81" i="1"/>
  <c r="O80" i="1"/>
  <c r="L80" i="1"/>
  <c r="M80" i="1" s="1"/>
  <c r="J80" i="1"/>
  <c r="O79" i="1"/>
  <c r="M79" i="1"/>
  <c r="L79" i="1"/>
  <c r="J79" i="1"/>
  <c r="C79" i="1"/>
  <c r="B79" i="1"/>
  <c r="A79" i="1"/>
  <c r="R78" i="1"/>
  <c r="O78" i="1"/>
  <c r="M78" i="1"/>
  <c r="N78" i="1" s="1"/>
  <c r="L78" i="1"/>
  <c r="J78" i="1"/>
  <c r="B78" i="1" s="1"/>
  <c r="C78" i="1"/>
  <c r="A78" i="1"/>
  <c r="R77" i="1"/>
  <c r="O77" i="1"/>
  <c r="L77" i="1"/>
  <c r="J77" i="1"/>
  <c r="C77" i="1"/>
  <c r="B77" i="1"/>
  <c r="A77" i="1"/>
  <c r="R76" i="1"/>
  <c r="O76" i="1"/>
  <c r="L76" i="1"/>
  <c r="M76" i="1" s="1"/>
  <c r="J76" i="1"/>
  <c r="B76" i="1" s="1"/>
  <c r="C76" i="1"/>
  <c r="A76" i="1"/>
  <c r="O75" i="1"/>
  <c r="L75" i="1"/>
  <c r="J75" i="1"/>
  <c r="C75" i="1" s="1"/>
  <c r="O74" i="1"/>
  <c r="L74" i="1"/>
  <c r="M74" i="1" s="1"/>
  <c r="N74" i="1" s="1"/>
  <c r="J74" i="1"/>
  <c r="A74" i="1" s="1"/>
  <c r="C74" i="1"/>
  <c r="R73" i="1"/>
  <c r="O73" i="1"/>
  <c r="N73" i="1"/>
  <c r="L73" i="1"/>
  <c r="M73" i="1" s="1"/>
  <c r="J73" i="1"/>
  <c r="C73" i="1" s="1"/>
  <c r="B73" i="1"/>
  <c r="A73" i="1"/>
  <c r="R72" i="1"/>
  <c r="O72" i="1"/>
  <c r="M72" i="1"/>
  <c r="N72" i="1" s="1"/>
  <c r="L72" i="1"/>
  <c r="J72" i="1"/>
  <c r="B72" i="1"/>
  <c r="R71" i="1"/>
  <c r="O71" i="1"/>
  <c r="L71" i="1"/>
  <c r="J71" i="1"/>
  <c r="C71" i="1"/>
  <c r="B71" i="1"/>
  <c r="A71" i="1"/>
  <c r="R70" i="1"/>
  <c r="O70" i="1"/>
  <c r="M70" i="1"/>
  <c r="N70" i="1" s="1"/>
  <c r="L70" i="1"/>
  <c r="J70" i="1"/>
  <c r="B70" i="1" s="1"/>
  <c r="C70" i="1"/>
  <c r="A70" i="1"/>
  <c r="R69" i="1"/>
  <c r="O69" i="1"/>
  <c r="L69" i="1"/>
  <c r="M69" i="1" s="1"/>
  <c r="N69" i="1" s="1"/>
  <c r="J69" i="1"/>
  <c r="C69" i="1"/>
  <c r="B69" i="1"/>
  <c r="A69" i="1"/>
  <c r="R68" i="1"/>
  <c r="O68" i="1"/>
  <c r="L68" i="1"/>
  <c r="M68" i="1" s="1"/>
  <c r="J68" i="1"/>
  <c r="C68" i="1"/>
  <c r="B68" i="1"/>
  <c r="A68" i="1"/>
  <c r="R67" i="1"/>
  <c r="O67" i="1"/>
  <c r="L67" i="1"/>
  <c r="M67" i="1" s="1"/>
  <c r="N67" i="1" s="1"/>
  <c r="J67" i="1"/>
  <c r="A67" i="1" s="1"/>
  <c r="C67" i="1"/>
  <c r="B67" i="1"/>
  <c r="O66" i="1"/>
  <c r="L66" i="1"/>
  <c r="J66" i="1"/>
  <c r="B66" i="1" s="1"/>
  <c r="C66" i="1"/>
  <c r="A66" i="1"/>
  <c r="O65" i="1"/>
  <c r="N65" i="1"/>
  <c r="L65" i="1"/>
  <c r="M65" i="1" s="1"/>
  <c r="J65" i="1"/>
  <c r="C65" i="1" s="1"/>
  <c r="A65" i="1"/>
  <c r="R64" i="1"/>
  <c r="O64" i="1"/>
  <c r="M64" i="1"/>
  <c r="N64" i="1" s="1"/>
  <c r="L64" i="1"/>
  <c r="J64" i="1"/>
  <c r="A64" i="1" s="1"/>
  <c r="C64" i="1"/>
  <c r="B64" i="1"/>
  <c r="R63" i="1"/>
  <c r="O63" i="1"/>
  <c r="L63" i="1"/>
  <c r="J63" i="1"/>
  <c r="B63" i="1" s="1"/>
  <c r="C63" i="1"/>
  <c r="A63" i="1"/>
  <c r="O62" i="1"/>
  <c r="L62" i="1"/>
  <c r="M62" i="1" s="1"/>
  <c r="J62" i="1"/>
  <c r="A62" i="1" s="1"/>
  <c r="C62" i="1"/>
  <c r="B62" i="1"/>
  <c r="O61" i="1"/>
  <c r="M61" i="1"/>
  <c r="L61" i="1"/>
  <c r="N61" i="1" s="1"/>
  <c r="J61" i="1"/>
  <c r="A61" i="1"/>
  <c r="R60" i="1"/>
  <c r="O60" i="1"/>
  <c r="L60" i="1"/>
  <c r="J60" i="1"/>
  <c r="C60" i="1"/>
  <c r="B60" i="1"/>
  <c r="A60" i="1"/>
  <c r="O59" i="1"/>
  <c r="N59" i="1"/>
  <c r="M59" i="1"/>
  <c r="L59" i="1"/>
  <c r="J59" i="1"/>
  <c r="A59" i="1" s="1"/>
  <c r="C59" i="1"/>
  <c r="B59" i="1"/>
  <c r="O58" i="1"/>
  <c r="L58" i="1"/>
  <c r="M58" i="1" s="1"/>
  <c r="J58" i="1"/>
  <c r="C58" i="1"/>
  <c r="B58" i="1"/>
  <c r="A58" i="1"/>
  <c r="O57" i="1"/>
  <c r="M57" i="1"/>
  <c r="L57" i="1"/>
  <c r="J57" i="1"/>
  <c r="A57" i="1"/>
  <c r="R56" i="1"/>
  <c r="O56" i="1"/>
  <c r="L56" i="1"/>
  <c r="J56" i="1"/>
  <c r="B56" i="1" s="1"/>
  <c r="C56" i="1"/>
  <c r="A56" i="1"/>
  <c r="O55" i="1"/>
  <c r="N55" i="1"/>
  <c r="L55" i="1"/>
  <c r="M55" i="1" s="1"/>
  <c r="J55" i="1"/>
  <c r="O54" i="1"/>
  <c r="M54" i="1"/>
  <c r="N54" i="1" s="1"/>
  <c r="L54" i="1"/>
  <c r="J54" i="1"/>
  <c r="C54" i="1"/>
  <c r="B54" i="1"/>
  <c r="A54" i="1"/>
  <c r="R53" i="1"/>
  <c r="O53" i="1"/>
  <c r="M53" i="1"/>
  <c r="N53" i="1" s="1"/>
  <c r="L53" i="1"/>
  <c r="J53" i="1"/>
  <c r="C53" i="1" s="1"/>
  <c r="O52" i="1"/>
  <c r="L52" i="1"/>
  <c r="J52" i="1"/>
  <c r="C52" i="1"/>
  <c r="R51" i="1"/>
  <c r="O51" i="1"/>
  <c r="L51" i="1"/>
  <c r="J51" i="1"/>
  <c r="B51" i="1" s="1"/>
  <c r="C51" i="1"/>
  <c r="R50" i="1"/>
  <c r="O50" i="1"/>
  <c r="N50" i="1"/>
  <c r="M50" i="1"/>
  <c r="L50" i="1"/>
  <c r="J50" i="1"/>
  <c r="C50" i="1" s="1"/>
  <c r="B50" i="1"/>
  <c r="R49" i="1"/>
  <c r="O49" i="1"/>
  <c r="L49" i="1"/>
  <c r="M49" i="1" s="1"/>
  <c r="J49" i="1"/>
  <c r="B49" i="1" s="1"/>
  <c r="C49" i="1"/>
  <c r="R48" i="1"/>
  <c r="O48" i="1"/>
  <c r="L48" i="1"/>
  <c r="J48" i="1"/>
  <c r="A48" i="1" s="1"/>
  <c r="C48" i="1"/>
  <c r="B48" i="1"/>
  <c r="O47" i="1"/>
  <c r="L47" i="1"/>
  <c r="J47" i="1"/>
  <c r="A47" i="1" s="1"/>
  <c r="C47" i="1"/>
  <c r="R46" i="1"/>
  <c r="O46" i="1"/>
  <c r="N46" i="1"/>
  <c r="L46" i="1"/>
  <c r="M46" i="1" s="1"/>
  <c r="J46" i="1"/>
  <c r="C46" i="1"/>
  <c r="B46" i="1"/>
  <c r="A46" i="1"/>
  <c r="O45" i="1"/>
  <c r="L45" i="1"/>
  <c r="M45" i="1" s="1"/>
  <c r="J45" i="1"/>
  <c r="C45" i="1"/>
  <c r="B45" i="1"/>
  <c r="A45" i="1"/>
  <c r="O44" i="1"/>
  <c r="L44" i="1"/>
  <c r="M44" i="1" s="1"/>
  <c r="J44" i="1"/>
  <c r="C44" i="1"/>
  <c r="B44" i="1"/>
  <c r="A44" i="1"/>
  <c r="R43" i="1"/>
  <c r="O43" i="1"/>
  <c r="L43" i="1"/>
  <c r="M43" i="1" s="1"/>
  <c r="N43" i="1" s="1"/>
  <c r="J43" i="1"/>
  <c r="A43" i="1" s="1"/>
  <c r="C43" i="1"/>
  <c r="O42" i="1"/>
  <c r="L42" i="1"/>
  <c r="M42" i="1" s="1"/>
  <c r="N42" i="1" s="1"/>
  <c r="J42" i="1"/>
  <c r="C42" i="1"/>
  <c r="B42" i="1"/>
  <c r="A42" i="1"/>
  <c r="R41" i="1"/>
  <c r="O41" i="1"/>
  <c r="L41" i="1"/>
  <c r="J41" i="1"/>
  <c r="C41" i="1"/>
  <c r="B41" i="1"/>
  <c r="A41" i="1"/>
  <c r="R40" i="1"/>
  <c r="O40" i="1"/>
  <c r="L40" i="1"/>
  <c r="J40" i="1"/>
  <c r="R39" i="1"/>
  <c r="O39" i="1"/>
  <c r="L39" i="1"/>
  <c r="J39" i="1"/>
  <c r="C39" i="1"/>
  <c r="B39" i="1"/>
  <c r="A39" i="1"/>
  <c r="R38" i="1"/>
  <c r="O38" i="1"/>
  <c r="M38" i="1"/>
  <c r="L38" i="1"/>
  <c r="N38" i="1" s="1"/>
  <c r="J38" i="1"/>
  <c r="A38" i="1"/>
  <c r="R37" i="1"/>
  <c r="O37" i="1"/>
  <c r="M37" i="1"/>
  <c r="N37" i="1" s="1"/>
  <c r="L37" i="1"/>
  <c r="J37" i="1"/>
  <c r="A37" i="1" s="1"/>
  <c r="C37" i="1"/>
  <c r="B37" i="1"/>
  <c r="O36" i="1"/>
  <c r="L36" i="1"/>
  <c r="J36" i="1"/>
  <c r="C36" i="1"/>
  <c r="B36" i="1"/>
  <c r="A36" i="1"/>
  <c r="O35" i="1"/>
  <c r="L35" i="1"/>
  <c r="J35" i="1"/>
  <c r="C35" i="1"/>
  <c r="O34" i="1"/>
  <c r="N34" i="1"/>
  <c r="L34" i="1"/>
  <c r="M34" i="1" s="1"/>
  <c r="J34" i="1"/>
  <c r="C34" i="1"/>
  <c r="B34" i="1"/>
  <c r="A34" i="1"/>
  <c r="O33" i="1"/>
  <c r="L33" i="1"/>
  <c r="M33" i="1" s="1"/>
  <c r="J33" i="1"/>
  <c r="B33" i="1" s="1"/>
  <c r="C33" i="1"/>
  <c r="A33" i="1"/>
  <c r="R32" i="1"/>
  <c r="O32" i="1"/>
  <c r="L32" i="1"/>
  <c r="J32" i="1"/>
  <c r="C32" i="1"/>
  <c r="B32" i="1"/>
  <c r="A32" i="1"/>
  <c r="O31" i="1"/>
  <c r="N31" i="1"/>
  <c r="M31" i="1"/>
  <c r="L31" i="1"/>
  <c r="J31" i="1"/>
  <c r="B31" i="1" s="1"/>
  <c r="C31" i="1"/>
  <c r="A31" i="1"/>
  <c r="O30" i="1"/>
  <c r="L30" i="1"/>
  <c r="J30" i="1"/>
  <c r="C30" i="1"/>
  <c r="B30" i="1"/>
  <c r="A30" i="1"/>
  <c r="O29" i="1"/>
  <c r="M29" i="1"/>
  <c r="L29" i="1"/>
  <c r="J29" i="1"/>
  <c r="C29" i="1" s="1"/>
  <c r="B29" i="1"/>
  <c r="A29" i="1"/>
  <c r="R28" i="1"/>
  <c r="O28" i="1"/>
  <c r="L28" i="1"/>
  <c r="J28" i="1"/>
  <c r="C28" i="1"/>
  <c r="O27" i="1"/>
  <c r="M27" i="1"/>
  <c r="N27" i="1" s="1"/>
  <c r="L27" i="1"/>
  <c r="J27" i="1"/>
  <c r="C27" i="1"/>
  <c r="B27" i="1"/>
  <c r="A27" i="1"/>
  <c r="R26" i="1"/>
  <c r="O26" i="1"/>
  <c r="L26" i="1"/>
  <c r="M26" i="1" s="1"/>
  <c r="J26" i="1"/>
  <c r="C26" i="1"/>
  <c r="B26" i="1"/>
  <c r="A26" i="1"/>
  <c r="R25" i="1"/>
  <c r="O25" i="1"/>
  <c r="L25" i="1"/>
  <c r="J25" i="1"/>
  <c r="C25" i="1"/>
  <c r="B25" i="1"/>
  <c r="A25" i="1"/>
  <c r="R24" i="1"/>
  <c r="O24" i="1"/>
  <c r="L24" i="1"/>
  <c r="J24" i="1"/>
  <c r="C24" i="1"/>
  <c r="B24" i="1"/>
  <c r="A24" i="1"/>
  <c r="R23" i="1"/>
  <c r="O23" i="1"/>
  <c r="L23" i="1"/>
  <c r="M23" i="1" s="1"/>
  <c r="N23" i="1" s="1"/>
  <c r="J23" i="1"/>
  <c r="R22" i="1"/>
  <c r="O22" i="1"/>
  <c r="L22" i="1"/>
  <c r="J22" i="1"/>
  <c r="B22" i="1" s="1"/>
  <c r="C22" i="1"/>
  <c r="R21" i="1"/>
  <c r="O21" i="1"/>
  <c r="M21" i="1"/>
  <c r="L21" i="1"/>
  <c r="N21" i="1" s="1"/>
  <c r="J21" i="1"/>
  <c r="C21" i="1" s="1"/>
  <c r="B21" i="1"/>
  <c r="A21" i="1"/>
  <c r="R20" i="1"/>
  <c r="O20" i="1"/>
  <c r="L20" i="1"/>
  <c r="M20" i="1" s="1"/>
  <c r="J20" i="1"/>
  <c r="C20" i="1"/>
  <c r="O19" i="1"/>
  <c r="N19" i="1"/>
  <c r="L19" i="1"/>
  <c r="M19" i="1" s="1"/>
  <c r="J19" i="1"/>
  <c r="C19" i="1"/>
  <c r="B19" i="1"/>
  <c r="A19" i="1"/>
  <c r="O18" i="1"/>
  <c r="L18" i="1"/>
  <c r="M18" i="1" s="1"/>
  <c r="J18" i="1"/>
  <c r="C18" i="1"/>
  <c r="B18" i="1"/>
  <c r="A18" i="1"/>
  <c r="R17" i="1"/>
  <c r="O17" i="1"/>
  <c r="L17" i="1"/>
  <c r="J17" i="1"/>
  <c r="C17" i="1"/>
  <c r="B17" i="1"/>
  <c r="A17" i="1"/>
  <c r="R16" i="1"/>
  <c r="O16" i="1"/>
  <c r="L16" i="1"/>
  <c r="J16" i="1"/>
  <c r="C16" i="1"/>
  <c r="B16" i="1"/>
  <c r="A16" i="1"/>
  <c r="O15" i="1"/>
  <c r="L15" i="1"/>
  <c r="J15" i="1"/>
  <c r="C15" i="1"/>
  <c r="R14" i="1"/>
  <c r="O14" i="1"/>
  <c r="M14" i="1"/>
  <c r="L14" i="1"/>
  <c r="J14" i="1"/>
  <c r="A14" i="1" s="1"/>
  <c r="C14" i="1"/>
  <c r="B14" i="1"/>
  <c r="R13" i="1"/>
  <c r="O13" i="1"/>
  <c r="L13" i="1"/>
  <c r="M13" i="1" s="1"/>
  <c r="N13" i="1" s="1"/>
  <c r="J13" i="1"/>
  <c r="B13" i="1" s="1"/>
  <c r="C13" i="1"/>
  <c r="A13" i="1"/>
  <c r="O12" i="1"/>
  <c r="L12" i="1"/>
  <c r="M12" i="1" s="1"/>
  <c r="N12" i="1" s="1"/>
  <c r="J12" i="1"/>
  <c r="B12" i="1" s="1"/>
  <c r="C12" i="1"/>
  <c r="A12" i="1"/>
  <c r="R11" i="1"/>
  <c r="O11" i="1"/>
  <c r="M11" i="1"/>
  <c r="N11" i="1" s="1"/>
  <c r="L11" i="1"/>
  <c r="J11" i="1"/>
  <c r="C11" i="1"/>
  <c r="B11" i="1"/>
  <c r="A11" i="1"/>
  <c r="R10" i="1"/>
  <c r="O10" i="1"/>
  <c r="M10" i="1"/>
  <c r="N10" i="1" s="1"/>
  <c r="L10" i="1"/>
  <c r="J10" i="1"/>
  <c r="C10" i="1"/>
  <c r="B10" i="1"/>
  <c r="A10" i="1"/>
  <c r="R9" i="1"/>
  <c r="O9" i="1"/>
  <c r="L9" i="1"/>
  <c r="M9" i="1" s="1"/>
  <c r="J9" i="1"/>
  <c r="C9" i="1"/>
  <c r="B9" i="1"/>
  <c r="A9" i="1"/>
  <c r="R8" i="1"/>
  <c r="O8" i="1"/>
  <c r="L8" i="1"/>
  <c r="J8" i="1"/>
  <c r="C8" i="1"/>
  <c r="B8" i="1"/>
  <c r="A8" i="1"/>
  <c r="N35" i="1" l="1"/>
  <c r="N131" i="1"/>
  <c r="N176" i="1"/>
  <c r="N151" i="1"/>
  <c r="N17" i="1"/>
  <c r="N47" i="1"/>
  <c r="N144" i="1"/>
  <c r="N230" i="1"/>
  <c r="N84" i="1"/>
  <c r="N163" i="1"/>
  <c r="N32" i="1"/>
  <c r="N40" i="1"/>
  <c r="N56" i="1"/>
  <c r="N168" i="1"/>
  <c r="M168" i="1"/>
  <c r="C55" i="1"/>
  <c r="B55" i="1"/>
  <c r="B146" i="1"/>
  <c r="A146" i="1"/>
  <c r="A159" i="1"/>
  <c r="C159" i="1"/>
  <c r="B159" i="1"/>
  <c r="M233" i="1"/>
  <c r="N233" i="1" s="1"/>
  <c r="C256" i="1"/>
  <c r="B256" i="1"/>
  <c r="A256" i="1"/>
  <c r="M39" i="1"/>
  <c r="N39" i="1" s="1"/>
  <c r="M41" i="1"/>
  <c r="N41" i="1" s="1"/>
  <c r="M71" i="1"/>
  <c r="N71" i="1" s="1"/>
  <c r="M84" i="1"/>
  <c r="B129" i="1"/>
  <c r="C129" i="1"/>
  <c r="A129" i="1"/>
  <c r="M204" i="1"/>
  <c r="N204" i="1" s="1"/>
  <c r="M210" i="1"/>
  <c r="N210" i="1"/>
  <c r="M258" i="1"/>
  <c r="N258" i="1" s="1"/>
  <c r="N9" i="1"/>
  <c r="N20" i="1"/>
  <c r="A110" i="1"/>
  <c r="C110" i="1"/>
  <c r="B110" i="1"/>
  <c r="M118" i="1"/>
  <c r="N118" i="1" s="1"/>
  <c r="N133" i="1"/>
  <c r="N137" i="1"/>
  <c r="N225" i="1"/>
  <c r="M227" i="1"/>
  <c r="N227" i="1" s="1"/>
  <c r="M244" i="1"/>
  <c r="N244" i="1" s="1"/>
  <c r="N18" i="1"/>
  <c r="M22" i="1"/>
  <c r="N22" i="1" s="1"/>
  <c r="N33" i="1"/>
  <c r="N45" i="1"/>
  <c r="M47" i="1"/>
  <c r="N49" i="1"/>
  <c r="M51" i="1"/>
  <c r="N51" i="1" s="1"/>
  <c r="N80" i="1"/>
  <c r="A97" i="1"/>
  <c r="C97" i="1"/>
  <c r="B97" i="1"/>
  <c r="N129" i="1"/>
  <c r="M131" i="1"/>
  <c r="B142" i="1"/>
  <c r="A142" i="1"/>
  <c r="N146" i="1"/>
  <c r="N148" i="1"/>
  <c r="C157" i="1"/>
  <c r="A157" i="1"/>
  <c r="M166" i="1"/>
  <c r="N166" i="1" s="1"/>
  <c r="B181" i="1"/>
  <c r="C181" i="1"/>
  <c r="A181" i="1"/>
  <c r="B215" i="1"/>
  <c r="A215" i="1"/>
  <c r="N223" i="1"/>
  <c r="B15" i="1"/>
  <c r="A15" i="1"/>
  <c r="B28" i="1"/>
  <c r="A28" i="1"/>
  <c r="M66" i="1"/>
  <c r="N66" i="1" s="1"/>
  <c r="M82" i="1"/>
  <c r="N82" i="1" s="1"/>
  <c r="C106" i="1"/>
  <c r="B106" i="1"/>
  <c r="A106" i="1"/>
  <c r="B140" i="1"/>
  <c r="C140" i="1"/>
  <c r="A140" i="1"/>
  <c r="M194" i="1"/>
  <c r="N194" i="1" s="1"/>
  <c r="N206" i="1"/>
  <c r="M242" i="1"/>
  <c r="N242" i="1" s="1"/>
  <c r="C38" i="1"/>
  <c r="B38" i="1"/>
  <c r="A72" i="1"/>
  <c r="C72" i="1"/>
  <c r="M91" i="1"/>
  <c r="N91" i="1"/>
  <c r="N101" i="1"/>
  <c r="N142" i="1"/>
  <c r="M144" i="1"/>
  <c r="N215" i="1"/>
  <c r="M217" i="1"/>
  <c r="N217" i="1" s="1"/>
  <c r="C228" i="1"/>
  <c r="B228" i="1"/>
  <c r="A228" i="1"/>
  <c r="M238" i="1"/>
  <c r="N238" i="1" s="1"/>
  <c r="M240" i="1"/>
  <c r="N240" i="1" s="1"/>
  <c r="M28" i="1"/>
  <c r="N28" i="1" s="1"/>
  <c r="N97" i="1"/>
  <c r="M101" i="1"/>
  <c r="C104" i="1"/>
  <c r="B104" i="1"/>
  <c r="A104" i="1"/>
  <c r="M123" i="1"/>
  <c r="N123" i="1" s="1"/>
  <c r="N127" i="1"/>
  <c r="C153" i="1"/>
  <c r="B153" i="1"/>
  <c r="A153" i="1"/>
  <c r="N169" i="1"/>
  <c r="M171" i="1"/>
  <c r="N171" i="1" s="1"/>
  <c r="N213" i="1"/>
  <c r="M219" i="1"/>
  <c r="N219" i="1" s="1"/>
  <c r="N228" i="1"/>
  <c r="N234" i="1"/>
  <c r="M8" i="1"/>
  <c r="N8" i="1" s="1"/>
  <c r="M17" i="1"/>
  <c r="C23" i="1"/>
  <c r="B23" i="1"/>
  <c r="A23" i="1"/>
  <c r="N26" i="1"/>
  <c r="M30" i="1"/>
  <c r="N30" i="1" s="1"/>
  <c r="M40" i="1"/>
  <c r="B52" i="1"/>
  <c r="A52" i="1"/>
  <c r="N60" i="1"/>
  <c r="N62" i="1"/>
  <c r="N155" i="1"/>
  <c r="M169" i="1"/>
  <c r="M228" i="1"/>
  <c r="M230" i="1"/>
  <c r="M32" i="1"/>
  <c r="M36" i="1"/>
  <c r="N36" i="1"/>
  <c r="N52" i="1"/>
  <c r="M56" i="1"/>
  <c r="N58" i="1"/>
  <c r="M60" i="1"/>
  <c r="A75" i="1"/>
  <c r="M115" i="1"/>
  <c r="N115" i="1" s="1"/>
  <c r="M117" i="1"/>
  <c r="N117" i="1"/>
  <c r="B165" i="1"/>
  <c r="A165" i="1"/>
  <c r="A182" i="1"/>
  <c r="A184" i="1"/>
  <c r="A191" i="1"/>
  <c r="C191" i="1"/>
  <c r="B191" i="1"/>
  <c r="C209" i="1"/>
  <c r="B209" i="1"/>
  <c r="A209" i="1"/>
  <c r="B220" i="1"/>
  <c r="C220" i="1"/>
  <c r="A220" i="1"/>
  <c r="M232" i="1"/>
  <c r="N232" i="1" s="1"/>
  <c r="A246" i="1"/>
  <c r="N44" i="1"/>
  <c r="M48" i="1"/>
  <c r="N48" i="1" s="1"/>
  <c r="M52" i="1"/>
  <c r="B75" i="1"/>
  <c r="A90" i="1"/>
  <c r="C102" i="1"/>
  <c r="B102" i="1"/>
  <c r="A109" i="1"/>
  <c r="N111" i="1"/>
  <c r="A124" i="1"/>
  <c r="B126" i="1"/>
  <c r="B128" i="1"/>
  <c r="B141" i="1"/>
  <c r="N147" i="1"/>
  <c r="M147" i="1"/>
  <c r="A156" i="1"/>
  <c r="B178" i="1"/>
  <c r="B182" i="1"/>
  <c r="B184" i="1"/>
  <c r="M186" i="1"/>
  <c r="N186" i="1" s="1"/>
  <c r="N209" i="1"/>
  <c r="B214" i="1"/>
  <c r="N226" i="1"/>
  <c r="C246" i="1"/>
  <c r="B248" i="1"/>
  <c r="A248" i="1"/>
  <c r="N94" i="1"/>
  <c r="M94" i="1"/>
  <c r="M35" i="1"/>
  <c r="B80" i="1"/>
  <c r="C80" i="1"/>
  <c r="A80" i="1"/>
  <c r="N120" i="1"/>
  <c r="N256" i="1"/>
  <c r="M24" i="1"/>
  <c r="N24" i="1" s="1"/>
  <c r="N157" i="1"/>
  <c r="N77" i="1"/>
  <c r="N132" i="1"/>
  <c r="M132" i="1"/>
  <c r="A163" i="1"/>
  <c r="C163" i="1"/>
  <c r="B163" i="1"/>
  <c r="C189" i="1"/>
  <c r="B189" i="1"/>
  <c r="A189" i="1"/>
  <c r="M25" i="1"/>
  <c r="N25" i="1" s="1"/>
  <c r="A53" i="1"/>
  <c r="N75" i="1"/>
  <c r="M77" i="1"/>
  <c r="B122" i="1"/>
  <c r="A122" i="1"/>
  <c r="M145" i="1"/>
  <c r="N145" i="1" s="1"/>
  <c r="M151" i="1"/>
  <c r="C170" i="1"/>
  <c r="B170" i="1"/>
  <c r="M184" i="1"/>
  <c r="N184" i="1" s="1"/>
  <c r="N193" i="1"/>
  <c r="M195" i="1"/>
  <c r="N195" i="1" s="1"/>
  <c r="M105" i="1"/>
  <c r="N105" i="1" s="1"/>
  <c r="N113" i="1"/>
  <c r="C176" i="1"/>
  <c r="B176" i="1"/>
  <c r="A176" i="1"/>
  <c r="M201" i="1"/>
  <c r="N201" i="1" s="1"/>
  <c r="A22" i="1"/>
  <c r="A49" i="1"/>
  <c r="B53" i="1"/>
  <c r="B61" i="1"/>
  <c r="C61" i="1"/>
  <c r="M75" i="1"/>
  <c r="B103" i="1"/>
  <c r="M128" i="1"/>
  <c r="N128" i="1" s="1"/>
  <c r="B133" i="1"/>
  <c r="A148" i="1"/>
  <c r="C161" i="1"/>
  <c r="B161" i="1"/>
  <c r="A161" i="1"/>
  <c r="M163" i="1"/>
  <c r="A174" i="1"/>
  <c r="C174" i="1"/>
  <c r="B174" i="1"/>
  <c r="M176" i="1"/>
  <c r="M182" i="1"/>
  <c r="N182" i="1" s="1"/>
  <c r="B187" i="1"/>
  <c r="C187" i="1"/>
  <c r="A187" i="1"/>
  <c r="M189" i="1"/>
  <c r="N189" i="1" s="1"/>
  <c r="M193" i="1"/>
  <c r="A210" i="1"/>
  <c r="M216" i="1"/>
  <c r="N216" i="1" s="1"/>
  <c r="A221" i="1"/>
  <c r="A225" i="1"/>
  <c r="C253" i="1"/>
  <c r="B253" i="1"/>
  <c r="A253" i="1"/>
  <c r="N86" i="1"/>
  <c r="B131" i="1"/>
  <c r="A131" i="1"/>
  <c r="M135" i="1"/>
  <c r="N135" i="1" s="1"/>
  <c r="N139" i="1"/>
  <c r="M139" i="1"/>
  <c r="C213" i="1"/>
  <c r="B213" i="1"/>
  <c r="A213" i="1"/>
  <c r="C40" i="1"/>
  <c r="B40" i="1"/>
  <c r="A40" i="1"/>
  <c r="N68" i="1"/>
  <c r="C155" i="1"/>
  <c r="A155" i="1"/>
  <c r="M15" i="1"/>
  <c r="N15" i="1" s="1"/>
  <c r="N99" i="1"/>
  <c r="N14" i="1"/>
  <c r="N16" i="1"/>
  <c r="M16" i="1"/>
  <c r="B20" i="1"/>
  <c r="A20" i="1"/>
  <c r="B35" i="1"/>
  <c r="A35" i="1"/>
  <c r="B47" i="1"/>
  <c r="A51" i="1"/>
  <c r="A55" i="1"/>
  <c r="C57" i="1"/>
  <c r="B57" i="1"/>
  <c r="B84" i="1"/>
  <c r="C84" i="1"/>
  <c r="A84" i="1"/>
  <c r="M90" i="1"/>
  <c r="N90" i="1" s="1"/>
  <c r="M100" i="1"/>
  <c r="N100" i="1" s="1"/>
  <c r="C103" i="1"/>
  <c r="N107" i="1"/>
  <c r="N109" i="1"/>
  <c r="A120" i="1"/>
  <c r="B120" i="1"/>
  <c r="N122" i="1"/>
  <c r="C133" i="1"/>
  <c r="C146" i="1"/>
  <c r="M178" i="1"/>
  <c r="N178" i="1" s="1"/>
  <c r="N180" i="1"/>
  <c r="C210" i="1"/>
  <c r="A223" i="1"/>
  <c r="C225" i="1"/>
  <c r="A227" i="1"/>
  <c r="N164" i="1"/>
  <c r="B43" i="1"/>
  <c r="A50" i="1"/>
  <c r="B74" i="1"/>
  <c r="N79" i="1"/>
  <c r="A93" i="1"/>
  <c r="N96" i="1"/>
  <c r="N121" i="1"/>
  <c r="A125" i="1"/>
  <c r="N130" i="1"/>
  <c r="A138" i="1"/>
  <c r="N152" i="1"/>
  <c r="N160" i="1"/>
  <c r="M164" i="1"/>
  <c r="N175" i="1"/>
  <c r="A183" i="1"/>
  <c r="N188" i="1"/>
  <c r="A196" i="1"/>
  <c r="A200" i="1"/>
  <c r="B224" i="1"/>
  <c r="N229" i="1"/>
  <c r="B237" i="1"/>
  <c r="A239" i="1"/>
  <c r="A241" i="1"/>
  <c r="A245" i="1"/>
  <c r="A249" i="1"/>
  <c r="N29" i="1"/>
  <c r="N57" i="1"/>
  <c r="B65" i="1"/>
  <c r="N106" i="1"/>
  <c r="B114" i="1"/>
  <c r="C202" i="1"/>
  <c r="C243" i="1"/>
  <c r="N251" i="1"/>
  <c r="N253" i="1"/>
  <c r="N255" i="1"/>
  <c r="N63" i="1"/>
  <c r="M235" i="1"/>
  <c r="N235" i="1" s="1"/>
  <c r="N245" i="1"/>
  <c r="M251" i="1"/>
  <c r="M253" i="1"/>
  <c r="M255" i="1"/>
  <c r="M260" i="1"/>
  <c r="N260" i="1" s="1"/>
  <c r="M63" i="1"/>
  <c r="N76" i="1"/>
  <c r="N125" i="1"/>
  <c r="N198" i="1"/>
  <c r="M245" i="1"/>
  <c r="M247" i="1"/>
  <c r="N247" i="1" s="1"/>
  <c r="C254" i="1"/>
  <c r="C259" i="1"/>
</calcChain>
</file>

<file path=xl/sharedStrings.xml><?xml version="1.0" encoding="utf-8"?>
<sst xmlns="http://schemas.openxmlformats.org/spreadsheetml/2006/main" count="2469" uniqueCount="562">
  <si>
    <t>POMH-UK QIPs (Ref 2)</t>
  </si>
  <si>
    <t>POMH-UK</t>
  </si>
  <si>
    <t>Other scales</t>
  </si>
  <si>
    <t>No' of Papers (n=7)</t>
  </si>
  <si>
    <t>Ref 3 (24)</t>
  </si>
  <si>
    <t>Ref 4 (19)</t>
  </si>
  <si>
    <t>Ref 5 (9)</t>
  </si>
  <si>
    <t>Ref 6 (22)</t>
  </si>
  <si>
    <t>Ref 7 (25)</t>
  </si>
  <si>
    <t>Ref 8 (26)</t>
  </si>
  <si>
    <t>Ref 9 (23)</t>
  </si>
  <si>
    <t>Ref 10</t>
  </si>
  <si>
    <t>Ref 11</t>
  </si>
  <si>
    <t>Ref 12</t>
  </si>
  <si>
    <t xml:space="preserve">ABB 1-3 AgeBrain / Boustani </t>
  </si>
  <si>
    <r>
      <t xml:space="preserve">ARS 0-3 (Rudolph) </t>
    </r>
    <r>
      <rPr>
        <b/>
        <sz val="8"/>
        <color theme="1"/>
        <rFont val="Calibri"/>
        <family val="2"/>
        <scheme val="minor"/>
      </rPr>
      <t>https://jamanetwork.com/journals/jamainternalmedicine/fullarticle/414049</t>
    </r>
  </si>
  <si>
    <t>ADS 0-3 (Carnahan)</t>
  </si>
  <si>
    <t>CrAS     (Han)</t>
  </si>
  <si>
    <t>Ancelin</t>
  </si>
  <si>
    <t>Ehrt</t>
  </si>
  <si>
    <t>Sittironnarit</t>
  </si>
  <si>
    <t>Chew (limited list)</t>
  </si>
  <si>
    <r>
      <rPr>
        <sz val="9"/>
        <rFont val="Calibri"/>
        <family val="2"/>
        <scheme val="minor"/>
      </rPr>
      <t>South London &amp; Maudsley NHS Foundation</t>
    </r>
    <r>
      <rPr>
        <u/>
        <sz val="9"/>
        <rFont val="Calibri"/>
        <family val="2"/>
        <scheme val="minor"/>
      </rPr>
      <t xml:space="preserve"> </t>
    </r>
    <r>
      <rPr>
        <sz val="9"/>
        <rFont val="Calibri"/>
        <family val="2"/>
        <scheme val="minor"/>
      </rPr>
      <t>Trust</t>
    </r>
    <r>
      <rPr>
        <sz val="11"/>
        <color theme="10"/>
        <rFont val="Calibri"/>
        <family val="2"/>
        <scheme val="minor"/>
      </rPr>
      <t xml:space="preserve"> </t>
    </r>
    <r>
      <rPr>
        <u/>
        <sz val="9"/>
        <color theme="10"/>
        <rFont val="Calibri"/>
        <family val="2"/>
        <scheme val="minor"/>
      </rPr>
      <t>http://www.medichec.com/</t>
    </r>
  </si>
  <si>
    <t>mARS 1-3 (Sukudadas 2014) - limited list</t>
  </si>
  <si>
    <t xml:space="preserve">High </t>
  </si>
  <si>
    <t>Moderate</t>
  </si>
  <si>
    <t>Low</t>
  </si>
  <si>
    <t>0304010Y0</t>
  </si>
  <si>
    <t>Alprazolam</t>
  </si>
  <si>
    <t>0401020A0</t>
  </si>
  <si>
    <t>High</t>
  </si>
  <si>
    <t>0102000A0</t>
  </si>
  <si>
    <t>0102000C0</t>
  </si>
  <si>
    <t>0409010B0</t>
  </si>
  <si>
    <t>0503040C0</t>
  </si>
  <si>
    <t>0403010B0</t>
  </si>
  <si>
    <t>Amoxapine</t>
  </si>
  <si>
    <t>0403010C0</t>
  </si>
  <si>
    <t>?</t>
  </si>
  <si>
    <t>Ampicillin</t>
  </si>
  <si>
    <t>0501013E0</t>
  </si>
  <si>
    <t>Aripiprazole</t>
  </si>
  <si>
    <t>0402010AD</t>
  </si>
  <si>
    <t>0402020AD</t>
  </si>
  <si>
    <t>Asenapine</t>
  </si>
  <si>
    <t>0402030R0</t>
  </si>
  <si>
    <t>Atenolol</t>
  </si>
  <si>
    <t>0204000E0</t>
  </si>
  <si>
    <t>0204000U0</t>
  </si>
  <si>
    <t>0204000F0</t>
  </si>
  <si>
    <t>0204000A0</t>
  </si>
  <si>
    <t>0102000AC</t>
  </si>
  <si>
    <t>Azathioprine</t>
  </si>
  <si>
    <t>0802010G0</t>
  </si>
  <si>
    <t>Baclofen</t>
  </si>
  <si>
    <t>1002020C0</t>
  </si>
  <si>
    <t>0102000H0</t>
  </si>
  <si>
    <t>0409020E0</t>
  </si>
  <si>
    <t>Bisacodyl</t>
  </si>
  <si>
    <t>0106020C0</t>
  </si>
  <si>
    <t>Bromocriptine</t>
  </si>
  <si>
    <t>0607010B0</t>
  </si>
  <si>
    <t>0304010F0</t>
  </si>
  <si>
    <t>0309020U0</t>
  </si>
  <si>
    <t>0410020A0</t>
  </si>
  <si>
    <t>Captopril</t>
  </si>
  <si>
    <t>0205051F0</t>
  </si>
  <si>
    <t>Carbamazepine</t>
  </si>
  <si>
    <t>0408010C0</t>
  </si>
  <si>
    <t>NA</t>
  </si>
  <si>
    <t>0501021E0</t>
  </si>
  <si>
    <t>Celecoxib</t>
  </si>
  <si>
    <t>1001010AH</t>
  </si>
  <si>
    <t>0304010I0</t>
  </si>
  <si>
    <t>0401020E0</t>
  </si>
  <si>
    <t>0304010G0</t>
  </si>
  <si>
    <t>0402010D0</t>
  </si>
  <si>
    <t>Chlortalidone</t>
  </si>
  <si>
    <t>0202010F0</t>
  </si>
  <si>
    <t>Ciclosporin</t>
  </si>
  <si>
    <t>Cimetidine</t>
  </si>
  <si>
    <t>0103010D0</t>
  </si>
  <si>
    <t>0403030D0</t>
  </si>
  <si>
    <t>0403030Z0</t>
  </si>
  <si>
    <t>0304010H0</t>
  </si>
  <si>
    <t>0501060D0</t>
  </si>
  <si>
    <t>0501060E0</t>
  </si>
  <si>
    <t>0702020E0</t>
  </si>
  <si>
    <t>0403010F0</t>
  </si>
  <si>
    <t>Clonazepam</t>
  </si>
  <si>
    <t>0408010F0</t>
  </si>
  <si>
    <t>0408020D0</t>
  </si>
  <si>
    <t>0401020V0</t>
  </si>
  <si>
    <t>high</t>
  </si>
  <si>
    <t>Clozapine</t>
  </si>
  <si>
    <t>0402010C0</t>
  </si>
  <si>
    <t>0409010N0</t>
  </si>
  <si>
    <t>0407020C0</t>
  </si>
  <si>
    <t>0309010C0</t>
  </si>
  <si>
    <t>0104020D0</t>
  </si>
  <si>
    <t>Colchicine</t>
  </si>
  <si>
    <t>1001040G0</t>
  </si>
  <si>
    <t>0603020F0</t>
  </si>
  <si>
    <t>Cycloserine</t>
  </si>
  <si>
    <t>0501090E0</t>
  </si>
  <si>
    <t>0304010K0</t>
  </si>
  <si>
    <t>0704020AC</t>
  </si>
  <si>
    <t>Desloratadine</t>
  </si>
  <si>
    <t>0304010AB</t>
  </si>
  <si>
    <t>Dexamethasone</t>
  </si>
  <si>
    <t>0603020AA</t>
  </si>
  <si>
    <t>0309020R0</t>
  </si>
  <si>
    <t>0309010L0</t>
  </si>
  <si>
    <t>Diazepam</t>
  </si>
  <si>
    <t>0401020K0</t>
  </si>
  <si>
    <t>0102000K0</t>
  </si>
  <si>
    <t>0102000J0</t>
  </si>
  <si>
    <t>Digitoxin</t>
  </si>
  <si>
    <t>0201010D0</t>
  </si>
  <si>
    <t>Digoxin</t>
  </si>
  <si>
    <t>0201010F0</t>
  </si>
  <si>
    <t>0206020C0</t>
  </si>
  <si>
    <t>Dimenhydrinate</t>
  </si>
  <si>
    <t>0406000H0</t>
  </si>
  <si>
    <t>0406000AC</t>
  </si>
  <si>
    <t>0309020AB</t>
  </si>
  <si>
    <t>0304010N0</t>
  </si>
  <si>
    <t>030902040</t>
  </si>
  <si>
    <t>Dipyridamole</t>
  </si>
  <si>
    <t>0209000L0</t>
  </si>
  <si>
    <t>0209000V0</t>
  </si>
  <si>
    <t>Disopyramide</t>
  </si>
  <si>
    <t>0203020F0</t>
  </si>
  <si>
    <t>0203020G0</t>
  </si>
  <si>
    <t>Domperidone</t>
  </si>
  <si>
    <t>0406000J0</t>
  </si>
  <si>
    <t>0403010J0</t>
  </si>
  <si>
    <t>Doxepin</t>
  </si>
  <si>
    <t>0403010L0</t>
  </si>
  <si>
    <t>0406000AA</t>
  </si>
  <si>
    <t>Entacapone</t>
  </si>
  <si>
    <t>0409010V0</t>
  </si>
  <si>
    <t>Escitalopram</t>
  </si>
  <si>
    <t>0403030X0</t>
  </si>
  <si>
    <t>Famotidine</t>
  </si>
  <si>
    <t>0103010H0</t>
  </si>
  <si>
    <t>Fentanyl</t>
  </si>
  <si>
    <t>0407020A0</t>
  </si>
  <si>
    <t>0704020AD</t>
  </si>
  <si>
    <t>0304010E0</t>
  </si>
  <si>
    <t>0704020G0</t>
  </si>
  <si>
    <t>0403030E0</t>
  </si>
  <si>
    <t>0402020L0</t>
  </si>
  <si>
    <t>0402010I0</t>
  </si>
  <si>
    <t>0401010L0</t>
  </si>
  <si>
    <t>0403030L0</t>
  </si>
  <si>
    <t>Furosemide</t>
  </si>
  <si>
    <t>0202020L0</t>
  </si>
  <si>
    <t>0202080K0</t>
  </si>
  <si>
    <t>Guaifenesin</t>
  </si>
  <si>
    <t>0309020G0</t>
  </si>
  <si>
    <t>1002020L0</t>
  </si>
  <si>
    <t>Haloperidol</t>
  </si>
  <si>
    <t>0402010J0</t>
  </si>
  <si>
    <t>0402020T0</t>
  </si>
  <si>
    <t>0205010J0</t>
  </si>
  <si>
    <t>Hydrocortisone</t>
  </si>
  <si>
    <t>0107020J0</t>
  </si>
  <si>
    <t>0603020J0</t>
  </si>
  <si>
    <t>0105020C0</t>
  </si>
  <si>
    <t>0105020B0</t>
  </si>
  <si>
    <t>1001022G0</t>
  </si>
  <si>
    <t>0603020L0</t>
  </si>
  <si>
    <t>0603020M0</t>
  </si>
  <si>
    <t>0304010J0</t>
  </si>
  <si>
    <t>0406000A0</t>
  </si>
  <si>
    <t>0102000N0</t>
  </si>
  <si>
    <t>0406000L0</t>
  </si>
  <si>
    <t>0403010N0</t>
  </si>
  <si>
    <t>0206010I0</t>
  </si>
  <si>
    <t>0206010K0</t>
  </si>
  <si>
    <t>0206010W0</t>
  </si>
  <si>
    <t>0304010AG</t>
  </si>
  <si>
    <t>Levocetirizine</t>
  </si>
  <si>
    <t>0304010AC</t>
  </si>
  <si>
    <t>0402010L0</t>
  </si>
  <si>
    <t>0402010K0</t>
  </si>
  <si>
    <t>0402030K0</t>
  </si>
  <si>
    <t>0402030P0</t>
  </si>
  <si>
    <t>0403010R0</t>
  </si>
  <si>
    <t>0104020L0</t>
  </si>
  <si>
    <t>0104020P0</t>
  </si>
  <si>
    <t>Loratadine</t>
  </si>
  <si>
    <t>0304010D0</t>
  </si>
  <si>
    <t>Lorazepam</t>
  </si>
  <si>
    <t>0401020P0</t>
  </si>
  <si>
    <t>0402010M0</t>
  </si>
  <si>
    <t>0406000N0</t>
  </si>
  <si>
    <t>0309010S0</t>
  </si>
  <si>
    <t>0407020M0</t>
  </si>
  <si>
    <t>0410030C0</t>
  </si>
  <si>
    <t>Methocarbamol</t>
  </si>
  <si>
    <t>1002020S0</t>
  </si>
  <si>
    <t>Methotrexate</t>
  </si>
  <si>
    <t>0801030P0</t>
  </si>
  <si>
    <t>1001030U0</t>
  </si>
  <si>
    <t>Methylprednisolone</t>
  </si>
  <si>
    <t>0603020S0</t>
  </si>
  <si>
    <t>1001022K0</t>
  </si>
  <si>
    <t>0603020K0</t>
  </si>
  <si>
    <t>0406000P0</t>
  </si>
  <si>
    <t>0204000K0</t>
  </si>
  <si>
    <t>0204000W0</t>
  </si>
  <si>
    <t>0408020W0</t>
  </si>
  <si>
    <t>0408020V0</t>
  </si>
  <si>
    <t>Mirtazapine</t>
  </si>
  <si>
    <t>0403040X0</t>
  </si>
  <si>
    <t>0407020P0</t>
  </si>
  <si>
    <t>0407020Q0</t>
  </si>
  <si>
    <t>040702020</t>
  </si>
  <si>
    <t>0407041M0</t>
  </si>
  <si>
    <t>Nefazodone Hydrochloride</t>
  </si>
  <si>
    <t>0403040T0</t>
  </si>
  <si>
    <t>0407010P0</t>
  </si>
  <si>
    <t>Nifedipine</t>
  </si>
  <si>
    <t>0206020R0</t>
  </si>
  <si>
    <t>0107040B0</t>
  </si>
  <si>
    <t>Nizatidine</t>
  </si>
  <si>
    <t>0103010N0</t>
  </si>
  <si>
    <t>Nortriptyline</t>
  </si>
  <si>
    <t>0403010V0</t>
  </si>
  <si>
    <t>Olanzapine</t>
  </si>
  <si>
    <t>040201060</t>
  </si>
  <si>
    <t>0402020AC</t>
  </si>
  <si>
    <t>0409020N0</t>
  </si>
  <si>
    <t>Oxazepam</t>
  </si>
  <si>
    <t>0401020T0</t>
  </si>
  <si>
    <t>Oxcarbazepine</t>
  </si>
  <si>
    <t>0408010D0</t>
  </si>
  <si>
    <t>Oxybutynin</t>
  </si>
  <si>
    <t>0704020J0</t>
  </si>
  <si>
    <t>0704040G0</t>
  </si>
  <si>
    <t>0407020AF</t>
  </si>
  <si>
    <t>0407020AD</t>
  </si>
  <si>
    <t>Paliperidone</t>
  </si>
  <si>
    <t>0402020AB</t>
  </si>
  <si>
    <t>0402010AE</t>
  </si>
  <si>
    <t>0403030P0</t>
  </si>
  <si>
    <t>Pericyazine</t>
  </si>
  <si>
    <t>0402010P0</t>
  </si>
  <si>
    <t>Perphenazine</t>
  </si>
  <si>
    <t>0402010Q0</t>
  </si>
  <si>
    <t>0403020M0</t>
  </si>
  <si>
    <t>Phenobarbital</t>
  </si>
  <si>
    <t>0408010N0</t>
  </si>
  <si>
    <t>0408010P0</t>
  </si>
  <si>
    <t>Pimozide</t>
  </si>
  <si>
    <t>0402010R0</t>
  </si>
  <si>
    <t>0501014S0</t>
  </si>
  <si>
    <t>Pramipexole</t>
  </si>
  <si>
    <t>0409010W0</t>
  </si>
  <si>
    <t>Prednisolone</t>
  </si>
  <si>
    <t>0603020T0</t>
  </si>
  <si>
    <t>0107020P0</t>
  </si>
  <si>
    <t>1001022N0</t>
  </si>
  <si>
    <t>0105020D0</t>
  </si>
  <si>
    <t>0105020E0</t>
  </si>
  <si>
    <t>Prednisone</t>
  </si>
  <si>
    <t>0603020X0</t>
  </si>
  <si>
    <t>0406000T0</t>
  </si>
  <si>
    <t>0406000U0</t>
  </si>
  <si>
    <t>0409020S0</t>
  </si>
  <si>
    <t>0402010S0</t>
  </si>
  <si>
    <t>0304010W0</t>
  </si>
  <si>
    <t>0406000V0</t>
  </si>
  <si>
    <t>0102000Y0</t>
  </si>
  <si>
    <t>0704020P0</t>
  </si>
  <si>
    <t>0309020Q0</t>
  </si>
  <si>
    <t>0309020AF</t>
  </si>
  <si>
    <t>0310000N0</t>
  </si>
  <si>
    <t>Quetiapine</t>
  </si>
  <si>
    <t>0402010AB</t>
  </si>
  <si>
    <t>0203020T0</t>
  </si>
  <si>
    <t>0203020U0</t>
  </si>
  <si>
    <t>0103010S0</t>
  </si>
  <si>
    <t>0103010T0</t>
  </si>
  <si>
    <t>Reboxetine</t>
  </si>
  <si>
    <t>0403040U0</t>
  </si>
  <si>
    <t>Risperidone</t>
  </si>
  <si>
    <t>040201030</t>
  </si>
  <si>
    <t>0402020AA</t>
  </si>
  <si>
    <t>0409010T0</t>
  </si>
  <si>
    <t>0403030Q0</t>
  </si>
  <si>
    <t>Solifenacin</t>
  </si>
  <si>
    <t>0704020AB</t>
  </si>
  <si>
    <t>0704010W0</t>
  </si>
  <si>
    <t>0407041T0</t>
  </si>
  <si>
    <t>Temazepam</t>
  </si>
  <si>
    <t>0401010T0</t>
  </si>
  <si>
    <t>Theophylline</t>
  </si>
  <si>
    <t>0301030S0</t>
  </si>
  <si>
    <t>Thioridazine</t>
  </si>
  <si>
    <t>0402010W0</t>
  </si>
  <si>
    <t>1002020T0</t>
  </si>
  <si>
    <t>Tolterodine</t>
  </si>
  <si>
    <t>0704020N0</t>
  </si>
  <si>
    <t>040702040</t>
  </si>
  <si>
    <t>0403010X0</t>
  </si>
  <si>
    <t>0603020Z0</t>
  </si>
  <si>
    <t>1001022Y0</t>
  </si>
  <si>
    <t>Triamterene</t>
  </si>
  <si>
    <t>0202030W0</t>
  </si>
  <si>
    <t>0202040U0</t>
  </si>
  <si>
    <t>0202040V0</t>
  </si>
  <si>
    <t>Trifluoperazine</t>
  </si>
  <si>
    <t>0402010X0</t>
  </si>
  <si>
    <t>0409020C0</t>
  </si>
  <si>
    <t>0403010Y0</t>
  </si>
  <si>
    <t>0704020Z0</t>
  </si>
  <si>
    <t>0402030Q0</t>
  </si>
  <si>
    <t>040801020</t>
  </si>
  <si>
    <t>0501070U0</t>
  </si>
  <si>
    <t>Venlafaxine</t>
  </si>
  <si>
    <t>0403040W0</t>
  </si>
  <si>
    <t>0208020V0</t>
  </si>
  <si>
    <t>0402010AG</t>
  </si>
  <si>
    <t>Zolmitriptan</t>
  </si>
  <si>
    <t>0407041Z0</t>
  </si>
  <si>
    <t>http://www.uea.ac.uk/documents/3306616/10940915/Anticholinergics/088bb9e6-3ee2-4b75-b8ce-b2d59dc538c2</t>
  </si>
  <si>
    <t>https://jamanetwork.com/journals/jamainternalmedicine/fullarticle/414049</t>
  </si>
  <si>
    <t>http://www.medichec.com/</t>
  </si>
  <si>
    <t>Ref 13</t>
  </si>
  <si>
    <t>Sertindole</t>
  </si>
  <si>
    <t>AEC (Bishara D et al, 2016)</t>
  </si>
  <si>
    <t>Ref 14</t>
  </si>
  <si>
    <t>Duran's ABS</t>
  </si>
  <si>
    <t>low</t>
  </si>
  <si>
    <t>discrepancy</t>
  </si>
  <si>
    <t>improbable</t>
  </si>
  <si>
    <t>none</t>
  </si>
  <si>
    <t>Summary of ACB ratings from 12 primary reference sources</t>
  </si>
  <si>
    <t>Primary sources</t>
  </si>
  <si>
    <t>Zero or unlikely</t>
  </si>
  <si>
    <t>Total</t>
  </si>
  <si>
    <t>Unknown</t>
  </si>
  <si>
    <t>Not ref'd</t>
  </si>
  <si>
    <t>BNF Chemical Substance</t>
  </si>
  <si>
    <t>BNF Chemical Substance Code</t>
  </si>
  <si>
    <t>Hyoscine</t>
  </si>
  <si>
    <t>Total No' of Papers</t>
  </si>
  <si>
    <t>Salahuden et al (2015) ACB activity: number of papers (=7)   (Ref 1)
NB: contains references 3 to 9 in columns T to Z</t>
  </si>
  <si>
    <t>Alimemazine tartrate</t>
  </si>
  <si>
    <t>Alverine citrate</t>
  </si>
  <si>
    <t>Alverine citrate/simeticone</t>
  </si>
  <si>
    <t>0102000AJ</t>
  </si>
  <si>
    <t>Amantadine hydrochloride</t>
  </si>
  <si>
    <t>Amiodarone hydrochloride</t>
  </si>
  <si>
    <t>0203020D0</t>
  </si>
  <si>
    <t>Amitriptyline hydrochloride</t>
  </si>
  <si>
    <t>Atenolol with calcium channel blocker</t>
  </si>
  <si>
    <t>Atropine sulfate</t>
  </si>
  <si>
    <t>Belladonna alkaloids</t>
  </si>
  <si>
    <t>Benzatropine mesilate</t>
  </si>
  <si>
    <t>Brompheniramine maleate</t>
  </si>
  <si>
    <t>Bupropion hydrochloride</t>
  </si>
  <si>
    <t>Cetirizine hydrochloride</t>
  </si>
  <si>
    <t>Chlordiazepoxide hydrochloride</t>
  </si>
  <si>
    <t>Chlorphenamine maleate</t>
  </si>
  <si>
    <t>Chlorpromazine hydrochloride</t>
  </si>
  <si>
    <t>0802020G0</t>
  </si>
  <si>
    <t>Citalopram hydrobromide</t>
  </si>
  <si>
    <t>Citalopram hydrochloride</t>
  </si>
  <si>
    <t>Clemastine fumarate</t>
  </si>
  <si>
    <t>Clindamycin hydrochloride</t>
  </si>
  <si>
    <t>Clindamycin phosphate</t>
  </si>
  <si>
    <t>Clomipramine hydrochloride</t>
  </si>
  <si>
    <t>Co-careldopa (Carbidopa/levodopa)</t>
  </si>
  <si>
    <t>0407010F0</t>
  </si>
  <si>
    <t>0407010M0</t>
  </si>
  <si>
    <t>Codeine phosphate</t>
  </si>
  <si>
    <t>0501013L0</t>
  </si>
  <si>
    <t>0104020H0</t>
  </si>
  <si>
    <t>Cortisone acetate</t>
  </si>
  <si>
    <t>020400040</t>
  </si>
  <si>
    <t>Co-triamterzide(Triamterene/hydrochlorothiazide)</t>
  </si>
  <si>
    <t>0202040H0</t>
  </si>
  <si>
    <t>0205051G0</t>
  </si>
  <si>
    <t>Cyproheptadine hydrochloride</t>
  </si>
  <si>
    <t>Darifenacin hydrobromide</t>
  </si>
  <si>
    <t>0603020G0</t>
  </si>
  <si>
    <t>Dexamethasone phosphate</t>
  </si>
  <si>
    <t>Dexamethasone sodium phosphate</t>
  </si>
  <si>
    <t>0603020H0</t>
  </si>
  <si>
    <t>Dextromethorphan hydrobrom compound prepartions</t>
  </si>
  <si>
    <t>Dextromethorphan hydrobromide</t>
  </si>
  <si>
    <t>Dicycloverine hydrochloride</t>
  </si>
  <si>
    <t>Dicycloverine hydrochloride compound preparations</t>
  </si>
  <si>
    <t>Diltiazem hydrochloride</t>
  </si>
  <si>
    <t>Dimenhydrinate/cinnarizine</t>
  </si>
  <si>
    <t>Diphenhydramine hydrochloride</t>
  </si>
  <si>
    <t>Dipyridamole and aspirin</t>
  </si>
  <si>
    <t>Disopyramide phosphate</t>
  </si>
  <si>
    <t>Dosulepin hydrochloride</t>
  </si>
  <si>
    <t>Doxylamine succinate/pyridoxine hydrochloride</t>
  </si>
  <si>
    <t>Fesoterodine fumarate</t>
  </si>
  <si>
    <t>Fexofenadine hydrochloride</t>
  </si>
  <si>
    <t>Flavoxate hydrochloride</t>
  </si>
  <si>
    <t>Fluoxetine hydrochloride</t>
  </si>
  <si>
    <t>Fluphenazine decanoate</t>
  </si>
  <si>
    <t>Fluphenazine hydrochloride</t>
  </si>
  <si>
    <t>Flurazepam hydrochloride</t>
  </si>
  <si>
    <t>Fluvoxamine maleate</t>
  </si>
  <si>
    <t>Furosemide/potassium</t>
  </si>
  <si>
    <t>Gentamicin sulfate</t>
  </si>
  <si>
    <t>0501040H0</t>
  </si>
  <si>
    <t>Haloperidol decanoate</t>
  </si>
  <si>
    <t>Hydralazine hydrochloride</t>
  </si>
  <si>
    <t>Hydrocortisone acetate</t>
  </si>
  <si>
    <t>Hydrocortisone sodium phosphate</t>
  </si>
  <si>
    <t>Hydrocortisone sodium succinate</t>
  </si>
  <si>
    <t>Hydroxyzine hydrochloride</t>
  </si>
  <si>
    <t>Hyoscine butylbromide</t>
  </si>
  <si>
    <t>Hyoscine hydrobromide</t>
  </si>
  <si>
    <t>Imipramine hydrochloride</t>
  </si>
  <si>
    <t>Isosorbide dinitrate</t>
  </si>
  <si>
    <t>Isosorbide mononitrate</t>
  </si>
  <si>
    <t>Ketotifen fumarate</t>
  </si>
  <si>
    <t>0409010X0</t>
  </si>
  <si>
    <t>Levomepromazine hydrochloride</t>
  </si>
  <si>
    <t>Levomepromazine maleate</t>
  </si>
  <si>
    <t>Lithium carbonate</t>
  </si>
  <si>
    <t>Lithium citrate</t>
  </si>
  <si>
    <t>Lofepramine hydrochloride</t>
  </si>
  <si>
    <t>Loperamide hydrochloride</t>
  </si>
  <si>
    <t>Loperamide hydrochloride and simeticone</t>
  </si>
  <si>
    <t>Methadone hydrochloride</t>
  </si>
  <si>
    <t>Methylprednisolone aceponate</t>
  </si>
  <si>
    <t>0603020AC</t>
  </si>
  <si>
    <t>Methylprednisolone acetate</t>
  </si>
  <si>
    <t>Methylprednisolone sodium succinate</t>
  </si>
  <si>
    <t>Metoclopramide hydrochloride</t>
  </si>
  <si>
    <t>Metoprolol tartrate</t>
  </si>
  <si>
    <t>Midazolam hydrochloride</t>
  </si>
  <si>
    <t>Midazolam maleate</t>
  </si>
  <si>
    <t>Morphine (Opium Tincture)</t>
  </si>
  <si>
    <t>0407020W0</t>
  </si>
  <si>
    <t>Morphine hydrochloride</t>
  </si>
  <si>
    <t>Morphine sulfate</t>
  </si>
  <si>
    <t>Morphine tartrate and cyclizine tartrate</t>
  </si>
  <si>
    <t>Naltrexone/bupropion</t>
  </si>
  <si>
    <t>0405020U0</t>
  </si>
  <si>
    <t>Naratriptan hydrochloride</t>
  </si>
  <si>
    <t>Nefopam hydrochloride</t>
  </si>
  <si>
    <t>Olanzapine embonate</t>
  </si>
  <si>
    <t>0104020N0</t>
  </si>
  <si>
    <t>Orphenadrine hydrochloride</t>
  </si>
  <si>
    <t>Oxybutynin hydrochloride</t>
  </si>
  <si>
    <t>Oxycodone hydrochloride</t>
  </si>
  <si>
    <t>Oxycodone hydrochloride/naloxone hydrochloride</t>
  </si>
  <si>
    <t>Paroxetine hydrochloride</t>
  </si>
  <si>
    <t>Pethidine hydrochloride</t>
  </si>
  <si>
    <t>0407020V0</t>
  </si>
  <si>
    <t>Phenelzine sulfate</t>
  </si>
  <si>
    <t>Phenobarbital sodium</t>
  </si>
  <si>
    <t>Piperacillin sodium/tazobactam sodium</t>
  </si>
  <si>
    <t>Prednisolone acetate</t>
  </si>
  <si>
    <t>Prednisolone sodium metasulphobenzoate</t>
  </si>
  <si>
    <t>Prednisolone sodium phosphate</t>
  </si>
  <si>
    <t>Prochlorperazine maleate</t>
  </si>
  <si>
    <t>Prochlorperazine mesilate</t>
  </si>
  <si>
    <t>Procyclidine hydrochloride</t>
  </si>
  <si>
    <t>Promazine hydrochloride</t>
  </si>
  <si>
    <t>Promethazine hydrochloride</t>
  </si>
  <si>
    <t>Promethazine teoclate</t>
  </si>
  <si>
    <t>Propantheline bromide</t>
  </si>
  <si>
    <t>Propiverine hydrochloride</t>
  </si>
  <si>
    <t>Pseudoephedrine hydrochloride</t>
  </si>
  <si>
    <t>Quinidine sulfate</t>
  </si>
  <si>
    <t>Ranitidine hydrochloride</t>
  </si>
  <si>
    <t>Selegiline hydrochloride</t>
  </si>
  <si>
    <t>Sertraline hydrochloride</t>
  </si>
  <si>
    <t>Solifenacin/tamsulosin</t>
  </si>
  <si>
    <t>Sumatriptan succinate</t>
  </si>
  <si>
    <t>Tizanidine hydrochloride</t>
  </si>
  <si>
    <t>Tramadol hydrochloride</t>
  </si>
  <si>
    <t>Trazodone hydrochloride</t>
  </si>
  <si>
    <t>Triamcinolone acetonide</t>
  </si>
  <si>
    <t>Triamcinolone hexacetonide</t>
  </si>
  <si>
    <t>Triamterene with loop diuretics</t>
  </si>
  <si>
    <t>Triamterene with thiazides</t>
  </si>
  <si>
    <t>Trihexyphenidyl hydrochloride</t>
  </si>
  <si>
    <t>Trimipramine maleate</t>
  </si>
  <si>
    <t>Trospium chloride</t>
  </si>
  <si>
    <t>Valproic acid</t>
  </si>
  <si>
    <t>Vancomycin hydrochloride</t>
  </si>
  <si>
    <t>Warfarin sodium</t>
  </si>
  <si>
    <t>Alverine citrate compound preparations</t>
  </si>
  <si>
    <t>Atenolol with diuretic</t>
  </si>
  <si>
    <t>Atenolol with thiazides</t>
  </si>
  <si>
    <t>Betaxolol hydrochloride</t>
  </si>
  <si>
    <t>0204000G0</t>
  </si>
  <si>
    <t>Brompheniramine maleate combinations</t>
  </si>
  <si>
    <t>Cefoxitin sodium</t>
  </si>
  <si>
    <t>Clorazepate dipotassium</t>
  </si>
  <si>
    <t>Codeine phosphate compound mixtures</t>
  </si>
  <si>
    <t>Guaiacol and codeine</t>
  </si>
  <si>
    <t>0309020AC</t>
  </si>
  <si>
    <t>0304010AD</t>
  </si>
  <si>
    <t>Ammonium chloride/diphenhydramine hydrochloride</t>
  </si>
  <si>
    <t>0309020AH</t>
  </si>
  <si>
    <t>Diphenhydramine hydrochloride/pholcodine</t>
  </si>
  <si>
    <t>0309010Y0</t>
  </si>
  <si>
    <t>Pseudoephedrine hydrochloride/dextromethorphan hydrobromide</t>
  </si>
  <si>
    <t>Isosorbide mononitrate with aspirin</t>
  </si>
  <si>
    <t>Loxapine succinate</t>
  </si>
  <si>
    <t>Meclozine hydrochloride</t>
  </si>
  <si>
    <t>Metoprolol tartrate with diuretic</t>
  </si>
  <si>
    <t>Oxycodone</t>
  </si>
  <si>
    <t>0407020Z0</t>
  </si>
  <si>
    <t>0309020AA</t>
  </si>
  <si>
    <t>Pseudoephedrine hydrochloride combinations</t>
  </si>
  <si>
    <t>Pseudoephedrine sulfate combinations</t>
  </si>
  <si>
    <t>0310000M0</t>
  </si>
  <si>
    <t>Quinidine bisulfate</t>
  </si>
  <si>
    <t>Ranitidine bismuth citrate</t>
  </si>
  <si>
    <t>040201050</t>
  </si>
  <si>
    <t>Ziprasidone hydrochloride</t>
  </si>
  <si>
    <r>
      <t>Co-fluampicil(Flucloxacillin/</t>
    </r>
    <r>
      <rPr>
        <b/>
        <sz val="11"/>
        <color theme="1"/>
        <rFont val="Calibri"/>
        <family val="2"/>
        <scheme val="minor"/>
      </rPr>
      <t>ampicillin</t>
    </r>
    <r>
      <rPr>
        <sz val="11"/>
        <color theme="1"/>
        <rFont val="Calibri"/>
        <family val="2"/>
        <scheme val="minor"/>
      </rPr>
      <t>)</t>
    </r>
  </si>
  <si>
    <r>
      <t>Co-phenotrope (Diphenox hydrochloride/</t>
    </r>
    <r>
      <rPr>
        <b/>
        <sz val="11"/>
        <color theme="1"/>
        <rFont val="Calibri"/>
        <family val="2"/>
        <scheme val="minor"/>
      </rPr>
      <t>atropin</t>
    </r>
    <r>
      <rPr>
        <sz val="11"/>
        <color theme="1"/>
        <rFont val="Calibri"/>
        <family val="2"/>
        <scheme val="minor"/>
      </rPr>
      <t>e sulfate)</t>
    </r>
  </si>
  <si>
    <r>
      <t>Co-tenidone (</t>
    </r>
    <r>
      <rPr>
        <b/>
        <sz val="11"/>
        <color theme="1"/>
        <rFont val="Calibri"/>
        <family val="2"/>
        <scheme val="minor"/>
      </rPr>
      <t>Atenolol</t>
    </r>
    <r>
      <rPr>
        <sz val="11"/>
        <color theme="1"/>
        <rFont val="Calibri"/>
        <family val="2"/>
        <scheme val="minor"/>
      </rPr>
      <t>/</t>
    </r>
    <r>
      <rPr>
        <b/>
        <sz val="11"/>
        <color theme="1"/>
        <rFont val="Calibri"/>
        <family val="2"/>
        <scheme val="minor"/>
      </rPr>
      <t>chlortalidone</t>
    </r>
    <r>
      <rPr>
        <sz val="11"/>
        <color theme="1"/>
        <rFont val="Calibri"/>
        <family val="2"/>
        <scheme val="minor"/>
      </rPr>
      <t>)</t>
    </r>
  </si>
  <si>
    <t>TOTAL: High, Moderate, Low or Zero</t>
  </si>
  <si>
    <r>
      <t>Co-zidocapt (Hydrochlorothiazide/</t>
    </r>
    <r>
      <rPr>
        <b/>
        <sz val="11"/>
        <color theme="1"/>
        <rFont val="Calibri"/>
        <family val="2"/>
        <scheme val="minor"/>
      </rPr>
      <t>captopril</t>
    </r>
    <r>
      <rPr>
        <sz val="11"/>
        <color theme="1"/>
        <rFont val="Calibri"/>
        <family val="2"/>
        <scheme val="minor"/>
      </rPr>
      <t>)</t>
    </r>
  </si>
  <si>
    <r>
      <t>Co-codamol (</t>
    </r>
    <r>
      <rPr>
        <b/>
        <sz val="11"/>
        <color theme="1"/>
        <rFont val="Calibri"/>
        <family val="2"/>
        <scheme val="minor"/>
      </rPr>
      <t>Codeine phosphate</t>
    </r>
    <r>
      <rPr>
        <sz val="11"/>
        <color theme="1"/>
        <rFont val="Calibri"/>
        <family val="2"/>
        <scheme val="minor"/>
      </rPr>
      <t>/paracetamol)</t>
    </r>
  </si>
  <si>
    <r>
      <t>Co-codaprin (</t>
    </r>
    <r>
      <rPr>
        <b/>
        <sz val="11"/>
        <color theme="1"/>
        <rFont val="Calibri"/>
        <family val="2"/>
        <scheme val="minor"/>
      </rPr>
      <t>Codeine phosphate</t>
    </r>
    <r>
      <rPr>
        <sz val="11"/>
        <color theme="1"/>
        <rFont val="Calibri"/>
        <family val="2"/>
        <scheme val="minor"/>
      </rPr>
      <t>/aspirin)</t>
    </r>
  </si>
  <si>
    <r>
      <t>Phenylprop hydrochloride/</t>
    </r>
    <r>
      <rPr>
        <b/>
        <sz val="11"/>
        <color theme="1"/>
        <rFont val="Calibri"/>
        <family val="2"/>
        <scheme val="minor"/>
      </rPr>
      <t>chlorphenamine maleate</t>
    </r>
  </si>
  <si>
    <r>
      <t>Ephedrine hydrochloride/</t>
    </r>
    <r>
      <rPr>
        <b/>
        <sz val="11"/>
        <color theme="1"/>
        <rFont val="Calibri"/>
        <family val="2"/>
        <scheme val="minor"/>
      </rPr>
      <t>dextromethorphan hydrobromide</t>
    </r>
  </si>
  <si>
    <r>
      <t>Levodopa/carbidopa/</t>
    </r>
    <r>
      <rPr>
        <b/>
        <sz val="11"/>
        <color theme="1"/>
        <rFont val="Calibri"/>
        <family val="2"/>
        <scheme val="minor"/>
      </rPr>
      <t>entacapone</t>
    </r>
  </si>
  <si>
    <r>
      <t xml:space="preserve">Opium and </t>
    </r>
    <r>
      <rPr>
        <b/>
        <sz val="11"/>
        <color theme="1"/>
        <rFont val="Calibri"/>
        <family val="2"/>
        <scheme val="minor"/>
      </rPr>
      <t>morphine</t>
    </r>
  </si>
  <si>
    <r>
      <t>Ibuprofen/</t>
    </r>
    <r>
      <rPr>
        <b/>
        <sz val="11"/>
        <color theme="1"/>
        <rFont val="Calibri"/>
        <family val="2"/>
        <scheme val="minor"/>
      </rPr>
      <t>pseudoephedrine hydrochloride</t>
    </r>
  </si>
  <si>
    <t>Comparator Group:
Mod' to High (MH) 
or  
Low to Mod' (LM)</t>
  </si>
  <si>
    <t>HM</t>
  </si>
  <si>
    <t>LM</t>
  </si>
  <si>
    <t>Zero/ unlikely</t>
  </si>
  <si>
    <t>MH</t>
  </si>
  <si>
    <t>Group</t>
  </si>
  <si>
    <t>Neither</t>
  </si>
  <si>
    <t xml:space="preserve">NB: The sum of the percentage of references may be greater than 100%. This is due to references for a medicine with ,moderate anticholinergic activity being counted as both moderate to high and low to moderate. 
As part of the initial analysis this proposed new comparator should be compared with the current comparator to see how many patients are included in both comparators and how many patients are unique to one of the comparators. </t>
  </si>
  <si>
    <t>References</t>
  </si>
  <si>
    <t xml:space="preserve">Salahudan MJ et al. Anticholinergic burden quantfied by anticholinergic risk scales and adverse outcomes in older people: a systematic review BMC Geriatrics (2015) 15:31  </t>
  </si>
  <si>
    <t>Prescribing for people with dementia; selected findings from Prescribing Observatory for Mental Health (POMH-UK) Quality Improvement Programmes (QIPS)</t>
  </si>
  <si>
    <t>Boustani M et al. Impact of anticholinergics on the aging brain: a review and practical application. Aging health 2008;4(3): 311-20</t>
  </si>
  <si>
    <t>Rudolph JL et al. The anticholinergic risk sacle and anticholinergic adverse effects in older persons. Arch Intern Med. 2008;168(5):508-13</t>
  </si>
  <si>
    <t>Carnahan RM et al. The Anticholinergic Drug Scale as a measure of drug-related anticholinergic burden: associations with serum anticholinergic activity. J Clin Pharmacol 2006;46(12):1481-6</t>
  </si>
  <si>
    <t>Han L et al. Cumulative antichoinergic exposure is associated with poor memory and executive function in older men. J Am Geriatr Soc. 2008;56(12)2203-10</t>
  </si>
  <si>
    <t>Ancelin ML et al. Non-degnerative mild cognitive impairment in elderly people and use of anticholinergic drugs: longitudinal cohort study. BMJ 2006;332(7539):455-9</t>
  </si>
  <si>
    <t>Ehrt U et al. Use of drugs with anticholinergic effect and impact on cognition in Parkinson's disease: a cohort study. J Neurol Psychiatry. 2010;81(2): 160-5</t>
  </si>
  <si>
    <t>Sittironnarit G et al. Effects of anticholinergic drugs on cognitive function in older Australians: results from the AIBL study. Dement Geriatr Cogn Disord 2011;31(3) 173-8</t>
  </si>
  <si>
    <t>Chew ML etc al. Anticholinergic activity of 107 medications frequently used by older adults. J of Amercian Geriatrics Society. 2008,56; 1333-41</t>
  </si>
  <si>
    <t xml:space="preserve">The Anticholinergic Effect on Cognition Tool. South London and Maudsley NHS Foundation Trust. </t>
  </si>
  <si>
    <t>Sumakads D et al. Temporal trends in anticholinergic medication prescription in older people: repeatewd cross-sectional analysis of population prescribing data. Ageand aging 2014 July 1, 2014;43(4):515-21</t>
  </si>
  <si>
    <t>Bishara D, Harwood D, Sauer J et al. Anticholinergic effect on cognition (AEC) of drugs commonly used in older people. International Journal of Geriatric Psychiatry. 2016;32(6):650-656. Available at: http://onlinelibrary.wiley.com/doi/10.1002/gps.4507/full.</t>
  </si>
  <si>
    <t>Durin CE, Azermai M et al. Systematic review of anticholinergic risk scales in older adults. Eur J Clin Pharmacol 2013; 69: 1485-96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</si>
</sst>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2"/>
      <color theme="1"/>
      <name val="Arial"/>
      <family val="2"/>
    </font>
    <font>
      <b/>
      <sz val="11"/>
      <color theme="1"/>
      <name val="Calibri"/>
      <family val="2"/>
      <scheme val="minor"/>
    </font>
    <font>
      <b/>
      <sz val="8"/>
      <color theme="1"/>
      <name val="Calibri"/>
      <family val="2"/>
      <scheme val="minor"/>
    </font>
    <font>
      <u/>
      <sz val="11"/>
      <color theme="10"/>
      <name val="Calibri"/>
      <family val="2"/>
      <scheme val="minor"/>
    </font>
    <font>
      <sz val="9"/>
      <name val="Calibri"/>
      <family val="2"/>
      <scheme val="minor"/>
    </font>
    <font>
      <u/>
      <sz val="9"/>
      <name val="Calibri"/>
      <family val="2"/>
      <scheme val="minor"/>
    </font>
    <font>
      <sz val="11"/>
      <color theme="10"/>
      <name val="Calibri"/>
      <family val="2"/>
      <scheme val="minor"/>
    </font>
    <font>
      <u/>
      <sz val="9"/>
      <color theme="10"/>
      <name val="Calibri"/>
      <family val="2"/>
      <scheme val="minor"/>
    </font>
    <font>
      <sz val="11"/>
      <color theme="1"/>
      <name val="Calibri"/>
      <family val="2"/>
    </font>
    <font>
      <sz val="11"/>
      <color theme="1"/>
      <name val="Calibri"/>
      <family val="2"/>
    </font>
    <font>
      <sz val="11"/>
      <color rgb="FFFF0000"/>
      <name val="Calibri"/>
      <family val="2"/>
      <scheme val="minor"/>
    </font>
    <font>
      <sz val="11"/>
      <color rgb="FFFFC000"/>
      <name val="Calibri"/>
      <family val="2"/>
      <scheme val="minor"/>
    </font>
    <font>
      <b/>
      <sz val="12"/>
      <color theme="1"/>
      <name val="Calibri"/>
      <family val="2"/>
      <scheme val="minor"/>
    </font>
    <font>
      <b/>
      <sz val="14"/>
      <color theme="1"/>
      <name val="Calibri"/>
      <family val="2"/>
      <scheme val="minor"/>
    </font>
    <font>
      <sz val="11"/>
      <name val="Calibri"/>
      <family val="2"/>
      <scheme val="minor"/>
    </font>
    <font>
      <sz val="10"/>
      <name val="Calibri"/>
      <family val="2"/>
      <scheme val="minor"/>
    </font>
    <font>
      <sz val="11"/>
      <color theme="1"/>
      <name val="Calibri"/>
      <family val="2"/>
    </font>
    <font>
      <b/>
      <sz val="11"/>
      <name val="Calibri"/>
      <family val="2"/>
      <scheme val="minor"/>
    </font>
    <font>
      <b/>
      <sz val="12"/>
      <name val="Calibri"/>
      <family val="2"/>
      <scheme val="minor"/>
    </font>
    <font>
      <b/>
      <sz val="11"/>
      <color theme="1"/>
      <name val="Calibri"/>
      <family val="2"/>
    </font>
    <font>
      <sz val="11"/>
      <color theme="1"/>
      <name val="Calibri"/>
    </font>
    <font>
      <sz val="11"/>
      <name val="Calibri"/>
      <family val="2"/>
    </font>
    <font>
      <i/>
      <sz val="10"/>
      <name val="Calibri"/>
      <family val="2"/>
      <scheme val="minor"/>
    </font>
    <font>
      <i/>
      <sz val="11"/>
      <name val="Calibri"/>
      <family val="2"/>
      <scheme val="minor"/>
    </font>
    <font>
      <sz val="11"/>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79998168889431442"/>
        <bgColor indexed="64"/>
      </patternFill>
    </fill>
  </fills>
  <borders count="2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0">
    <xf numFmtId="0" fontId="0" fillId="0" borderId="0"/>
    <xf numFmtId="0" fontId="4" fillId="0" borderId="0" applyNumberFormat="0" applyFill="0" applyBorder="0" applyAlignment="0" applyProtection="0"/>
    <xf numFmtId="0" fontId="9" fillId="0" borderId="0"/>
    <xf numFmtId="0" fontId="10" fillId="0" borderId="0"/>
    <xf numFmtId="0" fontId="17" fillId="0" borderId="0"/>
    <xf numFmtId="0" fontId="1" fillId="0" borderId="0"/>
    <xf numFmtId="43" fontId="1" fillId="0" borderId="0" applyFont="0" applyFill="0" applyBorder="0" applyAlignment="0" applyProtection="0"/>
    <xf numFmtId="0" fontId="9" fillId="0" borderId="0"/>
    <xf numFmtId="0" fontId="21" fillId="0" borderId="0"/>
    <xf numFmtId="9" fontId="25" fillId="0" borderId="0" applyFont="0" applyFill="0" applyBorder="0" applyAlignment="0" applyProtection="0"/>
  </cellStyleXfs>
  <cellXfs count="96">
    <xf numFmtId="0" fontId="0" fillId="0" borderId="0" xfId="0"/>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0" borderId="0" xfId="0" applyFont="1"/>
    <xf numFmtId="0" fontId="0" fillId="0" borderId="0" xfId="0" applyAlignment="1">
      <alignment horizontal="left"/>
    </xf>
    <xf numFmtId="0" fontId="4" fillId="0" borderId="0" xfId="1"/>
    <xf numFmtId="0" fontId="0" fillId="0" borderId="3" xfId="0" applyBorder="1"/>
    <xf numFmtId="0" fontId="0" fillId="2" borderId="3" xfId="0" applyFill="1" applyBorder="1" applyAlignment="1">
      <alignment horizontal="center" vertical="center"/>
    </xf>
    <xf numFmtId="0" fontId="0" fillId="4" borderId="4" xfId="0" applyFill="1" applyBorder="1" applyAlignment="1">
      <alignment horizontal="center"/>
    </xf>
    <xf numFmtId="0" fontId="0" fillId="2" borderId="4" xfId="0" applyFill="1" applyBorder="1" applyAlignment="1">
      <alignment horizontal="center" vertical="center"/>
    </xf>
    <xf numFmtId="0" fontId="0" fillId="3" borderId="4" xfId="0" applyFill="1" applyBorder="1" applyAlignment="1">
      <alignment horizontal="center" vertical="center"/>
    </xf>
    <xf numFmtId="0" fontId="2" fillId="0" borderId="4" xfId="0" applyFont="1" applyBorder="1" applyAlignment="1">
      <alignment horizontal="center" vertical="center" wrapText="1"/>
    </xf>
    <xf numFmtId="0" fontId="4" fillId="0" borderId="4" xfId="1" applyBorder="1" applyAlignment="1">
      <alignment horizontal="center" vertical="center" wrapText="1"/>
    </xf>
    <xf numFmtId="0" fontId="11" fillId="0" borderId="0" xfId="0" applyFont="1"/>
    <xf numFmtId="0" fontId="12" fillId="0" borderId="0" xfId="0" applyFont="1"/>
    <xf numFmtId="0" fontId="15" fillId="0" borderId="0" xfId="0" applyFont="1" applyAlignment="1">
      <alignment horizontal="center"/>
    </xf>
    <xf numFmtId="0" fontId="2" fillId="0" borderId="4" xfId="0" applyFont="1" applyBorder="1" applyAlignment="1">
      <alignment horizontal="center" vertical="top"/>
    </xf>
    <xf numFmtId="0" fontId="0" fillId="0" borderId="4" xfId="0" applyBorder="1" applyAlignment="1">
      <alignment vertical="top"/>
    </xf>
    <xf numFmtId="0" fontId="0" fillId="3" borderId="5" xfId="0" applyFill="1" applyBorder="1" applyAlignment="1">
      <alignment horizontal="center" vertical="center"/>
    </xf>
    <xf numFmtId="0" fontId="13" fillId="0" borderId="4" xfId="0" applyFont="1" applyBorder="1" applyAlignment="1">
      <alignment horizontal="center" vertical="top" wrapText="1"/>
    </xf>
    <xf numFmtId="0" fontId="18" fillId="0" borderId="0" xfId="0" applyFont="1" applyAlignment="1">
      <alignment horizontal="center"/>
    </xf>
    <xf numFmtId="0" fontId="2" fillId="4" borderId="4" xfId="0" applyFont="1" applyFill="1" applyBorder="1" applyAlignment="1">
      <alignment horizontal="center" vertical="center" wrapText="1"/>
    </xf>
    <xf numFmtId="0" fontId="18" fillId="5" borderId="0" xfId="0" applyFont="1" applyFill="1" applyAlignment="1">
      <alignment horizontal="center"/>
    </xf>
    <xf numFmtId="0" fontId="16" fillId="0" borderId="4" xfId="0" applyFont="1" applyBorder="1" applyAlignment="1">
      <alignment horizontal="center" vertical="center"/>
    </xf>
    <xf numFmtId="3" fontId="16" fillId="0" borderId="4" xfId="0" applyNumberFormat="1" applyFont="1" applyBorder="1" applyAlignment="1">
      <alignment horizontal="center" vertical="center"/>
    </xf>
    <xf numFmtId="3" fontId="16" fillId="0" borderId="4" xfId="0" applyNumberFormat="1" applyFont="1" applyBorder="1" applyAlignment="1">
      <alignment horizontal="center"/>
    </xf>
    <xf numFmtId="0" fontId="15" fillId="0" borderId="4" xfId="0" applyFont="1" applyBorder="1" applyAlignment="1">
      <alignment horizontal="center"/>
    </xf>
    <xf numFmtId="0" fontId="23" fillId="0" borderId="4" xfId="0" applyFont="1" applyBorder="1" applyAlignment="1">
      <alignment horizontal="center"/>
    </xf>
    <xf numFmtId="0" fontId="23" fillId="0" borderId="4" xfId="0" applyFont="1" applyBorder="1" applyAlignment="1">
      <alignment horizontal="center" vertical="center"/>
    </xf>
    <xf numFmtId="0" fontId="15" fillId="0" borderId="4" xfId="0" applyFont="1" applyBorder="1"/>
    <xf numFmtId="3" fontId="23" fillId="0" borderId="4" xfId="0" applyNumberFormat="1" applyFont="1" applyBorder="1" applyAlignment="1">
      <alignment horizontal="center" vertical="center"/>
    </xf>
    <xf numFmtId="0" fontId="24" fillId="0" borderId="4" xfId="0" applyFont="1" applyBorder="1" applyAlignment="1">
      <alignment horizontal="center"/>
    </xf>
    <xf numFmtId="0" fontId="15" fillId="0" borderId="4" xfId="0" applyFont="1" applyBorder="1" applyAlignment="1">
      <alignment horizontal="center" vertical="center"/>
    </xf>
    <xf numFmtId="0" fontId="16" fillId="0" borderId="4" xfId="0" applyFont="1" applyBorder="1" applyAlignment="1">
      <alignment horizontal="center"/>
    </xf>
    <xf numFmtId="3" fontId="23" fillId="0" borderId="4" xfId="0" applyNumberFormat="1" applyFont="1" applyBorder="1" applyAlignment="1">
      <alignment horizontal="center"/>
    </xf>
    <xf numFmtId="0" fontId="2" fillId="0" borderId="0" xfId="0" applyFont="1" applyAlignment="1">
      <alignment horizontal="center" vertical="center" wrapText="1"/>
    </xf>
    <xf numFmtId="9" fontId="0" fillId="0" borderId="0" xfId="9" applyFont="1" applyAlignment="1">
      <alignment horizontal="center" vertical="top"/>
    </xf>
    <xf numFmtId="0" fontId="0" fillId="0" borderId="0" xfId="0" applyAlignment="1">
      <alignment horizontal="center"/>
    </xf>
    <xf numFmtId="0" fontId="11" fillId="0" borderId="0" xfId="0" applyFont="1" applyAlignment="1">
      <alignment horizontal="center"/>
    </xf>
    <xf numFmtId="0" fontId="12" fillId="0" borderId="0" xfId="0" applyFont="1" applyAlignment="1">
      <alignment horizontal="center"/>
    </xf>
    <xf numFmtId="0" fontId="2" fillId="0" borderId="0" xfId="0" applyFont="1" applyAlignment="1">
      <alignment horizontal="center" vertical="center"/>
    </xf>
    <xf numFmtId="0" fontId="2" fillId="4" borderId="6" xfId="0" applyFont="1" applyFill="1" applyBorder="1" applyAlignment="1">
      <alignment horizontal="center" vertical="center" textRotation="180" wrapText="1"/>
    </xf>
    <xf numFmtId="0" fontId="13" fillId="0" borderId="6" xfId="0" applyFont="1" applyBorder="1" applyAlignment="1">
      <alignment horizontal="center" vertical="top" wrapText="1"/>
    </xf>
    <xf numFmtId="3" fontId="23" fillId="0" borderId="6" xfId="0" applyNumberFormat="1" applyFont="1" applyBorder="1" applyAlignment="1">
      <alignment horizontal="center" vertical="center"/>
    </xf>
    <xf numFmtId="0" fontId="15" fillId="0" borderId="6" xfId="0" applyFont="1" applyBorder="1" applyAlignment="1">
      <alignment horizontal="center"/>
    </xf>
    <xf numFmtId="0" fontId="19" fillId="5" borderId="7" xfId="0" applyFont="1" applyFill="1" applyBorder="1" applyAlignment="1">
      <alignment horizontal="center"/>
    </xf>
    <xf numFmtId="0" fontId="0" fillId="5" borderId="8" xfId="0" applyFill="1" applyBorder="1"/>
    <xf numFmtId="0" fontId="0" fillId="5" borderId="9" xfId="0" applyFill="1" applyBorder="1"/>
    <xf numFmtId="0" fontId="19" fillId="5" borderId="10" xfId="0" applyFont="1" applyFill="1" applyBorder="1" applyAlignment="1">
      <alignment horizontal="center"/>
    </xf>
    <xf numFmtId="0" fontId="0" fillId="5" borderId="11" xfId="0" applyFill="1" applyBorder="1"/>
    <xf numFmtId="0" fontId="0" fillId="5" borderId="12" xfId="0" applyFill="1" applyBorder="1"/>
    <xf numFmtId="0" fontId="21" fillId="5" borderId="11" xfId="8" applyFill="1" applyBorder="1"/>
    <xf numFmtId="0" fontId="21" fillId="5" borderId="12" xfId="8" applyFill="1" applyBorder="1"/>
    <xf numFmtId="0" fontId="22" fillId="5" borderId="11" xfId="2" applyFont="1" applyFill="1" applyBorder="1" applyAlignment="1">
      <alignment horizontal="left" vertical="top" wrapText="1"/>
    </xf>
    <xf numFmtId="0" fontId="22" fillId="5" borderId="12" xfId="2" applyFont="1" applyFill="1" applyBorder="1" applyAlignment="1">
      <alignment horizontal="left" vertical="top" wrapText="1"/>
    </xf>
    <xf numFmtId="0" fontId="2" fillId="5" borderId="11" xfId="0" applyFont="1" applyFill="1" applyBorder="1"/>
    <xf numFmtId="0" fontId="19" fillId="5" borderId="13" xfId="0" applyFont="1" applyFill="1" applyBorder="1" applyAlignment="1">
      <alignment horizontal="center"/>
    </xf>
    <xf numFmtId="0" fontId="0" fillId="5" borderId="14" xfId="0" applyFill="1" applyBorder="1"/>
    <xf numFmtId="0" fontId="0" fillId="5" borderId="15" xfId="0" applyFill="1" applyBorder="1"/>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20" fillId="5" borderId="14" xfId="0" applyFont="1" applyFill="1" applyBorder="1"/>
    <xf numFmtId="0" fontId="20" fillId="5" borderId="15" xfId="0" applyFont="1" applyFill="1" applyBorder="1" applyAlignment="1">
      <alignment vertical="top" wrapText="1"/>
    </xf>
    <xf numFmtId="0" fontId="14" fillId="0" borderId="0" xfId="0" applyFont="1" applyAlignment="1">
      <alignment horizontal="center" wrapText="1"/>
    </xf>
    <xf numFmtId="0" fontId="0" fillId="6" borderId="0" xfId="0" applyFill="1"/>
    <xf numFmtId="0" fontId="2" fillId="6" borderId="0" xfId="0" applyFont="1" applyFill="1" applyAlignment="1">
      <alignment horizontal="center"/>
    </xf>
    <xf numFmtId="3" fontId="16" fillId="0" borderId="6" xfId="0" applyNumberFormat="1" applyFont="1" applyBorder="1" applyAlignment="1">
      <alignment horizontal="center" vertical="center"/>
    </xf>
    <xf numFmtId="0" fontId="14" fillId="0" borderId="22" xfId="0" applyFont="1" applyBorder="1" applyAlignment="1">
      <alignment horizontal="center" wrapText="1"/>
    </xf>
    <xf numFmtId="0" fontId="14" fillId="0" borderId="23" xfId="0" applyFont="1" applyBorder="1" applyAlignment="1">
      <alignment horizontal="center" wrapText="1"/>
    </xf>
    <xf numFmtId="0" fontId="2" fillId="0" borderId="24" xfId="0" applyFont="1" applyBorder="1" applyAlignment="1">
      <alignment horizontal="center" vertical="top"/>
    </xf>
    <xf numFmtId="0" fontId="2" fillId="0" borderId="25" xfId="0" applyFont="1" applyBorder="1" applyAlignment="1">
      <alignment horizontal="center" vertical="top"/>
    </xf>
    <xf numFmtId="0" fontId="2" fillId="0" borderId="25" xfId="0" applyFont="1" applyBorder="1" applyAlignment="1">
      <alignment horizontal="center" vertical="top" wrapText="1"/>
    </xf>
    <xf numFmtId="0" fontId="2" fillId="5" borderId="25" xfId="0" applyFont="1" applyFill="1" applyBorder="1" applyAlignment="1">
      <alignment horizontal="center" vertical="top" wrapText="1"/>
    </xf>
    <xf numFmtId="0" fontId="2" fillId="0" borderId="26" xfId="0" applyFont="1" applyBorder="1" applyAlignment="1">
      <alignment horizontal="center" vertical="top" wrapText="1"/>
    </xf>
    <xf numFmtId="0" fontId="15" fillId="0" borderId="19" xfId="0" applyFont="1" applyBorder="1" applyAlignment="1">
      <alignment horizontal="center"/>
    </xf>
    <xf numFmtId="0" fontId="15" fillId="0" borderId="22" xfId="0" applyFont="1" applyBorder="1" applyAlignment="1">
      <alignment horizontal="center"/>
    </xf>
    <xf numFmtId="0" fontId="15" fillId="0" borderId="24" xfId="0" applyFont="1" applyBorder="1" applyAlignment="1">
      <alignment horizontal="center"/>
    </xf>
    <xf numFmtId="0" fontId="15" fillId="0" borderId="25" xfId="0" applyFont="1" applyBorder="1" applyAlignment="1">
      <alignment horizontal="center"/>
    </xf>
    <xf numFmtId="0" fontId="18" fillId="0" borderId="25" xfId="0" applyFont="1" applyBorder="1" applyAlignment="1">
      <alignment horizontal="center"/>
    </xf>
    <xf numFmtId="0" fontId="18" fillId="5" borderId="25" xfId="0" applyFont="1" applyFill="1" applyBorder="1" applyAlignment="1">
      <alignment horizontal="center"/>
    </xf>
    <xf numFmtId="0" fontId="15" fillId="0" borderId="26" xfId="0" applyFont="1" applyBorder="1" applyAlignment="1">
      <alignment horizontal="center"/>
    </xf>
    <xf numFmtId="0" fontId="0" fillId="0" borderId="0" xfId="0" applyAlignment="1">
      <alignment wrapText="1"/>
    </xf>
    <xf numFmtId="0" fontId="0" fillId="0" borderId="0" xfId="0"/>
    <xf numFmtId="0" fontId="0" fillId="2" borderId="3" xfId="0" applyFill="1" applyBorder="1" applyAlignment="1">
      <alignment horizontal="center"/>
    </xf>
    <xf numFmtId="0" fontId="2" fillId="4" borderId="4" xfId="0" applyFont="1" applyFill="1" applyBorder="1" applyAlignment="1">
      <alignment horizontal="center" vertical="center" textRotation="180" wrapText="1"/>
    </xf>
    <xf numFmtId="0" fontId="2" fillId="4" borderId="6" xfId="0" applyFont="1" applyFill="1" applyBorder="1" applyAlignment="1">
      <alignment horizontal="center" vertical="center" textRotation="180" wrapText="1"/>
    </xf>
    <xf numFmtId="0" fontId="2" fillId="4" borderId="4" xfId="0" applyFont="1" applyFill="1" applyBorder="1" applyAlignment="1">
      <alignment horizontal="center" vertical="center" wrapText="1"/>
    </xf>
    <xf numFmtId="0" fontId="13" fillId="6" borderId="0" xfId="0" applyFont="1" applyFill="1" applyAlignment="1">
      <alignment horizontal="left" vertical="top"/>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21" xfId="0" applyFont="1" applyFill="1" applyBorder="1" applyAlignment="1">
      <alignment horizontal="center" wrapText="1"/>
    </xf>
    <xf numFmtId="0" fontId="14" fillId="5" borderId="16" xfId="0" applyFont="1" applyFill="1" applyBorder="1" applyAlignment="1">
      <alignment horizontal="center" wrapText="1"/>
    </xf>
    <xf numFmtId="0" fontId="14" fillId="5" borderId="10" xfId="0" applyFont="1" applyFill="1" applyBorder="1" applyAlignment="1">
      <alignment horizontal="center" wrapText="1"/>
    </xf>
    <xf numFmtId="0" fontId="14" fillId="5" borderId="13" xfId="0" applyFont="1" applyFill="1" applyBorder="1" applyAlignment="1">
      <alignment horizontal="center" wrapText="1"/>
    </xf>
  </cellXfs>
  <cellStyles count="10">
    <cellStyle name="Comma 2" xfId="6" xr:uid="{9291E8C5-16BB-4E9F-A627-B4E32DCDF0A4}"/>
    <cellStyle name="Hyperlink" xfId="1" builtinId="8"/>
    <cellStyle name="Normal" xfId="0" builtinId="0"/>
    <cellStyle name="Normal 2" xfId="2" xr:uid="{00000000-0005-0000-0000-000002000000}"/>
    <cellStyle name="Normal 3" xfId="3" xr:uid="{00000000-0005-0000-0000-000003000000}"/>
    <cellStyle name="Normal 4" xfId="4" xr:uid="{00000000-0005-0000-0000-000033000000}"/>
    <cellStyle name="Normal 4 2" xfId="7" xr:uid="{BFD0A089-C6C9-4776-953E-9E0A94195AE0}"/>
    <cellStyle name="Normal 5" xfId="5" xr:uid="{5D948093-10E4-4565-82F3-E248B555A9F2}"/>
    <cellStyle name="Normal 6" xfId="8" xr:uid="{17349CD4-B47E-49D1-9E85-385874303370}"/>
    <cellStyle name="Per 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ea.ac.uk/documents/3306616/10940915/Anticholinergics/088bb9e6-3ee2-4b75-b8ce-b2d59dc538c2" TargetMode="External"/><Relationship Id="rId2" Type="http://schemas.openxmlformats.org/officeDocument/2006/relationships/hyperlink" Target="http://www.medichec.com/" TargetMode="External"/><Relationship Id="rId1" Type="http://schemas.openxmlformats.org/officeDocument/2006/relationships/hyperlink" Target="http://www.medichec.com/" TargetMode="External"/><Relationship Id="rId5" Type="http://schemas.openxmlformats.org/officeDocument/2006/relationships/printerSettings" Target="../printerSettings/printerSettings1.bin"/><Relationship Id="rId4" Type="http://schemas.openxmlformats.org/officeDocument/2006/relationships/hyperlink" Target="https://jamanetwork.com/journals/jamainternalmedicine/fullarticle/4140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98"/>
  <sheetViews>
    <sheetView tabSelected="1" topLeftCell="P1" zoomScaleNormal="100" workbookViewId="0">
      <pane ySplit="7" topLeftCell="A8" activePane="bottomLeft" state="frozen"/>
      <selection pane="bottomLeft" activeCell="P1" sqref="P1"/>
    </sheetView>
  </sheetViews>
  <sheetFormatPr defaultRowHeight="14.5" x14ac:dyDescent="0.35"/>
  <cols>
    <col min="4" max="4" width="9.08984375" style="37"/>
    <col min="5" max="5" width="3.1796875" customWidth="1"/>
    <col min="6" max="6" width="7.08984375" customWidth="1"/>
    <col min="7" max="7" width="10.1796875" customWidth="1"/>
    <col min="8" max="9" width="7.453125" customWidth="1"/>
    <col min="10" max="10" width="12.54296875" style="3" customWidth="1"/>
    <col min="11" max="11" width="9.54296875" customWidth="1"/>
    <col min="12" max="12" width="10.90625" customWidth="1"/>
    <col min="13" max="13" width="6.453125" customWidth="1"/>
    <col min="14" max="14" width="6.1796875" customWidth="1"/>
    <col min="15" max="15" width="17" customWidth="1"/>
    <col min="16" max="16" width="50.6328125" customWidth="1"/>
    <col min="17" max="17" width="13.90625" customWidth="1"/>
    <col min="18" max="18" width="7.453125" customWidth="1"/>
    <col min="19" max="21" width="10.6328125" customWidth="1"/>
    <col min="22" max="22" width="4" customWidth="1"/>
    <col min="23" max="28" width="10.6328125" customWidth="1"/>
    <col min="29" max="29" width="11.81640625" customWidth="1"/>
    <col min="30" max="30" width="10.6328125" customWidth="1"/>
    <col min="31" max="31" width="13" customWidth="1"/>
    <col min="32" max="32" width="10.90625" customWidth="1"/>
    <col min="34" max="34" width="14.453125" customWidth="1"/>
  </cols>
  <sheetData>
    <row r="1" spans="1:34" ht="15.5" x14ac:dyDescent="0.35">
      <c r="W1" s="89" t="s">
        <v>341</v>
      </c>
      <c r="X1" s="89"/>
      <c r="Y1" s="89"/>
      <c r="Z1" s="66"/>
      <c r="AA1" s="66"/>
      <c r="AB1" s="66"/>
      <c r="AC1" s="66"/>
      <c r="AD1" s="66"/>
      <c r="AE1" s="66"/>
      <c r="AF1" s="66"/>
      <c r="AG1" s="66"/>
      <c r="AH1" s="66"/>
    </row>
    <row r="2" spans="1:34" x14ac:dyDescent="0.35">
      <c r="S2" s="4"/>
      <c r="W2" s="67">
        <v>1</v>
      </c>
      <c r="X2" s="67">
        <v>2</v>
      </c>
      <c r="Y2" s="67">
        <v>3</v>
      </c>
      <c r="Z2" s="67">
        <v>4</v>
      </c>
      <c r="AA2" s="67">
        <v>5</v>
      </c>
      <c r="AB2" s="67">
        <v>6</v>
      </c>
      <c r="AC2" s="67">
        <v>7</v>
      </c>
      <c r="AD2" s="67">
        <v>8</v>
      </c>
      <c r="AE2" s="67">
        <v>9</v>
      </c>
      <c r="AF2" s="67">
        <v>10</v>
      </c>
      <c r="AG2" s="67">
        <v>11</v>
      </c>
      <c r="AH2" s="67">
        <v>12</v>
      </c>
    </row>
    <row r="3" spans="1:34" ht="15" thickBot="1" x14ac:dyDescent="0.4">
      <c r="W3" s="85" t="s">
        <v>0</v>
      </c>
      <c r="X3" s="85"/>
      <c r="Y3" s="85"/>
      <c r="Z3" s="85"/>
      <c r="AA3" s="85"/>
      <c r="AB3" s="85"/>
      <c r="AC3" s="6"/>
      <c r="AD3" s="7" t="s">
        <v>1</v>
      </c>
      <c r="AE3" s="1" t="s">
        <v>2</v>
      </c>
      <c r="AF3" s="2"/>
      <c r="AG3" s="2"/>
      <c r="AH3" s="2"/>
    </row>
    <row r="4" spans="1:34" ht="14.75" customHeight="1" thickBot="1" x14ac:dyDescent="0.4">
      <c r="R4" s="86" t="s">
        <v>3</v>
      </c>
      <c r="S4" s="88" t="s">
        <v>350</v>
      </c>
      <c r="T4" s="88"/>
      <c r="U4" s="88"/>
      <c r="V4" s="88"/>
      <c r="W4" s="8" t="s">
        <v>4</v>
      </c>
      <c r="X4" s="8" t="s">
        <v>5</v>
      </c>
      <c r="Y4" s="8" t="s">
        <v>6</v>
      </c>
      <c r="Z4" s="8" t="s">
        <v>7</v>
      </c>
      <c r="AA4" s="8" t="s">
        <v>8</v>
      </c>
      <c r="AB4" s="8" t="s">
        <v>9</v>
      </c>
      <c r="AC4" s="8" t="s">
        <v>10</v>
      </c>
      <c r="AD4" s="9" t="s">
        <v>11</v>
      </c>
      <c r="AE4" s="10" t="s">
        <v>12</v>
      </c>
      <c r="AF4" s="10" t="s">
        <v>13</v>
      </c>
      <c r="AG4" s="10" t="s">
        <v>331</v>
      </c>
      <c r="AH4" s="18" t="s">
        <v>334</v>
      </c>
    </row>
    <row r="5" spans="1:34" ht="87.5" customHeight="1" thickTop="1" thickBot="1" x14ac:dyDescent="0.5">
      <c r="F5" s="90" t="s">
        <v>340</v>
      </c>
      <c r="G5" s="91"/>
      <c r="H5" s="91"/>
      <c r="I5" s="91"/>
      <c r="J5" s="91"/>
      <c r="K5" s="91"/>
      <c r="L5" s="91"/>
      <c r="M5" s="91"/>
      <c r="N5" s="92"/>
      <c r="O5" s="93" t="s">
        <v>539</v>
      </c>
      <c r="P5" s="59"/>
      <c r="Q5" s="60"/>
      <c r="R5" s="87"/>
      <c r="S5" s="88"/>
      <c r="T5" s="88"/>
      <c r="U5" s="88"/>
      <c r="V5" s="88"/>
      <c r="W5" s="11" t="s">
        <v>14</v>
      </c>
      <c r="X5" s="11" t="s">
        <v>15</v>
      </c>
      <c r="Y5" s="11" t="s">
        <v>16</v>
      </c>
      <c r="Z5" s="11" t="s">
        <v>17</v>
      </c>
      <c r="AA5" s="11" t="s">
        <v>18</v>
      </c>
      <c r="AB5" s="11" t="s">
        <v>19</v>
      </c>
      <c r="AC5" s="11" t="s">
        <v>20</v>
      </c>
      <c r="AD5" s="11" t="s">
        <v>21</v>
      </c>
      <c r="AE5" s="12" t="s">
        <v>22</v>
      </c>
      <c r="AF5" s="11" t="s">
        <v>23</v>
      </c>
      <c r="AG5" s="11" t="s">
        <v>333</v>
      </c>
      <c r="AH5" s="11" t="s">
        <v>335</v>
      </c>
    </row>
    <row r="6" spans="1:34" ht="19" thickBot="1" x14ac:dyDescent="0.5">
      <c r="A6" s="83" t="s">
        <v>546</v>
      </c>
      <c r="B6" s="84"/>
      <c r="C6" s="84"/>
      <c r="D6" s="84"/>
      <c r="F6" s="69"/>
      <c r="G6" s="65"/>
      <c r="H6" s="65"/>
      <c r="I6" s="65"/>
      <c r="J6" s="65"/>
      <c r="K6" s="65"/>
      <c r="L6" s="65"/>
      <c r="M6" s="65"/>
      <c r="N6" s="70"/>
      <c r="O6" s="94"/>
      <c r="P6" s="61"/>
      <c r="Q6" s="62"/>
      <c r="R6" s="41"/>
      <c r="S6" s="21"/>
      <c r="T6" s="21"/>
      <c r="U6" s="21"/>
      <c r="V6" s="21"/>
      <c r="W6" s="11"/>
      <c r="X6" s="11"/>
      <c r="Y6" s="11"/>
      <c r="Z6" s="11"/>
      <c r="AA6" s="11"/>
      <c r="AB6" s="11"/>
      <c r="AC6" s="11"/>
      <c r="AD6" s="11"/>
      <c r="AE6" s="12"/>
      <c r="AF6" s="11"/>
      <c r="AG6" s="11"/>
      <c r="AH6" s="11"/>
    </row>
    <row r="7" spans="1:34" ht="44" thickBot="1" x14ac:dyDescent="0.4">
      <c r="A7" s="35" t="s">
        <v>540</v>
      </c>
      <c r="B7" s="35" t="s">
        <v>541</v>
      </c>
      <c r="C7" s="35" t="s">
        <v>542</v>
      </c>
      <c r="D7" s="40" t="s">
        <v>544</v>
      </c>
      <c r="F7" s="71" t="s">
        <v>30</v>
      </c>
      <c r="G7" s="72" t="s">
        <v>25</v>
      </c>
      <c r="H7" s="72" t="s">
        <v>26</v>
      </c>
      <c r="I7" s="73" t="s">
        <v>342</v>
      </c>
      <c r="J7" s="73" t="s">
        <v>530</v>
      </c>
      <c r="K7" s="73" t="s">
        <v>344</v>
      </c>
      <c r="L7" s="74" t="s">
        <v>349</v>
      </c>
      <c r="M7" s="73" t="s">
        <v>345</v>
      </c>
      <c r="N7" s="75" t="s">
        <v>343</v>
      </c>
      <c r="O7" s="95"/>
      <c r="P7" s="63" t="s">
        <v>346</v>
      </c>
      <c r="Q7" s="64" t="s">
        <v>347</v>
      </c>
      <c r="R7" s="42"/>
      <c r="S7" s="19" t="s">
        <v>24</v>
      </c>
      <c r="T7" s="19" t="s">
        <v>25</v>
      </c>
      <c r="U7" s="19" t="s">
        <v>26</v>
      </c>
      <c r="V7" s="17"/>
      <c r="W7" s="16"/>
      <c r="X7" s="16"/>
      <c r="Y7" s="16"/>
      <c r="Z7" s="16"/>
      <c r="AA7" s="16"/>
      <c r="AB7" s="16"/>
      <c r="AC7" s="16"/>
      <c r="AD7" s="16"/>
      <c r="AE7" s="16"/>
      <c r="AF7" s="16"/>
      <c r="AG7" s="16"/>
      <c r="AH7" s="17"/>
    </row>
    <row r="8" spans="1:34" ht="16.5" thickTop="1" thickBot="1" x14ac:dyDescent="0.4">
      <c r="A8" s="36">
        <f>(F8+G8)/J8</f>
        <v>0.6</v>
      </c>
      <c r="B8" s="36">
        <f>(G8+H8)/J8</f>
        <v>0.6</v>
      </c>
      <c r="C8" s="36">
        <f>I8/J8</f>
        <v>0</v>
      </c>
      <c r="D8" s="15" t="s">
        <v>543</v>
      </c>
      <c r="F8" s="76">
        <v>2</v>
      </c>
      <c r="G8" s="15">
        <v>1</v>
      </c>
      <c r="H8" s="15">
        <v>2</v>
      </c>
      <c r="I8" s="15">
        <v>0</v>
      </c>
      <c r="J8" s="20">
        <f>SUM(F8:I8)</f>
        <v>5</v>
      </c>
      <c r="K8" s="15">
        <v>0</v>
      </c>
      <c r="L8" s="22">
        <f>F8+G8+H8+I8+K8</f>
        <v>5</v>
      </c>
      <c r="M8" s="15">
        <f t="shared" ref="M8:M71" si="0">12-L8</f>
        <v>7</v>
      </c>
      <c r="N8" s="15">
        <f>L8+M8</f>
        <v>12</v>
      </c>
      <c r="O8" s="45" t="str">
        <f>D8</f>
        <v>MH</v>
      </c>
      <c r="P8" s="46" t="s">
        <v>351</v>
      </c>
      <c r="Q8" s="47" t="s">
        <v>27</v>
      </c>
      <c r="R8" s="68">
        <f t="shared" ref="R8:R17" si="1">SUM(S8:U8)</f>
        <v>2</v>
      </c>
      <c r="S8" s="24"/>
      <c r="T8" s="24">
        <v>1</v>
      </c>
      <c r="U8" s="24">
        <v>1</v>
      </c>
      <c r="V8" s="26"/>
      <c r="W8" s="25" t="s">
        <v>26</v>
      </c>
      <c r="X8" s="25"/>
      <c r="Y8" s="25"/>
      <c r="Z8" s="25"/>
      <c r="AA8" s="25" t="s">
        <v>25</v>
      </c>
      <c r="AB8" s="25"/>
      <c r="AC8" s="25"/>
      <c r="AD8" s="25"/>
      <c r="AE8" s="24">
        <v>3</v>
      </c>
      <c r="AF8" s="26"/>
      <c r="AG8" s="33">
        <v>3</v>
      </c>
      <c r="AH8" s="29" t="s">
        <v>336</v>
      </c>
    </row>
    <row r="9" spans="1:34" ht="16" thickBot="1" x14ac:dyDescent="0.4">
      <c r="A9" s="36">
        <f t="shared" ref="A9:A72" si="2">(F9+G9)/J9</f>
        <v>0.16666666666666666</v>
      </c>
      <c r="B9" s="36">
        <f t="shared" ref="B9:B72" si="3">(G9+H9)/J9</f>
        <v>0.66666666666666663</v>
      </c>
      <c r="C9" s="36">
        <f t="shared" ref="C9:C72" si="4">I9/J9</f>
        <v>0.16666666666666666</v>
      </c>
      <c r="D9" s="37" t="s">
        <v>541</v>
      </c>
      <c r="F9" s="77">
        <v>1</v>
      </c>
      <c r="G9" s="15">
        <v>0</v>
      </c>
      <c r="H9" s="15">
        <v>4</v>
      </c>
      <c r="I9" s="15">
        <v>1</v>
      </c>
      <c r="J9" s="20">
        <f t="shared" ref="J9:J68" si="5">SUM(F9:I9)</f>
        <v>6</v>
      </c>
      <c r="K9" s="15">
        <v>1</v>
      </c>
      <c r="L9" s="22">
        <f t="shared" ref="L9:L76" si="6">F9+G9+H9+I9+K9</f>
        <v>7</v>
      </c>
      <c r="M9" s="15">
        <f t="shared" si="0"/>
        <v>5</v>
      </c>
      <c r="N9" s="15">
        <f t="shared" ref="N9:N72" si="7">L9+M9</f>
        <v>12</v>
      </c>
      <c r="O9" s="48" t="str">
        <f t="shared" ref="O9:O72" si="8">D9</f>
        <v>LM</v>
      </c>
      <c r="P9" s="49" t="s">
        <v>28</v>
      </c>
      <c r="Q9" s="50" t="s">
        <v>29</v>
      </c>
      <c r="R9" s="68">
        <f t="shared" si="1"/>
        <v>5</v>
      </c>
      <c r="S9" s="23">
        <v>1</v>
      </c>
      <c r="T9" s="23"/>
      <c r="U9" s="23">
        <v>4</v>
      </c>
      <c r="V9" s="26"/>
      <c r="W9" s="25" t="s">
        <v>26</v>
      </c>
      <c r="X9" s="25"/>
      <c r="Y9" s="25" t="s">
        <v>26</v>
      </c>
      <c r="Z9" s="25" t="s">
        <v>26</v>
      </c>
      <c r="AA9" s="25" t="s">
        <v>30</v>
      </c>
      <c r="AB9" s="25"/>
      <c r="AC9" s="25" t="s">
        <v>26</v>
      </c>
      <c r="AD9" s="25"/>
      <c r="AE9" s="23">
        <v>0</v>
      </c>
      <c r="AF9" s="26"/>
      <c r="AG9" s="26"/>
      <c r="AH9" s="29" t="s">
        <v>337</v>
      </c>
    </row>
    <row r="10" spans="1:34" ht="16" thickBot="1" x14ac:dyDescent="0.4">
      <c r="A10" s="36">
        <f t="shared" si="2"/>
        <v>0.25</v>
      </c>
      <c r="B10" s="36">
        <f t="shared" si="3"/>
        <v>0.5</v>
      </c>
      <c r="C10" s="36">
        <f t="shared" si="4"/>
        <v>0.5</v>
      </c>
      <c r="D10" s="15" t="s">
        <v>541</v>
      </c>
      <c r="F10" s="77">
        <v>0</v>
      </c>
      <c r="G10" s="15">
        <v>1</v>
      </c>
      <c r="H10" s="15">
        <v>1</v>
      </c>
      <c r="I10" s="15">
        <v>2</v>
      </c>
      <c r="J10" s="20">
        <f t="shared" si="5"/>
        <v>4</v>
      </c>
      <c r="K10" s="15">
        <v>0</v>
      </c>
      <c r="L10" s="22">
        <f t="shared" si="6"/>
        <v>4</v>
      </c>
      <c r="M10" s="15">
        <f t="shared" si="0"/>
        <v>8</v>
      </c>
      <c r="N10" s="15">
        <f t="shared" si="7"/>
        <v>12</v>
      </c>
      <c r="O10" s="48" t="str">
        <f t="shared" si="8"/>
        <v>LM</v>
      </c>
      <c r="P10" s="49" t="s">
        <v>352</v>
      </c>
      <c r="Q10" s="50" t="s">
        <v>31</v>
      </c>
      <c r="R10" s="68">
        <f t="shared" si="1"/>
        <v>2</v>
      </c>
      <c r="S10" s="24"/>
      <c r="T10" s="24">
        <v>1</v>
      </c>
      <c r="U10" s="24">
        <v>1</v>
      </c>
      <c r="V10" s="26"/>
      <c r="W10" s="25" t="s">
        <v>26</v>
      </c>
      <c r="X10" s="25"/>
      <c r="Y10" s="25"/>
      <c r="Z10" s="25"/>
      <c r="AA10" s="25" t="s">
        <v>25</v>
      </c>
      <c r="AB10" s="25"/>
      <c r="AC10" s="25"/>
      <c r="AD10" s="25"/>
      <c r="AE10" s="24">
        <v>0</v>
      </c>
      <c r="AF10" s="26"/>
      <c r="AG10" s="26"/>
      <c r="AH10" s="29" t="s">
        <v>338</v>
      </c>
    </row>
    <row r="11" spans="1:34" ht="16" thickBot="1" x14ac:dyDescent="0.4">
      <c r="A11" s="36">
        <f t="shared" si="2"/>
        <v>0.25</v>
      </c>
      <c r="B11" s="36">
        <f t="shared" si="3"/>
        <v>0.5</v>
      </c>
      <c r="C11" s="36">
        <f t="shared" si="4"/>
        <v>0.5</v>
      </c>
      <c r="D11" s="15" t="s">
        <v>541</v>
      </c>
      <c r="F11" s="77">
        <v>0</v>
      </c>
      <c r="G11" s="15">
        <v>1</v>
      </c>
      <c r="H11" s="15">
        <v>1</v>
      </c>
      <c r="I11" s="15">
        <v>2</v>
      </c>
      <c r="J11" s="20">
        <f t="shared" si="5"/>
        <v>4</v>
      </c>
      <c r="K11" s="15">
        <v>0</v>
      </c>
      <c r="L11" s="22">
        <f t="shared" si="6"/>
        <v>4</v>
      </c>
      <c r="M11" s="15">
        <f t="shared" si="0"/>
        <v>8</v>
      </c>
      <c r="N11" s="15">
        <f t="shared" si="7"/>
        <v>12</v>
      </c>
      <c r="O11" s="48" t="str">
        <f t="shared" si="8"/>
        <v>LM</v>
      </c>
      <c r="P11" s="49" t="s">
        <v>496</v>
      </c>
      <c r="Q11" s="50" t="s">
        <v>32</v>
      </c>
      <c r="R11" s="68">
        <f t="shared" si="1"/>
        <v>2</v>
      </c>
      <c r="S11" s="23"/>
      <c r="T11" s="23">
        <v>1</v>
      </c>
      <c r="U11" s="23">
        <v>1</v>
      </c>
      <c r="V11" s="26"/>
      <c r="W11" s="25" t="s">
        <v>26</v>
      </c>
      <c r="X11" s="25"/>
      <c r="Y11" s="25"/>
      <c r="Z11" s="25"/>
      <c r="AA11" s="25" t="s">
        <v>25</v>
      </c>
      <c r="AB11" s="25"/>
      <c r="AC11" s="25"/>
      <c r="AD11" s="25"/>
      <c r="AE11" s="23">
        <v>0</v>
      </c>
      <c r="AF11" s="26"/>
      <c r="AG11" s="26"/>
      <c r="AH11" s="29" t="s">
        <v>338</v>
      </c>
    </row>
    <row r="12" spans="1:34" ht="16" thickBot="1" x14ac:dyDescent="0.4">
      <c r="A12" s="36">
        <f t="shared" si="2"/>
        <v>0.25</v>
      </c>
      <c r="B12" s="36">
        <f t="shared" si="3"/>
        <v>0.5</v>
      </c>
      <c r="C12" s="36">
        <f t="shared" si="4"/>
        <v>0.5</v>
      </c>
      <c r="D12" s="15" t="s">
        <v>541</v>
      </c>
      <c r="F12" s="77">
        <v>0</v>
      </c>
      <c r="G12" s="15">
        <v>1</v>
      </c>
      <c r="H12" s="15">
        <v>1</v>
      </c>
      <c r="I12" s="15">
        <v>2</v>
      </c>
      <c r="J12" s="20">
        <f t="shared" si="5"/>
        <v>4</v>
      </c>
      <c r="K12" s="15">
        <v>0</v>
      </c>
      <c r="L12" s="22">
        <f t="shared" si="6"/>
        <v>4</v>
      </c>
      <c r="M12" s="15">
        <f t="shared" si="0"/>
        <v>8</v>
      </c>
      <c r="N12" s="15">
        <f t="shared" si="7"/>
        <v>12</v>
      </c>
      <c r="O12" s="48" t="str">
        <f t="shared" si="8"/>
        <v>LM</v>
      </c>
      <c r="P12" s="49" t="s">
        <v>353</v>
      </c>
      <c r="Q12" s="50" t="s">
        <v>354</v>
      </c>
      <c r="R12" s="68">
        <v>2</v>
      </c>
      <c r="S12" s="23"/>
      <c r="T12" s="23">
        <v>1</v>
      </c>
      <c r="U12" s="23">
        <v>1</v>
      </c>
      <c r="V12" s="26"/>
      <c r="W12" s="25" t="s">
        <v>26</v>
      </c>
      <c r="X12" s="25"/>
      <c r="Y12" s="25"/>
      <c r="Z12" s="25"/>
      <c r="AA12" s="25" t="s">
        <v>25</v>
      </c>
      <c r="AB12" s="25"/>
      <c r="AC12" s="25"/>
      <c r="AD12" s="25"/>
      <c r="AE12" s="23">
        <v>0</v>
      </c>
      <c r="AF12" s="26"/>
      <c r="AG12" s="26"/>
      <c r="AH12" s="29" t="s">
        <v>338</v>
      </c>
    </row>
    <row r="13" spans="1:34" ht="16" thickBot="1" x14ac:dyDescent="0.4">
      <c r="A13" s="36">
        <f t="shared" si="2"/>
        <v>0.625</v>
      </c>
      <c r="B13" s="36">
        <f t="shared" si="3"/>
        <v>1</v>
      </c>
      <c r="C13" s="36">
        <f t="shared" si="4"/>
        <v>0</v>
      </c>
      <c r="D13" s="15" t="s">
        <v>541</v>
      </c>
      <c r="F13" s="77">
        <v>0</v>
      </c>
      <c r="G13" s="15">
        <v>5</v>
      </c>
      <c r="H13" s="15">
        <v>3</v>
      </c>
      <c r="I13" s="15">
        <v>0</v>
      </c>
      <c r="J13" s="20">
        <f t="shared" si="5"/>
        <v>8</v>
      </c>
      <c r="K13" s="15">
        <v>0</v>
      </c>
      <c r="L13" s="22">
        <f t="shared" si="6"/>
        <v>8</v>
      </c>
      <c r="M13" s="15">
        <f t="shared" si="0"/>
        <v>4</v>
      </c>
      <c r="N13" s="15">
        <f t="shared" si="7"/>
        <v>12</v>
      </c>
      <c r="O13" s="48" t="str">
        <f t="shared" si="8"/>
        <v>LM</v>
      </c>
      <c r="P13" s="49" t="s">
        <v>355</v>
      </c>
      <c r="Q13" s="50" t="s">
        <v>33</v>
      </c>
      <c r="R13" s="68">
        <f t="shared" si="1"/>
        <v>4</v>
      </c>
      <c r="S13" s="24"/>
      <c r="T13" s="24">
        <v>2</v>
      </c>
      <c r="U13" s="24">
        <v>2</v>
      </c>
      <c r="V13" s="26"/>
      <c r="W13" s="24" t="s">
        <v>25</v>
      </c>
      <c r="X13" s="24" t="s">
        <v>25</v>
      </c>
      <c r="Y13" s="24" t="s">
        <v>26</v>
      </c>
      <c r="Z13" s="24" t="s">
        <v>26</v>
      </c>
      <c r="AA13" s="24"/>
      <c r="AB13" s="24"/>
      <c r="AC13" s="24"/>
      <c r="AD13" s="24"/>
      <c r="AE13" s="24">
        <v>2</v>
      </c>
      <c r="AF13" s="26">
        <v>2</v>
      </c>
      <c r="AG13" s="26">
        <v>2</v>
      </c>
      <c r="AH13" s="29" t="s">
        <v>336</v>
      </c>
    </row>
    <row r="14" spans="1:34" s="14" customFormat="1" ht="16" thickBot="1" x14ac:dyDescent="0.4">
      <c r="A14" s="36">
        <f t="shared" si="2"/>
        <v>0.625</v>
      </c>
      <c r="B14" s="36">
        <f t="shared" si="3"/>
        <v>1</v>
      </c>
      <c r="C14" s="36">
        <f t="shared" si="4"/>
        <v>0</v>
      </c>
      <c r="D14" s="15" t="s">
        <v>541</v>
      </c>
      <c r="F14" s="77">
        <v>0</v>
      </c>
      <c r="G14" s="15">
        <v>5</v>
      </c>
      <c r="H14" s="15">
        <v>3</v>
      </c>
      <c r="I14" s="15">
        <v>0</v>
      </c>
      <c r="J14" s="20">
        <f t="shared" si="5"/>
        <v>8</v>
      </c>
      <c r="K14" s="15">
        <v>0</v>
      </c>
      <c r="L14" s="22">
        <f t="shared" si="6"/>
        <v>8</v>
      </c>
      <c r="M14" s="15">
        <f t="shared" si="0"/>
        <v>4</v>
      </c>
      <c r="N14" s="15">
        <f t="shared" si="7"/>
        <v>12</v>
      </c>
      <c r="O14" s="48" t="str">
        <f t="shared" si="8"/>
        <v>LM</v>
      </c>
      <c r="P14" s="49" t="s">
        <v>355</v>
      </c>
      <c r="Q14" s="50" t="s">
        <v>34</v>
      </c>
      <c r="R14" s="68">
        <f t="shared" si="1"/>
        <v>4</v>
      </c>
      <c r="S14" s="23"/>
      <c r="T14" s="23">
        <v>2</v>
      </c>
      <c r="U14" s="23">
        <v>2</v>
      </c>
      <c r="V14" s="26"/>
      <c r="W14" s="24" t="s">
        <v>25</v>
      </c>
      <c r="X14" s="24" t="s">
        <v>25</v>
      </c>
      <c r="Y14" s="24" t="s">
        <v>26</v>
      </c>
      <c r="Z14" s="24" t="s">
        <v>26</v>
      </c>
      <c r="AA14" s="24"/>
      <c r="AB14" s="24"/>
      <c r="AC14" s="24"/>
      <c r="AD14" s="24"/>
      <c r="AE14" s="23">
        <v>2</v>
      </c>
      <c r="AF14" s="26">
        <v>2</v>
      </c>
      <c r="AG14" s="26">
        <v>2</v>
      </c>
      <c r="AH14" s="29" t="s">
        <v>336</v>
      </c>
    </row>
    <row r="15" spans="1:34" s="14" customFormat="1" ht="16" thickBot="1" x14ac:dyDescent="0.4">
      <c r="A15" s="36">
        <f t="shared" si="2"/>
        <v>0</v>
      </c>
      <c r="B15" s="36">
        <f t="shared" si="3"/>
        <v>1</v>
      </c>
      <c r="C15" s="36">
        <f t="shared" si="4"/>
        <v>0</v>
      </c>
      <c r="D15" s="15" t="s">
        <v>541</v>
      </c>
      <c r="F15" s="77">
        <v>0</v>
      </c>
      <c r="G15" s="15">
        <v>0</v>
      </c>
      <c r="H15" s="15">
        <v>1</v>
      </c>
      <c r="I15" s="15">
        <v>0</v>
      </c>
      <c r="J15" s="20">
        <f t="shared" si="5"/>
        <v>1</v>
      </c>
      <c r="K15" s="15">
        <v>0</v>
      </c>
      <c r="L15" s="22">
        <f t="shared" si="6"/>
        <v>1</v>
      </c>
      <c r="M15" s="15">
        <f t="shared" si="0"/>
        <v>11</v>
      </c>
      <c r="N15" s="15">
        <f t="shared" si="7"/>
        <v>12</v>
      </c>
      <c r="O15" s="48" t="str">
        <f t="shared" si="8"/>
        <v>LM</v>
      </c>
      <c r="P15" s="49" t="s">
        <v>356</v>
      </c>
      <c r="Q15" s="50" t="s">
        <v>357</v>
      </c>
      <c r="R15" s="68"/>
      <c r="S15" s="23"/>
      <c r="T15" s="23"/>
      <c r="U15" s="23"/>
      <c r="V15" s="26"/>
      <c r="W15" s="24"/>
      <c r="X15" s="24"/>
      <c r="Y15" s="24"/>
      <c r="Z15" s="24"/>
      <c r="AA15" s="24"/>
      <c r="AB15" s="24"/>
      <c r="AC15" s="24"/>
      <c r="AD15" s="24"/>
      <c r="AE15" s="23"/>
      <c r="AF15" s="26"/>
      <c r="AG15" s="26">
        <v>1</v>
      </c>
      <c r="AH15" s="29"/>
    </row>
    <row r="16" spans="1:34" s="13" customFormat="1" ht="16" thickBot="1" x14ac:dyDescent="0.4">
      <c r="A16" s="36">
        <f t="shared" si="2"/>
        <v>1</v>
      </c>
      <c r="B16" s="36">
        <f t="shared" si="3"/>
        <v>0</v>
      </c>
      <c r="C16" s="36">
        <f t="shared" si="4"/>
        <v>0</v>
      </c>
      <c r="D16" s="15" t="s">
        <v>543</v>
      </c>
      <c r="F16" s="77">
        <v>12</v>
      </c>
      <c r="G16" s="15">
        <v>0</v>
      </c>
      <c r="H16" s="15">
        <v>0</v>
      </c>
      <c r="I16" s="15">
        <v>0</v>
      </c>
      <c r="J16" s="20">
        <f t="shared" si="5"/>
        <v>12</v>
      </c>
      <c r="K16" s="15">
        <v>0</v>
      </c>
      <c r="L16" s="22">
        <f t="shared" si="6"/>
        <v>12</v>
      </c>
      <c r="M16" s="15">
        <f t="shared" si="0"/>
        <v>0</v>
      </c>
      <c r="N16" s="15">
        <f t="shared" si="7"/>
        <v>12</v>
      </c>
      <c r="O16" s="48" t="str">
        <f t="shared" si="8"/>
        <v>MH</v>
      </c>
      <c r="P16" s="49" t="s">
        <v>358</v>
      </c>
      <c r="Q16" s="50" t="s">
        <v>35</v>
      </c>
      <c r="R16" s="68">
        <f t="shared" si="1"/>
        <v>7</v>
      </c>
      <c r="S16" s="24">
        <v>7</v>
      </c>
      <c r="T16" s="24"/>
      <c r="U16" s="24"/>
      <c r="V16" s="26"/>
      <c r="W16" s="23" t="s">
        <v>30</v>
      </c>
      <c r="X16" s="23" t="s">
        <v>30</v>
      </c>
      <c r="Y16" s="23" t="s">
        <v>30</v>
      </c>
      <c r="Z16" s="23" t="s">
        <v>30</v>
      </c>
      <c r="AA16" s="23" t="s">
        <v>30</v>
      </c>
      <c r="AB16" s="23" t="s">
        <v>30</v>
      </c>
      <c r="AC16" s="23" t="s">
        <v>30</v>
      </c>
      <c r="AD16" s="23" t="s">
        <v>30</v>
      </c>
      <c r="AE16" s="24">
        <v>3</v>
      </c>
      <c r="AF16" s="26">
        <v>3</v>
      </c>
      <c r="AG16" s="26">
        <v>3</v>
      </c>
      <c r="AH16" s="29" t="s">
        <v>93</v>
      </c>
    </row>
    <row r="17" spans="1:34" ht="16" thickBot="1" x14ac:dyDescent="0.4">
      <c r="A17" s="36">
        <f t="shared" si="2"/>
        <v>1</v>
      </c>
      <c r="B17" s="36">
        <f t="shared" si="3"/>
        <v>0</v>
      </c>
      <c r="C17" s="36">
        <f t="shared" si="4"/>
        <v>0</v>
      </c>
      <c r="D17" s="15" t="s">
        <v>543</v>
      </c>
      <c r="F17" s="77">
        <v>2</v>
      </c>
      <c r="G17" s="15">
        <v>0</v>
      </c>
      <c r="H17" s="15">
        <v>0</v>
      </c>
      <c r="I17" s="15">
        <v>0</v>
      </c>
      <c r="J17" s="20">
        <f t="shared" si="5"/>
        <v>2</v>
      </c>
      <c r="K17" s="15">
        <v>2</v>
      </c>
      <c r="L17" s="22">
        <f t="shared" si="6"/>
        <v>4</v>
      </c>
      <c r="M17" s="15">
        <f t="shared" si="0"/>
        <v>8</v>
      </c>
      <c r="N17" s="15">
        <f t="shared" si="7"/>
        <v>12</v>
      </c>
      <c r="O17" s="48" t="str">
        <f t="shared" si="8"/>
        <v>MH</v>
      </c>
      <c r="P17" s="49" t="s">
        <v>36</v>
      </c>
      <c r="Q17" s="50" t="s">
        <v>37</v>
      </c>
      <c r="R17" s="68">
        <f t="shared" si="1"/>
        <v>2</v>
      </c>
      <c r="S17" s="23">
        <v>2</v>
      </c>
      <c r="T17" s="23"/>
      <c r="U17" s="23"/>
      <c r="V17" s="26"/>
      <c r="W17" s="23" t="s">
        <v>30</v>
      </c>
      <c r="X17" s="23"/>
      <c r="Y17" s="23"/>
      <c r="Z17" s="23"/>
      <c r="AA17" s="23" t="s">
        <v>30</v>
      </c>
      <c r="AB17" s="23"/>
      <c r="AC17" s="23"/>
      <c r="AD17" s="23"/>
      <c r="AE17" s="23" t="s">
        <v>38</v>
      </c>
      <c r="AF17" s="26"/>
      <c r="AG17" s="26"/>
      <c r="AH17" s="29" t="s">
        <v>337</v>
      </c>
    </row>
    <row r="18" spans="1:34" ht="16" thickBot="1" x14ac:dyDescent="0.4">
      <c r="A18" s="36">
        <f t="shared" si="2"/>
        <v>0</v>
      </c>
      <c r="B18" s="36">
        <f t="shared" si="3"/>
        <v>0.5</v>
      </c>
      <c r="C18" s="36">
        <f t="shared" si="4"/>
        <v>0.5</v>
      </c>
      <c r="D18" s="15" t="s">
        <v>541</v>
      </c>
      <c r="F18" s="77">
        <v>0</v>
      </c>
      <c r="G18" s="15">
        <v>0</v>
      </c>
      <c r="H18" s="15">
        <v>1</v>
      </c>
      <c r="I18" s="15">
        <v>1</v>
      </c>
      <c r="J18" s="20">
        <f t="shared" si="5"/>
        <v>2</v>
      </c>
      <c r="K18" s="15">
        <v>1</v>
      </c>
      <c r="L18" s="22">
        <f t="shared" si="6"/>
        <v>3</v>
      </c>
      <c r="M18" s="15">
        <f t="shared" si="0"/>
        <v>9</v>
      </c>
      <c r="N18" s="15">
        <f t="shared" si="7"/>
        <v>12</v>
      </c>
      <c r="O18" s="48" t="str">
        <f t="shared" si="8"/>
        <v>LM</v>
      </c>
      <c r="P18" s="49" t="s">
        <v>39</v>
      </c>
      <c r="Q18" s="50" t="s">
        <v>40</v>
      </c>
      <c r="R18" s="44">
        <v>1</v>
      </c>
      <c r="S18" s="26"/>
      <c r="T18" s="26"/>
      <c r="U18" s="26">
        <v>1</v>
      </c>
      <c r="V18" s="26"/>
      <c r="W18" s="26"/>
      <c r="X18" s="26"/>
      <c r="Y18" s="26" t="s">
        <v>26</v>
      </c>
      <c r="Z18" s="26"/>
      <c r="AA18" s="26"/>
      <c r="AB18" s="26"/>
      <c r="AC18" s="26"/>
      <c r="AD18" s="26"/>
      <c r="AE18" s="26" t="s">
        <v>38</v>
      </c>
      <c r="AF18" s="26"/>
      <c r="AG18" s="26"/>
      <c r="AH18" s="29" t="s">
        <v>338</v>
      </c>
    </row>
    <row r="19" spans="1:34" ht="16" thickBot="1" x14ac:dyDescent="0.4">
      <c r="A19" s="36">
        <f t="shared" si="2"/>
        <v>0</v>
      </c>
      <c r="B19" s="36">
        <f t="shared" si="3"/>
        <v>0.5</v>
      </c>
      <c r="C19" s="36">
        <f t="shared" si="4"/>
        <v>0.5</v>
      </c>
      <c r="D19" s="15" t="s">
        <v>541</v>
      </c>
      <c r="F19" s="77">
        <v>0</v>
      </c>
      <c r="G19" s="15">
        <v>0</v>
      </c>
      <c r="H19" s="15">
        <v>1</v>
      </c>
      <c r="I19" s="15">
        <v>1</v>
      </c>
      <c r="J19" s="20">
        <f t="shared" si="5"/>
        <v>2</v>
      </c>
      <c r="K19" s="15">
        <v>1</v>
      </c>
      <c r="L19" s="22">
        <f t="shared" si="6"/>
        <v>3</v>
      </c>
      <c r="M19" s="15">
        <f t="shared" si="0"/>
        <v>9</v>
      </c>
      <c r="N19" s="15">
        <f t="shared" si="7"/>
        <v>12</v>
      </c>
      <c r="O19" s="48" t="str">
        <f t="shared" si="8"/>
        <v>LM</v>
      </c>
      <c r="P19" s="49" t="s">
        <v>527</v>
      </c>
      <c r="Q19" s="50" t="s">
        <v>380</v>
      </c>
      <c r="R19" s="44">
        <v>1</v>
      </c>
      <c r="S19" s="26"/>
      <c r="T19" s="26"/>
      <c r="U19" s="26">
        <v>1</v>
      </c>
      <c r="V19" s="26"/>
      <c r="W19" s="26"/>
      <c r="X19" s="26"/>
      <c r="Y19" s="26" t="s">
        <v>26</v>
      </c>
      <c r="Z19" s="26"/>
      <c r="AA19" s="26"/>
      <c r="AB19" s="26"/>
      <c r="AC19" s="26"/>
      <c r="AD19" s="26"/>
      <c r="AE19" s="26" t="s">
        <v>38</v>
      </c>
      <c r="AF19" s="26"/>
      <c r="AG19" s="26"/>
      <c r="AH19" s="29" t="s">
        <v>338</v>
      </c>
    </row>
    <row r="20" spans="1:34" ht="16" thickBot="1" x14ac:dyDescent="0.4">
      <c r="A20" s="36">
        <f t="shared" si="2"/>
        <v>0</v>
      </c>
      <c r="B20" s="36">
        <f t="shared" si="3"/>
        <v>1</v>
      </c>
      <c r="C20" s="36">
        <f t="shared" si="4"/>
        <v>0</v>
      </c>
      <c r="D20" s="15" t="s">
        <v>541</v>
      </c>
      <c r="F20" s="77">
        <v>0</v>
      </c>
      <c r="G20" s="15">
        <v>0</v>
      </c>
      <c r="H20" s="15">
        <v>3</v>
      </c>
      <c r="I20" s="15">
        <v>0</v>
      </c>
      <c r="J20" s="20">
        <f t="shared" si="5"/>
        <v>3</v>
      </c>
      <c r="K20" s="15">
        <v>0</v>
      </c>
      <c r="L20" s="22">
        <f t="shared" si="6"/>
        <v>3</v>
      </c>
      <c r="M20" s="15">
        <f t="shared" si="0"/>
        <v>9</v>
      </c>
      <c r="N20" s="15">
        <f t="shared" si="7"/>
        <v>12</v>
      </c>
      <c r="O20" s="48" t="str">
        <f t="shared" si="8"/>
        <v>LM</v>
      </c>
      <c r="P20" s="49" t="s">
        <v>41</v>
      </c>
      <c r="Q20" s="50" t="s">
        <v>42</v>
      </c>
      <c r="R20" s="68">
        <f t="shared" ref="R20:R28" si="9">SUM(S20:U20)</f>
        <v>1</v>
      </c>
      <c r="S20" s="24"/>
      <c r="T20" s="24"/>
      <c r="U20" s="24">
        <v>1</v>
      </c>
      <c r="V20" s="26"/>
      <c r="W20" s="25" t="s">
        <v>26</v>
      </c>
      <c r="X20" s="25"/>
      <c r="Y20" s="25"/>
      <c r="Z20" s="25"/>
      <c r="AA20" s="25"/>
      <c r="AB20" s="25"/>
      <c r="AC20" s="25"/>
      <c r="AD20" s="25"/>
      <c r="AE20" s="24">
        <v>1</v>
      </c>
      <c r="AF20" s="26"/>
      <c r="AG20" s="26">
        <v>1</v>
      </c>
      <c r="AH20" s="29"/>
    </row>
    <row r="21" spans="1:34" ht="16" thickBot="1" x14ac:dyDescent="0.4">
      <c r="A21" s="36">
        <f t="shared" si="2"/>
        <v>0</v>
      </c>
      <c r="B21" s="36">
        <f t="shared" si="3"/>
        <v>1</v>
      </c>
      <c r="C21" s="36">
        <f t="shared" si="4"/>
        <v>0</v>
      </c>
      <c r="D21" s="37" t="s">
        <v>541</v>
      </c>
      <c r="F21" s="77">
        <v>0</v>
      </c>
      <c r="G21" s="15">
        <v>0</v>
      </c>
      <c r="H21" s="15">
        <v>3</v>
      </c>
      <c r="I21" s="15">
        <v>0</v>
      </c>
      <c r="J21" s="20">
        <f t="shared" si="5"/>
        <v>3</v>
      </c>
      <c r="K21" s="15">
        <v>0</v>
      </c>
      <c r="L21" s="22">
        <f t="shared" si="6"/>
        <v>3</v>
      </c>
      <c r="M21" s="15">
        <f t="shared" si="0"/>
        <v>9</v>
      </c>
      <c r="N21" s="15">
        <f t="shared" si="7"/>
        <v>12</v>
      </c>
      <c r="O21" s="48" t="str">
        <f t="shared" si="8"/>
        <v>LM</v>
      </c>
      <c r="P21" s="49" t="s">
        <v>41</v>
      </c>
      <c r="Q21" s="50" t="s">
        <v>43</v>
      </c>
      <c r="R21" s="68">
        <f t="shared" si="9"/>
        <v>1</v>
      </c>
      <c r="S21" s="24"/>
      <c r="T21" s="24"/>
      <c r="U21" s="24">
        <v>1</v>
      </c>
      <c r="V21" s="26"/>
      <c r="W21" s="25" t="s">
        <v>26</v>
      </c>
      <c r="X21" s="25"/>
      <c r="Y21" s="25"/>
      <c r="Z21" s="25"/>
      <c r="AA21" s="25"/>
      <c r="AB21" s="25"/>
      <c r="AC21" s="25"/>
      <c r="AD21" s="25"/>
      <c r="AE21" s="24">
        <v>1</v>
      </c>
      <c r="AF21" s="26"/>
      <c r="AG21" s="26">
        <v>1</v>
      </c>
      <c r="AH21" s="29"/>
    </row>
    <row r="22" spans="1:34" ht="16" thickBot="1" x14ac:dyDescent="0.4">
      <c r="A22" s="36">
        <f t="shared" si="2"/>
        <v>0</v>
      </c>
      <c r="B22" s="36">
        <f t="shared" si="3"/>
        <v>1</v>
      </c>
      <c r="C22" s="36">
        <f t="shared" si="4"/>
        <v>0</v>
      </c>
      <c r="D22" s="37" t="s">
        <v>541</v>
      </c>
      <c r="F22" s="77">
        <v>0</v>
      </c>
      <c r="G22" s="15">
        <v>0</v>
      </c>
      <c r="H22" s="15">
        <v>1</v>
      </c>
      <c r="I22" s="15">
        <v>0</v>
      </c>
      <c r="J22" s="20">
        <f t="shared" si="5"/>
        <v>1</v>
      </c>
      <c r="K22" s="15">
        <v>1</v>
      </c>
      <c r="L22" s="22">
        <f t="shared" si="6"/>
        <v>2</v>
      </c>
      <c r="M22" s="15">
        <f t="shared" si="0"/>
        <v>10</v>
      </c>
      <c r="N22" s="15">
        <f t="shared" si="7"/>
        <v>12</v>
      </c>
      <c r="O22" s="48" t="str">
        <f t="shared" si="8"/>
        <v>LM</v>
      </c>
      <c r="P22" s="49" t="s">
        <v>44</v>
      </c>
      <c r="Q22" s="50" t="s">
        <v>45</v>
      </c>
      <c r="R22" s="68">
        <f t="shared" si="9"/>
        <v>1</v>
      </c>
      <c r="S22" s="24"/>
      <c r="T22" s="24"/>
      <c r="U22" s="24">
        <v>1</v>
      </c>
      <c r="V22" s="26"/>
      <c r="W22" s="25" t="s">
        <v>26</v>
      </c>
      <c r="X22" s="25"/>
      <c r="Y22" s="25"/>
      <c r="Z22" s="25"/>
      <c r="AA22" s="25"/>
      <c r="AB22" s="25"/>
      <c r="AC22" s="25"/>
      <c r="AD22" s="25"/>
      <c r="AE22" s="24" t="s">
        <v>38</v>
      </c>
      <c r="AF22" s="26"/>
      <c r="AG22" s="26"/>
      <c r="AH22" s="29"/>
    </row>
    <row r="23" spans="1:34" ht="16" thickBot="1" x14ac:dyDescent="0.4">
      <c r="A23" s="36">
        <f t="shared" si="2"/>
        <v>0</v>
      </c>
      <c r="B23" s="36">
        <f t="shared" si="3"/>
        <v>0.4</v>
      </c>
      <c r="C23" s="36">
        <f t="shared" si="4"/>
        <v>0.6</v>
      </c>
      <c r="D23" s="37" t="s">
        <v>545</v>
      </c>
      <c r="F23" s="77">
        <v>0</v>
      </c>
      <c r="G23" s="15">
        <v>0</v>
      </c>
      <c r="H23" s="15">
        <v>2</v>
      </c>
      <c r="I23" s="15">
        <v>3</v>
      </c>
      <c r="J23" s="20">
        <f t="shared" si="5"/>
        <v>5</v>
      </c>
      <c r="K23" s="15">
        <v>0</v>
      </c>
      <c r="L23" s="22">
        <f t="shared" si="6"/>
        <v>5</v>
      </c>
      <c r="M23" s="15">
        <f t="shared" si="0"/>
        <v>7</v>
      </c>
      <c r="N23" s="15">
        <f t="shared" si="7"/>
        <v>12</v>
      </c>
      <c r="O23" s="48" t="str">
        <f t="shared" si="8"/>
        <v>Neither</v>
      </c>
      <c r="P23" s="49" t="s">
        <v>46</v>
      </c>
      <c r="Q23" s="50" t="s">
        <v>47</v>
      </c>
      <c r="R23" s="68">
        <f t="shared" si="9"/>
        <v>2</v>
      </c>
      <c r="S23" s="24"/>
      <c r="T23" s="24"/>
      <c r="U23" s="24">
        <v>2</v>
      </c>
      <c r="V23" s="26"/>
      <c r="W23" s="25" t="s">
        <v>26</v>
      </c>
      <c r="X23" s="25"/>
      <c r="Y23" s="25"/>
      <c r="Z23" s="25" t="s">
        <v>26</v>
      </c>
      <c r="AA23" s="25"/>
      <c r="AB23" s="25"/>
      <c r="AC23" s="25"/>
      <c r="AD23" s="25">
        <v>0</v>
      </c>
      <c r="AE23" s="24">
        <v>0</v>
      </c>
      <c r="AF23" s="26"/>
      <c r="AG23" s="26"/>
      <c r="AH23" s="29" t="s">
        <v>339</v>
      </c>
    </row>
    <row r="24" spans="1:34" ht="16" thickBot="1" x14ac:dyDescent="0.4">
      <c r="A24" s="36">
        <f t="shared" si="2"/>
        <v>0</v>
      </c>
      <c r="B24" s="36">
        <f t="shared" si="3"/>
        <v>0.4</v>
      </c>
      <c r="C24" s="36">
        <f t="shared" si="4"/>
        <v>0.6</v>
      </c>
      <c r="D24" s="37" t="s">
        <v>545</v>
      </c>
      <c r="F24" s="77">
        <v>0</v>
      </c>
      <c r="G24" s="15">
        <v>0</v>
      </c>
      <c r="H24" s="15">
        <v>2</v>
      </c>
      <c r="I24" s="15">
        <v>3</v>
      </c>
      <c r="J24" s="20">
        <f t="shared" si="5"/>
        <v>5</v>
      </c>
      <c r="K24" s="15">
        <v>0</v>
      </c>
      <c r="L24" s="22">
        <f t="shared" si="6"/>
        <v>5</v>
      </c>
      <c r="M24" s="15">
        <f t="shared" si="0"/>
        <v>7</v>
      </c>
      <c r="N24" s="15">
        <f t="shared" si="7"/>
        <v>12</v>
      </c>
      <c r="O24" s="48" t="str">
        <f t="shared" si="8"/>
        <v>Neither</v>
      </c>
      <c r="P24" s="49" t="s">
        <v>359</v>
      </c>
      <c r="Q24" s="50" t="s">
        <v>48</v>
      </c>
      <c r="R24" s="68">
        <f t="shared" si="9"/>
        <v>2</v>
      </c>
      <c r="S24" s="24"/>
      <c r="T24" s="24"/>
      <c r="U24" s="24">
        <v>2</v>
      </c>
      <c r="V24" s="26"/>
      <c r="W24" s="25" t="s">
        <v>26</v>
      </c>
      <c r="X24" s="25"/>
      <c r="Y24" s="25"/>
      <c r="Z24" s="25" t="s">
        <v>26</v>
      </c>
      <c r="AA24" s="25"/>
      <c r="AB24" s="25"/>
      <c r="AC24" s="25"/>
      <c r="AD24" s="25">
        <v>0</v>
      </c>
      <c r="AE24" s="24">
        <v>0</v>
      </c>
      <c r="AF24" s="26"/>
      <c r="AG24" s="26"/>
      <c r="AH24" s="29" t="s">
        <v>339</v>
      </c>
    </row>
    <row r="25" spans="1:34" ht="16" thickBot="1" x14ac:dyDescent="0.4">
      <c r="A25" s="36">
        <f t="shared" si="2"/>
        <v>0</v>
      </c>
      <c r="B25" s="36">
        <f t="shared" si="3"/>
        <v>0.4</v>
      </c>
      <c r="C25" s="36">
        <f t="shared" si="4"/>
        <v>0.6</v>
      </c>
      <c r="D25" s="37" t="s">
        <v>545</v>
      </c>
      <c r="F25" s="77">
        <v>0</v>
      </c>
      <c r="G25" s="15">
        <v>0</v>
      </c>
      <c r="H25" s="15">
        <v>2</v>
      </c>
      <c r="I25" s="15">
        <v>3</v>
      </c>
      <c r="J25" s="20">
        <f t="shared" si="5"/>
        <v>5</v>
      </c>
      <c r="K25" s="15">
        <v>0</v>
      </c>
      <c r="L25" s="22">
        <f t="shared" si="6"/>
        <v>5</v>
      </c>
      <c r="M25" s="15">
        <f t="shared" si="0"/>
        <v>7</v>
      </c>
      <c r="N25" s="15">
        <f t="shared" si="7"/>
        <v>12</v>
      </c>
      <c r="O25" s="48" t="str">
        <f t="shared" si="8"/>
        <v>Neither</v>
      </c>
      <c r="P25" s="49" t="s">
        <v>497</v>
      </c>
      <c r="Q25" s="50" t="s">
        <v>49</v>
      </c>
      <c r="R25" s="68">
        <f t="shared" si="9"/>
        <v>2</v>
      </c>
      <c r="S25" s="23"/>
      <c r="T25" s="23"/>
      <c r="U25" s="23">
        <v>2</v>
      </c>
      <c r="V25" s="26"/>
      <c r="W25" s="25" t="s">
        <v>26</v>
      </c>
      <c r="X25" s="25"/>
      <c r="Y25" s="25"/>
      <c r="Z25" s="25" t="s">
        <v>26</v>
      </c>
      <c r="AA25" s="25"/>
      <c r="AB25" s="25"/>
      <c r="AC25" s="25"/>
      <c r="AD25" s="25">
        <v>0</v>
      </c>
      <c r="AE25" s="24">
        <v>0</v>
      </c>
      <c r="AF25" s="26"/>
      <c r="AG25" s="26"/>
      <c r="AH25" s="29" t="s">
        <v>339</v>
      </c>
    </row>
    <row r="26" spans="1:34" ht="16" thickBot="1" x14ac:dyDescent="0.4">
      <c r="A26" s="36">
        <f t="shared" si="2"/>
        <v>0</v>
      </c>
      <c r="B26" s="36">
        <f t="shared" si="3"/>
        <v>0.4</v>
      </c>
      <c r="C26" s="36">
        <f t="shared" si="4"/>
        <v>0.6</v>
      </c>
      <c r="D26" s="37" t="s">
        <v>545</v>
      </c>
      <c r="F26" s="77">
        <v>0</v>
      </c>
      <c r="G26" s="15">
        <v>0</v>
      </c>
      <c r="H26" s="15">
        <v>2</v>
      </c>
      <c r="I26" s="15">
        <v>3</v>
      </c>
      <c r="J26" s="20">
        <f t="shared" si="5"/>
        <v>5</v>
      </c>
      <c r="K26" s="15">
        <v>0</v>
      </c>
      <c r="L26" s="22">
        <f t="shared" si="6"/>
        <v>5</v>
      </c>
      <c r="M26" s="15">
        <f t="shared" si="0"/>
        <v>7</v>
      </c>
      <c r="N26" s="15">
        <f t="shared" si="7"/>
        <v>12</v>
      </c>
      <c r="O26" s="48" t="str">
        <f t="shared" si="8"/>
        <v>Neither</v>
      </c>
      <c r="P26" s="49" t="s">
        <v>498</v>
      </c>
      <c r="Q26" s="50" t="s">
        <v>50</v>
      </c>
      <c r="R26" s="68">
        <f t="shared" si="9"/>
        <v>2</v>
      </c>
      <c r="S26" s="23"/>
      <c r="T26" s="23"/>
      <c r="U26" s="23">
        <v>2</v>
      </c>
      <c r="V26" s="26"/>
      <c r="W26" s="25" t="s">
        <v>26</v>
      </c>
      <c r="X26" s="25"/>
      <c r="Y26" s="25"/>
      <c r="Z26" s="25" t="s">
        <v>26</v>
      </c>
      <c r="AA26" s="25"/>
      <c r="AB26" s="25"/>
      <c r="AC26" s="25"/>
      <c r="AD26" s="25">
        <v>0</v>
      </c>
      <c r="AE26" s="24">
        <v>0</v>
      </c>
      <c r="AF26" s="26"/>
      <c r="AG26" s="26"/>
      <c r="AH26" s="29" t="s">
        <v>339</v>
      </c>
    </row>
    <row r="27" spans="1:34" ht="16" thickBot="1" x14ac:dyDescent="0.4">
      <c r="A27" s="36">
        <f t="shared" si="2"/>
        <v>0</v>
      </c>
      <c r="B27" s="36">
        <f t="shared" si="3"/>
        <v>0.4</v>
      </c>
      <c r="C27" s="36">
        <f t="shared" si="4"/>
        <v>0.6</v>
      </c>
      <c r="D27" s="37" t="s">
        <v>545</v>
      </c>
      <c r="F27" s="77">
        <v>0</v>
      </c>
      <c r="G27" s="15">
        <v>0</v>
      </c>
      <c r="H27" s="15">
        <v>2</v>
      </c>
      <c r="I27" s="15">
        <v>3</v>
      </c>
      <c r="J27" s="20">
        <f t="shared" si="5"/>
        <v>5</v>
      </c>
      <c r="K27" s="15">
        <v>0</v>
      </c>
      <c r="L27" s="22">
        <f t="shared" si="6"/>
        <v>5</v>
      </c>
      <c r="M27" s="15">
        <f t="shared" si="0"/>
        <v>7</v>
      </c>
      <c r="N27" s="15">
        <f t="shared" si="7"/>
        <v>12</v>
      </c>
      <c r="O27" s="48" t="str">
        <f t="shared" si="8"/>
        <v>Neither</v>
      </c>
      <c r="P27" s="49" t="s">
        <v>529</v>
      </c>
      <c r="Q27" s="50" t="s">
        <v>383</v>
      </c>
      <c r="R27" s="68">
        <v>2</v>
      </c>
      <c r="S27" s="23"/>
      <c r="T27" s="23"/>
      <c r="U27" s="23">
        <v>2</v>
      </c>
      <c r="V27" s="26"/>
      <c r="W27" s="25" t="s">
        <v>26</v>
      </c>
      <c r="X27" s="25"/>
      <c r="Y27" s="25"/>
      <c r="Z27" s="25" t="s">
        <v>26</v>
      </c>
      <c r="AA27" s="25"/>
      <c r="AB27" s="25"/>
      <c r="AC27" s="25"/>
      <c r="AD27" s="25">
        <v>0</v>
      </c>
      <c r="AE27" s="24">
        <v>0</v>
      </c>
      <c r="AF27" s="26"/>
      <c r="AG27" s="26"/>
      <c r="AH27" s="29" t="s">
        <v>339</v>
      </c>
    </row>
    <row r="28" spans="1:34" s="14" customFormat="1" ht="16" thickBot="1" x14ac:dyDescent="0.4">
      <c r="A28" s="36">
        <f t="shared" si="2"/>
        <v>1</v>
      </c>
      <c r="B28" s="36">
        <f t="shared" si="3"/>
        <v>0</v>
      </c>
      <c r="C28" s="36">
        <f t="shared" si="4"/>
        <v>0</v>
      </c>
      <c r="D28" s="15" t="s">
        <v>543</v>
      </c>
      <c r="F28" s="77">
        <v>9</v>
      </c>
      <c r="G28" s="15">
        <v>0</v>
      </c>
      <c r="H28" s="15">
        <v>0</v>
      </c>
      <c r="I28" s="15">
        <v>0</v>
      </c>
      <c r="J28" s="20">
        <f t="shared" si="5"/>
        <v>9</v>
      </c>
      <c r="K28" s="15">
        <v>0</v>
      </c>
      <c r="L28" s="22">
        <f t="shared" si="6"/>
        <v>9</v>
      </c>
      <c r="M28" s="15">
        <f t="shared" si="0"/>
        <v>3</v>
      </c>
      <c r="N28" s="15">
        <f t="shared" si="7"/>
        <v>12</v>
      </c>
      <c r="O28" s="48" t="str">
        <f t="shared" si="8"/>
        <v>MH</v>
      </c>
      <c r="P28" s="49" t="s">
        <v>360</v>
      </c>
      <c r="Q28" s="50" t="s">
        <v>51</v>
      </c>
      <c r="R28" s="68">
        <f t="shared" si="9"/>
        <v>5</v>
      </c>
      <c r="S28" s="24">
        <v>5</v>
      </c>
      <c r="T28" s="24"/>
      <c r="U28" s="24"/>
      <c r="V28" s="26"/>
      <c r="W28" s="23" t="s">
        <v>30</v>
      </c>
      <c r="X28" s="23" t="s">
        <v>30</v>
      </c>
      <c r="Y28" s="23" t="s">
        <v>30</v>
      </c>
      <c r="Z28" s="23" t="s">
        <v>30</v>
      </c>
      <c r="AA28" s="23"/>
      <c r="AB28" s="23"/>
      <c r="AC28" s="23" t="s">
        <v>30</v>
      </c>
      <c r="AD28" s="24"/>
      <c r="AE28" s="24">
        <v>3</v>
      </c>
      <c r="AF28" s="26">
        <v>3</v>
      </c>
      <c r="AG28" s="26">
        <v>3</v>
      </c>
      <c r="AH28" s="29" t="s">
        <v>30</v>
      </c>
    </row>
    <row r="29" spans="1:34" s="14" customFormat="1" ht="16" thickBot="1" x14ac:dyDescent="0.4">
      <c r="A29" s="36">
        <f t="shared" si="2"/>
        <v>1</v>
      </c>
      <c r="B29" s="36">
        <f t="shared" si="3"/>
        <v>0</v>
      </c>
      <c r="C29" s="36">
        <f t="shared" si="4"/>
        <v>0</v>
      </c>
      <c r="D29" s="15" t="s">
        <v>543</v>
      </c>
      <c r="F29" s="77">
        <v>9</v>
      </c>
      <c r="G29" s="15">
        <v>0</v>
      </c>
      <c r="H29" s="15">
        <v>0</v>
      </c>
      <c r="I29" s="15">
        <v>0</v>
      </c>
      <c r="J29" s="20">
        <f t="shared" si="5"/>
        <v>9</v>
      </c>
      <c r="K29" s="15">
        <v>0</v>
      </c>
      <c r="L29" s="22">
        <f t="shared" si="6"/>
        <v>9</v>
      </c>
      <c r="M29" s="15">
        <f t="shared" si="0"/>
        <v>3</v>
      </c>
      <c r="N29" s="15">
        <f t="shared" si="7"/>
        <v>12</v>
      </c>
      <c r="O29" s="48" t="str">
        <f t="shared" si="8"/>
        <v>MH</v>
      </c>
      <c r="P29" s="49" t="s">
        <v>528</v>
      </c>
      <c r="Q29" s="50" t="s">
        <v>381</v>
      </c>
      <c r="R29" s="68">
        <v>5</v>
      </c>
      <c r="S29" s="24">
        <v>5</v>
      </c>
      <c r="T29" s="24"/>
      <c r="U29" s="24"/>
      <c r="V29" s="26"/>
      <c r="W29" s="23" t="s">
        <v>30</v>
      </c>
      <c r="X29" s="23" t="s">
        <v>30</v>
      </c>
      <c r="Y29" s="23" t="s">
        <v>30</v>
      </c>
      <c r="Z29" s="23" t="s">
        <v>30</v>
      </c>
      <c r="AA29" s="23"/>
      <c r="AB29" s="23"/>
      <c r="AC29" s="23" t="s">
        <v>30</v>
      </c>
      <c r="AD29" s="24"/>
      <c r="AE29" s="24">
        <v>3</v>
      </c>
      <c r="AF29" s="26">
        <v>3</v>
      </c>
      <c r="AG29" s="26">
        <v>3</v>
      </c>
      <c r="AH29" s="29" t="s">
        <v>93</v>
      </c>
    </row>
    <row r="30" spans="1:34" s="14" customFormat="1" ht="16" thickBot="1" x14ac:dyDescent="0.4">
      <c r="A30" s="36">
        <f t="shared" si="2"/>
        <v>0</v>
      </c>
      <c r="B30" s="36">
        <f t="shared" si="3"/>
        <v>0.33333333333333331</v>
      </c>
      <c r="C30" s="36">
        <f t="shared" si="4"/>
        <v>0.66666666666666663</v>
      </c>
      <c r="D30" s="37" t="s">
        <v>545</v>
      </c>
      <c r="F30" s="77">
        <v>0</v>
      </c>
      <c r="G30" s="15">
        <v>0</v>
      </c>
      <c r="H30" s="15">
        <v>1</v>
      </c>
      <c r="I30" s="15">
        <v>2</v>
      </c>
      <c r="J30" s="20">
        <f t="shared" si="5"/>
        <v>3</v>
      </c>
      <c r="K30" s="15">
        <v>0</v>
      </c>
      <c r="L30" s="22">
        <f t="shared" si="6"/>
        <v>3</v>
      </c>
      <c r="M30" s="15">
        <f t="shared" si="0"/>
        <v>9</v>
      </c>
      <c r="N30" s="15">
        <f t="shared" si="7"/>
        <v>12</v>
      </c>
      <c r="O30" s="48" t="str">
        <f t="shared" si="8"/>
        <v>Neither</v>
      </c>
      <c r="P30" s="49" t="s">
        <v>52</v>
      </c>
      <c r="Q30" s="50" t="s">
        <v>53</v>
      </c>
      <c r="R30" s="44">
        <v>1</v>
      </c>
      <c r="S30" s="26"/>
      <c r="T30" s="26"/>
      <c r="U30" s="26">
        <v>1</v>
      </c>
      <c r="V30" s="26"/>
      <c r="W30" s="26"/>
      <c r="X30" s="26"/>
      <c r="Y30" s="26" t="s">
        <v>26</v>
      </c>
      <c r="Z30" s="26"/>
      <c r="AA30" s="26"/>
      <c r="AB30" s="26"/>
      <c r="AC30" s="26"/>
      <c r="AD30" s="26"/>
      <c r="AE30" s="26">
        <v>0</v>
      </c>
      <c r="AF30" s="26"/>
      <c r="AG30" s="26"/>
      <c r="AH30" s="29" t="s">
        <v>338</v>
      </c>
    </row>
    <row r="31" spans="1:34" s="14" customFormat="1" ht="16" thickBot="1" x14ac:dyDescent="0.4">
      <c r="A31" s="36">
        <f t="shared" si="2"/>
        <v>0.75</v>
      </c>
      <c r="B31" s="36">
        <f t="shared" si="3"/>
        <v>1</v>
      </c>
      <c r="C31" s="36">
        <f t="shared" si="4"/>
        <v>0</v>
      </c>
      <c r="D31" s="15" t="s">
        <v>541</v>
      </c>
      <c r="F31" s="77">
        <v>0</v>
      </c>
      <c r="G31" s="15">
        <v>3</v>
      </c>
      <c r="H31" s="15">
        <v>1</v>
      </c>
      <c r="I31" s="15">
        <v>0</v>
      </c>
      <c r="J31" s="20">
        <f t="shared" si="5"/>
        <v>4</v>
      </c>
      <c r="K31" s="15">
        <v>1</v>
      </c>
      <c r="L31" s="22">
        <f t="shared" si="6"/>
        <v>5</v>
      </c>
      <c r="M31" s="15">
        <f t="shared" si="0"/>
        <v>7</v>
      </c>
      <c r="N31" s="15">
        <f t="shared" si="7"/>
        <v>12</v>
      </c>
      <c r="O31" s="48" t="str">
        <f t="shared" si="8"/>
        <v>LM</v>
      </c>
      <c r="P31" s="49" t="s">
        <v>54</v>
      </c>
      <c r="Q31" s="50" t="s">
        <v>55</v>
      </c>
      <c r="R31" s="44">
        <v>2</v>
      </c>
      <c r="S31" s="26"/>
      <c r="T31" s="26">
        <v>2</v>
      </c>
      <c r="U31" s="26"/>
      <c r="V31" s="26"/>
      <c r="W31" s="26"/>
      <c r="X31" s="24" t="s">
        <v>25</v>
      </c>
      <c r="Y31" s="26"/>
      <c r="Z31" s="33" t="s">
        <v>25</v>
      </c>
      <c r="AA31" s="26"/>
      <c r="AB31" s="26"/>
      <c r="AC31" s="26"/>
      <c r="AD31" s="26"/>
      <c r="AE31" s="26" t="s">
        <v>38</v>
      </c>
      <c r="AF31" s="26">
        <v>2</v>
      </c>
      <c r="AG31" s="26"/>
      <c r="AH31" s="29" t="s">
        <v>336</v>
      </c>
    </row>
    <row r="32" spans="1:34" ht="16" thickBot="1" x14ac:dyDescent="0.4">
      <c r="A32" s="36">
        <f t="shared" si="2"/>
        <v>1</v>
      </c>
      <c r="B32" s="36">
        <f t="shared" si="3"/>
        <v>0.25</v>
      </c>
      <c r="C32" s="36">
        <f t="shared" si="4"/>
        <v>0</v>
      </c>
      <c r="D32" s="15" t="s">
        <v>543</v>
      </c>
      <c r="F32" s="77">
        <v>3</v>
      </c>
      <c r="G32" s="15">
        <v>1</v>
      </c>
      <c r="H32" s="15">
        <v>0</v>
      </c>
      <c r="I32" s="15">
        <v>0</v>
      </c>
      <c r="J32" s="20">
        <f t="shared" si="5"/>
        <v>4</v>
      </c>
      <c r="K32" s="15">
        <v>1</v>
      </c>
      <c r="L32" s="22">
        <f t="shared" si="6"/>
        <v>5</v>
      </c>
      <c r="M32" s="15">
        <f t="shared" si="0"/>
        <v>7</v>
      </c>
      <c r="N32" s="15">
        <f t="shared" si="7"/>
        <v>12</v>
      </c>
      <c r="O32" s="48" t="str">
        <f t="shared" si="8"/>
        <v>MH</v>
      </c>
      <c r="P32" s="49" t="s">
        <v>361</v>
      </c>
      <c r="Q32" s="50" t="s">
        <v>56</v>
      </c>
      <c r="R32" s="68">
        <f>SUM(S32:U32)</f>
        <v>3</v>
      </c>
      <c r="S32" s="23">
        <v>2</v>
      </c>
      <c r="T32" s="23">
        <v>1</v>
      </c>
      <c r="U32" s="23"/>
      <c r="V32" s="26"/>
      <c r="W32" s="24" t="s">
        <v>25</v>
      </c>
      <c r="X32" s="24"/>
      <c r="Y32" s="24"/>
      <c r="Z32" s="24" t="s">
        <v>30</v>
      </c>
      <c r="AA32" s="24" t="s">
        <v>30</v>
      </c>
      <c r="AB32" s="24"/>
      <c r="AC32" s="24"/>
      <c r="AD32" s="24"/>
      <c r="AE32" s="23" t="s">
        <v>38</v>
      </c>
      <c r="AF32" s="26"/>
      <c r="AG32" s="26"/>
      <c r="AH32" s="29" t="s">
        <v>30</v>
      </c>
    </row>
    <row r="33" spans="1:34" ht="16" thickBot="1" x14ac:dyDescent="0.4">
      <c r="A33" s="36">
        <f t="shared" si="2"/>
        <v>1</v>
      </c>
      <c r="B33" s="36">
        <f t="shared" si="3"/>
        <v>0</v>
      </c>
      <c r="C33" s="36">
        <f t="shared" si="4"/>
        <v>0</v>
      </c>
      <c r="D33" s="15" t="s">
        <v>543</v>
      </c>
      <c r="F33" s="77">
        <v>7</v>
      </c>
      <c r="G33" s="15">
        <v>0</v>
      </c>
      <c r="H33" s="15">
        <v>0</v>
      </c>
      <c r="I33" s="15">
        <v>0</v>
      </c>
      <c r="J33" s="20">
        <f t="shared" si="5"/>
        <v>7</v>
      </c>
      <c r="K33" s="15">
        <v>1</v>
      </c>
      <c r="L33" s="22">
        <f t="shared" si="6"/>
        <v>8</v>
      </c>
      <c r="M33" s="15">
        <f t="shared" si="0"/>
        <v>4</v>
      </c>
      <c r="N33" s="15">
        <f t="shared" si="7"/>
        <v>12</v>
      </c>
      <c r="O33" s="48" t="str">
        <f t="shared" si="8"/>
        <v>MH</v>
      </c>
      <c r="P33" s="49" t="s">
        <v>362</v>
      </c>
      <c r="Q33" s="50" t="s">
        <v>57</v>
      </c>
      <c r="R33" s="44">
        <v>4</v>
      </c>
      <c r="S33" s="26">
        <v>4</v>
      </c>
      <c r="T33" s="26"/>
      <c r="U33" s="26"/>
      <c r="V33" s="26"/>
      <c r="W33" s="33" t="s">
        <v>30</v>
      </c>
      <c r="X33" s="33" t="s">
        <v>30</v>
      </c>
      <c r="Y33" s="33" t="s">
        <v>30</v>
      </c>
      <c r="Z33" s="33"/>
      <c r="AA33" s="33"/>
      <c r="AB33" s="33" t="s">
        <v>30</v>
      </c>
      <c r="AC33" s="33"/>
      <c r="AD33" s="26"/>
      <c r="AE33" s="26" t="s">
        <v>38</v>
      </c>
      <c r="AF33" s="26">
        <v>3</v>
      </c>
      <c r="AG33" s="26">
        <v>3</v>
      </c>
      <c r="AH33" s="29" t="s">
        <v>30</v>
      </c>
    </row>
    <row r="34" spans="1:34" ht="16" thickBot="1" x14ac:dyDescent="0.4">
      <c r="A34" s="36">
        <f t="shared" si="2"/>
        <v>0</v>
      </c>
      <c r="B34" s="36">
        <f t="shared" si="3"/>
        <v>0.5</v>
      </c>
      <c r="C34" s="36">
        <f t="shared" si="4"/>
        <v>0.5</v>
      </c>
      <c r="D34" s="15" t="s">
        <v>541</v>
      </c>
      <c r="F34" s="77">
        <v>0</v>
      </c>
      <c r="G34" s="15">
        <v>0</v>
      </c>
      <c r="H34" s="15">
        <v>1</v>
      </c>
      <c r="I34" s="15">
        <v>1</v>
      </c>
      <c r="J34" s="20">
        <f t="shared" si="5"/>
        <v>2</v>
      </c>
      <c r="K34" s="15">
        <v>1</v>
      </c>
      <c r="L34" s="22">
        <f t="shared" si="6"/>
        <v>3</v>
      </c>
      <c r="M34" s="15">
        <f t="shared" si="0"/>
        <v>9</v>
      </c>
      <c r="N34" s="15">
        <f t="shared" si="7"/>
        <v>12</v>
      </c>
      <c r="O34" s="48" t="str">
        <f t="shared" si="8"/>
        <v>LM</v>
      </c>
      <c r="P34" s="49" t="s">
        <v>499</v>
      </c>
      <c r="Q34" s="50" t="s">
        <v>500</v>
      </c>
      <c r="R34" s="44">
        <v>1</v>
      </c>
      <c r="S34" s="26"/>
      <c r="T34" s="26"/>
      <c r="U34" s="26">
        <v>1</v>
      </c>
      <c r="V34" s="26"/>
      <c r="W34" s="33"/>
      <c r="X34" s="33"/>
      <c r="Y34" s="33"/>
      <c r="Z34" s="33" t="s">
        <v>26</v>
      </c>
      <c r="AA34" s="33"/>
      <c r="AB34" s="33"/>
      <c r="AC34" s="33"/>
      <c r="AD34" s="26"/>
      <c r="AE34" s="26" t="s">
        <v>38</v>
      </c>
      <c r="AF34" s="26"/>
      <c r="AG34" s="26"/>
      <c r="AH34" s="29" t="s">
        <v>338</v>
      </c>
    </row>
    <row r="35" spans="1:34" ht="16" thickBot="1" x14ac:dyDescent="0.4">
      <c r="A35" s="36">
        <f t="shared" si="2"/>
        <v>0</v>
      </c>
      <c r="B35" s="36">
        <f t="shared" si="3"/>
        <v>0.33333333333333331</v>
      </c>
      <c r="C35" s="36">
        <f t="shared" si="4"/>
        <v>0.66666666666666663</v>
      </c>
      <c r="D35" s="37" t="s">
        <v>545</v>
      </c>
      <c r="F35" s="77">
        <v>0</v>
      </c>
      <c r="G35" s="15">
        <v>0</v>
      </c>
      <c r="H35" s="15">
        <v>1</v>
      </c>
      <c r="I35" s="15">
        <v>2</v>
      </c>
      <c r="J35" s="20">
        <f t="shared" si="5"/>
        <v>3</v>
      </c>
      <c r="K35" s="15">
        <v>0</v>
      </c>
      <c r="L35" s="22">
        <f t="shared" si="6"/>
        <v>3</v>
      </c>
      <c r="M35" s="15">
        <f t="shared" si="0"/>
        <v>9</v>
      </c>
      <c r="N35" s="15">
        <f t="shared" si="7"/>
        <v>12</v>
      </c>
      <c r="O35" s="48" t="str">
        <f t="shared" si="8"/>
        <v>Neither</v>
      </c>
      <c r="P35" s="49" t="s">
        <v>58</v>
      </c>
      <c r="Q35" s="50" t="s">
        <v>59</v>
      </c>
      <c r="R35" s="44">
        <v>1</v>
      </c>
      <c r="S35" s="26"/>
      <c r="T35" s="26"/>
      <c r="U35" s="26">
        <v>1</v>
      </c>
      <c r="V35" s="26"/>
      <c r="W35" s="33"/>
      <c r="X35" s="33"/>
      <c r="Y35" s="33"/>
      <c r="Z35" s="33"/>
      <c r="AA35" s="33"/>
      <c r="AB35" s="33"/>
      <c r="AC35" s="33" t="s">
        <v>26</v>
      </c>
      <c r="AD35" s="26"/>
      <c r="AE35" s="26">
        <v>0</v>
      </c>
      <c r="AF35" s="26"/>
      <c r="AG35" s="26"/>
      <c r="AH35" s="29" t="s">
        <v>338</v>
      </c>
    </row>
    <row r="36" spans="1:34" ht="16" thickBot="1" x14ac:dyDescent="0.4">
      <c r="A36" s="36">
        <f t="shared" si="2"/>
        <v>0</v>
      </c>
      <c r="B36" s="36">
        <f t="shared" si="3"/>
        <v>1</v>
      </c>
      <c r="C36" s="36">
        <f t="shared" si="4"/>
        <v>0</v>
      </c>
      <c r="D36" s="37" t="s">
        <v>541</v>
      </c>
      <c r="F36" s="77">
        <v>0</v>
      </c>
      <c r="G36" s="15">
        <v>0</v>
      </c>
      <c r="H36" s="15">
        <v>4</v>
      </c>
      <c r="I36" s="15">
        <v>0</v>
      </c>
      <c r="J36" s="20">
        <f t="shared" si="5"/>
        <v>4</v>
      </c>
      <c r="K36" s="15">
        <v>0</v>
      </c>
      <c r="L36" s="22">
        <f t="shared" si="6"/>
        <v>4</v>
      </c>
      <c r="M36" s="15">
        <f t="shared" si="0"/>
        <v>8</v>
      </c>
      <c r="N36" s="15">
        <f t="shared" si="7"/>
        <v>12</v>
      </c>
      <c r="O36" s="48" t="str">
        <f t="shared" si="8"/>
        <v>LM</v>
      </c>
      <c r="P36" s="49" t="s">
        <v>60</v>
      </c>
      <c r="Q36" s="50" t="s">
        <v>61</v>
      </c>
      <c r="R36" s="44">
        <v>1</v>
      </c>
      <c r="S36" s="26"/>
      <c r="T36" s="26"/>
      <c r="U36" s="26">
        <v>1</v>
      </c>
      <c r="V36" s="26"/>
      <c r="W36" s="33"/>
      <c r="X36" s="33"/>
      <c r="Y36" s="33" t="s">
        <v>26</v>
      </c>
      <c r="Z36" s="33"/>
      <c r="AA36" s="33"/>
      <c r="AB36" s="33"/>
      <c r="AC36" s="33"/>
      <c r="AD36" s="26"/>
      <c r="AE36" s="26">
        <v>1</v>
      </c>
      <c r="AF36" s="26"/>
      <c r="AG36" s="26">
        <v>1</v>
      </c>
      <c r="AH36" s="29" t="s">
        <v>336</v>
      </c>
    </row>
    <row r="37" spans="1:34" s="13" customFormat="1" ht="16" thickBot="1" x14ac:dyDescent="0.4">
      <c r="A37" s="36">
        <f t="shared" si="2"/>
        <v>1</v>
      </c>
      <c r="B37" s="36">
        <f t="shared" si="3"/>
        <v>0</v>
      </c>
      <c r="C37" s="36">
        <f t="shared" si="4"/>
        <v>0</v>
      </c>
      <c r="D37" s="15" t="s">
        <v>543</v>
      </c>
      <c r="F37" s="77">
        <v>3</v>
      </c>
      <c r="G37" s="15">
        <v>0</v>
      </c>
      <c r="H37" s="15">
        <v>0</v>
      </c>
      <c r="I37" s="15">
        <v>0</v>
      </c>
      <c r="J37" s="20">
        <f t="shared" si="5"/>
        <v>3</v>
      </c>
      <c r="K37" s="15">
        <v>1</v>
      </c>
      <c r="L37" s="22">
        <f t="shared" si="6"/>
        <v>4</v>
      </c>
      <c r="M37" s="15">
        <f t="shared" si="0"/>
        <v>8</v>
      </c>
      <c r="N37" s="15">
        <f t="shared" si="7"/>
        <v>12</v>
      </c>
      <c r="O37" s="48" t="str">
        <f t="shared" si="8"/>
        <v>MH</v>
      </c>
      <c r="P37" s="49" t="s">
        <v>363</v>
      </c>
      <c r="Q37" s="50" t="s">
        <v>62</v>
      </c>
      <c r="R37" s="68">
        <f t="shared" ref="R37:R43" si="10">SUM(S37:U37)</f>
        <v>2</v>
      </c>
      <c r="S37" s="23">
        <v>2</v>
      </c>
      <c r="T37" s="23"/>
      <c r="U37" s="23"/>
      <c r="V37" s="26"/>
      <c r="W37" s="23" t="s">
        <v>30</v>
      </c>
      <c r="X37" s="23"/>
      <c r="Y37" s="23" t="s">
        <v>30</v>
      </c>
      <c r="Z37" s="23"/>
      <c r="AA37" s="23"/>
      <c r="AB37" s="23"/>
      <c r="AC37" s="23"/>
      <c r="AD37" s="23"/>
      <c r="AE37" s="23" t="s">
        <v>38</v>
      </c>
      <c r="AF37" s="26"/>
      <c r="AG37" s="26"/>
      <c r="AH37" s="29" t="s">
        <v>93</v>
      </c>
    </row>
    <row r="38" spans="1:34" ht="16" thickBot="1" x14ac:dyDescent="0.4">
      <c r="A38" s="36">
        <f t="shared" si="2"/>
        <v>1</v>
      </c>
      <c r="B38" s="36">
        <f t="shared" si="3"/>
        <v>0</v>
      </c>
      <c r="C38" s="36">
        <f t="shared" si="4"/>
        <v>0</v>
      </c>
      <c r="D38" s="15" t="s">
        <v>543</v>
      </c>
      <c r="F38" s="77">
        <v>3</v>
      </c>
      <c r="G38" s="15">
        <v>0</v>
      </c>
      <c r="H38" s="15">
        <v>0</v>
      </c>
      <c r="I38" s="15">
        <v>0</v>
      </c>
      <c r="J38" s="20">
        <f t="shared" si="5"/>
        <v>3</v>
      </c>
      <c r="K38" s="15">
        <v>1</v>
      </c>
      <c r="L38" s="22">
        <f t="shared" si="6"/>
        <v>4</v>
      </c>
      <c r="M38" s="15">
        <f t="shared" si="0"/>
        <v>8</v>
      </c>
      <c r="N38" s="15">
        <f t="shared" si="7"/>
        <v>12</v>
      </c>
      <c r="O38" s="48" t="str">
        <f t="shared" si="8"/>
        <v>MH</v>
      </c>
      <c r="P38" s="49" t="s">
        <v>501</v>
      </c>
      <c r="Q38" s="50" t="s">
        <v>63</v>
      </c>
      <c r="R38" s="68">
        <f t="shared" si="10"/>
        <v>2</v>
      </c>
      <c r="S38" s="23">
        <v>2</v>
      </c>
      <c r="T38" s="23"/>
      <c r="U38" s="23"/>
      <c r="V38" s="26"/>
      <c r="W38" s="23" t="s">
        <v>30</v>
      </c>
      <c r="X38" s="23"/>
      <c r="Y38" s="23" t="s">
        <v>30</v>
      </c>
      <c r="Z38" s="23"/>
      <c r="AA38" s="23"/>
      <c r="AB38" s="23"/>
      <c r="AC38" s="23"/>
      <c r="AD38" s="23"/>
      <c r="AE38" s="23" t="s">
        <v>38</v>
      </c>
      <c r="AF38" s="26"/>
      <c r="AG38" s="26"/>
      <c r="AH38" s="29" t="s">
        <v>93</v>
      </c>
    </row>
    <row r="39" spans="1:34" ht="16" thickBot="1" x14ac:dyDescent="0.4">
      <c r="A39" s="36">
        <f t="shared" si="2"/>
        <v>0</v>
      </c>
      <c r="B39" s="36">
        <f t="shared" si="3"/>
        <v>0.5</v>
      </c>
      <c r="C39" s="36">
        <f t="shared" si="4"/>
        <v>0.5</v>
      </c>
      <c r="D39" s="15" t="s">
        <v>541</v>
      </c>
      <c r="F39" s="77">
        <v>0</v>
      </c>
      <c r="G39" s="15">
        <v>0</v>
      </c>
      <c r="H39" s="15">
        <v>2</v>
      </c>
      <c r="I39" s="15">
        <v>2</v>
      </c>
      <c r="J39" s="20">
        <f t="shared" si="5"/>
        <v>4</v>
      </c>
      <c r="K39" s="15">
        <v>0</v>
      </c>
      <c r="L39" s="22">
        <f t="shared" si="6"/>
        <v>4</v>
      </c>
      <c r="M39" s="15">
        <f t="shared" si="0"/>
        <v>8</v>
      </c>
      <c r="N39" s="15">
        <f t="shared" si="7"/>
        <v>12</v>
      </c>
      <c r="O39" s="48" t="str">
        <f t="shared" si="8"/>
        <v>LM</v>
      </c>
      <c r="P39" s="49" t="s">
        <v>364</v>
      </c>
      <c r="Q39" s="50" t="s">
        <v>64</v>
      </c>
      <c r="R39" s="68">
        <f t="shared" si="10"/>
        <v>2</v>
      </c>
      <c r="S39" s="24"/>
      <c r="T39" s="24"/>
      <c r="U39" s="24">
        <v>2</v>
      </c>
      <c r="V39" s="26"/>
      <c r="W39" s="25" t="s">
        <v>26</v>
      </c>
      <c r="X39" s="25"/>
      <c r="Y39" s="25"/>
      <c r="Z39" s="25" t="s">
        <v>26</v>
      </c>
      <c r="AA39" s="25"/>
      <c r="AB39" s="25"/>
      <c r="AC39" s="25"/>
      <c r="AD39" s="25"/>
      <c r="AE39" s="24">
        <v>0</v>
      </c>
      <c r="AF39" s="26"/>
      <c r="AG39" s="26"/>
      <c r="AH39" s="29" t="s">
        <v>338</v>
      </c>
    </row>
    <row r="40" spans="1:34" ht="16" thickBot="1" x14ac:dyDescent="0.4">
      <c r="A40" s="36">
        <f t="shared" si="2"/>
        <v>0</v>
      </c>
      <c r="B40" s="36">
        <f t="shared" si="3"/>
        <v>0.5</v>
      </c>
      <c r="C40" s="36">
        <f t="shared" si="4"/>
        <v>0.5</v>
      </c>
      <c r="D40" s="15" t="s">
        <v>541</v>
      </c>
      <c r="F40" s="77">
        <v>0</v>
      </c>
      <c r="G40" s="15">
        <v>0</v>
      </c>
      <c r="H40" s="15">
        <v>2</v>
      </c>
      <c r="I40" s="15">
        <v>2</v>
      </c>
      <c r="J40" s="20">
        <f t="shared" si="5"/>
        <v>4</v>
      </c>
      <c r="K40" s="15">
        <v>0</v>
      </c>
      <c r="L40" s="22">
        <f t="shared" si="6"/>
        <v>4</v>
      </c>
      <c r="M40" s="15">
        <f t="shared" si="0"/>
        <v>8</v>
      </c>
      <c r="N40" s="15">
        <f t="shared" si="7"/>
        <v>12</v>
      </c>
      <c r="O40" s="48" t="str">
        <f t="shared" si="8"/>
        <v>LM</v>
      </c>
      <c r="P40" s="49" t="s">
        <v>449</v>
      </c>
      <c r="Q40" s="50" t="s">
        <v>450</v>
      </c>
      <c r="R40" s="68">
        <f t="shared" ref="R40" si="11">SUM(S40:U40)</f>
        <v>2</v>
      </c>
      <c r="S40" s="24"/>
      <c r="T40" s="24"/>
      <c r="U40" s="24">
        <v>2</v>
      </c>
      <c r="V40" s="26"/>
      <c r="W40" s="25" t="s">
        <v>26</v>
      </c>
      <c r="X40" s="25"/>
      <c r="Y40" s="25"/>
      <c r="Z40" s="25" t="s">
        <v>26</v>
      </c>
      <c r="AA40" s="25"/>
      <c r="AB40" s="25"/>
      <c r="AC40" s="25"/>
      <c r="AD40" s="25"/>
      <c r="AE40" s="24">
        <v>0</v>
      </c>
      <c r="AF40" s="26"/>
      <c r="AG40" s="26"/>
      <c r="AH40" s="29" t="s">
        <v>338</v>
      </c>
    </row>
    <row r="41" spans="1:34" ht="16" thickBot="1" x14ac:dyDescent="0.4">
      <c r="A41" s="36">
        <f t="shared" si="2"/>
        <v>0</v>
      </c>
      <c r="B41" s="36">
        <f t="shared" si="3"/>
        <v>0.66666666666666663</v>
      </c>
      <c r="C41" s="36">
        <f t="shared" si="4"/>
        <v>0.33333333333333331</v>
      </c>
      <c r="D41" s="37" t="s">
        <v>541</v>
      </c>
      <c r="F41" s="77">
        <v>0</v>
      </c>
      <c r="G41" s="15">
        <v>0</v>
      </c>
      <c r="H41" s="15">
        <v>2</v>
      </c>
      <c r="I41" s="15">
        <v>1</v>
      </c>
      <c r="J41" s="20">
        <f t="shared" si="5"/>
        <v>3</v>
      </c>
      <c r="K41" s="15">
        <v>1</v>
      </c>
      <c r="L41" s="22">
        <f t="shared" si="6"/>
        <v>4</v>
      </c>
      <c r="M41" s="15">
        <f t="shared" si="0"/>
        <v>8</v>
      </c>
      <c r="N41" s="15">
        <f t="shared" si="7"/>
        <v>12</v>
      </c>
      <c r="O41" s="48" t="str">
        <f t="shared" si="8"/>
        <v>LM</v>
      </c>
      <c r="P41" s="49" t="s">
        <v>65</v>
      </c>
      <c r="Q41" s="50" t="s">
        <v>66</v>
      </c>
      <c r="R41" s="68">
        <f t="shared" si="10"/>
        <v>2</v>
      </c>
      <c r="S41" s="24"/>
      <c r="T41" s="24"/>
      <c r="U41" s="24">
        <v>2</v>
      </c>
      <c r="V41" s="26"/>
      <c r="W41" s="25" t="s">
        <v>26</v>
      </c>
      <c r="X41" s="25"/>
      <c r="Y41" s="25" t="s">
        <v>26</v>
      </c>
      <c r="Z41" s="25"/>
      <c r="AA41" s="25"/>
      <c r="AB41" s="25"/>
      <c r="AC41" s="25"/>
      <c r="AD41" s="25"/>
      <c r="AE41" s="24" t="s">
        <v>38</v>
      </c>
      <c r="AF41" s="26"/>
      <c r="AG41" s="26"/>
      <c r="AH41" s="29" t="s">
        <v>338</v>
      </c>
    </row>
    <row r="42" spans="1:34" ht="16" thickBot="1" x14ac:dyDescent="0.4">
      <c r="A42" s="36">
        <f t="shared" si="2"/>
        <v>0</v>
      </c>
      <c r="B42" s="36">
        <f t="shared" si="3"/>
        <v>0.66666666666666663</v>
      </c>
      <c r="C42" s="36">
        <f t="shared" si="4"/>
        <v>0.33333333333333331</v>
      </c>
      <c r="D42" s="37" t="s">
        <v>541</v>
      </c>
      <c r="F42" s="77">
        <v>0</v>
      </c>
      <c r="G42" s="15">
        <v>0</v>
      </c>
      <c r="H42" s="15">
        <v>2</v>
      </c>
      <c r="I42" s="15">
        <v>1</v>
      </c>
      <c r="J42" s="20">
        <f t="shared" si="5"/>
        <v>3</v>
      </c>
      <c r="K42" s="15">
        <v>1</v>
      </c>
      <c r="L42" s="22">
        <f t="shared" si="6"/>
        <v>4</v>
      </c>
      <c r="M42" s="15">
        <f t="shared" si="0"/>
        <v>8</v>
      </c>
      <c r="N42" s="15">
        <f t="shared" si="7"/>
        <v>12</v>
      </c>
      <c r="O42" s="48" t="str">
        <f t="shared" si="8"/>
        <v>LM</v>
      </c>
      <c r="P42" s="49" t="s">
        <v>531</v>
      </c>
      <c r="Q42" s="50" t="s">
        <v>386</v>
      </c>
      <c r="R42" s="68"/>
      <c r="S42" s="24"/>
      <c r="T42" s="24"/>
      <c r="U42" s="24"/>
      <c r="V42" s="26"/>
      <c r="W42" s="25" t="s">
        <v>26</v>
      </c>
      <c r="X42" s="25"/>
      <c r="Y42" s="25" t="s">
        <v>26</v>
      </c>
      <c r="Z42" s="25"/>
      <c r="AA42" s="25"/>
      <c r="AB42" s="25"/>
      <c r="AC42" s="25"/>
      <c r="AD42" s="25"/>
      <c r="AE42" s="24" t="s">
        <v>38</v>
      </c>
      <c r="AF42" s="26"/>
      <c r="AG42" s="26"/>
      <c r="AH42" s="29" t="s">
        <v>338</v>
      </c>
    </row>
    <row r="43" spans="1:34" s="14" customFormat="1" ht="16" thickBot="1" x14ac:dyDescent="0.4">
      <c r="A43" s="36">
        <f t="shared" si="2"/>
        <v>0.2857142857142857</v>
      </c>
      <c r="B43" s="36">
        <f t="shared" si="3"/>
        <v>0.8571428571428571</v>
      </c>
      <c r="C43" s="36">
        <f t="shared" si="4"/>
        <v>0.14285714285714285</v>
      </c>
      <c r="D43" s="15" t="s">
        <v>541</v>
      </c>
      <c r="F43" s="77">
        <v>0</v>
      </c>
      <c r="G43" s="15">
        <v>2</v>
      </c>
      <c r="H43" s="15">
        <v>4</v>
      </c>
      <c r="I43" s="15">
        <v>1</v>
      </c>
      <c r="J43" s="20">
        <f t="shared" si="5"/>
        <v>7</v>
      </c>
      <c r="K43" s="15">
        <v>0</v>
      </c>
      <c r="L43" s="22">
        <f t="shared" si="6"/>
        <v>7</v>
      </c>
      <c r="M43" s="15">
        <f t="shared" si="0"/>
        <v>5</v>
      </c>
      <c r="N43" s="15">
        <f t="shared" si="7"/>
        <v>12</v>
      </c>
      <c r="O43" s="48" t="str">
        <f t="shared" si="8"/>
        <v>LM</v>
      </c>
      <c r="P43" s="49" t="s">
        <v>67</v>
      </c>
      <c r="Q43" s="50" t="s">
        <v>68</v>
      </c>
      <c r="R43" s="43">
        <f t="shared" si="10"/>
        <v>3</v>
      </c>
      <c r="S43" s="24"/>
      <c r="T43" s="24">
        <v>2</v>
      </c>
      <c r="U43" s="24">
        <v>1</v>
      </c>
      <c r="V43" s="26"/>
      <c r="W43" s="24" t="s">
        <v>25</v>
      </c>
      <c r="X43" s="24"/>
      <c r="Y43" s="24" t="s">
        <v>25</v>
      </c>
      <c r="Z43" s="24" t="s">
        <v>26</v>
      </c>
      <c r="AA43" s="24"/>
      <c r="AB43" s="24"/>
      <c r="AC43" s="24"/>
      <c r="AD43" s="24">
        <v>0</v>
      </c>
      <c r="AE43" s="24">
        <v>1</v>
      </c>
      <c r="AF43" s="26"/>
      <c r="AG43" s="26">
        <v>1</v>
      </c>
      <c r="AH43" s="29" t="s">
        <v>336</v>
      </c>
    </row>
    <row r="44" spans="1:34" ht="16" thickBot="1" x14ac:dyDescent="0.4">
      <c r="A44" s="36">
        <f t="shared" si="2"/>
        <v>0</v>
      </c>
      <c r="B44" s="36">
        <f t="shared" si="3"/>
        <v>0.5</v>
      </c>
      <c r="C44" s="36">
        <f t="shared" si="4"/>
        <v>0.5</v>
      </c>
      <c r="D44" s="15" t="s">
        <v>541</v>
      </c>
      <c r="F44" s="77">
        <v>0</v>
      </c>
      <c r="G44" s="15">
        <v>0</v>
      </c>
      <c r="H44" s="15">
        <v>1</v>
      </c>
      <c r="I44" s="15">
        <v>1</v>
      </c>
      <c r="J44" s="20">
        <f t="shared" si="5"/>
        <v>2</v>
      </c>
      <c r="K44" s="15">
        <v>1</v>
      </c>
      <c r="L44" s="22">
        <f t="shared" si="6"/>
        <v>3</v>
      </c>
      <c r="M44" s="15">
        <f t="shared" si="0"/>
        <v>9</v>
      </c>
      <c r="N44" s="15">
        <f t="shared" si="7"/>
        <v>12</v>
      </c>
      <c r="O44" s="48" t="str">
        <f t="shared" si="8"/>
        <v>LM</v>
      </c>
      <c r="P44" s="49" t="s">
        <v>502</v>
      </c>
      <c r="Q44" s="50" t="s">
        <v>70</v>
      </c>
      <c r="R44" s="44">
        <v>1</v>
      </c>
      <c r="S44" s="26"/>
      <c r="T44" s="26"/>
      <c r="U44" s="26">
        <v>1</v>
      </c>
      <c r="V44" s="26"/>
      <c r="W44" s="33"/>
      <c r="X44" s="33"/>
      <c r="Y44" s="33" t="s">
        <v>26</v>
      </c>
      <c r="Z44" s="33"/>
      <c r="AA44" s="33"/>
      <c r="AB44" s="33"/>
      <c r="AC44" s="33"/>
      <c r="AD44" s="26"/>
      <c r="AE44" s="26" t="s">
        <v>38</v>
      </c>
      <c r="AF44" s="26"/>
      <c r="AG44" s="26"/>
      <c r="AH44" s="29" t="s">
        <v>338</v>
      </c>
    </row>
    <row r="45" spans="1:34" ht="16" thickBot="1" x14ac:dyDescent="0.4">
      <c r="A45" s="36">
        <f t="shared" si="2"/>
        <v>0</v>
      </c>
      <c r="B45" s="36">
        <f t="shared" si="3"/>
        <v>0.5</v>
      </c>
      <c r="C45" s="36">
        <f t="shared" si="4"/>
        <v>0.5</v>
      </c>
      <c r="D45" s="15" t="s">
        <v>541</v>
      </c>
      <c r="F45" s="77">
        <v>0</v>
      </c>
      <c r="G45" s="15">
        <v>0</v>
      </c>
      <c r="H45" s="15">
        <v>1</v>
      </c>
      <c r="I45" s="15">
        <v>1</v>
      </c>
      <c r="J45" s="20">
        <f t="shared" si="5"/>
        <v>2</v>
      </c>
      <c r="K45" s="15">
        <v>1</v>
      </c>
      <c r="L45" s="22">
        <f t="shared" si="6"/>
        <v>3</v>
      </c>
      <c r="M45" s="15">
        <f t="shared" si="0"/>
        <v>9</v>
      </c>
      <c r="N45" s="15">
        <f t="shared" si="7"/>
        <v>12</v>
      </c>
      <c r="O45" s="48" t="str">
        <f t="shared" si="8"/>
        <v>LM</v>
      </c>
      <c r="P45" s="49" t="s">
        <v>71</v>
      </c>
      <c r="Q45" s="50" t="s">
        <v>72</v>
      </c>
      <c r="R45" s="44">
        <v>1</v>
      </c>
      <c r="S45" s="26"/>
      <c r="T45" s="26"/>
      <c r="U45" s="26">
        <v>1</v>
      </c>
      <c r="V45" s="26"/>
      <c r="W45" s="33"/>
      <c r="X45" s="33"/>
      <c r="Y45" s="33"/>
      <c r="Z45" s="33"/>
      <c r="AA45" s="33"/>
      <c r="AB45" s="33"/>
      <c r="AC45" s="33" t="s">
        <v>26</v>
      </c>
      <c r="AD45" s="26"/>
      <c r="AE45" s="26" t="s">
        <v>38</v>
      </c>
      <c r="AF45" s="26"/>
      <c r="AG45" s="26"/>
      <c r="AH45" s="29" t="s">
        <v>338</v>
      </c>
    </row>
    <row r="46" spans="1:34" ht="16" thickBot="1" x14ac:dyDescent="0.4">
      <c r="A46" s="36">
        <f t="shared" si="2"/>
        <v>0.5714285714285714</v>
      </c>
      <c r="B46" s="36">
        <f t="shared" si="3"/>
        <v>0.8571428571428571</v>
      </c>
      <c r="C46" s="36">
        <f t="shared" si="4"/>
        <v>0.14285714285714285</v>
      </c>
      <c r="D46" s="37" t="s">
        <v>541</v>
      </c>
      <c r="F46" s="77">
        <v>0</v>
      </c>
      <c r="G46" s="15">
        <v>4</v>
      </c>
      <c r="H46" s="15">
        <v>2</v>
      </c>
      <c r="I46" s="15">
        <v>1</v>
      </c>
      <c r="J46" s="20">
        <f t="shared" si="5"/>
        <v>7</v>
      </c>
      <c r="K46" s="15">
        <v>0</v>
      </c>
      <c r="L46" s="22">
        <f t="shared" si="6"/>
        <v>7</v>
      </c>
      <c r="M46" s="15">
        <f t="shared" si="0"/>
        <v>5</v>
      </c>
      <c r="N46" s="15">
        <f t="shared" si="7"/>
        <v>12</v>
      </c>
      <c r="O46" s="48" t="str">
        <f t="shared" si="8"/>
        <v>LM</v>
      </c>
      <c r="P46" s="49" t="s">
        <v>365</v>
      </c>
      <c r="Q46" s="50" t="s">
        <v>73</v>
      </c>
      <c r="R46" s="43">
        <f>SUM(S46:U46)</f>
        <v>4</v>
      </c>
      <c r="S46" s="24"/>
      <c r="T46" s="24">
        <v>3</v>
      </c>
      <c r="U46" s="24">
        <v>1</v>
      </c>
      <c r="V46" s="26"/>
      <c r="W46" s="25" t="s">
        <v>26</v>
      </c>
      <c r="X46" s="25" t="s">
        <v>25</v>
      </c>
      <c r="Y46" s="25"/>
      <c r="Z46" s="25" t="s">
        <v>25</v>
      </c>
      <c r="AA46" s="25"/>
      <c r="AB46" s="25"/>
      <c r="AC46" s="25" t="s">
        <v>25</v>
      </c>
      <c r="AD46" s="25"/>
      <c r="AE46" s="24">
        <v>0</v>
      </c>
      <c r="AF46" s="26">
        <v>2</v>
      </c>
      <c r="AG46" s="26"/>
      <c r="AH46" s="29" t="s">
        <v>336</v>
      </c>
    </row>
    <row r="47" spans="1:34" ht="16" thickBot="1" x14ac:dyDescent="0.4">
      <c r="A47" s="36">
        <f t="shared" si="2"/>
        <v>0</v>
      </c>
      <c r="B47" s="36">
        <f t="shared" si="3"/>
        <v>0.75</v>
      </c>
      <c r="C47" s="36">
        <f t="shared" si="4"/>
        <v>0.25</v>
      </c>
      <c r="D47" s="37" t="s">
        <v>541</v>
      </c>
      <c r="F47" s="77">
        <v>0</v>
      </c>
      <c r="G47" s="15">
        <v>0</v>
      </c>
      <c r="H47" s="15">
        <v>3</v>
      </c>
      <c r="I47" s="15">
        <v>1</v>
      </c>
      <c r="J47" s="20">
        <f t="shared" si="5"/>
        <v>4</v>
      </c>
      <c r="K47" s="15">
        <v>0</v>
      </c>
      <c r="L47" s="22">
        <f t="shared" si="6"/>
        <v>4</v>
      </c>
      <c r="M47" s="15">
        <f t="shared" si="0"/>
        <v>8</v>
      </c>
      <c r="N47" s="15">
        <f t="shared" si="7"/>
        <v>12</v>
      </c>
      <c r="O47" s="48" t="str">
        <f t="shared" si="8"/>
        <v>LM</v>
      </c>
      <c r="P47" s="49" t="s">
        <v>366</v>
      </c>
      <c r="Q47" s="50" t="s">
        <v>74</v>
      </c>
      <c r="R47" s="44">
        <v>2</v>
      </c>
      <c r="S47" s="26"/>
      <c r="T47" s="26"/>
      <c r="U47" s="26">
        <v>2</v>
      </c>
      <c r="V47" s="26"/>
      <c r="W47" s="33"/>
      <c r="X47" s="33"/>
      <c r="Y47" s="33" t="s">
        <v>26</v>
      </c>
      <c r="Z47" s="33" t="s">
        <v>26</v>
      </c>
      <c r="AA47" s="33"/>
      <c r="AB47" s="33"/>
      <c r="AC47" s="33"/>
      <c r="AD47" s="26"/>
      <c r="AE47" s="26">
        <v>0</v>
      </c>
      <c r="AF47" s="26"/>
      <c r="AG47" s="26"/>
      <c r="AH47" s="29" t="s">
        <v>336</v>
      </c>
    </row>
    <row r="48" spans="1:34" ht="16" thickBot="1" x14ac:dyDescent="0.4">
      <c r="A48" s="36">
        <f t="shared" si="2"/>
        <v>1</v>
      </c>
      <c r="B48" s="36">
        <f t="shared" si="3"/>
        <v>0.2</v>
      </c>
      <c r="C48" s="36">
        <f t="shared" si="4"/>
        <v>0</v>
      </c>
      <c r="D48" s="15" t="s">
        <v>543</v>
      </c>
      <c r="F48" s="77">
        <v>8</v>
      </c>
      <c r="G48" s="15">
        <v>2</v>
      </c>
      <c r="H48" s="15">
        <v>0</v>
      </c>
      <c r="I48" s="15">
        <v>0</v>
      </c>
      <c r="J48" s="20">
        <f t="shared" si="5"/>
        <v>10</v>
      </c>
      <c r="K48" s="15">
        <v>0</v>
      </c>
      <c r="L48" s="22">
        <f t="shared" si="6"/>
        <v>10</v>
      </c>
      <c r="M48" s="15">
        <f t="shared" si="0"/>
        <v>2</v>
      </c>
      <c r="N48" s="15">
        <f t="shared" si="7"/>
        <v>12</v>
      </c>
      <c r="O48" s="48" t="str">
        <f t="shared" si="8"/>
        <v>MH</v>
      </c>
      <c r="P48" s="49" t="s">
        <v>367</v>
      </c>
      <c r="Q48" s="50" t="s">
        <v>75</v>
      </c>
      <c r="R48" s="43">
        <f>SUM(S48:U48)</f>
        <v>6</v>
      </c>
      <c r="S48" s="24">
        <v>6</v>
      </c>
      <c r="T48" s="24"/>
      <c r="U48" s="24"/>
      <c r="V48" s="26"/>
      <c r="W48" s="23" t="s">
        <v>30</v>
      </c>
      <c r="X48" s="23" t="s">
        <v>30</v>
      </c>
      <c r="Y48" s="23" t="s">
        <v>30</v>
      </c>
      <c r="Z48" s="23" t="s">
        <v>30</v>
      </c>
      <c r="AA48" s="23" t="s">
        <v>30</v>
      </c>
      <c r="AB48" s="23"/>
      <c r="AC48" s="23" t="s">
        <v>30</v>
      </c>
      <c r="AD48" s="23"/>
      <c r="AE48" s="24">
        <v>2</v>
      </c>
      <c r="AF48" s="26">
        <v>3</v>
      </c>
      <c r="AG48" s="26">
        <v>2</v>
      </c>
      <c r="AH48" s="29" t="s">
        <v>30</v>
      </c>
    </row>
    <row r="49" spans="1:34" ht="16" thickBot="1" x14ac:dyDescent="0.4">
      <c r="A49" s="36">
        <f t="shared" si="2"/>
        <v>1</v>
      </c>
      <c r="B49" s="36">
        <f t="shared" si="3"/>
        <v>0.2</v>
      </c>
      <c r="C49" s="36">
        <f t="shared" si="4"/>
        <v>0</v>
      </c>
      <c r="D49" s="15" t="s">
        <v>543</v>
      </c>
      <c r="F49" s="77">
        <v>8</v>
      </c>
      <c r="G49" s="15">
        <v>2</v>
      </c>
      <c r="H49" s="15">
        <v>0</v>
      </c>
      <c r="I49" s="15">
        <v>0</v>
      </c>
      <c r="J49" s="20">
        <f t="shared" si="5"/>
        <v>10</v>
      </c>
      <c r="K49" s="15">
        <v>0</v>
      </c>
      <c r="L49" s="22">
        <f t="shared" si="6"/>
        <v>10</v>
      </c>
      <c r="M49" s="15">
        <f t="shared" si="0"/>
        <v>2</v>
      </c>
      <c r="N49" s="15">
        <f t="shared" si="7"/>
        <v>12</v>
      </c>
      <c r="O49" s="48" t="str">
        <f t="shared" si="8"/>
        <v>MH</v>
      </c>
      <c r="P49" s="49" t="s">
        <v>534</v>
      </c>
      <c r="Q49" s="50" t="s">
        <v>507</v>
      </c>
      <c r="R49" s="43">
        <f>SUM(S49:U49)</f>
        <v>6</v>
      </c>
      <c r="S49" s="24">
        <v>6</v>
      </c>
      <c r="T49" s="24"/>
      <c r="U49" s="24"/>
      <c r="V49" s="26"/>
      <c r="W49" s="23" t="s">
        <v>30</v>
      </c>
      <c r="X49" s="23" t="s">
        <v>30</v>
      </c>
      <c r="Y49" s="23" t="s">
        <v>30</v>
      </c>
      <c r="Z49" s="23" t="s">
        <v>30</v>
      </c>
      <c r="AA49" s="23" t="s">
        <v>30</v>
      </c>
      <c r="AB49" s="23"/>
      <c r="AC49" s="23" t="s">
        <v>30</v>
      </c>
      <c r="AD49" s="23"/>
      <c r="AE49" s="24">
        <v>2</v>
      </c>
      <c r="AF49" s="26">
        <v>3</v>
      </c>
      <c r="AG49" s="26">
        <v>2</v>
      </c>
      <c r="AH49" s="29" t="s">
        <v>30</v>
      </c>
    </row>
    <row r="50" spans="1:34" s="14" customFormat="1" ht="16" thickBot="1" x14ac:dyDescent="0.4">
      <c r="A50" s="36">
        <f t="shared" si="2"/>
        <v>1</v>
      </c>
      <c r="B50" s="36">
        <f t="shared" si="3"/>
        <v>0</v>
      </c>
      <c r="C50" s="36">
        <f t="shared" si="4"/>
        <v>0</v>
      </c>
      <c r="D50" s="15" t="s">
        <v>543</v>
      </c>
      <c r="F50" s="77">
        <v>8</v>
      </c>
      <c r="G50" s="15">
        <v>0</v>
      </c>
      <c r="H50" s="15">
        <v>0</v>
      </c>
      <c r="I50" s="15">
        <v>0</v>
      </c>
      <c r="J50" s="20">
        <f t="shared" si="5"/>
        <v>8</v>
      </c>
      <c r="K50" s="15">
        <v>0</v>
      </c>
      <c r="L50" s="22">
        <f t="shared" si="6"/>
        <v>8</v>
      </c>
      <c r="M50" s="15">
        <f t="shared" si="0"/>
        <v>4</v>
      </c>
      <c r="N50" s="15">
        <f t="shared" si="7"/>
        <v>12</v>
      </c>
      <c r="O50" s="48" t="str">
        <f t="shared" si="8"/>
        <v>MH</v>
      </c>
      <c r="P50" s="49" t="s">
        <v>368</v>
      </c>
      <c r="Q50" s="50" t="s">
        <v>76</v>
      </c>
      <c r="R50" s="43">
        <f>SUM(S50:U50)</f>
        <v>4</v>
      </c>
      <c r="S50" s="24">
        <v>4</v>
      </c>
      <c r="T50" s="24"/>
      <c r="U50" s="24"/>
      <c r="V50" s="26"/>
      <c r="W50" s="23" t="s">
        <v>30</v>
      </c>
      <c r="X50" s="23" t="s">
        <v>30</v>
      </c>
      <c r="Y50" s="23" t="s">
        <v>30</v>
      </c>
      <c r="Z50" s="23" t="s">
        <v>30</v>
      </c>
      <c r="AA50" s="23"/>
      <c r="AB50" s="23"/>
      <c r="AC50" s="23"/>
      <c r="AD50" s="23"/>
      <c r="AE50" s="24">
        <v>3</v>
      </c>
      <c r="AF50" s="26">
        <v>3</v>
      </c>
      <c r="AG50" s="26">
        <v>3</v>
      </c>
      <c r="AH50" s="29" t="s">
        <v>30</v>
      </c>
    </row>
    <row r="51" spans="1:34" ht="16" thickBot="1" x14ac:dyDescent="0.4">
      <c r="A51" s="36">
        <f t="shared" si="2"/>
        <v>0</v>
      </c>
      <c r="B51" s="36">
        <f t="shared" si="3"/>
        <v>0.66666666666666663</v>
      </c>
      <c r="C51" s="36">
        <f t="shared" si="4"/>
        <v>0.33333333333333331</v>
      </c>
      <c r="D51" s="37" t="s">
        <v>541</v>
      </c>
      <c r="F51" s="77">
        <v>0</v>
      </c>
      <c r="G51" s="15">
        <v>0</v>
      </c>
      <c r="H51" s="15">
        <v>2</v>
      </c>
      <c r="I51" s="15">
        <v>1</v>
      </c>
      <c r="J51" s="20">
        <f t="shared" si="5"/>
        <v>3</v>
      </c>
      <c r="K51" s="15">
        <v>1</v>
      </c>
      <c r="L51" s="22">
        <f t="shared" si="6"/>
        <v>4</v>
      </c>
      <c r="M51" s="15">
        <f t="shared" si="0"/>
        <v>8</v>
      </c>
      <c r="N51" s="15">
        <f t="shared" si="7"/>
        <v>12</v>
      </c>
      <c r="O51" s="48" t="str">
        <f t="shared" si="8"/>
        <v>LM</v>
      </c>
      <c r="P51" s="49" t="s">
        <v>77</v>
      </c>
      <c r="Q51" s="50" t="s">
        <v>78</v>
      </c>
      <c r="R51" s="43">
        <f>SUM(S51:U51)</f>
        <v>2</v>
      </c>
      <c r="S51" s="24"/>
      <c r="T51" s="24"/>
      <c r="U51" s="24">
        <v>2</v>
      </c>
      <c r="V51" s="26"/>
      <c r="W51" s="25" t="s">
        <v>26</v>
      </c>
      <c r="X51" s="25"/>
      <c r="Y51" s="25" t="s">
        <v>26</v>
      </c>
      <c r="Z51" s="25"/>
      <c r="AA51" s="25"/>
      <c r="AB51" s="25"/>
      <c r="AC51" s="25"/>
      <c r="AD51" s="25"/>
      <c r="AE51" s="24" t="s">
        <v>38</v>
      </c>
      <c r="AF51" s="26"/>
      <c r="AG51" s="26"/>
      <c r="AH51" s="29" t="s">
        <v>338</v>
      </c>
    </row>
    <row r="52" spans="1:34" ht="16" thickBot="1" x14ac:dyDescent="0.4">
      <c r="A52" s="36">
        <f t="shared" si="2"/>
        <v>0</v>
      </c>
      <c r="B52" s="36">
        <f t="shared" si="3"/>
        <v>0.5</v>
      </c>
      <c r="C52" s="36">
        <f t="shared" si="4"/>
        <v>0.5</v>
      </c>
      <c r="D52" s="15" t="s">
        <v>541</v>
      </c>
      <c r="F52" s="77">
        <v>0</v>
      </c>
      <c r="G52" s="15">
        <v>0</v>
      </c>
      <c r="H52" s="15">
        <v>1</v>
      </c>
      <c r="I52" s="15">
        <v>1</v>
      </c>
      <c r="J52" s="20">
        <f t="shared" si="5"/>
        <v>2</v>
      </c>
      <c r="K52" s="15">
        <v>1</v>
      </c>
      <c r="L52" s="22">
        <f t="shared" si="6"/>
        <v>3</v>
      </c>
      <c r="M52" s="15">
        <f t="shared" si="0"/>
        <v>9</v>
      </c>
      <c r="N52" s="15">
        <f t="shared" si="7"/>
        <v>12</v>
      </c>
      <c r="O52" s="48" t="str">
        <f t="shared" si="8"/>
        <v>LM</v>
      </c>
      <c r="P52" s="49" t="s">
        <v>79</v>
      </c>
      <c r="Q52" s="50" t="s">
        <v>369</v>
      </c>
      <c r="R52" s="44">
        <v>1</v>
      </c>
      <c r="S52" s="26"/>
      <c r="T52" s="26"/>
      <c r="U52" s="26">
        <v>1</v>
      </c>
      <c r="V52" s="26"/>
      <c r="W52" s="33"/>
      <c r="X52" s="33"/>
      <c r="Y52" s="33" t="s">
        <v>26</v>
      </c>
      <c r="Z52" s="33"/>
      <c r="AA52" s="33"/>
      <c r="AB52" s="33"/>
      <c r="AC52" s="33"/>
      <c r="AD52" s="26"/>
      <c r="AE52" s="26" t="s">
        <v>38</v>
      </c>
      <c r="AF52" s="26"/>
      <c r="AG52" s="26"/>
      <c r="AH52" s="29" t="s">
        <v>338</v>
      </c>
    </row>
    <row r="53" spans="1:34" ht="16" thickBot="1" x14ac:dyDescent="0.4">
      <c r="A53" s="36">
        <f t="shared" si="2"/>
        <v>0.5</v>
      </c>
      <c r="B53" s="36">
        <f t="shared" si="3"/>
        <v>0.83333333333333337</v>
      </c>
      <c r="C53" s="36">
        <f t="shared" si="4"/>
        <v>0.16666666666666666</v>
      </c>
      <c r="D53" s="15" t="s">
        <v>541</v>
      </c>
      <c r="F53" s="77">
        <v>0</v>
      </c>
      <c r="G53" s="15">
        <v>3</v>
      </c>
      <c r="H53" s="15">
        <v>2</v>
      </c>
      <c r="I53" s="15">
        <v>1</v>
      </c>
      <c r="J53" s="20">
        <f t="shared" si="5"/>
        <v>6</v>
      </c>
      <c r="K53" s="15">
        <v>0</v>
      </c>
      <c r="L53" s="22">
        <f t="shared" si="6"/>
        <v>6</v>
      </c>
      <c r="M53" s="15">
        <f t="shared" si="0"/>
        <v>6</v>
      </c>
      <c r="N53" s="15">
        <f t="shared" si="7"/>
        <v>12</v>
      </c>
      <c r="O53" s="48" t="str">
        <f t="shared" si="8"/>
        <v>LM</v>
      </c>
      <c r="P53" s="49" t="s">
        <v>80</v>
      </c>
      <c r="Q53" s="50" t="s">
        <v>81</v>
      </c>
      <c r="R53" s="43">
        <f>SUM(S53:U53)</f>
        <v>3</v>
      </c>
      <c r="S53" s="24"/>
      <c r="T53" s="24">
        <v>2</v>
      </c>
      <c r="U53" s="24">
        <v>1</v>
      </c>
      <c r="V53" s="26"/>
      <c r="W53" s="25" t="s">
        <v>26</v>
      </c>
      <c r="X53" s="25" t="s">
        <v>25</v>
      </c>
      <c r="Y53" s="25" t="s">
        <v>25</v>
      </c>
      <c r="Z53" s="25"/>
      <c r="AA53" s="25"/>
      <c r="AB53" s="25"/>
      <c r="AC53" s="25"/>
      <c r="AD53" s="25"/>
      <c r="AE53" s="24">
        <v>0</v>
      </c>
      <c r="AF53" s="26">
        <v>2</v>
      </c>
      <c r="AG53" s="26"/>
      <c r="AH53" s="29" t="s">
        <v>336</v>
      </c>
    </row>
    <row r="54" spans="1:34" ht="16" thickBot="1" x14ac:dyDescent="0.4">
      <c r="A54" s="36">
        <f t="shared" si="2"/>
        <v>1</v>
      </c>
      <c r="B54" s="36">
        <f t="shared" si="3"/>
        <v>1</v>
      </c>
      <c r="C54" s="36">
        <f t="shared" si="4"/>
        <v>0</v>
      </c>
      <c r="D54" s="15" t="s">
        <v>543</v>
      </c>
      <c r="F54" s="77">
        <v>0</v>
      </c>
      <c r="G54" s="15">
        <v>5</v>
      </c>
      <c r="H54" s="15">
        <v>0</v>
      </c>
      <c r="I54" s="15">
        <v>0</v>
      </c>
      <c r="J54" s="20">
        <f t="shared" si="5"/>
        <v>5</v>
      </c>
      <c r="K54" s="15">
        <v>0</v>
      </c>
      <c r="L54" s="22">
        <f t="shared" si="6"/>
        <v>5</v>
      </c>
      <c r="M54" s="15">
        <f t="shared" si="0"/>
        <v>7</v>
      </c>
      <c r="N54" s="15">
        <f t="shared" si="7"/>
        <v>12</v>
      </c>
      <c r="O54" s="48" t="str">
        <f t="shared" si="8"/>
        <v>MH</v>
      </c>
      <c r="P54" s="49" t="s">
        <v>370</v>
      </c>
      <c r="Q54" s="50" t="s">
        <v>82</v>
      </c>
      <c r="R54" s="44">
        <v>2</v>
      </c>
      <c r="S54" s="26"/>
      <c r="T54" s="26"/>
      <c r="U54" s="26">
        <v>2</v>
      </c>
      <c r="V54" s="26"/>
      <c r="W54" s="33"/>
      <c r="X54" s="33"/>
      <c r="Y54" s="33"/>
      <c r="Z54" s="33"/>
      <c r="AA54" s="33"/>
      <c r="AB54" s="33" t="s">
        <v>26</v>
      </c>
      <c r="AC54" s="33" t="s">
        <v>26</v>
      </c>
      <c r="AD54" s="26"/>
      <c r="AE54" s="26">
        <v>1</v>
      </c>
      <c r="AF54" s="26"/>
      <c r="AG54" s="26">
        <v>1</v>
      </c>
      <c r="AH54" s="29" t="s">
        <v>336</v>
      </c>
    </row>
    <row r="55" spans="1:34" s="13" customFormat="1" ht="16" thickBot="1" x14ac:dyDescent="0.4">
      <c r="A55" s="36">
        <f t="shared" si="2"/>
        <v>1</v>
      </c>
      <c r="B55" s="36">
        <f t="shared" si="3"/>
        <v>0</v>
      </c>
      <c r="C55" s="36">
        <f t="shared" si="4"/>
        <v>0</v>
      </c>
      <c r="D55" s="15" t="s">
        <v>543</v>
      </c>
      <c r="F55" s="77">
        <v>8</v>
      </c>
      <c r="G55" s="15">
        <v>0</v>
      </c>
      <c r="H55" s="15">
        <v>0</v>
      </c>
      <c r="I55" s="15">
        <v>0</v>
      </c>
      <c r="J55" s="20">
        <f t="shared" si="5"/>
        <v>8</v>
      </c>
      <c r="K55" s="15">
        <v>0</v>
      </c>
      <c r="L55" s="22">
        <f t="shared" si="6"/>
        <v>8</v>
      </c>
      <c r="M55" s="15">
        <f t="shared" si="0"/>
        <v>4</v>
      </c>
      <c r="N55" s="15">
        <f t="shared" si="7"/>
        <v>12</v>
      </c>
      <c r="O55" s="48" t="str">
        <f t="shared" si="8"/>
        <v>MH</v>
      </c>
      <c r="P55" s="49" t="s">
        <v>371</v>
      </c>
      <c r="Q55" s="50" t="s">
        <v>83</v>
      </c>
      <c r="R55" s="44">
        <v>2</v>
      </c>
      <c r="S55" s="26"/>
      <c r="T55" s="26"/>
      <c r="U55" s="26">
        <v>2</v>
      </c>
      <c r="V55" s="26"/>
      <c r="W55" s="33"/>
      <c r="X55" s="33"/>
      <c r="Y55" s="33"/>
      <c r="Z55" s="33"/>
      <c r="AA55" s="33"/>
      <c r="AB55" s="33" t="s">
        <v>26</v>
      </c>
      <c r="AC55" s="33" t="s">
        <v>26</v>
      </c>
      <c r="AD55" s="26"/>
      <c r="AE55" s="26">
        <v>1</v>
      </c>
      <c r="AF55" s="26"/>
      <c r="AG55" s="26">
        <v>1</v>
      </c>
      <c r="AH55" s="29" t="s">
        <v>336</v>
      </c>
    </row>
    <row r="56" spans="1:34" s="13" customFormat="1" ht="16" thickBot="1" x14ac:dyDescent="0.4">
      <c r="A56" s="36">
        <f t="shared" si="2"/>
        <v>1</v>
      </c>
      <c r="B56" s="36">
        <f t="shared" si="3"/>
        <v>0</v>
      </c>
      <c r="C56" s="36">
        <f t="shared" si="4"/>
        <v>0</v>
      </c>
      <c r="D56" s="15" t="s">
        <v>543</v>
      </c>
      <c r="F56" s="77">
        <v>7</v>
      </c>
      <c r="G56" s="15">
        <v>0</v>
      </c>
      <c r="H56" s="15">
        <v>0</v>
      </c>
      <c r="I56" s="15">
        <v>0</v>
      </c>
      <c r="J56" s="20">
        <f t="shared" si="5"/>
        <v>7</v>
      </c>
      <c r="K56" s="15">
        <v>0</v>
      </c>
      <c r="L56" s="22">
        <f t="shared" si="6"/>
        <v>7</v>
      </c>
      <c r="M56" s="15">
        <f t="shared" si="0"/>
        <v>5</v>
      </c>
      <c r="N56" s="15">
        <f t="shared" si="7"/>
        <v>12</v>
      </c>
      <c r="O56" s="48" t="str">
        <f t="shared" si="8"/>
        <v>MH</v>
      </c>
      <c r="P56" s="49" t="s">
        <v>372</v>
      </c>
      <c r="Q56" s="50" t="s">
        <v>84</v>
      </c>
      <c r="R56" s="43">
        <f>SUM(S56:U56)</f>
        <v>2</v>
      </c>
      <c r="S56" s="24">
        <v>2</v>
      </c>
      <c r="T56" s="24"/>
      <c r="U56" s="24"/>
      <c r="V56" s="26"/>
      <c r="W56" s="23" t="s">
        <v>30</v>
      </c>
      <c r="X56" s="28" t="s">
        <v>30</v>
      </c>
      <c r="Y56" s="23" t="s">
        <v>30</v>
      </c>
      <c r="Z56" s="23"/>
      <c r="AA56" s="23"/>
      <c r="AB56" s="23"/>
      <c r="AC56" s="23"/>
      <c r="AD56" s="23"/>
      <c r="AE56" s="24">
        <v>3</v>
      </c>
      <c r="AF56" s="26">
        <v>3</v>
      </c>
      <c r="AG56" s="26">
        <v>3</v>
      </c>
      <c r="AH56" s="29" t="s">
        <v>93</v>
      </c>
    </row>
    <row r="57" spans="1:34" ht="16" thickBot="1" x14ac:dyDescent="0.4">
      <c r="A57" s="36">
        <f t="shared" si="2"/>
        <v>0</v>
      </c>
      <c r="B57" s="36">
        <f t="shared" si="3"/>
        <v>0.5</v>
      </c>
      <c r="C57" s="36">
        <f t="shared" si="4"/>
        <v>0.5</v>
      </c>
      <c r="D57" s="15" t="s">
        <v>541</v>
      </c>
      <c r="F57" s="77">
        <v>0</v>
      </c>
      <c r="G57" s="15">
        <v>0</v>
      </c>
      <c r="H57" s="15">
        <v>1</v>
      </c>
      <c r="I57" s="15">
        <v>1</v>
      </c>
      <c r="J57" s="20">
        <f t="shared" si="5"/>
        <v>2</v>
      </c>
      <c r="K57" s="15">
        <v>1</v>
      </c>
      <c r="L57" s="22">
        <f t="shared" si="6"/>
        <v>3</v>
      </c>
      <c r="M57" s="15">
        <f t="shared" si="0"/>
        <v>9</v>
      </c>
      <c r="N57" s="15">
        <f t="shared" si="7"/>
        <v>12</v>
      </c>
      <c r="O57" s="48" t="str">
        <f t="shared" si="8"/>
        <v>LM</v>
      </c>
      <c r="P57" s="49" t="s">
        <v>373</v>
      </c>
      <c r="Q57" s="50" t="s">
        <v>85</v>
      </c>
      <c r="R57" s="44">
        <v>1</v>
      </c>
      <c r="S57" s="26"/>
      <c r="T57" s="26"/>
      <c r="U57" s="26">
        <v>1</v>
      </c>
      <c r="V57" s="26"/>
      <c r="W57" s="26"/>
      <c r="X57" s="26"/>
      <c r="Y57" s="26" t="s">
        <v>26</v>
      </c>
      <c r="Z57" s="26"/>
      <c r="AA57" s="26"/>
      <c r="AB57" s="26"/>
      <c r="AC57" s="26"/>
      <c r="AD57" s="26"/>
      <c r="AE57" s="26" t="s">
        <v>38</v>
      </c>
      <c r="AF57" s="26"/>
      <c r="AG57" s="26"/>
      <c r="AH57" s="29" t="s">
        <v>338</v>
      </c>
    </row>
    <row r="58" spans="1:34" ht="16" thickBot="1" x14ac:dyDescent="0.4">
      <c r="A58" s="36">
        <f t="shared" si="2"/>
        <v>0</v>
      </c>
      <c r="B58" s="36">
        <f t="shared" si="3"/>
        <v>0.5</v>
      </c>
      <c r="C58" s="36">
        <f t="shared" si="4"/>
        <v>0.5</v>
      </c>
      <c r="D58" s="15" t="s">
        <v>541</v>
      </c>
      <c r="F58" s="77">
        <v>0</v>
      </c>
      <c r="G58" s="15">
        <v>0</v>
      </c>
      <c r="H58" s="15">
        <v>1</v>
      </c>
      <c r="I58" s="15">
        <v>1</v>
      </c>
      <c r="J58" s="20">
        <f t="shared" si="5"/>
        <v>2</v>
      </c>
      <c r="K58" s="15">
        <v>1</v>
      </c>
      <c r="L58" s="22">
        <f t="shared" si="6"/>
        <v>3</v>
      </c>
      <c r="M58" s="15">
        <f t="shared" si="0"/>
        <v>9</v>
      </c>
      <c r="N58" s="15">
        <f t="shared" si="7"/>
        <v>12</v>
      </c>
      <c r="O58" s="48" t="str">
        <f t="shared" si="8"/>
        <v>LM</v>
      </c>
      <c r="P58" s="49" t="s">
        <v>374</v>
      </c>
      <c r="Q58" s="50" t="s">
        <v>86</v>
      </c>
      <c r="R58" s="44">
        <v>1</v>
      </c>
      <c r="S58" s="26"/>
      <c r="T58" s="26"/>
      <c r="U58" s="26">
        <v>1</v>
      </c>
      <c r="V58" s="26"/>
      <c r="W58" s="26"/>
      <c r="X58" s="26"/>
      <c r="Y58" s="26" t="s">
        <v>26</v>
      </c>
      <c r="Z58" s="26"/>
      <c r="AA58" s="26"/>
      <c r="AB58" s="26"/>
      <c r="AC58" s="26"/>
      <c r="AD58" s="26"/>
      <c r="AE58" s="26" t="s">
        <v>38</v>
      </c>
      <c r="AF58" s="26"/>
      <c r="AG58" s="26"/>
      <c r="AH58" s="29" t="s">
        <v>338</v>
      </c>
    </row>
    <row r="59" spans="1:34" ht="16" thickBot="1" x14ac:dyDescent="0.4">
      <c r="A59" s="36">
        <f t="shared" si="2"/>
        <v>0</v>
      </c>
      <c r="B59" s="36">
        <f t="shared" si="3"/>
        <v>0.5</v>
      </c>
      <c r="C59" s="36">
        <f t="shared" si="4"/>
        <v>0.5</v>
      </c>
      <c r="D59" s="15" t="s">
        <v>541</v>
      </c>
      <c r="F59" s="77">
        <v>0</v>
      </c>
      <c r="G59" s="15">
        <v>0</v>
      </c>
      <c r="H59" s="15">
        <v>1</v>
      </c>
      <c r="I59" s="15">
        <v>1</v>
      </c>
      <c r="J59" s="20">
        <f t="shared" si="5"/>
        <v>2</v>
      </c>
      <c r="K59" s="15">
        <v>1</v>
      </c>
      <c r="L59" s="22">
        <f t="shared" si="6"/>
        <v>3</v>
      </c>
      <c r="M59" s="15">
        <f t="shared" si="0"/>
        <v>9</v>
      </c>
      <c r="N59" s="15">
        <f t="shared" si="7"/>
        <v>12</v>
      </c>
      <c r="O59" s="48" t="str">
        <f t="shared" si="8"/>
        <v>LM</v>
      </c>
      <c r="P59" s="49" t="s">
        <v>374</v>
      </c>
      <c r="Q59" s="50" t="s">
        <v>87</v>
      </c>
      <c r="R59" s="44">
        <v>1</v>
      </c>
      <c r="S59" s="26"/>
      <c r="T59" s="26"/>
      <c r="U59" s="26">
        <v>1</v>
      </c>
      <c r="V59" s="26"/>
      <c r="W59" s="26"/>
      <c r="X59" s="26"/>
      <c r="Y59" s="26" t="s">
        <v>26</v>
      </c>
      <c r="Z59" s="26"/>
      <c r="AA59" s="26"/>
      <c r="AB59" s="26"/>
      <c r="AC59" s="26"/>
      <c r="AD59" s="26"/>
      <c r="AE59" s="26" t="s">
        <v>38</v>
      </c>
      <c r="AF59" s="26"/>
      <c r="AG59" s="26"/>
      <c r="AH59" s="29" t="s">
        <v>338</v>
      </c>
    </row>
    <row r="60" spans="1:34" ht="16" thickBot="1" x14ac:dyDescent="0.4">
      <c r="A60" s="36">
        <f t="shared" si="2"/>
        <v>1</v>
      </c>
      <c r="B60" s="36">
        <f t="shared" si="3"/>
        <v>0.2857142857142857</v>
      </c>
      <c r="C60" s="36">
        <f t="shared" si="4"/>
        <v>0</v>
      </c>
      <c r="D60" s="15" t="s">
        <v>543</v>
      </c>
      <c r="F60" s="77">
        <v>5</v>
      </c>
      <c r="G60" s="15">
        <v>2</v>
      </c>
      <c r="H60" s="15">
        <v>0</v>
      </c>
      <c r="I60" s="15">
        <v>0</v>
      </c>
      <c r="J60" s="20">
        <f t="shared" si="5"/>
        <v>7</v>
      </c>
      <c r="K60" s="15">
        <v>0</v>
      </c>
      <c r="L60" s="22">
        <f t="shared" si="6"/>
        <v>7</v>
      </c>
      <c r="M60" s="15">
        <f t="shared" si="0"/>
        <v>5</v>
      </c>
      <c r="N60" s="15">
        <f t="shared" si="7"/>
        <v>12</v>
      </c>
      <c r="O60" s="48" t="str">
        <f t="shared" si="8"/>
        <v>MH</v>
      </c>
      <c r="P60" s="49" t="s">
        <v>375</v>
      </c>
      <c r="Q60" s="50" t="s">
        <v>88</v>
      </c>
      <c r="R60" s="43">
        <f>SUM(S60:U60)</f>
        <v>3</v>
      </c>
      <c r="S60" s="24">
        <v>3</v>
      </c>
      <c r="T60" s="24"/>
      <c r="U60" s="24"/>
      <c r="V60" s="26"/>
      <c r="W60" s="23" t="s">
        <v>30</v>
      </c>
      <c r="X60" s="30" t="s">
        <v>25</v>
      </c>
      <c r="Y60" s="24" t="s">
        <v>30</v>
      </c>
      <c r="Z60" s="24"/>
      <c r="AA60" s="24" t="s">
        <v>30</v>
      </c>
      <c r="AB60" s="24"/>
      <c r="AC60" s="24"/>
      <c r="AD60" s="24"/>
      <c r="AE60" s="24">
        <v>3</v>
      </c>
      <c r="AF60" s="26">
        <v>2</v>
      </c>
      <c r="AG60" s="26"/>
      <c r="AH60" s="29" t="s">
        <v>30</v>
      </c>
    </row>
    <row r="61" spans="1:34" ht="16" thickBot="1" x14ac:dyDescent="0.4">
      <c r="A61" s="36">
        <f t="shared" si="2"/>
        <v>0</v>
      </c>
      <c r="B61" s="36">
        <f t="shared" si="3"/>
        <v>1</v>
      </c>
      <c r="C61" s="36">
        <f t="shared" si="4"/>
        <v>0</v>
      </c>
      <c r="D61" s="37" t="s">
        <v>541</v>
      </c>
      <c r="F61" s="77">
        <v>0</v>
      </c>
      <c r="G61" s="15">
        <v>0</v>
      </c>
      <c r="H61" s="15">
        <v>3</v>
      </c>
      <c r="I61" s="15">
        <v>0</v>
      </c>
      <c r="J61" s="20">
        <f t="shared" si="5"/>
        <v>3</v>
      </c>
      <c r="K61" s="15">
        <v>1</v>
      </c>
      <c r="L61" s="22">
        <f t="shared" si="6"/>
        <v>4</v>
      </c>
      <c r="M61" s="15">
        <f t="shared" si="0"/>
        <v>8</v>
      </c>
      <c r="N61" s="15">
        <f t="shared" si="7"/>
        <v>12</v>
      </c>
      <c r="O61" s="48" t="str">
        <f t="shared" si="8"/>
        <v>LM</v>
      </c>
      <c r="P61" s="49" t="s">
        <v>89</v>
      </c>
      <c r="Q61" s="50" t="s">
        <v>90</v>
      </c>
      <c r="R61" s="44">
        <v>2</v>
      </c>
      <c r="S61" s="26"/>
      <c r="T61" s="26"/>
      <c r="U61" s="26">
        <v>2</v>
      </c>
      <c r="V61" s="26"/>
      <c r="W61" s="26"/>
      <c r="X61" s="26"/>
      <c r="Y61" s="26" t="s">
        <v>26</v>
      </c>
      <c r="Z61" s="26"/>
      <c r="AA61" s="26"/>
      <c r="AB61" s="26"/>
      <c r="AC61" s="26" t="s">
        <v>26</v>
      </c>
      <c r="AD61" s="26"/>
      <c r="AE61" s="26" t="s">
        <v>38</v>
      </c>
      <c r="AF61" s="26"/>
      <c r="AG61" s="26"/>
      <c r="AH61" s="29" t="s">
        <v>336</v>
      </c>
    </row>
    <row r="62" spans="1:34" ht="16" thickBot="1" x14ac:dyDescent="0.4">
      <c r="A62" s="36">
        <f t="shared" si="2"/>
        <v>0</v>
      </c>
      <c r="B62" s="36">
        <f t="shared" si="3"/>
        <v>1</v>
      </c>
      <c r="C62" s="36">
        <f t="shared" si="4"/>
        <v>0</v>
      </c>
      <c r="D62" s="37" t="s">
        <v>541</v>
      </c>
      <c r="F62" s="77">
        <v>0</v>
      </c>
      <c r="G62" s="15">
        <v>0</v>
      </c>
      <c r="H62" s="15">
        <v>3</v>
      </c>
      <c r="I62" s="15">
        <v>0</v>
      </c>
      <c r="J62" s="20">
        <f t="shared" si="5"/>
        <v>3</v>
      </c>
      <c r="K62" s="15">
        <v>1</v>
      </c>
      <c r="L62" s="22">
        <f t="shared" si="6"/>
        <v>4</v>
      </c>
      <c r="M62" s="15">
        <f t="shared" si="0"/>
        <v>8</v>
      </c>
      <c r="N62" s="15">
        <f t="shared" si="7"/>
        <v>12</v>
      </c>
      <c r="O62" s="48" t="str">
        <f t="shared" si="8"/>
        <v>LM</v>
      </c>
      <c r="P62" s="49" t="s">
        <v>89</v>
      </c>
      <c r="Q62" s="50" t="s">
        <v>91</v>
      </c>
      <c r="R62" s="44">
        <v>2</v>
      </c>
      <c r="S62" s="26"/>
      <c r="T62" s="26"/>
      <c r="U62" s="26">
        <v>2</v>
      </c>
      <c r="V62" s="26"/>
      <c r="W62" s="26"/>
      <c r="X62" s="26"/>
      <c r="Y62" s="26" t="s">
        <v>26</v>
      </c>
      <c r="Z62" s="26"/>
      <c r="AA62" s="26"/>
      <c r="AB62" s="26"/>
      <c r="AC62" s="26" t="s">
        <v>26</v>
      </c>
      <c r="AD62" s="26"/>
      <c r="AE62" s="26" t="s">
        <v>38</v>
      </c>
      <c r="AF62" s="26"/>
      <c r="AG62" s="26"/>
      <c r="AH62" s="29" t="s">
        <v>336</v>
      </c>
    </row>
    <row r="63" spans="1:34" ht="16" thickBot="1" x14ac:dyDescent="0.4">
      <c r="A63" s="36">
        <f t="shared" si="2"/>
        <v>0.33333333333333331</v>
      </c>
      <c r="B63" s="36">
        <f t="shared" si="3"/>
        <v>0.66666666666666663</v>
      </c>
      <c r="C63" s="36">
        <f t="shared" si="4"/>
        <v>0</v>
      </c>
      <c r="D63" s="37" t="s">
        <v>541</v>
      </c>
      <c r="F63" s="77">
        <v>1</v>
      </c>
      <c r="G63" s="15">
        <v>0</v>
      </c>
      <c r="H63" s="15">
        <v>2</v>
      </c>
      <c r="I63" s="15">
        <v>0</v>
      </c>
      <c r="J63" s="20">
        <f t="shared" si="5"/>
        <v>3</v>
      </c>
      <c r="K63" s="15">
        <v>1</v>
      </c>
      <c r="L63" s="22">
        <f t="shared" si="6"/>
        <v>4</v>
      </c>
      <c r="M63" s="15">
        <f t="shared" si="0"/>
        <v>8</v>
      </c>
      <c r="N63" s="15">
        <f t="shared" si="7"/>
        <v>12</v>
      </c>
      <c r="O63" s="48" t="str">
        <f t="shared" si="8"/>
        <v>LM</v>
      </c>
      <c r="P63" s="49" t="s">
        <v>503</v>
      </c>
      <c r="Q63" s="50" t="s">
        <v>92</v>
      </c>
      <c r="R63" s="43">
        <f>SUM(S63:U63)</f>
        <v>3</v>
      </c>
      <c r="S63" s="23">
        <v>1</v>
      </c>
      <c r="T63" s="23"/>
      <c r="U63" s="23">
        <v>2</v>
      </c>
      <c r="V63" s="26"/>
      <c r="W63" s="25" t="s">
        <v>26</v>
      </c>
      <c r="X63" s="25"/>
      <c r="Y63" s="25" t="s">
        <v>26</v>
      </c>
      <c r="Z63" s="25"/>
      <c r="AA63" s="25" t="s">
        <v>93</v>
      </c>
      <c r="AB63" s="25"/>
      <c r="AC63" s="25"/>
      <c r="AD63" s="25"/>
      <c r="AE63" s="23" t="s">
        <v>69</v>
      </c>
      <c r="AF63" s="26"/>
      <c r="AG63" s="26"/>
      <c r="AH63" s="29"/>
    </row>
    <row r="64" spans="1:34" s="13" customFormat="1" ht="16" thickBot="1" x14ac:dyDescent="0.4">
      <c r="A64" s="36">
        <f t="shared" si="2"/>
        <v>1</v>
      </c>
      <c r="B64" s="36">
        <f t="shared" si="3"/>
        <v>0.25</v>
      </c>
      <c r="C64" s="36">
        <f t="shared" si="4"/>
        <v>0</v>
      </c>
      <c r="D64" s="15" t="s">
        <v>543</v>
      </c>
      <c r="F64" s="77">
        <v>6</v>
      </c>
      <c r="G64" s="15">
        <v>2</v>
      </c>
      <c r="H64" s="15">
        <v>0</v>
      </c>
      <c r="I64" s="15">
        <v>0</v>
      </c>
      <c r="J64" s="20">
        <f t="shared" si="5"/>
        <v>8</v>
      </c>
      <c r="K64" s="15">
        <v>0</v>
      </c>
      <c r="L64" s="22">
        <f t="shared" si="6"/>
        <v>8</v>
      </c>
      <c r="M64" s="15">
        <f t="shared" si="0"/>
        <v>4</v>
      </c>
      <c r="N64" s="15">
        <f t="shared" si="7"/>
        <v>12</v>
      </c>
      <c r="O64" s="48" t="str">
        <f t="shared" si="8"/>
        <v>MH</v>
      </c>
      <c r="P64" s="49" t="s">
        <v>94</v>
      </c>
      <c r="Q64" s="50" t="s">
        <v>95</v>
      </c>
      <c r="R64" s="43">
        <f>SUM(S64:U64)</f>
        <v>4</v>
      </c>
      <c r="S64" s="24">
        <v>3</v>
      </c>
      <c r="T64" s="24">
        <v>1</v>
      </c>
      <c r="U64" s="24"/>
      <c r="V64" s="26"/>
      <c r="W64" s="23" t="s">
        <v>30</v>
      </c>
      <c r="X64" s="23" t="s">
        <v>25</v>
      </c>
      <c r="Y64" s="23" t="s">
        <v>30</v>
      </c>
      <c r="Z64" s="23"/>
      <c r="AA64" s="23"/>
      <c r="AB64" s="23" t="s">
        <v>30</v>
      </c>
      <c r="AC64" s="23"/>
      <c r="AD64" s="23"/>
      <c r="AE64" s="24">
        <v>3</v>
      </c>
      <c r="AF64" s="26">
        <v>2</v>
      </c>
      <c r="AG64" s="26">
        <v>3</v>
      </c>
      <c r="AH64" s="29" t="s">
        <v>30</v>
      </c>
    </row>
    <row r="65" spans="1:34" ht="16" thickBot="1" x14ac:dyDescent="0.4">
      <c r="A65" s="36">
        <f t="shared" si="2"/>
        <v>0</v>
      </c>
      <c r="B65" s="36">
        <f t="shared" si="3"/>
        <v>1</v>
      </c>
      <c r="C65" s="36">
        <f t="shared" si="4"/>
        <v>0</v>
      </c>
      <c r="D65" s="37" t="s">
        <v>541</v>
      </c>
      <c r="F65" s="77">
        <v>0</v>
      </c>
      <c r="G65" s="15">
        <v>0</v>
      </c>
      <c r="H65" s="15">
        <v>4</v>
      </c>
      <c r="I65" s="15">
        <v>0</v>
      </c>
      <c r="J65" s="20">
        <f t="shared" si="5"/>
        <v>4</v>
      </c>
      <c r="K65" s="15">
        <v>1</v>
      </c>
      <c r="L65" s="22">
        <f t="shared" si="6"/>
        <v>5</v>
      </c>
      <c r="M65" s="15">
        <f t="shared" si="0"/>
        <v>7</v>
      </c>
      <c r="N65" s="15">
        <f t="shared" si="7"/>
        <v>12</v>
      </c>
      <c r="O65" s="48" t="str">
        <f t="shared" si="8"/>
        <v>LM</v>
      </c>
      <c r="P65" s="49" t="s">
        <v>376</v>
      </c>
      <c r="Q65" s="50" t="s">
        <v>96</v>
      </c>
      <c r="R65" s="44">
        <v>3</v>
      </c>
      <c r="S65" s="26"/>
      <c r="T65" s="26"/>
      <c r="U65" s="26">
        <v>3</v>
      </c>
      <c r="V65" s="26"/>
      <c r="W65" s="26"/>
      <c r="X65" s="26" t="s">
        <v>26</v>
      </c>
      <c r="Y65" s="26"/>
      <c r="Z65" s="26" t="s">
        <v>26</v>
      </c>
      <c r="AA65" s="26"/>
      <c r="AB65" s="26"/>
      <c r="AC65" s="26" t="s">
        <v>26</v>
      </c>
      <c r="AD65" s="26"/>
      <c r="AE65" s="26" t="s">
        <v>38</v>
      </c>
      <c r="AF65" s="26">
        <v>1</v>
      </c>
      <c r="AG65" s="26"/>
      <c r="AH65" s="29"/>
    </row>
    <row r="66" spans="1:34" ht="16" thickBot="1" x14ac:dyDescent="0.4">
      <c r="A66" s="36">
        <f t="shared" si="2"/>
        <v>0</v>
      </c>
      <c r="B66" s="36">
        <f t="shared" si="3"/>
        <v>1</v>
      </c>
      <c r="C66" s="36">
        <f t="shared" si="4"/>
        <v>0</v>
      </c>
      <c r="D66" s="37" t="s">
        <v>541</v>
      </c>
      <c r="F66" s="77">
        <v>0</v>
      </c>
      <c r="G66" s="15">
        <v>0</v>
      </c>
      <c r="H66" s="15">
        <v>4</v>
      </c>
      <c r="I66" s="15">
        <v>0</v>
      </c>
      <c r="J66" s="20">
        <f t="shared" si="5"/>
        <v>4</v>
      </c>
      <c r="K66" s="15">
        <v>1</v>
      </c>
      <c r="L66" s="22">
        <f>F66+G66+H66+I66+K66</f>
        <v>5</v>
      </c>
      <c r="M66" s="15">
        <f t="shared" si="0"/>
        <v>7</v>
      </c>
      <c r="N66" s="15">
        <f t="shared" si="7"/>
        <v>12</v>
      </c>
      <c r="O66" s="48" t="str">
        <f t="shared" si="8"/>
        <v>LM</v>
      </c>
      <c r="P66" s="49" t="s">
        <v>536</v>
      </c>
      <c r="Q66" s="50" t="s">
        <v>427</v>
      </c>
      <c r="R66" s="44"/>
      <c r="S66" s="26"/>
      <c r="T66" s="26"/>
      <c r="U66" s="26"/>
      <c r="V66" s="26"/>
      <c r="W66" s="26"/>
      <c r="X66" s="26"/>
      <c r="Y66" s="26"/>
      <c r="Z66" s="26"/>
      <c r="AA66" s="26"/>
      <c r="AB66" s="26"/>
      <c r="AC66" s="26"/>
      <c r="AD66" s="26"/>
      <c r="AE66" s="26"/>
      <c r="AF66" s="26"/>
      <c r="AG66" s="26"/>
      <c r="AH66" s="29"/>
    </row>
    <row r="67" spans="1:34" ht="16" thickBot="1" x14ac:dyDescent="0.4">
      <c r="A67" s="36">
        <f t="shared" si="2"/>
        <v>0.14285714285714285</v>
      </c>
      <c r="B67" s="36">
        <f t="shared" si="3"/>
        <v>0.8571428571428571</v>
      </c>
      <c r="C67" s="36">
        <f t="shared" si="4"/>
        <v>0.14285714285714285</v>
      </c>
      <c r="D67" s="15" t="s">
        <v>541</v>
      </c>
      <c r="F67" s="77">
        <v>0</v>
      </c>
      <c r="G67" s="15">
        <v>1</v>
      </c>
      <c r="H67" s="15">
        <v>5</v>
      </c>
      <c r="I67" s="15">
        <v>1</v>
      </c>
      <c r="J67" s="20">
        <f t="shared" si="5"/>
        <v>7</v>
      </c>
      <c r="K67" s="15">
        <v>1</v>
      </c>
      <c r="L67" s="22">
        <f t="shared" si="6"/>
        <v>8</v>
      </c>
      <c r="M67" s="15">
        <f t="shared" si="0"/>
        <v>4</v>
      </c>
      <c r="N67" s="15">
        <f t="shared" si="7"/>
        <v>12</v>
      </c>
      <c r="O67" s="48" t="str">
        <f t="shared" si="8"/>
        <v>LM</v>
      </c>
      <c r="P67" s="49" t="s">
        <v>532</v>
      </c>
      <c r="Q67" s="50" t="s">
        <v>377</v>
      </c>
      <c r="R67" s="43">
        <f t="shared" ref="R67:R73" si="12">SUM(S67:U67)</f>
        <v>5</v>
      </c>
      <c r="S67" s="23"/>
      <c r="T67" s="23">
        <v>1</v>
      </c>
      <c r="U67" s="23">
        <v>4</v>
      </c>
      <c r="V67" s="26"/>
      <c r="W67" s="25" t="s">
        <v>26</v>
      </c>
      <c r="X67" s="25"/>
      <c r="Y67" s="25" t="s">
        <v>26</v>
      </c>
      <c r="Z67" s="25" t="s">
        <v>26</v>
      </c>
      <c r="AA67" s="25" t="s">
        <v>25</v>
      </c>
      <c r="AB67" s="25"/>
      <c r="AC67" s="25" t="s">
        <v>26</v>
      </c>
      <c r="AD67" s="25">
        <v>0</v>
      </c>
      <c r="AE67" s="24" t="s">
        <v>38</v>
      </c>
      <c r="AF67" s="26"/>
      <c r="AG67" s="26"/>
      <c r="AH67" s="29" t="s">
        <v>336</v>
      </c>
    </row>
    <row r="68" spans="1:34" ht="16" thickBot="1" x14ac:dyDescent="0.4">
      <c r="A68" s="36">
        <f t="shared" si="2"/>
        <v>0.14285714285714285</v>
      </c>
      <c r="B68" s="36">
        <f t="shared" si="3"/>
        <v>0.8571428571428571</v>
      </c>
      <c r="C68" s="36">
        <f t="shared" si="4"/>
        <v>0.14285714285714285</v>
      </c>
      <c r="D68" s="15" t="s">
        <v>541</v>
      </c>
      <c r="F68" s="77">
        <v>0</v>
      </c>
      <c r="G68" s="15">
        <v>1</v>
      </c>
      <c r="H68" s="15">
        <v>5</v>
      </c>
      <c r="I68" s="15">
        <v>1</v>
      </c>
      <c r="J68" s="20">
        <f t="shared" si="5"/>
        <v>7</v>
      </c>
      <c r="K68" s="15">
        <v>1</v>
      </c>
      <c r="L68" s="22">
        <f t="shared" si="6"/>
        <v>8</v>
      </c>
      <c r="M68" s="15">
        <f t="shared" si="0"/>
        <v>4</v>
      </c>
      <c r="N68" s="15">
        <f t="shared" si="7"/>
        <v>12</v>
      </c>
      <c r="O68" s="48" t="str">
        <f t="shared" si="8"/>
        <v>LM</v>
      </c>
      <c r="P68" s="49" t="s">
        <v>533</v>
      </c>
      <c r="Q68" s="50" t="s">
        <v>378</v>
      </c>
      <c r="R68" s="43">
        <f t="shared" si="12"/>
        <v>5</v>
      </c>
      <c r="S68" s="23"/>
      <c r="T68" s="23">
        <v>1</v>
      </c>
      <c r="U68" s="23">
        <v>4</v>
      </c>
      <c r="V68" s="26"/>
      <c r="W68" s="25" t="s">
        <v>26</v>
      </c>
      <c r="X68" s="25"/>
      <c r="Y68" s="25" t="s">
        <v>26</v>
      </c>
      <c r="Z68" s="25" t="s">
        <v>26</v>
      </c>
      <c r="AA68" s="25" t="s">
        <v>25</v>
      </c>
      <c r="AB68" s="25"/>
      <c r="AC68" s="25" t="s">
        <v>26</v>
      </c>
      <c r="AD68" s="25">
        <v>0</v>
      </c>
      <c r="AE68" s="24" t="s">
        <v>38</v>
      </c>
      <c r="AF68" s="26"/>
      <c r="AG68" s="26"/>
      <c r="AH68" s="29" t="s">
        <v>336</v>
      </c>
    </row>
    <row r="69" spans="1:34" ht="16" thickBot="1" x14ac:dyDescent="0.4">
      <c r="A69" s="36">
        <f t="shared" si="2"/>
        <v>0.14285714285714285</v>
      </c>
      <c r="B69" s="36">
        <f t="shared" si="3"/>
        <v>0.8571428571428571</v>
      </c>
      <c r="C69" s="36">
        <f t="shared" si="4"/>
        <v>0.14285714285714285</v>
      </c>
      <c r="D69" s="15" t="s">
        <v>541</v>
      </c>
      <c r="F69" s="77">
        <v>0</v>
      </c>
      <c r="G69" s="15">
        <v>1</v>
      </c>
      <c r="H69" s="15">
        <v>5</v>
      </c>
      <c r="I69" s="15">
        <v>1</v>
      </c>
      <c r="J69" s="20">
        <f t="shared" ref="J69:J162" si="13">SUM(F69:I69)</f>
        <v>7</v>
      </c>
      <c r="K69" s="15">
        <v>1</v>
      </c>
      <c r="L69" s="22">
        <f t="shared" si="6"/>
        <v>8</v>
      </c>
      <c r="M69" s="15">
        <f t="shared" si="0"/>
        <v>4</v>
      </c>
      <c r="N69" s="15">
        <f t="shared" si="7"/>
        <v>12</v>
      </c>
      <c r="O69" s="48" t="str">
        <f t="shared" si="8"/>
        <v>LM</v>
      </c>
      <c r="P69" s="49" t="s">
        <v>379</v>
      </c>
      <c r="Q69" s="50" t="s">
        <v>98</v>
      </c>
      <c r="R69" s="43">
        <f t="shared" si="12"/>
        <v>5</v>
      </c>
      <c r="S69" s="24"/>
      <c r="T69" s="24">
        <v>1</v>
      </c>
      <c r="U69" s="24">
        <v>4</v>
      </c>
      <c r="V69" s="26"/>
      <c r="W69" s="25" t="s">
        <v>26</v>
      </c>
      <c r="X69" s="25"/>
      <c r="Y69" s="25" t="s">
        <v>26</v>
      </c>
      <c r="Z69" s="25" t="s">
        <v>26</v>
      </c>
      <c r="AA69" s="25" t="s">
        <v>25</v>
      </c>
      <c r="AB69" s="25"/>
      <c r="AC69" s="25" t="s">
        <v>26</v>
      </c>
      <c r="AD69" s="25">
        <v>0</v>
      </c>
      <c r="AE69" s="24" t="s">
        <v>38</v>
      </c>
      <c r="AF69" s="26"/>
      <c r="AG69" s="26"/>
      <c r="AH69" s="29" t="s">
        <v>336</v>
      </c>
    </row>
    <row r="70" spans="1:34" s="13" customFormat="1" ht="16" thickBot="1" x14ac:dyDescent="0.4">
      <c r="A70" s="36">
        <f t="shared" si="2"/>
        <v>0.14285714285714285</v>
      </c>
      <c r="B70" s="36">
        <f t="shared" si="3"/>
        <v>0.8571428571428571</v>
      </c>
      <c r="C70" s="36">
        <f t="shared" si="4"/>
        <v>0.14285714285714285</v>
      </c>
      <c r="D70" s="15" t="s">
        <v>541</v>
      </c>
      <c r="F70" s="77">
        <v>0</v>
      </c>
      <c r="G70" s="15">
        <v>1</v>
      </c>
      <c r="H70" s="15">
        <v>5</v>
      </c>
      <c r="I70" s="15">
        <v>1</v>
      </c>
      <c r="J70" s="20">
        <f t="shared" si="13"/>
        <v>7</v>
      </c>
      <c r="K70" s="15">
        <v>1</v>
      </c>
      <c r="L70" s="22">
        <f t="shared" si="6"/>
        <v>8</v>
      </c>
      <c r="M70" s="15">
        <f t="shared" si="0"/>
        <v>4</v>
      </c>
      <c r="N70" s="15">
        <f t="shared" si="7"/>
        <v>12</v>
      </c>
      <c r="O70" s="48" t="str">
        <f t="shared" si="8"/>
        <v>LM</v>
      </c>
      <c r="P70" s="49" t="s">
        <v>379</v>
      </c>
      <c r="Q70" s="50" t="s">
        <v>97</v>
      </c>
      <c r="R70" s="43">
        <f t="shared" si="12"/>
        <v>5</v>
      </c>
      <c r="S70" s="24"/>
      <c r="T70" s="24">
        <v>1</v>
      </c>
      <c r="U70" s="24">
        <v>4</v>
      </c>
      <c r="V70" s="26"/>
      <c r="W70" s="25" t="s">
        <v>26</v>
      </c>
      <c r="X70" s="25"/>
      <c r="Y70" s="25" t="s">
        <v>26</v>
      </c>
      <c r="Z70" s="25" t="s">
        <v>26</v>
      </c>
      <c r="AA70" s="25" t="s">
        <v>25</v>
      </c>
      <c r="AB70" s="25"/>
      <c r="AC70" s="25" t="s">
        <v>26</v>
      </c>
      <c r="AD70" s="25">
        <v>0</v>
      </c>
      <c r="AE70" s="24" t="s">
        <v>38</v>
      </c>
      <c r="AF70" s="26"/>
      <c r="AG70" s="26"/>
      <c r="AH70" s="29" t="s">
        <v>336</v>
      </c>
    </row>
    <row r="71" spans="1:34" ht="16" thickBot="1" x14ac:dyDescent="0.4">
      <c r="A71" s="36">
        <f t="shared" si="2"/>
        <v>0.14285714285714285</v>
      </c>
      <c r="B71" s="36">
        <f t="shared" si="3"/>
        <v>0.8571428571428571</v>
      </c>
      <c r="C71" s="36">
        <f t="shared" si="4"/>
        <v>0.14285714285714285</v>
      </c>
      <c r="D71" s="15" t="s">
        <v>541</v>
      </c>
      <c r="F71" s="77">
        <v>0</v>
      </c>
      <c r="G71" s="15">
        <v>1</v>
      </c>
      <c r="H71" s="15">
        <v>5</v>
      </c>
      <c r="I71" s="15">
        <v>1</v>
      </c>
      <c r="J71" s="20">
        <f t="shared" si="13"/>
        <v>7</v>
      </c>
      <c r="K71" s="15">
        <v>1</v>
      </c>
      <c r="L71" s="22">
        <f t="shared" si="6"/>
        <v>8</v>
      </c>
      <c r="M71" s="15">
        <f t="shared" si="0"/>
        <v>4</v>
      </c>
      <c r="N71" s="15">
        <f t="shared" si="7"/>
        <v>12</v>
      </c>
      <c r="O71" s="48" t="str">
        <f t="shared" si="8"/>
        <v>LM</v>
      </c>
      <c r="P71" s="49" t="s">
        <v>504</v>
      </c>
      <c r="Q71" s="50" t="s">
        <v>99</v>
      </c>
      <c r="R71" s="43">
        <f t="shared" si="12"/>
        <v>5</v>
      </c>
      <c r="S71" s="23"/>
      <c r="T71" s="23">
        <v>1</v>
      </c>
      <c r="U71" s="23">
        <v>4</v>
      </c>
      <c r="V71" s="26"/>
      <c r="W71" s="25" t="s">
        <v>26</v>
      </c>
      <c r="X71" s="25"/>
      <c r="Y71" s="25" t="s">
        <v>26</v>
      </c>
      <c r="Z71" s="25" t="s">
        <v>26</v>
      </c>
      <c r="AA71" s="25" t="s">
        <v>25</v>
      </c>
      <c r="AB71" s="25"/>
      <c r="AC71" s="25" t="s">
        <v>26</v>
      </c>
      <c r="AD71" s="25">
        <v>0</v>
      </c>
      <c r="AE71" s="24" t="s">
        <v>38</v>
      </c>
      <c r="AF71" s="26"/>
      <c r="AG71" s="26"/>
      <c r="AH71" s="29" t="s">
        <v>336</v>
      </c>
    </row>
    <row r="72" spans="1:34" ht="16" thickBot="1" x14ac:dyDescent="0.4">
      <c r="A72" s="36">
        <f t="shared" si="2"/>
        <v>0.14285714285714285</v>
      </c>
      <c r="B72" s="36">
        <f t="shared" si="3"/>
        <v>0.8571428571428571</v>
      </c>
      <c r="C72" s="36">
        <f t="shared" si="4"/>
        <v>0.14285714285714285</v>
      </c>
      <c r="D72" s="15" t="s">
        <v>541</v>
      </c>
      <c r="F72" s="77">
        <v>0</v>
      </c>
      <c r="G72" s="15">
        <v>1</v>
      </c>
      <c r="H72" s="15">
        <v>5</v>
      </c>
      <c r="I72" s="15">
        <v>1</v>
      </c>
      <c r="J72" s="20">
        <f t="shared" si="13"/>
        <v>7</v>
      </c>
      <c r="K72" s="15">
        <v>1</v>
      </c>
      <c r="L72" s="22">
        <f t="shared" si="6"/>
        <v>8</v>
      </c>
      <c r="M72" s="15">
        <f t="shared" ref="M72:M135" si="14">12-L72</f>
        <v>4</v>
      </c>
      <c r="N72" s="15">
        <f t="shared" si="7"/>
        <v>12</v>
      </c>
      <c r="O72" s="48" t="str">
        <f t="shared" si="8"/>
        <v>LM</v>
      </c>
      <c r="P72" s="49" t="s">
        <v>505</v>
      </c>
      <c r="Q72" s="50" t="s">
        <v>506</v>
      </c>
      <c r="R72" s="43">
        <f t="shared" si="12"/>
        <v>5</v>
      </c>
      <c r="S72" s="23"/>
      <c r="T72" s="23">
        <v>1</v>
      </c>
      <c r="U72" s="23">
        <v>4</v>
      </c>
      <c r="V72" s="26"/>
      <c r="W72" s="25" t="s">
        <v>26</v>
      </c>
      <c r="X72" s="25"/>
      <c r="Y72" s="25" t="s">
        <v>26</v>
      </c>
      <c r="Z72" s="25" t="s">
        <v>26</v>
      </c>
      <c r="AA72" s="25" t="s">
        <v>25</v>
      </c>
      <c r="AB72" s="25"/>
      <c r="AC72" s="25" t="s">
        <v>26</v>
      </c>
      <c r="AD72" s="25">
        <v>0</v>
      </c>
      <c r="AE72" s="24" t="s">
        <v>38</v>
      </c>
      <c r="AF72" s="26"/>
      <c r="AG72" s="26"/>
      <c r="AH72" s="29" t="s">
        <v>336</v>
      </c>
    </row>
    <row r="73" spans="1:34" ht="16" thickBot="1" x14ac:dyDescent="0.4">
      <c r="A73" s="36">
        <f t="shared" ref="A73:A136" si="15">(F73+G73)/J73</f>
        <v>0.5</v>
      </c>
      <c r="B73" s="36">
        <f t="shared" ref="B73:B136" si="16">(G73+H73)/J73</f>
        <v>0.5</v>
      </c>
      <c r="C73" s="36">
        <f t="shared" ref="C73:C136" si="17">I73/J73</f>
        <v>0</v>
      </c>
      <c r="D73" s="15" t="s">
        <v>543</v>
      </c>
      <c r="F73" s="77">
        <v>1</v>
      </c>
      <c r="G73" s="15">
        <v>0</v>
      </c>
      <c r="H73" s="15">
        <v>1</v>
      </c>
      <c r="I73" s="15">
        <v>0</v>
      </c>
      <c r="J73" s="20">
        <f t="shared" si="13"/>
        <v>2</v>
      </c>
      <c r="K73" s="15">
        <v>2</v>
      </c>
      <c r="L73" s="22">
        <f t="shared" si="6"/>
        <v>4</v>
      </c>
      <c r="M73" s="15">
        <f t="shared" si="14"/>
        <v>8</v>
      </c>
      <c r="N73" s="15">
        <f t="shared" ref="N73:N136" si="18">L73+M73</f>
        <v>12</v>
      </c>
      <c r="O73" s="48" t="str">
        <f t="shared" ref="O73:O136" si="19">D73</f>
        <v>MH</v>
      </c>
      <c r="P73" s="49" t="s">
        <v>100</v>
      </c>
      <c r="Q73" s="50" t="s">
        <v>101</v>
      </c>
      <c r="R73" s="43">
        <f t="shared" si="12"/>
        <v>2</v>
      </c>
      <c r="S73" s="24">
        <v>1</v>
      </c>
      <c r="T73" s="24"/>
      <c r="U73" s="24">
        <v>1</v>
      </c>
      <c r="V73" s="26"/>
      <c r="W73" s="25" t="s">
        <v>26</v>
      </c>
      <c r="X73" s="25"/>
      <c r="Y73" s="25"/>
      <c r="Z73" s="25"/>
      <c r="AA73" s="25" t="s">
        <v>30</v>
      </c>
      <c r="AB73" s="25"/>
      <c r="AC73" s="25"/>
      <c r="AD73" s="25"/>
      <c r="AE73" s="24" t="s">
        <v>38</v>
      </c>
      <c r="AF73" s="26"/>
      <c r="AG73" s="26"/>
      <c r="AH73" s="29" t="s">
        <v>337</v>
      </c>
    </row>
    <row r="74" spans="1:34" ht="16" thickBot="1" x14ac:dyDescent="0.4">
      <c r="A74" s="36">
        <f t="shared" si="15"/>
        <v>0</v>
      </c>
      <c r="B74" s="36">
        <f t="shared" si="16"/>
        <v>0.5</v>
      </c>
      <c r="C74" s="36">
        <f t="shared" si="17"/>
        <v>0.5</v>
      </c>
      <c r="D74" s="15" t="s">
        <v>541</v>
      </c>
      <c r="F74" s="77">
        <v>0</v>
      </c>
      <c r="G74" s="15">
        <v>0</v>
      </c>
      <c r="H74" s="15">
        <v>1</v>
      </c>
      <c r="I74" s="15">
        <v>1</v>
      </c>
      <c r="J74" s="20">
        <f t="shared" si="13"/>
        <v>2</v>
      </c>
      <c r="K74" s="15">
        <v>1</v>
      </c>
      <c r="L74" s="22">
        <f t="shared" si="6"/>
        <v>3</v>
      </c>
      <c r="M74" s="15">
        <f t="shared" si="14"/>
        <v>9</v>
      </c>
      <c r="N74" s="15">
        <f t="shared" si="18"/>
        <v>12</v>
      </c>
      <c r="O74" s="48" t="str">
        <f t="shared" si="19"/>
        <v>LM</v>
      </c>
      <c r="P74" s="49" t="s">
        <v>382</v>
      </c>
      <c r="Q74" s="50" t="s">
        <v>102</v>
      </c>
      <c r="R74" s="44">
        <v>1</v>
      </c>
      <c r="S74" s="26"/>
      <c r="T74" s="26"/>
      <c r="U74" s="26">
        <v>1</v>
      </c>
      <c r="V74" s="26"/>
      <c r="W74" s="26"/>
      <c r="X74" s="26"/>
      <c r="Y74" s="26" t="s">
        <v>26</v>
      </c>
      <c r="Z74" s="26"/>
      <c r="AA74" s="26"/>
      <c r="AB74" s="26"/>
      <c r="AC74" s="26"/>
      <c r="AD74" s="26"/>
      <c r="AE74" s="26" t="s">
        <v>38</v>
      </c>
      <c r="AF74" s="26"/>
      <c r="AG74" s="26"/>
      <c r="AH74" s="29" t="s">
        <v>338</v>
      </c>
    </row>
    <row r="75" spans="1:34" s="13" customFormat="1" ht="16" thickBot="1" x14ac:dyDescent="0.4">
      <c r="A75" s="36">
        <f t="shared" si="15"/>
        <v>0</v>
      </c>
      <c r="B75" s="36">
        <f t="shared" si="16"/>
        <v>0.5</v>
      </c>
      <c r="C75" s="36">
        <f t="shared" si="17"/>
        <v>0.5</v>
      </c>
      <c r="D75" s="15" t="s">
        <v>541</v>
      </c>
      <c r="F75" s="77">
        <v>0</v>
      </c>
      <c r="G75" s="15">
        <v>0</v>
      </c>
      <c r="H75" s="15">
        <v>1</v>
      </c>
      <c r="I75" s="15">
        <v>1</v>
      </c>
      <c r="J75" s="20">
        <f t="shared" si="13"/>
        <v>2</v>
      </c>
      <c r="K75" s="15">
        <v>1</v>
      </c>
      <c r="L75" s="22">
        <f t="shared" si="6"/>
        <v>3</v>
      </c>
      <c r="M75" s="15">
        <f t="shared" si="14"/>
        <v>9</v>
      </c>
      <c r="N75" s="15">
        <f t="shared" si="18"/>
        <v>12</v>
      </c>
      <c r="O75" s="48" t="str">
        <f t="shared" si="19"/>
        <v>LM</v>
      </c>
      <c r="P75" s="49" t="s">
        <v>103</v>
      </c>
      <c r="Q75" s="50" t="s">
        <v>104</v>
      </c>
      <c r="R75" s="44">
        <v>1</v>
      </c>
      <c r="S75" s="26"/>
      <c r="T75" s="26"/>
      <c r="U75" s="26">
        <v>1</v>
      </c>
      <c r="V75" s="26"/>
      <c r="W75" s="26"/>
      <c r="X75" s="26"/>
      <c r="Y75" s="26" t="s">
        <v>26</v>
      </c>
      <c r="Z75" s="26"/>
      <c r="AA75" s="26"/>
      <c r="AB75" s="26"/>
      <c r="AC75" s="26"/>
      <c r="AD75" s="26"/>
      <c r="AE75" s="26" t="s">
        <v>38</v>
      </c>
      <c r="AF75" s="26"/>
      <c r="AG75" s="26"/>
      <c r="AH75" s="29" t="s">
        <v>338</v>
      </c>
    </row>
    <row r="76" spans="1:34" ht="16" thickBot="1" x14ac:dyDescent="0.4">
      <c r="A76" s="36">
        <f t="shared" si="15"/>
        <v>1</v>
      </c>
      <c r="B76" s="36">
        <f t="shared" si="16"/>
        <v>0.2857142857142857</v>
      </c>
      <c r="C76" s="36">
        <f t="shared" si="17"/>
        <v>0</v>
      </c>
      <c r="D76" s="15" t="s">
        <v>543</v>
      </c>
      <c r="F76" s="77">
        <v>5</v>
      </c>
      <c r="G76" s="15">
        <v>2</v>
      </c>
      <c r="H76" s="15">
        <v>0</v>
      </c>
      <c r="I76" s="15">
        <v>0</v>
      </c>
      <c r="J76" s="20">
        <f t="shared" si="13"/>
        <v>7</v>
      </c>
      <c r="K76" s="15">
        <v>0</v>
      </c>
      <c r="L76" s="22">
        <f t="shared" si="6"/>
        <v>7</v>
      </c>
      <c r="M76" s="15">
        <f t="shared" si="14"/>
        <v>5</v>
      </c>
      <c r="N76" s="15">
        <f t="shared" si="18"/>
        <v>12</v>
      </c>
      <c r="O76" s="48" t="str">
        <f t="shared" si="19"/>
        <v>MH</v>
      </c>
      <c r="P76" s="49" t="s">
        <v>387</v>
      </c>
      <c r="Q76" s="50" t="s">
        <v>105</v>
      </c>
      <c r="R76" s="43">
        <f>SUM(S76:U76)</f>
        <v>6</v>
      </c>
      <c r="S76" s="24">
        <v>2</v>
      </c>
      <c r="T76" s="24">
        <v>2</v>
      </c>
      <c r="U76" s="24">
        <v>2</v>
      </c>
      <c r="V76" s="26"/>
      <c r="W76" s="24" t="s">
        <v>25</v>
      </c>
      <c r="X76" s="24" t="s">
        <v>30</v>
      </c>
      <c r="Y76" s="24" t="s">
        <v>25</v>
      </c>
      <c r="Z76" s="24"/>
      <c r="AA76" s="24"/>
      <c r="AB76" s="24"/>
      <c r="AC76" s="24" t="s">
        <v>30</v>
      </c>
      <c r="AD76" s="24"/>
      <c r="AE76" s="24">
        <v>3</v>
      </c>
      <c r="AF76" s="26">
        <v>3</v>
      </c>
      <c r="AG76" s="26"/>
      <c r="AH76" s="29" t="s">
        <v>30</v>
      </c>
    </row>
    <row r="77" spans="1:34" ht="16" thickBot="1" x14ac:dyDescent="0.4">
      <c r="A77" s="36">
        <f t="shared" si="15"/>
        <v>1</v>
      </c>
      <c r="B77" s="36">
        <f t="shared" si="16"/>
        <v>0.5</v>
      </c>
      <c r="C77" s="36">
        <f t="shared" si="17"/>
        <v>0</v>
      </c>
      <c r="D77" s="15" t="s">
        <v>543</v>
      </c>
      <c r="F77" s="77">
        <v>3</v>
      </c>
      <c r="G77" s="15">
        <v>3</v>
      </c>
      <c r="H77" s="15">
        <v>0</v>
      </c>
      <c r="I77" s="15">
        <v>0</v>
      </c>
      <c r="J77" s="20">
        <f t="shared" si="13"/>
        <v>6</v>
      </c>
      <c r="K77" s="15">
        <v>0</v>
      </c>
      <c r="L77" s="22">
        <f t="shared" ref="L77:L132" si="20">F77+G77+H77+I77+K77</f>
        <v>6</v>
      </c>
      <c r="M77" s="15">
        <f t="shared" si="14"/>
        <v>6</v>
      </c>
      <c r="N77" s="15">
        <f t="shared" si="18"/>
        <v>12</v>
      </c>
      <c r="O77" s="48" t="str">
        <f t="shared" si="19"/>
        <v>MH</v>
      </c>
      <c r="P77" s="49" t="s">
        <v>388</v>
      </c>
      <c r="Q77" s="50" t="s">
        <v>106</v>
      </c>
      <c r="R77" s="43">
        <f>SUM(S77:U77)</f>
        <v>2</v>
      </c>
      <c r="S77" s="24">
        <v>2</v>
      </c>
      <c r="T77" s="24"/>
      <c r="U77" s="24"/>
      <c r="V77" s="26"/>
      <c r="W77" s="23" t="s">
        <v>30</v>
      </c>
      <c r="X77" s="28" t="s">
        <v>25</v>
      </c>
      <c r="Y77" s="23" t="s">
        <v>30</v>
      </c>
      <c r="Z77" s="23"/>
      <c r="AA77" s="23"/>
      <c r="AB77" s="23"/>
      <c r="AC77" s="23"/>
      <c r="AD77" s="23"/>
      <c r="AE77" s="24">
        <v>2</v>
      </c>
      <c r="AF77" s="26">
        <v>2</v>
      </c>
      <c r="AG77" s="26"/>
      <c r="AH77" s="29" t="s">
        <v>93</v>
      </c>
    </row>
    <row r="78" spans="1:34" ht="16" thickBot="1" x14ac:dyDescent="0.4">
      <c r="A78" s="36">
        <f t="shared" si="15"/>
        <v>0</v>
      </c>
      <c r="B78" s="36">
        <f t="shared" si="16"/>
        <v>1</v>
      </c>
      <c r="C78" s="36">
        <f t="shared" si="17"/>
        <v>0</v>
      </c>
      <c r="D78" s="37" t="s">
        <v>541</v>
      </c>
      <c r="F78" s="77">
        <v>0</v>
      </c>
      <c r="G78" s="15">
        <v>0</v>
      </c>
      <c r="H78" s="15">
        <v>1</v>
      </c>
      <c r="I78" s="15">
        <v>0</v>
      </c>
      <c r="J78" s="20">
        <f t="shared" si="13"/>
        <v>1</v>
      </c>
      <c r="K78" s="15">
        <v>0</v>
      </c>
      <c r="L78" s="22">
        <f t="shared" si="20"/>
        <v>1</v>
      </c>
      <c r="M78" s="15">
        <f t="shared" si="14"/>
        <v>11</v>
      </c>
      <c r="N78" s="15">
        <f t="shared" si="18"/>
        <v>12</v>
      </c>
      <c r="O78" s="48" t="str">
        <f t="shared" si="19"/>
        <v>LM</v>
      </c>
      <c r="P78" s="49" t="s">
        <v>107</v>
      </c>
      <c r="Q78" s="50" t="s">
        <v>108</v>
      </c>
      <c r="R78" s="43">
        <f>SUM(S78:U78)</f>
        <v>1</v>
      </c>
      <c r="S78" s="24"/>
      <c r="T78" s="24"/>
      <c r="U78" s="24">
        <v>1</v>
      </c>
      <c r="V78" s="26"/>
      <c r="W78" s="25" t="s">
        <v>26</v>
      </c>
      <c r="X78" s="25"/>
      <c r="Y78" s="25"/>
      <c r="Z78" s="25"/>
      <c r="AA78" s="25"/>
      <c r="AB78" s="25"/>
      <c r="AC78" s="25"/>
      <c r="AD78" s="25"/>
      <c r="AE78" s="24" t="s">
        <v>38</v>
      </c>
      <c r="AF78" s="26"/>
      <c r="AG78" s="26"/>
      <c r="AH78" s="29"/>
    </row>
    <row r="79" spans="1:34" ht="16" thickBot="1" x14ac:dyDescent="0.4">
      <c r="A79" s="36">
        <f t="shared" si="15"/>
        <v>0</v>
      </c>
      <c r="B79" s="36">
        <f t="shared" si="16"/>
        <v>0.5</v>
      </c>
      <c r="C79" s="36">
        <f t="shared" si="17"/>
        <v>0.5</v>
      </c>
      <c r="D79" s="15" t="s">
        <v>541</v>
      </c>
      <c r="F79" s="77">
        <v>0</v>
      </c>
      <c r="G79" s="15">
        <v>0</v>
      </c>
      <c r="H79" s="15">
        <v>1</v>
      </c>
      <c r="I79" s="15">
        <v>1</v>
      </c>
      <c r="J79" s="20">
        <f t="shared" si="13"/>
        <v>2</v>
      </c>
      <c r="K79" s="15">
        <v>1</v>
      </c>
      <c r="L79" s="22">
        <f t="shared" si="20"/>
        <v>3</v>
      </c>
      <c r="M79" s="15">
        <f t="shared" si="14"/>
        <v>9</v>
      </c>
      <c r="N79" s="15">
        <f t="shared" si="18"/>
        <v>12</v>
      </c>
      <c r="O79" s="48" t="str">
        <f t="shared" si="19"/>
        <v>LM</v>
      </c>
      <c r="P79" s="49" t="s">
        <v>109</v>
      </c>
      <c r="Q79" s="50" t="s">
        <v>389</v>
      </c>
      <c r="R79" s="44">
        <v>1</v>
      </c>
      <c r="S79" s="26"/>
      <c r="T79" s="26"/>
      <c r="U79" s="26">
        <v>1</v>
      </c>
      <c r="V79" s="26"/>
      <c r="W79" s="26"/>
      <c r="X79" s="26"/>
      <c r="Y79" s="26" t="s">
        <v>26</v>
      </c>
      <c r="Z79" s="26"/>
      <c r="AA79" s="26"/>
      <c r="AB79" s="26"/>
      <c r="AC79" s="26"/>
      <c r="AD79" s="26"/>
      <c r="AE79" s="26" t="s">
        <v>38</v>
      </c>
      <c r="AF79" s="26"/>
      <c r="AG79" s="26"/>
      <c r="AH79" s="29" t="s">
        <v>338</v>
      </c>
    </row>
    <row r="80" spans="1:34" s="13" customFormat="1" ht="16" thickBot="1" x14ac:dyDescent="0.4">
      <c r="A80" s="36">
        <f t="shared" si="15"/>
        <v>0</v>
      </c>
      <c r="B80" s="36">
        <f t="shared" si="16"/>
        <v>0.5</v>
      </c>
      <c r="C80" s="36">
        <f t="shared" si="17"/>
        <v>0.5</v>
      </c>
      <c r="D80" s="15" t="s">
        <v>541</v>
      </c>
      <c r="F80" s="77">
        <v>0</v>
      </c>
      <c r="G80" s="15">
        <v>0</v>
      </c>
      <c r="H80" s="15">
        <v>1</v>
      </c>
      <c r="I80" s="15">
        <v>1</v>
      </c>
      <c r="J80" s="20">
        <f t="shared" si="13"/>
        <v>2</v>
      </c>
      <c r="K80" s="15">
        <v>1</v>
      </c>
      <c r="L80" s="22">
        <f t="shared" si="20"/>
        <v>3</v>
      </c>
      <c r="M80" s="15">
        <f t="shared" si="14"/>
        <v>9</v>
      </c>
      <c r="N80" s="15">
        <f t="shared" si="18"/>
        <v>12</v>
      </c>
      <c r="O80" s="48" t="str">
        <f t="shared" si="19"/>
        <v>LM</v>
      </c>
      <c r="P80" s="49" t="s">
        <v>390</v>
      </c>
      <c r="Q80" s="50" t="s">
        <v>110</v>
      </c>
      <c r="R80" s="44">
        <v>1</v>
      </c>
      <c r="S80" s="26"/>
      <c r="T80" s="26"/>
      <c r="U80" s="26">
        <v>1</v>
      </c>
      <c r="V80" s="26"/>
      <c r="W80" s="26"/>
      <c r="X80" s="26"/>
      <c r="Y80" s="26" t="s">
        <v>26</v>
      </c>
      <c r="Z80" s="26"/>
      <c r="AA80" s="26"/>
      <c r="AB80" s="26"/>
      <c r="AC80" s="26"/>
      <c r="AD80" s="26"/>
      <c r="AE80" s="26" t="s">
        <v>38</v>
      </c>
      <c r="AF80" s="26"/>
      <c r="AG80" s="26"/>
      <c r="AH80" s="29" t="s">
        <v>338</v>
      </c>
    </row>
    <row r="81" spans="1:34" s="13" customFormat="1" ht="16" thickBot="1" x14ac:dyDescent="0.4">
      <c r="A81" s="36">
        <f t="shared" si="15"/>
        <v>0</v>
      </c>
      <c r="B81" s="36">
        <f t="shared" si="16"/>
        <v>0.5</v>
      </c>
      <c r="C81" s="36">
        <f t="shared" si="17"/>
        <v>0.5</v>
      </c>
      <c r="D81" s="15" t="s">
        <v>541</v>
      </c>
      <c r="F81" s="77">
        <v>0</v>
      </c>
      <c r="G81" s="15">
        <v>0</v>
      </c>
      <c r="H81" s="15">
        <v>1</v>
      </c>
      <c r="I81" s="15">
        <v>1</v>
      </c>
      <c r="J81" s="20">
        <f t="shared" si="13"/>
        <v>2</v>
      </c>
      <c r="K81" s="15">
        <v>1</v>
      </c>
      <c r="L81" s="22">
        <f t="shared" si="20"/>
        <v>3</v>
      </c>
      <c r="M81" s="15">
        <f t="shared" si="14"/>
        <v>9</v>
      </c>
      <c r="N81" s="15">
        <f t="shared" si="18"/>
        <v>12</v>
      </c>
      <c r="O81" s="48" t="str">
        <f t="shared" si="19"/>
        <v>LM</v>
      </c>
      <c r="P81" s="49" t="s">
        <v>391</v>
      </c>
      <c r="Q81" s="50" t="s">
        <v>392</v>
      </c>
      <c r="R81" s="44">
        <v>1</v>
      </c>
      <c r="S81" s="26"/>
      <c r="T81" s="26"/>
      <c r="U81" s="26">
        <v>1</v>
      </c>
      <c r="V81" s="26"/>
      <c r="W81" s="26"/>
      <c r="X81" s="26"/>
      <c r="Y81" s="26" t="s">
        <v>26</v>
      </c>
      <c r="Z81" s="26"/>
      <c r="AA81" s="26"/>
      <c r="AB81" s="26"/>
      <c r="AC81" s="26"/>
      <c r="AD81" s="26"/>
      <c r="AE81" s="26" t="s">
        <v>38</v>
      </c>
      <c r="AF81" s="26"/>
      <c r="AG81" s="26"/>
      <c r="AH81" s="29" t="s">
        <v>338</v>
      </c>
    </row>
    <row r="82" spans="1:34" ht="16" thickBot="1" x14ac:dyDescent="0.4">
      <c r="A82" s="36">
        <f t="shared" si="15"/>
        <v>0</v>
      </c>
      <c r="B82" s="36">
        <f t="shared" si="16"/>
        <v>0.5</v>
      </c>
      <c r="C82" s="36">
        <f t="shared" si="17"/>
        <v>0.5</v>
      </c>
      <c r="D82" s="15" t="s">
        <v>541</v>
      </c>
      <c r="F82" s="77">
        <v>0</v>
      </c>
      <c r="G82" s="15">
        <v>0</v>
      </c>
      <c r="H82" s="15">
        <v>1</v>
      </c>
      <c r="I82" s="15">
        <v>1</v>
      </c>
      <c r="J82" s="20">
        <f t="shared" si="13"/>
        <v>2</v>
      </c>
      <c r="K82" s="15">
        <v>1</v>
      </c>
      <c r="L82" s="22">
        <f t="shared" si="20"/>
        <v>3</v>
      </c>
      <c r="M82" s="15">
        <f t="shared" si="14"/>
        <v>9</v>
      </c>
      <c r="N82" s="15">
        <f t="shared" si="18"/>
        <v>12</v>
      </c>
      <c r="O82" s="48" t="str">
        <f t="shared" si="19"/>
        <v>LM</v>
      </c>
      <c r="P82" s="49" t="s">
        <v>393</v>
      </c>
      <c r="Q82" s="50" t="s">
        <v>111</v>
      </c>
      <c r="R82" s="44">
        <v>1</v>
      </c>
      <c r="S82" s="26"/>
      <c r="T82" s="26"/>
      <c r="U82" s="26">
        <v>1</v>
      </c>
      <c r="V82" s="26"/>
      <c r="W82" s="26"/>
      <c r="X82" s="26"/>
      <c r="Y82" s="26" t="s">
        <v>26</v>
      </c>
      <c r="Z82" s="26"/>
      <c r="AA82" s="26"/>
      <c r="AB82" s="26"/>
      <c r="AC82" s="26"/>
      <c r="AD82" s="26"/>
      <c r="AE82" s="26" t="s">
        <v>38</v>
      </c>
      <c r="AF82" s="26"/>
      <c r="AG82" s="26"/>
      <c r="AH82" s="29" t="s">
        <v>338</v>
      </c>
    </row>
    <row r="83" spans="1:34" ht="16" thickBot="1" x14ac:dyDescent="0.4">
      <c r="A83" s="36">
        <f t="shared" si="15"/>
        <v>0</v>
      </c>
      <c r="B83" s="36">
        <f t="shared" si="16"/>
        <v>0.5</v>
      </c>
      <c r="C83" s="36">
        <f t="shared" si="17"/>
        <v>0.5</v>
      </c>
      <c r="D83" s="15" t="s">
        <v>541</v>
      </c>
      <c r="F83" s="77">
        <v>0</v>
      </c>
      <c r="G83" s="15">
        <v>0</v>
      </c>
      <c r="H83" s="15">
        <v>1</v>
      </c>
      <c r="I83" s="15">
        <v>1</v>
      </c>
      <c r="J83" s="20">
        <f t="shared" si="13"/>
        <v>2</v>
      </c>
      <c r="K83" s="15">
        <v>1</v>
      </c>
      <c r="L83" s="22">
        <f t="shared" si="20"/>
        <v>3</v>
      </c>
      <c r="M83" s="15">
        <f t="shared" si="14"/>
        <v>9</v>
      </c>
      <c r="N83" s="15">
        <f t="shared" si="18"/>
        <v>12</v>
      </c>
      <c r="O83" s="48" t="str">
        <f t="shared" si="19"/>
        <v>LM</v>
      </c>
      <c r="P83" s="49" t="s">
        <v>394</v>
      </c>
      <c r="Q83" s="50" t="s">
        <v>112</v>
      </c>
      <c r="R83" s="44">
        <v>1</v>
      </c>
      <c r="S83" s="26"/>
      <c r="T83" s="26"/>
      <c r="U83" s="26">
        <v>1</v>
      </c>
      <c r="V83" s="26"/>
      <c r="W83" s="26"/>
      <c r="X83" s="26"/>
      <c r="Y83" s="26" t="s">
        <v>26</v>
      </c>
      <c r="Z83" s="26"/>
      <c r="AA83" s="26"/>
      <c r="AB83" s="26"/>
      <c r="AC83" s="26"/>
      <c r="AD83" s="26"/>
      <c r="AE83" s="26" t="s">
        <v>38</v>
      </c>
      <c r="AF83" s="26"/>
      <c r="AG83" s="26"/>
      <c r="AH83" s="29" t="s">
        <v>338</v>
      </c>
    </row>
    <row r="84" spans="1:34" ht="16" thickBot="1" x14ac:dyDescent="0.4">
      <c r="A84" s="36">
        <f t="shared" si="15"/>
        <v>0</v>
      </c>
      <c r="B84" s="36">
        <f t="shared" si="16"/>
        <v>0.5</v>
      </c>
      <c r="C84" s="36">
        <f t="shared" si="17"/>
        <v>0.5</v>
      </c>
      <c r="D84" s="15" t="s">
        <v>541</v>
      </c>
      <c r="F84" s="77">
        <v>0</v>
      </c>
      <c r="G84" s="15">
        <v>0</v>
      </c>
      <c r="H84" s="15">
        <v>1</v>
      </c>
      <c r="I84" s="15">
        <v>1</v>
      </c>
      <c r="J84" s="20">
        <f t="shared" si="13"/>
        <v>2</v>
      </c>
      <c r="K84" s="15">
        <v>1</v>
      </c>
      <c r="L84" s="22">
        <f>F84+G84+H84+I84+K84</f>
        <v>3</v>
      </c>
      <c r="M84" s="15">
        <f t="shared" si="14"/>
        <v>9</v>
      </c>
      <c r="N84" s="15">
        <f t="shared" si="18"/>
        <v>12</v>
      </c>
      <c r="O84" s="48" t="str">
        <f t="shared" si="19"/>
        <v>LM</v>
      </c>
      <c r="P84" s="49" t="s">
        <v>535</v>
      </c>
      <c r="Q84" s="50" t="s">
        <v>511</v>
      </c>
      <c r="R84" s="44">
        <v>1</v>
      </c>
      <c r="S84" s="26"/>
      <c r="T84" s="26"/>
      <c r="U84" s="26">
        <v>1</v>
      </c>
      <c r="V84" s="26"/>
      <c r="W84" s="26"/>
      <c r="X84" s="26"/>
      <c r="Y84" s="26" t="s">
        <v>26</v>
      </c>
      <c r="Z84" s="26"/>
      <c r="AA84" s="26"/>
      <c r="AB84" s="26"/>
      <c r="AC84" s="26"/>
      <c r="AD84" s="26"/>
      <c r="AE84" s="26" t="s">
        <v>38</v>
      </c>
      <c r="AF84" s="26"/>
      <c r="AG84" s="26"/>
      <c r="AH84" s="29" t="s">
        <v>338</v>
      </c>
    </row>
    <row r="85" spans="1:34" ht="16" thickBot="1" x14ac:dyDescent="0.4">
      <c r="A85" s="36">
        <f t="shared" si="15"/>
        <v>0</v>
      </c>
      <c r="B85" s="36">
        <f t="shared" si="16"/>
        <v>1</v>
      </c>
      <c r="C85" s="36">
        <f t="shared" si="17"/>
        <v>0</v>
      </c>
      <c r="D85" s="37" t="s">
        <v>541</v>
      </c>
      <c r="F85" s="77">
        <v>0</v>
      </c>
      <c r="G85" s="15">
        <v>0</v>
      </c>
      <c r="H85" s="15">
        <v>9</v>
      </c>
      <c r="I85" s="15">
        <v>0</v>
      </c>
      <c r="J85" s="20">
        <f t="shared" si="13"/>
        <v>9</v>
      </c>
      <c r="K85" s="15">
        <v>0</v>
      </c>
      <c r="L85" s="22">
        <f t="shared" si="20"/>
        <v>9</v>
      </c>
      <c r="M85" s="15">
        <f t="shared" si="14"/>
        <v>3</v>
      </c>
      <c r="N85" s="15">
        <f t="shared" si="18"/>
        <v>12</v>
      </c>
      <c r="O85" s="48" t="str">
        <f t="shared" si="19"/>
        <v>LM</v>
      </c>
      <c r="P85" s="49" t="s">
        <v>113</v>
      </c>
      <c r="Q85" s="50" t="s">
        <v>114</v>
      </c>
      <c r="R85" s="43">
        <f>SUM(S85:U85)</f>
        <v>5</v>
      </c>
      <c r="S85" s="24"/>
      <c r="T85" s="24"/>
      <c r="U85" s="24">
        <v>5</v>
      </c>
      <c r="V85" s="26"/>
      <c r="W85" s="25" t="s">
        <v>26</v>
      </c>
      <c r="X85" s="25"/>
      <c r="Y85" s="25" t="s">
        <v>26</v>
      </c>
      <c r="Z85" s="25" t="s">
        <v>26</v>
      </c>
      <c r="AA85" s="25"/>
      <c r="AB85" s="25" t="s">
        <v>26</v>
      </c>
      <c r="AC85" s="25" t="s">
        <v>26</v>
      </c>
      <c r="AD85" s="25" t="s">
        <v>26</v>
      </c>
      <c r="AE85" s="24">
        <v>1</v>
      </c>
      <c r="AF85" s="26"/>
      <c r="AG85" s="26">
        <v>1</v>
      </c>
      <c r="AH85" s="29" t="s">
        <v>336</v>
      </c>
    </row>
    <row r="86" spans="1:34" ht="16" thickBot="1" x14ac:dyDescent="0.4">
      <c r="A86" s="36">
        <f t="shared" si="15"/>
        <v>1</v>
      </c>
      <c r="B86" s="36">
        <f t="shared" si="16"/>
        <v>0.2857142857142857</v>
      </c>
      <c r="C86" s="36">
        <f t="shared" si="17"/>
        <v>0</v>
      </c>
      <c r="D86" s="15" t="s">
        <v>543</v>
      </c>
      <c r="F86" s="77">
        <v>5</v>
      </c>
      <c r="G86" s="15">
        <v>2</v>
      </c>
      <c r="H86" s="15">
        <v>0</v>
      </c>
      <c r="I86" s="15">
        <v>0</v>
      </c>
      <c r="J86" s="20">
        <f t="shared" si="13"/>
        <v>7</v>
      </c>
      <c r="K86" s="15">
        <v>0</v>
      </c>
      <c r="L86" s="22">
        <f t="shared" si="20"/>
        <v>7</v>
      </c>
      <c r="M86" s="15">
        <f t="shared" si="14"/>
        <v>5</v>
      </c>
      <c r="N86" s="15">
        <f t="shared" si="18"/>
        <v>12</v>
      </c>
      <c r="O86" s="48" t="str">
        <f t="shared" si="19"/>
        <v>MH</v>
      </c>
      <c r="P86" s="49" t="s">
        <v>395</v>
      </c>
      <c r="Q86" s="50" t="s">
        <v>116</v>
      </c>
      <c r="R86" s="43">
        <v>3</v>
      </c>
      <c r="S86" s="24">
        <v>3</v>
      </c>
      <c r="T86" s="24"/>
      <c r="U86" s="24"/>
      <c r="V86" s="26"/>
      <c r="W86" s="24" t="s">
        <v>30</v>
      </c>
      <c r="X86" s="24" t="s">
        <v>30</v>
      </c>
      <c r="Y86" s="24" t="s">
        <v>30</v>
      </c>
      <c r="Z86" s="24"/>
      <c r="AA86" s="24"/>
      <c r="AB86" s="24"/>
      <c r="AC86" s="24"/>
      <c r="AD86" s="24"/>
      <c r="AE86" s="24">
        <v>2</v>
      </c>
      <c r="AF86" s="26">
        <v>3</v>
      </c>
      <c r="AG86" s="26">
        <v>2</v>
      </c>
      <c r="AH86" s="29" t="s">
        <v>30</v>
      </c>
    </row>
    <row r="87" spans="1:34" ht="16" thickBot="1" x14ac:dyDescent="0.4">
      <c r="A87" s="36">
        <f t="shared" si="15"/>
        <v>1</v>
      </c>
      <c r="B87" s="36">
        <f t="shared" si="16"/>
        <v>0.2857142857142857</v>
      </c>
      <c r="C87" s="36">
        <f t="shared" si="17"/>
        <v>0</v>
      </c>
      <c r="D87" s="15" t="s">
        <v>543</v>
      </c>
      <c r="F87" s="77">
        <v>5</v>
      </c>
      <c r="G87" s="15">
        <v>2</v>
      </c>
      <c r="H87" s="15">
        <v>0</v>
      </c>
      <c r="I87" s="15">
        <v>0</v>
      </c>
      <c r="J87" s="20">
        <f t="shared" si="13"/>
        <v>7</v>
      </c>
      <c r="K87" s="15">
        <v>0</v>
      </c>
      <c r="L87" s="22">
        <f t="shared" si="20"/>
        <v>7</v>
      </c>
      <c r="M87" s="15">
        <f t="shared" si="14"/>
        <v>5</v>
      </c>
      <c r="N87" s="15">
        <f t="shared" si="18"/>
        <v>12</v>
      </c>
      <c r="O87" s="48" t="str">
        <f t="shared" si="19"/>
        <v>MH</v>
      </c>
      <c r="P87" s="49" t="s">
        <v>396</v>
      </c>
      <c r="Q87" s="50" t="s">
        <v>115</v>
      </c>
      <c r="R87" s="43">
        <f>SUM(S87:U87)</f>
        <v>3</v>
      </c>
      <c r="S87" s="24">
        <v>3</v>
      </c>
      <c r="T87" s="24"/>
      <c r="U87" s="24"/>
      <c r="V87" s="26"/>
      <c r="W87" s="23" t="s">
        <v>30</v>
      </c>
      <c r="X87" s="23" t="s">
        <v>30</v>
      </c>
      <c r="Y87" s="23" t="s">
        <v>30</v>
      </c>
      <c r="Z87" s="23"/>
      <c r="AA87" s="23"/>
      <c r="AB87" s="23"/>
      <c r="AC87" s="23"/>
      <c r="AD87" s="23"/>
      <c r="AE87" s="24">
        <v>2</v>
      </c>
      <c r="AF87" s="26">
        <v>3</v>
      </c>
      <c r="AG87" s="26">
        <v>2</v>
      </c>
      <c r="AH87" s="29" t="s">
        <v>30</v>
      </c>
    </row>
    <row r="88" spans="1:34" ht="16" thickBot="1" x14ac:dyDescent="0.4">
      <c r="A88" s="36">
        <f t="shared" si="15"/>
        <v>0</v>
      </c>
      <c r="B88" s="36">
        <f t="shared" si="16"/>
        <v>1</v>
      </c>
      <c r="C88" s="36">
        <f t="shared" si="17"/>
        <v>0</v>
      </c>
      <c r="D88" s="37" t="s">
        <v>541</v>
      </c>
      <c r="F88" s="77">
        <v>0</v>
      </c>
      <c r="G88" s="15">
        <v>0</v>
      </c>
      <c r="H88" s="15">
        <v>2</v>
      </c>
      <c r="I88" s="15">
        <v>0</v>
      </c>
      <c r="J88" s="20">
        <f t="shared" si="13"/>
        <v>2</v>
      </c>
      <c r="K88" s="15">
        <v>1</v>
      </c>
      <c r="L88" s="22">
        <f t="shared" si="20"/>
        <v>3</v>
      </c>
      <c r="M88" s="15">
        <f t="shared" si="14"/>
        <v>9</v>
      </c>
      <c r="N88" s="15">
        <f t="shared" si="18"/>
        <v>12</v>
      </c>
      <c r="O88" s="48" t="str">
        <f t="shared" si="19"/>
        <v>LM</v>
      </c>
      <c r="P88" s="49" t="s">
        <v>117</v>
      </c>
      <c r="Q88" s="50" t="s">
        <v>118</v>
      </c>
      <c r="R88" s="44">
        <v>1</v>
      </c>
      <c r="S88" s="26"/>
      <c r="T88" s="26"/>
      <c r="U88" s="26">
        <v>1</v>
      </c>
      <c r="V88" s="26"/>
      <c r="W88" s="26"/>
      <c r="X88" s="26"/>
      <c r="Y88" s="26" t="s">
        <v>26</v>
      </c>
      <c r="Z88" s="26"/>
      <c r="AA88" s="26"/>
      <c r="AB88" s="26"/>
      <c r="AC88" s="26"/>
      <c r="AD88" s="26"/>
      <c r="AE88" s="26" t="s">
        <v>38</v>
      </c>
      <c r="AF88" s="26"/>
      <c r="AG88" s="26"/>
      <c r="AH88" s="29" t="s">
        <v>336</v>
      </c>
    </row>
    <row r="89" spans="1:34" ht="16" thickBot="1" x14ac:dyDescent="0.4">
      <c r="A89" s="36">
        <f t="shared" si="15"/>
        <v>0</v>
      </c>
      <c r="B89" s="36">
        <f t="shared" si="16"/>
        <v>1</v>
      </c>
      <c r="C89" s="36">
        <f t="shared" si="17"/>
        <v>0</v>
      </c>
      <c r="D89" s="37" t="s">
        <v>541</v>
      </c>
      <c r="F89" s="77">
        <v>0</v>
      </c>
      <c r="G89" s="15">
        <v>0</v>
      </c>
      <c r="H89" s="15">
        <v>6</v>
      </c>
      <c r="I89" s="15">
        <v>0</v>
      </c>
      <c r="J89" s="20">
        <f t="shared" si="13"/>
        <v>6</v>
      </c>
      <c r="K89" s="15">
        <v>1</v>
      </c>
      <c r="L89" s="22">
        <f t="shared" si="20"/>
        <v>7</v>
      </c>
      <c r="M89" s="15">
        <f t="shared" si="14"/>
        <v>5</v>
      </c>
      <c r="N89" s="15">
        <f t="shared" si="18"/>
        <v>12</v>
      </c>
      <c r="O89" s="48" t="str">
        <f t="shared" si="19"/>
        <v>LM</v>
      </c>
      <c r="P89" s="49" t="s">
        <v>119</v>
      </c>
      <c r="Q89" s="50" t="s">
        <v>120</v>
      </c>
      <c r="R89" s="43">
        <f>SUM(S89:U89)</f>
        <v>5</v>
      </c>
      <c r="S89" s="24">
        <v>1</v>
      </c>
      <c r="T89" s="24"/>
      <c r="U89" s="24">
        <v>4</v>
      </c>
      <c r="V89" s="26"/>
      <c r="W89" s="25" t="s">
        <v>26</v>
      </c>
      <c r="X89" s="25"/>
      <c r="Y89" s="25" t="s">
        <v>26</v>
      </c>
      <c r="Z89" s="25"/>
      <c r="AA89" s="25"/>
      <c r="AB89" s="25" t="s">
        <v>26</v>
      </c>
      <c r="AC89" s="25" t="s">
        <v>26</v>
      </c>
      <c r="AD89" s="25" t="s">
        <v>26</v>
      </c>
      <c r="AE89" s="24" t="s">
        <v>38</v>
      </c>
      <c r="AF89" s="26"/>
      <c r="AG89" s="26"/>
      <c r="AH89" s="29" t="s">
        <v>336</v>
      </c>
    </row>
    <row r="90" spans="1:34" s="13" customFormat="1" ht="16" thickBot="1" x14ac:dyDescent="0.4">
      <c r="A90" s="36">
        <f t="shared" si="15"/>
        <v>0</v>
      </c>
      <c r="B90" s="36">
        <f t="shared" si="16"/>
        <v>0.33333333333333331</v>
      </c>
      <c r="C90" s="36">
        <f t="shared" si="17"/>
        <v>0.66666666666666663</v>
      </c>
      <c r="D90" s="37" t="s">
        <v>545</v>
      </c>
      <c r="F90" s="77">
        <v>0</v>
      </c>
      <c r="G90" s="15">
        <v>0</v>
      </c>
      <c r="H90" s="15">
        <v>1</v>
      </c>
      <c r="I90" s="15">
        <v>2</v>
      </c>
      <c r="J90" s="20">
        <f t="shared" si="13"/>
        <v>3</v>
      </c>
      <c r="K90" s="15">
        <v>0</v>
      </c>
      <c r="L90" s="22">
        <f t="shared" si="20"/>
        <v>3</v>
      </c>
      <c r="M90" s="15">
        <f t="shared" si="14"/>
        <v>9</v>
      </c>
      <c r="N90" s="15">
        <f t="shared" si="18"/>
        <v>12</v>
      </c>
      <c r="O90" s="48" t="str">
        <f t="shared" si="19"/>
        <v>Neither</v>
      </c>
      <c r="P90" s="49" t="s">
        <v>397</v>
      </c>
      <c r="Q90" s="50" t="s">
        <v>121</v>
      </c>
      <c r="R90" s="44">
        <v>1</v>
      </c>
      <c r="S90" s="26"/>
      <c r="T90" s="26"/>
      <c r="U90" s="26">
        <v>1</v>
      </c>
      <c r="V90" s="26"/>
      <c r="W90" s="26"/>
      <c r="X90" s="26"/>
      <c r="Y90" s="26" t="s">
        <v>26</v>
      </c>
      <c r="Z90" s="26"/>
      <c r="AA90" s="26"/>
      <c r="AB90" s="26"/>
      <c r="AC90" s="26"/>
      <c r="AD90" s="26"/>
      <c r="AE90" s="26">
        <v>0</v>
      </c>
      <c r="AF90" s="26"/>
      <c r="AG90" s="26"/>
      <c r="AH90" s="29" t="s">
        <v>338</v>
      </c>
    </row>
    <row r="91" spans="1:34" s="13" customFormat="1" ht="16" thickBot="1" x14ac:dyDescent="0.4">
      <c r="A91" s="36">
        <f t="shared" si="15"/>
        <v>1</v>
      </c>
      <c r="B91" s="36">
        <f t="shared" si="16"/>
        <v>0.4</v>
      </c>
      <c r="C91" s="36">
        <f t="shared" si="17"/>
        <v>0</v>
      </c>
      <c r="D91" s="15" t="s">
        <v>543</v>
      </c>
      <c r="F91" s="77">
        <v>3</v>
      </c>
      <c r="G91" s="15">
        <v>2</v>
      </c>
      <c r="H91" s="15">
        <v>0</v>
      </c>
      <c r="I91" s="15">
        <v>0</v>
      </c>
      <c r="J91" s="20">
        <f t="shared" si="13"/>
        <v>5</v>
      </c>
      <c r="K91" s="15">
        <v>0</v>
      </c>
      <c r="L91" s="22">
        <f t="shared" si="20"/>
        <v>5</v>
      </c>
      <c r="M91" s="15">
        <f t="shared" si="14"/>
        <v>7</v>
      </c>
      <c r="N91" s="15">
        <f t="shared" si="18"/>
        <v>12</v>
      </c>
      <c r="O91" s="48" t="str">
        <f t="shared" si="19"/>
        <v>MH</v>
      </c>
      <c r="P91" s="49" t="s">
        <v>122</v>
      </c>
      <c r="Q91" s="50" t="s">
        <v>123</v>
      </c>
      <c r="R91" s="43">
        <f t="shared" ref="R91:R100" si="21">SUM(S91:U91)</f>
        <v>2</v>
      </c>
      <c r="S91" s="23">
        <v>2</v>
      </c>
      <c r="T91" s="23"/>
      <c r="U91" s="23"/>
      <c r="V91" s="26"/>
      <c r="W91" s="23" t="s">
        <v>30</v>
      </c>
      <c r="X91" s="23"/>
      <c r="Y91" s="23" t="s">
        <v>30</v>
      </c>
      <c r="Z91" s="23"/>
      <c r="AA91" s="23"/>
      <c r="AB91" s="23"/>
      <c r="AC91" s="23"/>
      <c r="AD91" s="23"/>
      <c r="AE91" s="23">
        <v>2</v>
      </c>
      <c r="AF91" s="26"/>
      <c r="AG91" s="26">
        <v>2</v>
      </c>
      <c r="AH91" s="29" t="s">
        <v>30</v>
      </c>
    </row>
    <row r="92" spans="1:34" ht="16" thickBot="1" x14ac:dyDescent="0.4">
      <c r="A92" s="36">
        <f t="shared" si="15"/>
        <v>1</v>
      </c>
      <c r="B92" s="36">
        <f t="shared" si="16"/>
        <v>0.4</v>
      </c>
      <c r="C92" s="36">
        <f t="shared" si="17"/>
        <v>0</v>
      </c>
      <c r="D92" s="15" t="s">
        <v>543</v>
      </c>
      <c r="F92" s="77">
        <v>3</v>
      </c>
      <c r="G92" s="15">
        <v>2</v>
      </c>
      <c r="H92" s="15">
        <v>0</v>
      </c>
      <c r="I92" s="15">
        <v>0</v>
      </c>
      <c r="J92" s="20">
        <f t="shared" si="13"/>
        <v>5</v>
      </c>
      <c r="K92" s="15">
        <v>0</v>
      </c>
      <c r="L92" s="22">
        <f t="shared" si="20"/>
        <v>5</v>
      </c>
      <c r="M92" s="15">
        <f t="shared" si="14"/>
        <v>7</v>
      </c>
      <c r="N92" s="15">
        <f t="shared" si="18"/>
        <v>12</v>
      </c>
      <c r="O92" s="48" t="str">
        <f t="shared" si="19"/>
        <v>MH</v>
      </c>
      <c r="P92" s="49" t="s">
        <v>398</v>
      </c>
      <c r="Q92" s="50" t="s">
        <v>124</v>
      </c>
      <c r="R92" s="43">
        <f t="shared" si="21"/>
        <v>2</v>
      </c>
      <c r="S92" s="24">
        <v>2</v>
      </c>
      <c r="T92" s="24"/>
      <c r="U92" s="24"/>
      <c r="V92" s="26"/>
      <c r="W92" s="23" t="s">
        <v>30</v>
      </c>
      <c r="X92" s="23"/>
      <c r="Y92" s="23" t="s">
        <v>30</v>
      </c>
      <c r="Z92" s="23"/>
      <c r="AA92" s="23"/>
      <c r="AB92" s="23"/>
      <c r="AC92" s="23"/>
      <c r="AD92" s="23"/>
      <c r="AE92" s="24">
        <v>2</v>
      </c>
      <c r="AF92" s="26"/>
      <c r="AG92" s="26">
        <v>2</v>
      </c>
      <c r="AH92" s="29" t="s">
        <v>93</v>
      </c>
    </row>
    <row r="93" spans="1:34" ht="16" thickBot="1" x14ac:dyDescent="0.4">
      <c r="A93" s="36">
        <f t="shared" si="15"/>
        <v>1</v>
      </c>
      <c r="B93" s="36">
        <f t="shared" si="16"/>
        <v>0.16666666666666666</v>
      </c>
      <c r="C93" s="36">
        <f t="shared" si="17"/>
        <v>0</v>
      </c>
      <c r="D93" s="15" t="s">
        <v>543</v>
      </c>
      <c r="F93" s="77">
        <v>5</v>
      </c>
      <c r="G93" s="15">
        <v>1</v>
      </c>
      <c r="H93" s="15">
        <v>0</v>
      </c>
      <c r="I93" s="15">
        <v>0</v>
      </c>
      <c r="J93" s="20">
        <f t="shared" si="13"/>
        <v>6</v>
      </c>
      <c r="K93" s="15">
        <v>0</v>
      </c>
      <c r="L93" s="22">
        <f t="shared" si="20"/>
        <v>6</v>
      </c>
      <c r="M93" s="15">
        <f t="shared" si="14"/>
        <v>6</v>
      </c>
      <c r="N93" s="15">
        <f t="shared" si="18"/>
        <v>12</v>
      </c>
      <c r="O93" s="48" t="str">
        <f t="shared" si="19"/>
        <v>MH</v>
      </c>
      <c r="P93" s="49" t="s">
        <v>399</v>
      </c>
      <c r="Q93" s="50" t="s">
        <v>126</v>
      </c>
      <c r="R93" s="43">
        <f t="shared" si="21"/>
        <v>4</v>
      </c>
      <c r="S93" s="23">
        <v>4</v>
      </c>
      <c r="T93" s="23"/>
      <c r="U93" s="23"/>
      <c r="V93" s="26"/>
      <c r="W93" s="23" t="s">
        <v>30</v>
      </c>
      <c r="X93" s="23" t="s">
        <v>30</v>
      </c>
      <c r="Y93" s="23" t="s">
        <v>30</v>
      </c>
      <c r="Z93" s="23" t="s">
        <v>30</v>
      </c>
      <c r="AA93" s="24"/>
      <c r="AB93" s="24"/>
      <c r="AC93" s="24"/>
      <c r="AD93" s="24"/>
      <c r="AE93" s="23">
        <v>2</v>
      </c>
      <c r="AF93" s="26"/>
      <c r="AG93" s="26"/>
      <c r="AH93" s="29" t="s">
        <v>30</v>
      </c>
    </row>
    <row r="94" spans="1:34" ht="16" thickBot="1" x14ac:dyDescent="0.4">
      <c r="A94" s="36">
        <f t="shared" si="15"/>
        <v>1</v>
      </c>
      <c r="B94" s="36">
        <f t="shared" si="16"/>
        <v>0.16666666666666666</v>
      </c>
      <c r="C94" s="36">
        <f t="shared" si="17"/>
        <v>0</v>
      </c>
      <c r="D94" s="15" t="s">
        <v>543</v>
      </c>
      <c r="F94" s="77">
        <v>5</v>
      </c>
      <c r="G94" s="15">
        <v>1</v>
      </c>
      <c r="H94" s="15">
        <v>0</v>
      </c>
      <c r="I94" s="15">
        <v>0</v>
      </c>
      <c r="J94" s="20">
        <f t="shared" si="13"/>
        <v>6</v>
      </c>
      <c r="K94" s="15">
        <v>0</v>
      </c>
      <c r="L94" s="22">
        <f t="shared" si="20"/>
        <v>6</v>
      </c>
      <c r="M94" s="15">
        <f t="shared" si="14"/>
        <v>6</v>
      </c>
      <c r="N94" s="15">
        <f t="shared" si="18"/>
        <v>12</v>
      </c>
      <c r="O94" s="48" t="str">
        <f t="shared" si="19"/>
        <v>MH</v>
      </c>
      <c r="P94" s="49" t="s">
        <v>399</v>
      </c>
      <c r="Q94" s="50" t="s">
        <v>127</v>
      </c>
      <c r="R94" s="43">
        <f t="shared" si="21"/>
        <v>4</v>
      </c>
      <c r="S94" s="24">
        <v>4</v>
      </c>
      <c r="T94" s="24"/>
      <c r="U94" s="24"/>
      <c r="V94" s="26"/>
      <c r="W94" s="23" t="s">
        <v>30</v>
      </c>
      <c r="X94" s="23" t="s">
        <v>30</v>
      </c>
      <c r="Y94" s="23" t="s">
        <v>30</v>
      </c>
      <c r="Z94" s="23" t="s">
        <v>30</v>
      </c>
      <c r="AA94" s="23"/>
      <c r="AB94" s="23"/>
      <c r="AC94" s="23"/>
      <c r="AD94" s="23"/>
      <c r="AE94" s="24">
        <v>2</v>
      </c>
      <c r="AF94" s="26"/>
      <c r="AG94" s="26"/>
      <c r="AH94" s="29" t="s">
        <v>30</v>
      </c>
    </row>
    <row r="95" spans="1:34" s="14" customFormat="1" ht="16" thickBot="1" x14ac:dyDescent="0.4">
      <c r="A95" s="36">
        <f t="shared" si="15"/>
        <v>1</v>
      </c>
      <c r="B95" s="36">
        <f t="shared" si="16"/>
        <v>0.16666666666666666</v>
      </c>
      <c r="C95" s="36">
        <f t="shared" si="17"/>
        <v>0</v>
      </c>
      <c r="D95" s="15" t="s">
        <v>543</v>
      </c>
      <c r="F95" s="77">
        <v>5</v>
      </c>
      <c r="G95" s="15">
        <v>1</v>
      </c>
      <c r="H95" s="15">
        <v>0</v>
      </c>
      <c r="I95" s="15">
        <v>0</v>
      </c>
      <c r="J95" s="20">
        <f t="shared" si="13"/>
        <v>6</v>
      </c>
      <c r="K95" s="15">
        <v>0</v>
      </c>
      <c r="L95" s="22">
        <f t="shared" si="20"/>
        <v>6</v>
      </c>
      <c r="M95" s="15">
        <f t="shared" si="14"/>
        <v>6</v>
      </c>
      <c r="N95" s="15">
        <f t="shared" si="18"/>
        <v>12</v>
      </c>
      <c r="O95" s="48" t="str">
        <f t="shared" si="19"/>
        <v>MH</v>
      </c>
      <c r="P95" s="49" t="s">
        <v>510</v>
      </c>
      <c r="Q95" s="50" t="s">
        <v>125</v>
      </c>
      <c r="R95" s="43">
        <f t="shared" si="21"/>
        <v>4</v>
      </c>
      <c r="S95" s="23">
        <v>4</v>
      </c>
      <c r="T95" s="23"/>
      <c r="U95" s="23"/>
      <c r="V95" s="26"/>
      <c r="W95" s="23" t="s">
        <v>30</v>
      </c>
      <c r="X95" s="23" t="s">
        <v>30</v>
      </c>
      <c r="Y95" s="23" t="s">
        <v>30</v>
      </c>
      <c r="Z95" s="23" t="s">
        <v>30</v>
      </c>
      <c r="AA95" s="23"/>
      <c r="AB95" s="23"/>
      <c r="AC95" s="23"/>
      <c r="AD95" s="23"/>
      <c r="AE95" s="23">
        <v>2</v>
      </c>
      <c r="AF95" s="26"/>
      <c r="AG95" s="26"/>
      <c r="AH95" s="29" t="s">
        <v>30</v>
      </c>
    </row>
    <row r="96" spans="1:34" s="14" customFormat="1" ht="16" thickBot="1" x14ac:dyDescent="0.4">
      <c r="A96" s="36">
        <f t="shared" si="15"/>
        <v>1</v>
      </c>
      <c r="B96" s="36">
        <f t="shared" si="16"/>
        <v>0.16666666666666666</v>
      </c>
      <c r="C96" s="36">
        <f t="shared" si="17"/>
        <v>0</v>
      </c>
      <c r="D96" s="15" t="s">
        <v>543</v>
      </c>
      <c r="F96" s="77">
        <v>5</v>
      </c>
      <c r="G96" s="15">
        <v>1</v>
      </c>
      <c r="H96" s="15">
        <v>0</v>
      </c>
      <c r="I96" s="15">
        <v>0</v>
      </c>
      <c r="J96" s="20">
        <f t="shared" si="13"/>
        <v>6</v>
      </c>
      <c r="K96" s="15">
        <v>0</v>
      </c>
      <c r="L96" s="22">
        <f t="shared" si="20"/>
        <v>6</v>
      </c>
      <c r="M96" s="15">
        <f t="shared" si="14"/>
        <v>6</v>
      </c>
      <c r="N96" s="15">
        <f t="shared" si="18"/>
        <v>12</v>
      </c>
      <c r="O96" s="48" t="str">
        <f t="shared" si="19"/>
        <v>MH</v>
      </c>
      <c r="P96" s="49" t="s">
        <v>508</v>
      </c>
      <c r="Q96" s="50" t="s">
        <v>509</v>
      </c>
      <c r="R96" s="43">
        <f t="shared" ref="R96" si="22">SUM(S96:U96)</f>
        <v>4</v>
      </c>
      <c r="S96" s="23">
        <v>4</v>
      </c>
      <c r="T96" s="23"/>
      <c r="U96" s="23"/>
      <c r="V96" s="26"/>
      <c r="W96" s="23" t="s">
        <v>30</v>
      </c>
      <c r="X96" s="23" t="s">
        <v>30</v>
      </c>
      <c r="Y96" s="23" t="s">
        <v>30</v>
      </c>
      <c r="Z96" s="23" t="s">
        <v>30</v>
      </c>
      <c r="AA96" s="23"/>
      <c r="AB96" s="23"/>
      <c r="AC96" s="23"/>
      <c r="AD96" s="23"/>
      <c r="AE96" s="23">
        <v>2</v>
      </c>
      <c r="AF96" s="26"/>
      <c r="AG96" s="26"/>
      <c r="AH96" s="29" t="s">
        <v>30</v>
      </c>
    </row>
    <row r="97" spans="1:34" s="14" customFormat="1" ht="16" thickBot="1" x14ac:dyDescent="0.4">
      <c r="A97" s="36">
        <f t="shared" si="15"/>
        <v>0</v>
      </c>
      <c r="B97" s="36">
        <f t="shared" si="16"/>
        <v>0.5</v>
      </c>
      <c r="C97" s="36">
        <f t="shared" si="17"/>
        <v>0.5</v>
      </c>
      <c r="D97" s="15" t="s">
        <v>541</v>
      </c>
      <c r="F97" s="77">
        <v>0</v>
      </c>
      <c r="G97" s="15">
        <v>0</v>
      </c>
      <c r="H97" s="15">
        <v>2</v>
      </c>
      <c r="I97" s="15">
        <v>2</v>
      </c>
      <c r="J97" s="20">
        <f t="shared" si="13"/>
        <v>4</v>
      </c>
      <c r="K97" s="15">
        <v>0</v>
      </c>
      <c r="L97" s="22">
        <f t="shared" si="20"/>
        <v>4</v>
      </c>
      <c r="M97" s="15">
        <f t="shared" si="14"/>
        <v>8</v>
      </c>
      <c r="N97" s="15">
        <f t="shared" si="18"/>
        <v>12</v>
      </c>
      <c r="O97" s="48" t="str">
        <f t="shared" si="19"/>
        <v>LM</v>
      </c>
      <c r="P97" s="49" t="s">
        <v>128</v>
      </c>
      <c r="Q97" s="50" t="s">
        <v>129</v>
      </c>
      <c r="R97" s="43">
        <f t="shared" si="21"/>
        <v>2</v>
      </c>
      <c r="S97" s="24"/>
      <c r="T97" s="24"/>
      <c r="U97" s="24">
        <v>2</v>
      </c>
      <c r="V97" s="26"/>
      <c r="W97" s="25" t="s">
        <v>26</v>
      </c>
      <c r="X97" s="25"/>
      <c r="Y97" s="25" t="s">
        <v>26</v>
      </c>
      <c r="Z97" s="25"/>
      <c r="AA97" s="25"/>
      <c r="AB97" s="25"/>
      <c r="AC97" s="25"/>
      <c r="AD97" s="25"/>
      <c r="AE97" s="24">
        <v>0</v>
      </c>
      <c r="AF97" s="26"/>
      <c r="AG97" s="26"/>
      <c r="AH97" s="29" t="s">
        <v>338</v>
      </c>
    </row>
    <row r="98" spans="1:34" s="14" customFormat="1" ht="16" thickBot="1" x14ac:dyDescent="0.4">
      <c r="A98" s="36">
        <f t="shared" si="15"/>
        <v>0</v>
      </c>
      <c r="B98" s="36">
        <f t="shared" si="16"/>
        <v>0.5</v>
      </c>
      <c r="C98" s="36">
        <f t="shared" si="17"/>
        <v>0.5</v>
      </c>
      <c r="D98" s="15" t="s">
        <v>541</v>
      </c>
      <c r="F98" s="77">
        <v>0</v>
      </c>
      <c r="G98" s="15">
        <v>0</v>
      </c>
      <c r="H98" s="15">
        <v>2</v>
      </c>
      <c r="I98" s="15">
        <v>2</v>
      </c>
      <c r="J98" s="20">
        <f t="shared" si="13"/>
        <v>4</v>
      </c>
      <c r="K98" s="15">
        <v>0</v>
      </c>
      <c r="L98" s="22">
        <f t="shared" si="20"/>
        <v>4</v>
      </c>
      <c r="M98" s="15">
        <f t="shared" si="14"/>
        <v>8</v>
      </c>
      <c r="N98" s="15">
        <f t="shared" si="18"/>
        <v>12</v>
      </c>
      <c r="O98" s="48" t="str">
        <f t="shared" si="19"/>
        <v>LM</v>
      </c>
      <c r="P98" s="49" t="s">
        <v>400</v>
      </c>
      <c r="Q98" s="50" t="s">
        <v>130</v>
      </c>
      <c r="R98" s="43">
        <f t="shared" si="21"/>
        <v>2</v>
      </c>
      <c r="S98" s="24"/>
      <c r="T98" s="24"/>
      <c r="U98" s="24">
        <v>2</v>
      </c>
      <c r="V98" s="26"/>
      <c r="W98" s="25" t="s">
        <v>26</v>
      </c>
      <c r="X98" s="25"/>
      <c r="Y98" s="25" t="s">
        <v>26</v>
      </c>
      <c r="Z98" s="25"/>
      <c r="AA98" s="25"/>
      <c r="AB98" s="25"/>
      <c r="AC98" s="25"/>
      <c r="AD98" s="25"/>
      <c r="AE98" s="24">
        <v>0</v>
      </c>
      <c r="AF98" s="26"/>
      <c r="AG98" s="26"/>
      <c r="AH98" s="29" t="s">
        <v>338</v>
      </c>
    </row>
    <row r="99" spans="1:34" s="13" customFormat="1" ht="16" thickBot="1" x14ac:dyDescent="0.4">
      <c r="A99" s="36">
        <f t="shared" si="15"/>
        <v>0.6</v>
      </c>
      <c r="B99" s="36">
        <f t="shared" si="16"/>
        <v>1</v>
      </c>
      <c r="C99" s="36">
        <f t="shared" si="17"/>
        <v>0</v>
      </c>
      <c r="D99" s="15" t="s">
        <v>541</v>
      </c>
      <c r="F99" s="77">
        <v>0</v>
      </c>
      <c r="G99" s="15">
        <v>3</v>
      </c>
      <c r="H99" s="15">
        <v>2</v>
      </c>
      <c r="I99" s="15">
        <v>0</v>
      </c>
      <c r="J99" s="20">
        <f t="shared" si="13"/>
        <v>5</v>
      </c>
      <c r="K99" s="15">
        <v>0</v>
      </c>
      <c r="L99" s="22">
        <f t="shared" si="20"/>
        <v>5</v>
      </c>
      <c r="M99" s="15">
        <f t="shared" si="14"/>
        <v>7</v>
      </c>
      <c r="N99" s="15">
        <f t="shared" si="18"/>
        <v>12</v>
      </c>
      <c r="O99" s="48" t="str">
        <f t="shared" si="19"/>
        <v>LM</v>
      </c>
      <c r="P99" s="49" t="s">
        <v>131</v>
      </c>
      <c r="Q99" s="50" t="s">
        <v>132</v>
      </c>
      <c r="R99" s="43">
        <f t="shared" si="21"/>
        <v>2</v>
      </c>
      <c r="S99" s="24"/>
      <c r="T99" s="24">
        <v>1</v>
      </c>
      <c r="U99" s="24">
        <v>1</v>
      </c>
      <c r="V99" s="26"/>
      <c r="W99" s="25" t="s">
        <v>26</v>
      </c>
      <c r="X99" s="25"/>
      <c r="Y99" s="25" t="s">
        <v>25</v>
      </c>
      <c r="Z99" s="25"/>
      <c r="AA99" s="25"/>
      <c r="AB99" s="25"/>
      <c r="AC99" s="25"/>
      <c r="AD99" s="25"/>
      <c r="AE99" s="24">
        <v>2</v>
      </c>
      <c r="AF99" s="26"/>
      <c r="AG99" s="26">
        <v>2</v>
      </c>
      <c r="AH99" s="29" t="s">
        <v>336</v>
      </c>
    </row>
    <row r="100" spans="1:34" s="14" customFormat="1" ht="16" thickBot="1" x14ac:dyDescent="0.4">
      <c r="A100" s="36">
        <f t="shared" si="15"/>
        <v>0.6</v>
      </c>
      <c r="B100" s="36">
        <f t="shared" si="16"/>
        <v>1</v>
      </c>
      <c r="C100" s="36">
        <f t="shared" si="17"/>
        <v>0</v>
      </c>
      <c r="D100" s="15" t="s">
        <v>541</v>
      </c>
      <c r="F100" s="77">
        <v>0</v>
      </c>
      <c r="G100" s="15">
        <v>3</v>
      </c>
      <c r="H100" s="15">
        <v>2</v>
      </c>
      <c r="I100" s="15">
        <v>0</v>
      </c>
      <c r="J100" s="20">
        <f t="shared" si="13"/>
        <v>5</v>
      </c>
      <c r="K100" s="15">
        <v>0</v>
      </c>
      <c r="L100" s="22">
        <f t="shared" si="20"/>
        <v>5</v>
      </c>
      <c r="M100" s="15">
        <f t="shared" si="14"/>
        <v>7</v>
      </c>
      <c r="N100" s="15">
        <f t="shared" si="18"/>
        <v>12</v>
      </c>
      <c r="O100" s="48" t="str">
        <f t="shared" si="19"/>
        <v>LM</v>
      </c>
      <c r="P100" s="49" t="s">
        <v>401</v>
      </c>
      <c r="Q100" s="50" t="s">
        <v>133</v>
      </c>
      <c r="R100" s="43">
        <f t="shared" si="21"/>
        <v>2</v>
      </c>
      <c r="S100" s="24"/>
      <c r="T100" s="24">
        <v>1</v>
      </c>
      <c r="U100" s="24">
        <v>1</v>
      </c>
      <c r="V100" s="26"/>
      <c r="W100" s="25" t="s">
        <v>26</v>
      </c>
      <c r="X100" s="25"/>
      <c r="Y100" s="25" t="s">
        <v>25</v>
      </c>
      <c r="Z100" s="25"/>
      <c r="AA100" s="25"/>
      <c r="AB100" s="25"/>
      <c r="AC100" s="25"/>
      <c r="AD100" s="25"/>
      <c r="AE100" s="24">
        <v>0</v>
      </c>
      <c r="AF100" s="26"/>
      <c r="AG100" s="26">
        <v>2</v>
      </c>
      <c r="AH100" s="29"/>
    </row>
    <row r="101" spans="1:34" s="14" customFormat="1" ht="16" thickBot="1" x14ac:dyDescent="0.4">
      <c r="A101" s="36">
        <f t="shared" si="15"/>
        <v>0</v>
      </c>
      <c r="B101" s="36">
        <f t="shared" si="16"/>
        <v>1</v>
      </c>
      <c r="C101" s="36">
        <f t="shared" si="17"/>
        <v>0</v>
      </c>
      <c r="D101" s="39" t="s">
        <v>541</v>
      </c>
      <c r="F101" s="77">
        <v>0</v>
      </c>
      <c r="G101" s="15">
        <v>0</v>
      </c>
      <c r="H101" s="15">
        <v>4</v>
      </c>
      <c r="I101" s="15">
        <v>0</v>
      </c>
      <c r="J101" s="20">
        <f t="shared" si="13"/>
        <v>4</v>
      </c>
      <c r="K101" s="15">
        <v>0</v>
      </c>
      <c r="L101" s="22">
        <f t="shared" si="20"/>
        <v>4</v>
      </c>
      <c r="M101" s="15">
        <f t="shared" si="14"/>
        <v>8</v>
      </c>
      <c r="N101" s="15">
        <f t="shared" si="18"/>
        <v>12</v>
      </c>
      <c r="O101" s="48" t="str">
        <f t="shared" si="19"/>
        <v>LM</v>
      </c>
      <c r="P101" s="49" t="s">
        <v>134</v>
      </c>
      <c r="Q101" s="50" t="s">
        <v>135</v>
      </c>
      <c r="R101" s="44">
        <v>1</v>
      </c>
      <c r="S101" s="26"/>
      <c r="T101" s="26"/>
      <c r="U101" s="26">
        <v>1</v>
      </c>
      <c r="V101" s="26"/>
      <c r="W101" s="26"/>
      <c r="X101" s="26"/>
      <c r="Y101" s="26"/>
      <c r="Z101" s="26"/>
      <c r="AA101" s="26"/>
      <c r="AB101" s="26"/>
      <c r="AC101" s="26" t="s">
        <v>26</v>
      </c>
      <c r="AD101" s="26"/>
      <c r="AE101" s="26">
        <v>1</v>
      </c>
      <c r="AF101" s="26"/>
      <c r="AG101" s="26">
        <v>1</v>
      </c>
      <c r="AH101" s="29" t="s">
        <v>336</v>
      </c>
    </row>
    <row r="102" spans="1:34" ht="16" thickBot="1" x14ac:dyDescent="0.4">
      <c r="A102" s="36">
        <f t="shared" si="15"/>
        <v>0.83333333333333337</v>
      </c>
      <c r="B102" s="36">
        <f t="shared" si="16"/>
        <v>0.66666666666666663</v>
      </c>
      <c r="C102" s="36">
        <f t="shared" si="17"/>
        <v>0</v>
      </c>
      <c r="D102" s="37" t="s">
        <v>543</v>
      </c>
      <c r="F102" s="77">
        <v>2</v>
      </c>
      <c r="G102" s="15">
        <v>3</v>
      </c>
      <c r="H102" s="15">
        <v>1</v>
      </c>
      <c r="I102" s="15">
        <v>0</v>
      </c>
      <c r="J102" s="20">
        <f t="shared" si="13"/>
        <v>6</v>
      </c>
      <c r="K102" s="15">
        <v>0</v>
      </c>
      <c r="L102" s="22">
        <f t="shared" si="20"/>
        <v>6</v>
      </c>
      <c r="M102" s="15">
        <f t="shared" si="14"/>
        <v>6</v>
      </c>
      <c r="N102" s="15">
        <f t="shared" si="18"/>
        <v>12</v>
      </c>
      <c r="O102" s="48" t="str">
        <f t="shared" si="19"/>
        <v>MH</v>
      </c>
      <c r="P102" s="49" t="s">
        <v>402</v>
      </c>
      <c r="Q102" s="50" t="s">
        <v>136</v>
      </c>
      <c r="R102" s="44">
        <v>1</v>
      </c>
      <c r="S102" s="26"/>
      <c r="T102" s="26">
        <v>1</v>
      </c>
      <c r="U102" s="26"/>
      <c r="V102" s="26"/>
      <c r="W102" s="26"/>
      <c r="X102" s="27" t="s">
        <v>25</v>
      </c>
      <c r="Y102" s="26"/>
      <c r="Z102" s="26"/>
      <c r="AA102" s="26"/>
      <c r="AB102" s="26"/>
      <c r="AC102" s="26" t="s">
        <v>25</v>
      </c>
      <c r="AD102" s="26"/>
      <c r="AE102" s="26">
        <v>3</v>
      </c>
      <c r="AF102" s="26">
        <v>2</v>
      </c>
      <c r="AG102" s="26">
        <v>3</v>
      </c>
      <c r="AH102" s="29" t="s">
        <v>336</v>
      </c>
    </row>
    <row r="103" spans="1:34" ht="16" thickBot="1" x14ac:dyDescent="0.4">
      <c r="A103" s="36">
        <f t="shared" si="15"/>
        <v>1</v>
      </c>
      <c r="B103" s="36">
        <f t="shared" si="16"/>
        <v>0.2</v>
      </c>
      <c r="C103" s="36">
        <f t="shared" si="17"/>
        <v>0</v>
      </c>
      <c r="D103" s="15" t="s">
        <v>543</v>
      </c>
      <c r="F103" s="77">
        <v>8</v>
      </c>
      <c r="G103" s="15">
        <v>2</v>
      </c>
      <c r="H103" s="15">
        <v>0</v>
      </c>
      <c r="I103" s="15">
        <v>0</v>
      </c>
      <c r="J103" s="20">
        <f t="shared" si="13"/>
        <v>10</v>
      </c>
      <c r="K103" s="15">
        <v>0</v>
      </c>
      <c r="L103" s="22">
        <f t="shared" si="20"/>
        <v>10</v>
      </c>
      <c r="M103" s="15">
        <f t="shared" si="14"/>
        <v>2</v>
      </c>
      <c r="N103" s="15">
        <f t="shared" si="18"/>
        <v>12</v>
      </c>
      <c r="O103" s="48" t="str">
        <f t="shared" si="19"/>
        <v>MH</v>
      </c>
      <c r="P103" s="49" t="s">
        <v>137</v>
      </c>
      <c r="Q103" s="50" t="s">
        <v>138</v>
      </c>
      <c r="R103" s="43">
        <f>SUM(S103:U103)</f>
        <v>5</v>
      </c>
      <c r="S103" s="24">
        <v>5</v>
      </c>
      <c r="T103" s="24"/>
      <c r="U103" s="24"/>
      <c r="V103" s="26"/>
      <c r="W103" s="23" t="s">
        <v>30</v>
      </c>
      <c r="X103" s="27" t="s">
        <v>25</v>
      </c>
      <c r="Y103" s="23" t="s">
        <v>30</v>
      </c>
      <c r="Z103" s="23" t="s">
        <v>30</v>
      </c>
      <c r="AA103" s="23"/>
      <c r="AB103" s="23" t="s">
        <v>30</v>
      </c>
      <c r="AC103" s="23" t="s">
        <v>30</v>
      </c>
      <c r="AD103" s="23"/>
      <c r="AE103" s="24">
        <v>3</v>
      </c>
      <c r="AF103" s="26">
        <v>2</v>
      </c>
      <c r="AG103" s="26">
        <v>3</v>
      </c>
      <c r="AH103" s="29" t="s">
        <v>30</v>
      </c>
    </row>
    <row r="104" spans="1:34" ht="16" thickBot="1" x14ac:dyDescent="0.4">
      <c r="A104" s="36">
        <f t="shared" si="15"/>
        <v>1</v>
      </c>
      <c r="B104" s="36">
        <f t="shared" si="16"/>
        <v>0</v>
      </c>
      <c r="C104" s="36">
        <f t="shared" si="17"/>
        <v>0</v>
      </c>
      <c r="D104" s="15" t="s">
        <v>543</v>
      </c>
      <c r="F104" s="77">
        <v>1</v>
      </c>
      <c r="G104" s="15">
        <v>0</v>
      </c>
      <c r="H104" s="15">
        <v>0</v>
      </c>
      <c r="I104" s="15">
        <v>0</v>
      </c>
      <c r="J104" s="20">
        <f t="shared" si="13"/>
        <v>1</v>
      </c>
      <c r="K104" s="15">
        <v>0</v>
      </c>
      <c r="L104" s="22">
        <f t="shared" si="20"/>
        <v>1</v>
      </c>
      <c r="M104" s="15">
        <f t="shared" si="14"/>
        <v>11</v>
      </c>
      <c r="N104" s="15">
        <f t="shared" si="18"/>
        <v>12</v>
      </c>
      <c r="O104" s="48" t="str">
        <f t="shared" si="19"/>
        <v>MH</v>
      </c>
      <c r="P104" s="49" t="s">
        <v>403</v>
      </c>
      <c r="Q104" s="50" t="s">
        <v>139</v>
      </c>
      <c r="R104" s="43">
        <f>SUM(S104:U104)</f>
        <v>1</v>
      </c>
      <c r="S104" s="23">
        <v>1</v>
      </c>
      <c r="T104" s="23"/>
      <c r="U104" s="23"/>
      <c r="V104" s="26"/>
      <c r="W104" s="23" t="s">
        <v>30</v>
      </c>
      <c r="X104" s="24"/>
      <c r="Y104" s="24"/>
      <c r="Z104" s="24"/>
      <c r="AA104" s="24"/>
      <c r="AB104" s="24"/>
      <c r="AC104" s="24"/>
      <c r="AD104" s="24"/>
      <c r="AE104" s="23" t="s">
        <v>69</v>
      </c>
      <c r="AF104" s="26"/>
      <c r="AG104" s="26"/>
      <c r="AH104" s="29"/>
    </row>
    <row r="105" spans="1:34" ht="16" thickBot="1" x14ac:dyDescent="0.4">
      <c r="A105" s="36">
        <f t="shared" si="15"/>
        <v>0</v>
      </c>
      <c r="B105" s="36">
        <f t="shared" si="16"/>
        <v>0.75</v>
      </c>
      <c r="C105" s="36">
        <f t="shared" si="17"/>
        <v>0.25</v>
      </c>
      <c r="D105" s="37" t="s">
        <v>541</v>
      </c>
      <c r="F105" s="77">
        <v>0</v>
      </c>
      <c r="G105" s="15">
        <v>0</v>
      </c>
      <c r="H105" s="15">
        <v>3</v>
      </c>
      <c r="I105" s="15">
        <v>1</v>
      </c>
      <c r="J105" s="20">
        <f t="shared" si="13"/>
        <v>4</v>
      </c>
      <c r="K105" s="15">
        <v>0</v>
      </c>
      <c r="L105" s="22">
        <f t="shared" si="20"/>
        <v>4</v>
      </c>
      <c r="M105" s="15">
        <f t="shared" si="14"/>
        <v>8</v>
      </c>
      <c r="N105" s="15">
        <f t="shared" si="18"/>
        <v>12</v>
      </c>
      <c r="O105" s="48" t="str">
        <f t="shared" si="19"/>
        <v>LM</v>
      </c>
      <c r="P105" s="49" t="s">
        <v>140</v>
      </c>
      <c r="Q105" s="50" t="s">
        <v>141</v>
      </c>
      <c r="R105" s="44">
        <v>1</v>
      </c>
      <c r="S105" s="26"/>
      <c r="T105" s="26"/>
      <c r="U105" s="26">
        <v>1</v>
      </c>
      <c r="V105" s="26"/>
      <c r="W105" s="26"/>
      <c r="X105" s="26" t="s">
        <v>26</v>
      </c>
      <c r="Y105" s="26"/>
      <c r="Z105" s="26"/>
      <c r="AA105" s="26"/>
      <c r="AB105" s="26"/>
      <c r="AC105" s="26"/>
      <c r="AD105" s="26"/>
      <c r="AE105" s="26">
        <v>0</v>
      </c>
      <c r="AF105" s="26">
        <v>1</v>
      </c>
      <c r="AG105" s="26"/>
      <c r="AH105" s="29" t="s">
        <v>336</v>
      </c>
    </row>
    <row r="106" spans="1:34" s="13" customFormat="1" ht="16" thickBot="1" x14ac:dyDescent="0.4">
      <c r="A106" s="36">
        <f t="shared" si="15"/>
        <v>0</v>
      </c>
      <c r="B106" s="36">
        <f t="shared" si="16"/>
        <v>0.5</v>
      </c>
      <c r="C106" s="36">
        <f t="shared" si="17"/>
        <v>0.5</v>
      </c>
      <c r="D106" s="15" t="s">
        <v>541</v>
      </c>
      <c r="F106" s="77">
        <v>0</v>
      </c>
      <c r="G106" s="15">
        <v>0</v>
      </c>
      <c r="H106" s="15">
        <v>1</v>
      </c>
      <c r="I106" s="15">
        <v>1</v>
      </c>
      <c r="J106" s="20">
        <f t="shared" si="13"/>
        <v>2</v>
      </c>
      <c r="K106" s="15">
        <v>1</v>
      </c>
      <c r="L106" s="22">
        <f t="shared" si="20"/>
        <v>3</v>
      </c>
      <c r="M106" s="15">
        <f t="shared" si="14"/>
        <v>9</v>
      </c>
      <c r="N106" s="15">
        <f t="shared" si="18"/>
        <v>12</v>
      </c>
      <c r="O106" s="48" t="str">
        <f t="shared" si="19"/>
        <v>LM</v>
      </c>
      <c r="P106" s="49" t="s">
        <v>142</v>
      </c>
      <c r="Q106" s="50" t="s">
        <v>143</v>
      </c>
      <c r="R106" s="44">
        <v>1</v>
      </c>
      <c r="S106" s="26"/>
      <c r="T106" s="26"/>
      <c r="U106" s="26">
        <v>1</v>
      </c>
      <c r="V106" s="26"/>
      <c r="W106" s="26"/>
      <c r="X106" s="26"/>
      <c r="Y106" s="26"/>
      <c r="Z106" s="26"/>
      <c r="AA106" s="26"/>
      <c r="AB106" s="26"/>
      <c r="AC106" s="26" t="s">
        <v>26</v>
      </c>
      <c r="AD106" s="26"/>
      <c r="AE106" s="26" t="s">
        <v>38</v>
      </c>
      <c r="AF106" s="26"/>
      <c r="AG106" s="26"/>
      <c r="AH106" s="29" t="s">
        <v>338</v>
      </c>
    </row>
    <row r="107" spans="1:34" s="13" customFormat="1" ht="16" thickBot="1" x14ac:dyDescent="0.4">
      <c r="A107" s="36">
        <f t="shared" si="15"/>
        <v>0</v>
      </c>
      <c r="B107" s="36">
        <f t="shared" si="16"/>
        <v>0.5</v>
      </c>
      <c r="C107" s="36">
        <f t="shared" si="17"/>
        <v>0.5</v>
      </c>
      <c r="D107" s="15" t="s">
        <v>541</v>
      </c>
      <c r="F107" s="77">
        <v>0</v>
      </c>
      <c r="G107" s="15">
        <v>0</v>
      </c>
      <c r="H107" s="15">
        <v>1</v>
      </c>
      <c r="I107" s="15">
        <v>1</v>
      </c>
      <c r="J107" s="20">
        <f t="shared" si="13"/>
        <v>2</v>
      </c>
      <c r="K107" s="15">
        <v>1</v>
      </c>
      <c r="L107" s="22">
        <f t="shared" si="20"/>
        <v>3</v>
      </c>
      <c r="M107" s="15">
        <f t="shared" si="14"/>
        <v>9</v>
      </c>
      <c r="N107" s="15">
        <f t="shared" si="18"/>
        <v>12</v>
      </c>
      <c r="O107" s="48" t="str">
        <f t="shared" si="19"/>
        <v>LM</v>
      </c>
      <c r="P107" s="49" t="s">
        <v>144</v>
      </c>
      <c r="Q107" s="50" t="s">
        <v>145</v>
      </c>
      <c r="R107" s="44">
        <v>1</v>
      </c>
      <c r="S107" s="26"/>
      <c r="T107" s="26"/>
      <c r="U107" s="26">
        <v>1</v>
      </c>
      <c r="V107" s="26"/>
      <c r="W107" s="26"/>
      <c r="X107" s="26"/>
      <c r="Y107" s="26" t="s">
        <v>26</v>
      </c>
      <c r="Z107" s="26"/>
      <c r="AA107" s="26"/>
      <c r="AB107" s="26"/>
      <c r="AC107" s="26"/>
      <c r="AD107" s="26"/>
      <c r="AE107" s="26" t="s">
        <v>38</v>
      </c>
      <c r="AF107" s="26"/>
      <c r="AG107" s="26"/>
      <c r="AH107" s="29" t="s">
        <v>338</v>
      </c>
    </row>
    <row r="108" spans="1:34" ht="16" thickBot="1" x14ac:dyDescent="0.4">
      <c r="A108" s="36">
        <f t="shared" si="15"/>
        <v>0</v>
      </c>
      <c r="B108" s="36">
        <f t="shared" si="16"/>
        <v>1</v>
      </c>
      <c r="C108" s="36">
        <f t="shared" si="17"/>
        <v>0</v>
      </c>
      <c r="D108" s="37" t="s">
        <v>541</v>
      </c>
      <c r="F108" s="77">
        <v>0</v>
      </c>
      <c r="G108" s="15">
        <v>0</v>
      </c>
      <c r="H108" s="15">
        <v>5</v>
      </c>
      <c r="I108" s="15">
        <v>0</v>
      </c>
      <c r="J108" s="20">
        <f t="shared" si="13"/>
        <v>5</v>
      </c>
      <c r="K108" s="15">
        <v>0</v>
      </c>
      <c r="L108" s="22">
        <f t="shared" si="20"/>
        <v>5</v>
      </c>
      <c r="M108" s="15">
        <f t="shared" si="14"/>
        <v>7</v>
      </c>
      <c r="N108" s="15">
        <f t="shared" si="18"/>
        <v>12</v>
      </c>
      <c r="O108" s="48" t="str">
        <f t="shared" si="19"/>
        <v>LM</v>
      </c>
      <c r="P108" s="49" t="s">
        <v>146</v>
      </c>
      <c r="Q108" s="50" t="s">
        <v>147</v>
      </c>
      <c r="R108" s="43">
        <f>SUM(S108:U108)</f>
        <v>2</v>
      </c>
      <c r="S108" s="24"/>
      <c r="T108" s="24"/>
      <c r="U108" s="24">
        <v>2</v>
      </c>
      <c r="V108" s="26"/>
      <c r="W108" s="25" t="s">
        <v>26</v>
      </c>
      <c r="X108" s="25"/>
      <c r="Y108" s="25" t="s">
        <v>26</v>
      </c>
      <c r="Z108" s="25"/>
      <c r="AA108" s="25"/>
      <c r="AB108" s="25"/>
      <c r="AC108" s="25"/>
      <c r="AD108" s="25"/>
      <c r="AE108" s="24">
        <v>1</v>
      </c>
      <c r="AF108" s="26"/>
      <c r="AG108" s="26">
        <v>1</v>
      </c>
      <c r="AH108" s="29" t="s">
        <v>336</v>
      </c>
    </row>
    <row r="109" spans="1:34" ht="16" thickBot="1" x14ac:dyDescent="0.4">
      <c r="A109" s="36">
        <f t="shared" si="15"/>
        <v>0.75</v>
      </c>
      <c r="B109" s="36">
        <f t="shared" si="16"/>
        <v>0.5</v>
      </c>
      <c r="C109" s="36">
        <f t="shared" si="17"/>
        <v>0.25</v>
      </c>
      <c r="D109" s="15" t="s">
        <v>543</v>
      </c>
      <c r="F109" s="77">
        <v>1</v>
      </c>
      <c r="G109" s="15">
        <v>2</v>
      </c>
      <c r="H109" s="15">
        <v>0</v>
      </c>
      <c r="I109" s="15">
        <v>1</v>
      </c>
      <c r="J109" s="20">
        <f t="shared" si="13"/>
        <v>4</v>
      </c>
      <c r="K109" s="15">
        <v>0</v>
      </c>
      <c r="L109" s="22">
        <f t="shared" si="20"/>
        <v>4</v>
      </c>
      <c r="M109" s="15">
        <f t="shared" si="14"/>
        <v>8</v>
      </c>
      <c r="N109" s="15">
        <f t="shared" si="18"/>
        <v>12</v>
      </c>
      <c r="O109" s="48" t="str">
        <f t="shared" si="19"/>
        <v>MH</v>
      </c>
      <c r="P109" s="49" t="s">
        <v>404</v>
      </c>
      <c r="Q109" s="50" t="s">
        <v>148</v>
      </c>
      <c r="R109" s="43">
        <f>SUM(S109:U109)</f>
        <v>1</v>
      </c>
      <c r="S109" s="24">
        <v>1</v>
      </c>
      <c r="T109" s="24"/>
      <c r="U109" s="24"/>
      <c r="V109" s="26"/>
      <c r="W109" s="23" t="s">
        <v>30</v>
      </c>
      <c r="X109" s="28" t="s">
        <v>25</v>
      </c>
      <c r="Y109" s="23"/>
      <c r="Z109" s="23"/>
      <c r="AA109" s="23"/>
      <c r="AB109" s="23"/>
      <c r="AC109" s="23"/>
      <c r="AD109" s="23"/>
      <c r="AE109" s="24">
        <v>0</v>
      </c>
      <c r="AF109" s="26">
        <v>2</v>
      </c>
      <c r="AG109" s="26"/>
      <c r="AH109" s="29"/>
    </row>
    <row r="110" spans="1:34" ht="16" thickBot="1" x14ac:dyDescent="0.4">
      <c r="A110" s="36">
        <f t="shared" si="15"/>
        <v>0.5</v>
      </c>
      <c r="B110" s="36">
        <f t="shared" si="16"/>
        <v>0.75</v>
      </c>
      <c r="C110" s="36">
        <f t="shared" si="17"/>
        <v>0.25</v>
      </c>
      <c r="D110" s="15" t="s">
        <v>541</v>
      </c>
      <c r="F110" s="77">
        <v>0</v>
      </c>
      <c r="G110" s="15">
        <v>2</v>
      </c>
      <c r="H110" s="15">
        <v>1</v>
      </c>
      <c r="I110" s="15">
        <v>1</v>
      </c>
      <c r="J110" s="20">
        <f t="shared" si="13"/>
        <v>4</v>
      </c>
      <c r="K110" s="15">
        <v>0</v>
      </c>
      <c r="L110" s="22">
        <f t="shared" si="20"/>
        <v>4</v>
      </c>
      <c r="M110" s="15">
        <f t="shared" si="14"/>
        <v>8</v>
      </c>
      <c r="N110" s="15">
        <f t="shared" si="18"/>
        <v>12</v>
      </c>
      <c r="O110" s="48" t="str">
        <f t="shared" si="19"/>
        <v>LM</v>
      </c>
      <c r="P110" s="49" t="s">
        <v>405</v>
      </c>
      <c r="Q110" s="50" t="s">
        <v>149</v>
      </c>
      <c r="R110" s="44">
        <v>2</v>
      </c>
      <c r="S110" s="26"/>
      <c r="T110" s="26">
        <v>2</v>
      </c>
      <c r="U110" s="26"/>
      <c r="V110" s="26"/>
      <c r="W110" s="26"/>
      <c r="X110" s="26"/>
      <c r="Y110" s="26"/>
      <c r="Z110" s="26" t="s">
        <v>25</v>
      </c>
      <c r="AA110" s="26"/>
      <c r="AB110" s="26"/>
      <c r="AC110" s="26" t="s">
        <v>25</v>
      </c>
      <c r="AD110" s="26"/>
      <c r="AE110" s="26">
        <v>0</v>
      </c>
      <c r="AF110" s="26"/>
      <c r="AG110" s="26"/>
      <c r="AH110" s="29" t="s">
        <v>336</v>
      </c>
    </row>
    <row r="111" spans="1:34" ht="16" thickBot="1" x14ac:dyDescent="0.4">
      <c r="A111" s="36">
        <f t="shared" si="15"/>
        <v>1</v>
      </c>
      <c r="B111" s="36">
        <f t="shared" si="16"/>
        <v>0.4</v>
      </c>
      <c r="C111" s="36">
        <f t="shared" si="17"/>
        <v>0</v>
      </c>
      <c r="D111" s="15" t="s">
        <v>543</v>
      </c>
      <c r="F111" s="77">
        <v>3</v>
      </c>
      <c r="G111" s="15">
        <v>2</v>
      </c>
      <c r="H111" s="15">
        <v>0</v>
      </c>
      <c r="I111" s="15">
        <v>0</v>
      </c>
      <c r="J111" s="20">
        <f t="shared" si="13"/>
        <v>5</v>
      </c>
      <c r="K111" s="15">
        <v>1</v>
      </c>
      <c r="L111" s="22">
        <f t="shared" si="20"/>
        <v>6</v>
      </c>
      <c r="M111" s="15">
        <f t="shared" si="14"/>
        <v>6</v>
      </c>
      <c r="N111" s="15">
        <f t="shared" si="18"/>
        <v>12</v>
      </c>
      <c r="O111" s="48" t="str">
        <f t="shared" si="19"/>
        <v>MH</v>
      </c>
      <c r="P111" s="49" t="s">
        <v>406</v>
      </c>
      <c r="Q111" s="50" t="s">
        <v>150</v>
      </c>
      <c r="R111" s="43">
        <f>SUM(S111:U111)</f>
        <v>2</v>
      </c>
      <c r="S111" s="24">
        <v>2</v>
      </c>
      <c r="T111" s="24"/>
      <c r="U111" s="24"/>
      <c r="V111" s="26"/>
      <c r="W111" s="23" t="s">
        <v>30</v>
      </c>
      <c r="X111" s="28" t="s">
        <v>25</v>
      </c>
      <c r="Y111" s="23" t="s">
        <v>30</v>
      </c>
      <c r="Z111" s="23"/>
      <c r="AA111" s="23"/>
      <c r="AB111" s="23"/>
      <c r="AC111" s="23"/>
      <c r="AD111" s="23"/>
      <c r="AE111" s="24" t="s">
        <v>38</v>
      </c>
      <c r="AF111" s="26">
        <v>2</v>
      </c>
      <c r="AG111" s="26"/>
      <c r="AH111" s="29" t="s">
        <v>93</v>
      </c>
    </row>
    <row r="112" spans="1:34" ht="16" thickBot="1" x14ac:dyDescent="0.4">
      <c r="A112" s="36">
        <f t="shared" si="15"/>
        <v>0</v>
      </c>
      <c r="B112" s="36">
        <f t="shared" si="16"/>
        <v>1</v>
      </c>
      <c r="C112" s="36">
        <f t="shared" si="17"/>
        <v>0</v>
      </c>
      <c r="D112" s="37" t="s">
        <v>541</v>
      </c>
      <c r="F112" s="77">
        <v>0</v>
      </c>
      <c r="G112" s="15">
        <v>0</v>
      </c>
      <c r="H112" s="15">
        <v>7</v>
      </c>
      <c r="I112" s="15">
        <v>0</v>
      </c>
      <c r="J112" s="20">
        <f t="shared" si="13"/>
        <v>7</v>
      </c>
      <c r="K112" s="15">
        <v>0</v>
      </c>
      <c r="L112" s="22">
        <f t="shared" si="20"/>
        <v>7</v>
      </c>
      <c r="M112" s="15">
        <f t="shared" si="14"/>
        <v>5</v>
      </c>
      <c r="N112" s="15">
        <f t="shared" si="18"/>
        <v>12</v>
      </c>
      <c r="O112" s="48" t="str">
        <f t="shared" si="19"/>
        <v>LM</v>
      </c>
      <c r="P112" s="49" t="s">
        <v>407</v>
      </c>
      <c r="Q112" s="50" t="s">
        <v>151</v>
      </c>
      <c r="R112" s="44">
        <v>4</v>
      </c>
      <c r="S112" s="26"/>
      <c r="T112" s="26"/>
      <c r="U112" s="26">
        <v>4</v>
      </c>
      <c r="V112" s="26"/>
      <c r="W112" s="26"/>
      <c r="X112" s="26"/>
      <c r="Y112" s="26" t="s">
        <v>26</v>
      </c>
      <c r="Z112" s="26" t="s">
        <v>26</v>
      </c>
      <c r="AA112" s="26"/>
      <c r="AB112" s="26" t="s">
        <v>26</v>
      </c>
      <c r="AC112" s="26" t="s">
        <v>26</v>
      </c>
      <c r="AD112" s="26"/>
      <c r="AE112" s="26">
        <v>1</v>
      </c>
      <c r="AF112" s="26"/>
      <c r="AG112" s="26">
        <v>1</v>
      </c>
      <c r="AH112" s="29" t="s">
        <v>336</v>
      </c>
    </row>
    <row r="113" spans="1:34" ht="16" thickBot="1" x14ac:dyDescent="0.4">
      <c r="A113" s="36">
        <f t="shared" si="15"/>
        <v>0.4</v>
      </c>
      <c r="B113" s="36">
        <f t="shared" si="16"/>
        <v>0.6</v>
      </c>
      <c r="C113" s="36">
        <f t="shared" si="17"/>
        <v>0</v>
      </c>
      <c r="D113" s="37" t="s">
        <v>541</v>
      </c>
      <c r="F113" s="77">
        <v>2</v>
      </c>
      <c r="G113" s="15">
        <v>0</v>
      </c>
      <c r="H113" s="15">
        <v>3</v>
      </c>
      <c r="I113" s="15">
        <v>0</v>
      </c>
      <c r="J113" s="20">
        <f t="shared" si="13"/>
        <v>5</v>
      </c>
      <c r="K113" s="15">
        <v>0</v>
      </c>
      <c r="L113" s="22">
        <f t="shared" si="20"/>
        <v>5</v>
      </c>
      <c r="M113" s="15">
        <f t="shared" si="14"/>
        <v>7</v>
      </c>
      <c r="N113" s="15">
        <f t="shared" si="18"/>
        <v>12</v>
      </c>
      <c r="O113" s="48" t="str">
        <f t="shared" si="19"/>
        <v>LM</v>
      </c>
      <c r="P113" s="49" t="s">
        <v>408</v>
      </c>
      <c r="Q113" s="50" t="s">
        <v>152</v>
      </c>
      <c r="R113" s="44">
        <v>1</v>
      </c>
      <c r="S113" s="26"/>
      <c r="T113" s="26"/>
      <c r="U113" s="26">
        <v>1</v>
      </c>
      <c r="V113" s="26"/>
      <c r="W113" s="26"/>
      <c r="X113" s="26"/>
      <c r="Y113" s="26" t="s">
        <v>26</v>
      </c>
      <c r="Z113" s="26"/>
      <c r="AA113" s="26"/>
      <c r="AB113" s="26"/>
      <c r="AC113" s="26"/>
      <c r="AD113" s="26"/>
      <c r="AE113" s="26">
        <v>1</v>
      </c>
      <c r="AF113" s="26">
        <v>3</v>
      </c>
      <c r="AG113" s="26">
        <v>1</v>
      </c>
      <c r="AH113" s="29" t="s">
        <v>30</v>
      </c>
    </row>
    <row r="114" spans="1:34" ht="16" thickBot="1" x14ac:dyDescent="0.4">
      <c r="A114" s="36">
        <f t="shared" si="15"/>
        <v>0.5714285714285714</v>
      </c>
      <c r="B114" s="36">
        <f t="shared" si="16"/>
        <v>0.42857142857142855</v>
      </c>
      <c r="C114" s="36">
        <f t="shared" si="17"/>
        <v>0</v>
      </c>
      <c r="D114" s="37" t="s">
        <v>543</v>
      </c>
      <c r="F114" s="77">
        <v>4</v>
      </c>
      <c r="G114" s="15">
        <v>0</v>
      </c>
      <c r="H114" s="15">
        <v>3</v>
      </c>
      <c r="I114" s="15">
        <v>0</v>
      </c>
      <c r="J114" s="20">
        <f t="shared" si="13"/>
        <v>7</v>
      </c>
      <c r="K114" s="15">
        <v>0</v>
      </c>
      <c r="L114" s="22">
        <f t="shared" si="20"/>
        <v>7</v>
      </c>
      <c r="M114" s="15">
        <f t="shared" si="14"/>
        <v>5</v>
      </c>
      <c r="N114" s="15">
        <f t="shared" si="18"/>
        <v>12</v>
      </c>
      <c r="O114" s="48" t="str">
        <f t="shared" si="19"/>
        <v>MH</v>
      </c>
      <c r="P114" s="49" t="s">
        <v>409</v>
      </c>
      <c r="Q114" s="50" t="s">
        <v>153</v>
      </c>
      <c r="R114" s="44">
        <v>3</v>
      </c>
      <c r="S114" s="26">
        <v>2</v>
      </c>
      <c r="T114" s="26"/>
      <c r="U114" s="26">
        <v>1</v>
      </c>
      <c r="V114" s="26"/>
      <c r="W114" s="26"/>
      <c r="X114" s="26" t="s">
        <v>30</v>
      </c>
      <c r="Y114" s="26" t="s">
        <v>26</v>
      </c>
      <c r="Z114" s="26"/>
      <c r="AA114" s="26"/>
      <c r="AB114" s="26"/>
      <c r="AC114" s="26" t="s">
        <v>30</v>
      </c>
      <c r="AD114" s="26"/>
      <c r="AE114" s="26">
        <v>1</v>
      </c>
      <c r="AF114" s="26">
        <v>3</v>
      </c>
      <c r="AG114" s="26">
        <v>1</v>
      </c>
      <c r="AH114" s="29" t="s">
        <v>30</v>
      </c>
    </row>
    <row r="115" spans="1:34" ht="16" thickBot="1" x14ac:dyDescent="0.4">
      <c r="A115" s="36">
        <f t="shared" si="15"/>
        <v>0</v>
      </c>
      <c r="B115" s="36">
        <f t="shared" si="16"/>
        <v>0.5</v>
      </c>
      <c r="C115" s="36">
        <f t="shared" si="17"/>
        <v>0.5</v>
      </c>
      <c r="D115" s="15" t="s">
        <v>541</v>
      </c>
      <c r="F115" s="77">
        <v>0</v>
      </c>
      <c r="G115" s="15">
        <v>0</v>
      </c>
      <c r="H115" s="15">
        <v>1</v>
      </c>
      <c r="I115" s="15">
        <v>1</v>
      </c>
      <c r="J115" s="20">
        <f t="shared" si="13"/>
        <v>2</v>
      </c>
      <c r="K115" s="15">
        <v>1</v>
      </c>
      <c r="L115" s="22">
        <f t="shared" si="20"/>
        <v>3</v>
      </c>
      <c r="M115" s="15">
        <f t="shared" si="14"/>
        <v>9</v>
      </c>
      <c r="N115" s="15">
        <f t="shared" si="18"/>
        <v>12</v>
      </c>
      <c r="O115" s="48" t="str">
        <f t="shared" si="19"/>
        <v>LM</v>
      </c>
      <c r="P115" s="49" t="s">
        <v>410</v>
      </c>
      <c r="Q115" s="50" t="s">
        <v>154</v>
      </c>
      <c r="R115" s="44">
        <v>1</v>
      </c>
      <c r="S115" s="26"/>
      <c r="T115" s="26"/>
      <c r="U115" s="26">
        <v>1</v>
      </c>
      <c r="V115" s="26"/>
      <c r="W115" s="26"/>
      <c r="X115" s="26"/>
      <c r="Y115" s="26" t="s">
        <v>26</v>
      </c>
      <c r="Z115" s="26"/>
      <c r="AA115" s="26"/>
      <c r="AB115" s="26"/>
      <c r="AC115" s="26"/>
      <c r="AD115" s="26"/>
      <c r="AE115" s="26" t="s">
        <v>38</v>
      </c>
      <c r="AF115" s="26"/>
      <c r="AG115" s="26"/>
      <c r="AH115" s="29" t="s">
        <v>338</v>
      </c>
    </row>
    <row r="116" spans="1:34" s="13" customFormat="1" ht="16" thickBot="1" x14ac:dyDescent="0.4">
      <c r="A116" s="36">
        <f t="shared" si="15"/>
        <v>0</v>
      </c>
      <c r="B116" s="36">
        <f t="shared" si="16"/>
        <v>0.83333333333333337</v>
      </c>
      <c r="C116" s="36">
        <f t="shared" si="17"/>
        <v>0.16666666666666666</v>
      </c>
      <c r="D116" s="15" t="s">
        <v>541</v>
      </c>
      <c r="F116" s="77">
        <v>0</v>
      </c>
      <c r="G116" s="15">
        <v>0</v>
      </c>
      <c r="H116" s="15">
        <v>5</v>
      </c>
      <c r="I116" s="15">
        <v>1</v>
      </c>
      <c r="J116" s="20">
        <f t="shared" si="13"/>
        <v>6</v>
      </c>
      <c r="K116" s="15">
        <v>0</v>
      </c>
      <c r="L116" s="22">
        <f t="shared" si="20"/>
        <v>6</v>
      </c>
      <c r="M116" s="15">
        <f t="shared" si="14"/>
        <v>6</v>
      </c>
      <c r="N116" s="15">
        <f t="shared" si="18"/>
        <v>12</v>
      </c>
      <c r="O116" s="48" t="str">
        <f t="shared" si="19"/>
        <v>LM</v>
      </c>
      <c r="P116" s="49" t="s">
        <v>411</v>
      </c>
      <c r="Q116" s="50" t="s">
        <v>155</v>
      </c>
      <c r="R116" s="43">
        <f>SUM(S116:U116)</f>
        <v>4</v>
      </c>
      <c r="S116" s="24"/>
      <c r="T116" s="24"/>
      <c r="U116" s="24">
        <v>4</v>
      </c>
      <c r="V116" s="26"/>
      <c r="W116" s="25" t="s">
        <v>26</v>
      </c>
      <c r="X116" s="25"/>
      <c r="Y116" s="25" t="s">
        <v>26</v>
      </c>
      <c r="Z116" s="25"/>
      <c r="AA116" s="25"/>
      <c r="AB116" s="25" t="s">
        <v>26</v>
      </c>
      <c r="AC116" s="25" t="s">
        <v>26</v>
      </c>
      <c r="AD116" s="25"/>
      <c r="AE116" s="24">
        <v>0</v>
      </c>
      <c r="AF116" s="26"/>
      <c r="AG116" s="26"/>
      <c r="AH116" s="29" t="s">
        <v>336</v>
      </c>
    </row>
    <row r="117" spans="1:34" ht="16" thickBot="1" x14ac:dyDescent="0.4">
      <c r="A117" s="36">
        <f t="shared" si="15"/>
        <v>0.2</v>
      </c>
      <c r="B117" s="36">
        <f t="shared" si="16"/>
        <v>0.6</v>
      </c>
      <c r="C117" s="36">
        <f t="shared" si="17"/>
        <v>0.2</v>
      </c>
      <c r="D117" s="37" t="s">
        <v>541</v>
      </c>
      <c r="F117" s="77">
        <v>1</v>
      </c>
      <c r="G117" s="15">
        <v>0</v>
      </c>
      <c r="H117" s="15">
        <v>3</v>
      </c>
      <c r="I117" s="15">
        <v>1</v>
      </c>
      <c r="J117" s="20">
        <f t="shared" si="13"/>
        <v>5</v>
      </c>
      <c r="K117" s="15">
        <v>1</v>
      </c>
      <c r="L117" s="22">
        <f t="shared" si="20"/>
        <v>6</v>
      </c>
      <c r="M117" s="15">
        <f t="shared" si="14"/>
        <v>6</v>
      </c>
      <c r="N117" s="15">
        <f t="shared" si="18"/>
        <v>12</v>
      </c>
      <c r="O117" s="48" t="str">
        <f t="shared" si="19"/>
        <v>LM</v>
      </c>
      <c r="P117" s="49" t="s">
        <v>156</v>
      </c>
      <c r="Q117" s="50" t="s">
        <v>157</v>
      </c>
      <c r="R117" s="43">
        <f>SUM(S117:U117)</f>
        <v>3</v>
      </c>
      <c r="S117" s="24">
        <v>1</v>
      </c>
      <c r="T117" s="24"/>
      <c r="U117" s="24">
        <v>2</v>
      </c>
      <c r="V117" s="26"/>
      <c r="W117" s="25" t="s">
        <v>26</v>
      </c>
      <c r="X117" s="25"/>
      <c r="Y117" s="25" t="s">
        <v>26</v>
      </c>
      <c r="Z117" s="25"/>
      <c r="AA117" s="25" t="s">
        <v>30</v>
      </c>
      <c r="AB117" s="25"/>
      <c r="AC117" s="25"/>
      <c r="AD117" s="25" t="s">
        <v>26</v>
      </c>
      <c r="AE117" s="24">
        <v>0</v>
      </c>
      <c r="AF117" s="26"/>
      <c r="AG117" s="26"/>
      <c r="AH117" s="29" t="s">
        <v>337</v>
      </c>
    </row>
    <row r="118" spans="1:34" ht="16" thickBot="1" x14ac:dyDescent="0.4">
      <c r="A118" s="36">
        <f t="shared" si="15"/>
        <v>0.2</v>
      </c>
      <c r="B118" s="36">
        <f t="shared" si="16"/>
        <v>0.6</v>
      </c>
      <c r="C118" s="36">
        <f t="shared" si="17"/>
        <v>0.2</v>
      </c>
      <c r="D118" s="37" t="s">
        <v>541</v>
      </c>
      <c r="F118" s="77">
        <v>1</v>
      </c>
      <c r="G118" s="15">
        <v>0</v>
      </c>
      <c r="H118" s="15">
        <v>3</v>
      </c>
      <c r="I118" s="15">
        <v>1</v>
      </c>
      <c r="J118" s="20">
        <f t="shared" si="13"/>
        <v>5</v>
      </c>
      <c r="K118" s="15">
        <v>1</v>
      </c>
      <c r="L118" s="22">
        <f t="shared" si="20"/>
        <v>6</v>
      </c>
      <c r="M118" s="15">
        <f t="shared" si="14"/>
        <v>6</v>
      </c>
      <c r="N118" s="15">
        <f t="shared" si="18"/>
        <v>12</v>
      </c>
      <c r="O118" s="48" t="str">
        <f t="shared" si="19"/>
        <v>LM</v>
      </c>
      <c r="P118" s="49" t="s">
        <v>412</v>
      </c>
      <c r="Q118" s="50" t="s">
        <v>158</v>
      </c>
      <c r="R118" s="43">
        <f>SUM(S118:U118)</f>
        <v>3</v>
      </c>
      <c r="S118" s="23">
        <v>1</v>
      </c>
      <c r="T118" s="23"/>
      <c r="U118" s="23">
        <v>2</v>
      </c>
      <c r="V118" s="26"/>
      <c r="W118" s="25" t="s">
        <v>26</v>
      </c>
      <c r="X118" s="25"/>
      <c r="Y118" s="25" t="s">
        <v>26</v>
      </c>
      <c r="Z118" s="25"/>
      <c r="AA118" s="25" t="s">
        <v>30</v>
      </c>
      <c r="AB118" s="25"/>
      <c r="AC118" s="25"/>
      <c r="AD118" s="25" t="s">
        <v>26</v>
      </c>
      <c r="AE118" s="23">
        <v>0</v>
      </c>
      <c r="AF118" s="26"/>
      <c r="AG118" s="26"/>
      <c r="AH118" s="29" t="s">
        <v>337</v>
      </c>
    </row>
    <row r="119" spans="1:34" ht="16" thickBot="1" x14ac:dyDescent="0.4">
      <c r="A119" s="36">
        <f t="shared" si="15"/>
        <v>0</v>
      </c>
      <c r="B119" s="36">
        <f t="shared" si="16"/>
        <v>0.5</v>
      </c>
      <c r="C119" s="36">
        <f t="shared" si="17"/>
        <v>0.5</v>
      </c>
      <c r="D119" s="15" t="s">
        <v>541</v>
      </c>
      <c r="F119" s="77">
        <v>0</v>
      </c>
      <c r="G119" s="15">
        <v>0</v>
      </c>
      <c r="H119" s="15">
        <v>1</v>
      </c>
      <c r="I119" s="15">
        <v>1</v>
      </c>
      <c r="J119" s="20">
        <f t="shared" si="13"/>
        <v>2</v>
      </c>
      <c r="K119" s="15">
        <v>1</v>
      </c>
      <c r="L119" s="22">
        <f t="shared" si="20"/>
        <v>3</v>
      </c>
      <c r="M119" s="15">
        <f t="shared" si="14"/>
        <v>9</v>
      </c>
      <c r="N119" s="15">
        <f t="shared" si="18"/>
        <v>12</v>
      </c>
      <c r="O119" s="48" t="str">
        <f t="shared" si="19"/>
        <v>LM</v>
      </c>
      <c r="P119" s="49" t="s">
        <v>413</v>
      </c>
      <c r="Q119" s="50" t="s">
        <v>414</v>
      </c>
      <c r="R119" s="44">
        <v>1</v>
      </c>
      <c r="S119" s="26"/>
      <c r="T119" s="26"/>
      <c r="U119" s="26">
        <v>1</v>
      </c>
      <c r="V119" s="26"/>
      <c r="W119" s="26"/>
      <c r="X119" s="26"/>
      <c r="Y119" s="26" t="s">
        <v>26</v>
      </c>
      <c r="Z119" s="26"/>
      <c r="AA119" s="26"/>
      <c r="AB119" s="26"/>
      <c r="AC119" s="26"/>
      <c r="AD119" s="26"/>
      <c r="AE119" s="26" t="s">
        <v>38</v>
      </c>
      <c r="AF119" s="26"/>
      <c r="AG119" s="26"/>
      <c r="AH119" s="29" t="s">
        <v>338</v>
      </c>
    </row>
    <row r="120" spans="1:34" ht="16" thickBot="1" x14ac:dyDescent="0.4">
      <c r="A120" s="36">
        <f t="shared" si="15"/>
        <v>0</v>
      </c>
      <c r="B120" s="36">
        <f t="shared" si="16"/>
        <v>0.5</v>
      </c>
      <c r="C120" s="36">
        <f t="shared" si="17"/>
        <v>0.5</v>
      </c>
      <c r="D120" s="15" t="s">
        <v>541</v>
      </c>
      <c r="F120" s="77">
        <v>0</v>
      </c>
      <c r="G120" s="15">
        <v>0</v>
      </c>
      <c r="H120" s="15">
        <v>1</v>
      </c>
      <c r="I120" s="15">
        <v>1</v>
      </c>
      <c r="J120" s="20">
        <f t="shared" si="13"/>
        <v>2</v>
      </c>
      <c r="K120" s="15">
        <v>1</v>
      </c>
      <c r="L120" s="22">
        <f t="shared" si="20"/>
        <v>3</v>
      </c>
      <c r="M120" s="15">
        <f t="shared" si="14"/>
        <v>9</v>
      </c>
      <c r="N120" s="15">
        <f t="shared" si="18"/>
        <v>12</v>
      </c>
      <c r="O120" s="48" t="str">
        <f t="shared" si="19"/>
        <v>LM</v>
      </c>
      <c r="P120" s="49" t="s">
        <v>159</v>
      </c>
      <c r="Q120" s="50" t="s">
        <v>160</v>
      </c>
      <c r="R120" s="44">
        <v>1</v>
      </c>
      <c r="S120" s="26"/>
      <c r="T120" s="26"/>
      <c r="U120" s="26">
        <v>1</v>
      </c>
      <c r="V120" s="26"/>
      <c r="W120" s="26"/>
      <c r="X120" s="26"/>
      <c r="Y120" s="26"/>
      <c r="Z120" s="26" t="s">
        <v>26</v>
      </c>
      <c r="AA120" s="26"/>
      <c r="AB120" s="26"/>
      <c r="AC120" s="26"/>
      <c r="AD120" s="26"/>
      <c r="AE120" s="26" t="s">
        <v>38</v>
      </c>
      <c r="AF120" s="26"/>
      <c r="AG120" s="26"/>
      <c r="AH120" s="29" t="s">
        <v>338</v>
      </c>
    </row>
    <row r="121" spans="1:34" ht="16" thickBot="1" x14ac:dyDescent="0.4">
      <c r="A121" s="36">
        <f t="shared" si="15"/>
        <v>0</v>
      </c>
      <c r="B121" s="36">
        <f t="shared" si="16"/>
        <v>0.5</v>
      </c>
      <c r="C121" s="36">
        <f t="shared" si="17"/>
        <v>0.5</v>
      </c>
      <c r="D121" s="15" t="s">
        <v>541</v>
      </c>
      <c r="F121" s="77">
        <v>0</v>
      </c>
      <c r="G121" s="15">
        <v>0</v>
      </c>
      <c r="H121" s="15">
        <v>1</v>
      </c>
      <c r="I121" s="15">
        <v>1</v>
      </c>
      <c r="J121" s="20">
        <f t="shared" si="13"/>
        <v>2</v>
      </c>
      <c r="K121" s="15">
        <v>1</v>
      </c>
      <c r="L121" s="22">
        <f t="shared" si="20"/>
        <v>3</v>
      </c>
      <c r="M121" s="15">
        <f t="shared" si="14"/>
        <v>9</v>
      </c>
      <c r="N121" s="15">
        <f t="shared" si="18"/>
        <v>12</v>
      </c>
      <c r="O121" s="48" t="str">
        <f t="shared" si="19"/>
        <v>LM</v>
      </c>
      <c r="P121" s="49" t="s">
        <v>159</v>
      </c>
      <c r="Q121" s="50" t="s">
        <v>161</v>
      </c>
      <c r="R121" s="44">
        <v>1</v>
      </c>
      <c r="S121" s="26"/>
      <c r="T121" s="26"/>
      <c r="U121" s="26">
        <v>1</v>
      </c>
      <c r="V121" s="26"/>
      <c r="W121" s="26"/>
      <c r="X121" s="26"/>
      <c r="Y121" s="26"/>
      <c r="Z121" s="26" t="s">
        <v>26</v>
      </c>
      <c r="AA121" s="26"/>
      <c r="AB121" s="26"/>
      <c r="AC121" s="26"/>
      <c r="AD121" s="26"/>
      <c r="AE121" s="26" t="s">
        <v>38</v>
      </c>
      <c r="AF121" s="26"/>
      <c r="AG121" s="26"/>
      <c r="AH121" s="29" t="s">
        <v>338</v>
      </c>
    </row>
    <row r="122" spans="1:34" ht="16" thickBot="1" x14ac:dyDescent="0.4">
      <c r="A122" s="36">
        <f t="shared" si="15"/>
        <v>0</v>
      </c>
      <c r="B122" s="36">
        <f t="shared" si="16"/>
        <v>0.8</v>
      </c>
      <c r="C122" s="36">
        <f t="shared" si="17"/>
        <v>0.2</v>
      </c>
      <c r="D122" s="15" t="s">
        <v>541</v>
      </c>
      <c r="F122" s="77">
        <v>0</v>
      </c>
      <c r="G122" s="15">
        <v>0</v>
      </c>
      <c r="H122" s="15">
        <v>4</v>
      </c>
      <c r="I122" s="15">
        <v>1</v>
      </c>
      <c r="J122" s="20">
        <f t="shared" si="13"/>
        <v>5</v>
      </c>
      <c r="K122" s="15">
        <v>0</v>
      </c>
      <c r="L122" s="22">
        <f t="shared" si="20"/>
        <v>5</v>
      </c>
      <c r="M122" s="15">
        <f t="shared" si="14"/>
        <v>7</v>
      </c>
      <c r="N122" s="15">
        <f t="shared" si="18"/>
        <v>12</v>
      </c>
      <c r="O122" s="48" t="str">
        <f t="shared" si="19"/>
        <v>LM</v>
      </c>
      <c r="P122" s="49" t="s">
        <v>162</v>
      </c>
      <c r="Q122" s="50" t="s">
        <v>163</v>
      </c>
      <c r="R122" s="43">
        <f>SUM(S122:U122)</f>
        <v>3</v>
      </c>
      <c r="S122" s="24"/>
      <c r="T122" s="24">
        <v>1</v>
      </c>
      <c r="U122" s="24">
        <v>2</v>
      </c>
      <c r="V122" s="26"/>
      <c r="W122" s="25" t="s">
        <v>26</v>
      </c>
      <c r="X122" s="25" t="s">
        <v>26</v>
      </c>
      <c r="Y122" s="25"/>
      <c r="Z122" s="25"/>
      <c r="AA122" s="25"/>
      <c r="AB122" s="25"/>
      <c r="AC122" s="25"/>
      <c r="AD122" s="25"/>
      <c r="AE122" s="24">
        <v>0</v>
      </c>
      <c r="AF122" s="26">
        <v>1</v>
      </c>
      <c r="AG122" s="26"/>
      <c r="AH122" s="29" t="s">
        <v>336</v>
      </c>
    </row>
    <row r="123" spans="1:34" ht="16" thickBot="1" x14ac:dyDescent="0.4">
      <c r="A123" s="36">
        <f t="shared" si="15"/>
        <v>0.16666666666666666</v>
      </c>
      <c r="B123" s="36">
        <f t="shared" si="16"/>
        <v>0.83333333333333337</v>
      </c>
      <c r="C123" s="36">
        <f t="shared" si="17"/>
        <v>0.16666666666666666</v>
      </c>
      <c r="D123" s="15" t="s">
        <v>541</v>
      </c>
      <c r="F123" s="77">
        <v>0</v>
      </c>
      <c r="G123" s="15">
        <v>1</v>
      </c>
      <c r="H123" s="15">
        <v>4</v>
      </c>
      <c r="I123" s="15">
        <v>1</v>
      </c>
      <c r="J123" s="20">
        <f t="shared" si="13"/>
        <v>6</v>
      </c>
      <c r="K123" s="15">
        <v>0</v>
      </c>
      <c r="L123" s="22">
        <f t="shared" si="20"/>
        <v>6</v>
      </c>
      <c r="M123" s="15">
        <f t="shared" si="14"/>
        <v>6</v>
      </c>
      <c r="N123" s="15">
        <f t="shared" si="18"/>
        <v>12</v>
      </c>
      <c r="O123" s="48" t="str">
        <f t="shared" si="19"/>
        <v>LM</v>
      </c>
      <c r="P123" s="49" t="s">
        <v>415</v>
      </c>
      <c r="Q123" s="50" t="s">
        <v>164</v>
      </c>
      <c r="R123" s="43">
        <f>SUM(S123:U123)</f>
        <v>3</v>
      </c>
      <c r="S123" s="24"/>
      <c r="T123" s="24">
        <v>1</v>
      </c>
      <c r="U123" s="24">
        <v>2</v>
      </c>
      <c r="V123" s="26"/>
      <c r="W123" s="25" t="s">
        <v>26</v>
      </c>
      <c r="X123" s="25" t="s">
        <v>26</v>
      </c>
      <c r="Y123" s="25"/>
      <c r="Z123" s="25"/>
      <c r="AA123" s="25"/>
      <c r="AB123" s="25"/>
      <c r="AC123" s="25" t="s">
        <v>25</v>
      </c>
      <c r="AD123" s="25"/>
      <c r="AE123" s="24">
        <v>0</v>
      </c>
      <c r="AF123" s="26">
        <v>1</v>
      </c>
      <c r="AG123" s="26"/>
      <c r="AH123" s="29" t="s">
        <v>336</v>
      </c>
    </row>
    <row r="124" spans="1:34" ht="16" thickBot="1" x14ac:dyDescent="0.4">
      <c r="A124" s="36">
        <f t="shared" si="15"/>
        <v>0</v>
      </c>
      <c r="B124" s="36">
        <f t="shared" si="16"/>
        <v>0.66666666666666663</v>
      </c>
      <c r="C124" s="36">
        <f t="shared" si="17"/>
        <v>0.33333333333333331</v>
      </c>
      <c r="D124" s="37" t="s">
        <v>541</v>
      </c>
      <c r="F124" s="77">
        <v>0</v>
      </c>
      <c r="G124" s="15">
        <v>0</v>
      </c>
      <c r="H124" s="15">
        <v>2</v>
      </c>
      <c r="I124" s="15">
        <v>1</v>
      </c>
      <c r="J124" s="20">
        <f t="shared" si="13"/>
        <v>3</v>
      </c>
      <c r="K124" s="15">
        <v>1</v>
      </c>
      <c r="L124" s="22">
        <f t="shared" si="20"/>
        <v>4</v>
      </c>
      <c r="M124" s="15">
        <f t="shared" si="14"/>
        <v>8</v>
      </c>
      <c r="N124" s="15">
        <f t="shared" si="18"/>
        <v>12</v>
      </c>
      <c r="O124" s="48" t="str">
        <f t="shared" si="19"/>
        <v>LM</v>
      </c>
      <c r="P124" s="49" t="s">
        <v>416</v>
      </c>
      <c r="Q124" s="50" t="s">
        <v>165</v>
      </c>
      <c r="R124" s="43">
        <f t="shared" ref="R124:R131" si="23">SUM(S124:U124)</f>
        <v>2</v>
      </c>
      <c r="S124" s="24"/>
      <c r="T124" s="24"/>
      <c r="U124" s="24">
        <v>2</v>
      </c>
      <c r="V124" s="26"/>
      <c r="W124" s="25" t="s">
        <v>26</v>
      </c>
      <c r="X124" s="25" t="s">
        <v>26</v>
      </c>
      <c r="Y124" s="25"/>
      <c r="Z124" s="25"/>
      <c r="AA124" s="25"/>
      <c r="AB124" s="25"/>
      <c r="AC124" s="25"/>
      <c r="AD124" s="25"/>
      <c r="AE124" s="24" t="s">
        <v>38</v>
      </c>
      <c r="AF124" s="26"/>
      <c r="AG124" s="26"/>
      <c r="AH124" s="29" t="s">
        <v>338</v>
      </c>
    </row>
    <row r="125" spans="1:34" ht="16" thickBot="1" x14ac:dyDescent="0.4">
      <c r="A125" s="36">
        <f t="shared" si="15"/>
        <v>0</v>
      </c>
      <c r="B125" s="36">
        <f t="shared" si="16"/>
        <v>0.66666666666666663</v>
      </c>
      <c r="C125" s="36">
        <f t="shared" si="17"/>
        <v>0.33333333333333331</v>
      </c>
      <c r="D125" s="37" t="s">
        <v>541</v>
      </c>
      <c r="F125" s="77">
        <v>0</v>
      </c>
      <c r="G125" s="15">
        <v>0</v>
      </c>
      <c r="H125" s="15">
        <v>2</v>
      </c>
      <c r="I125" s="15">
        <v>1</v>
      </c>
      <c r="J125" s="20">
        <f t="shared" si="13"/>
        <v>3</v>
      </c>
      <c r="K125" s="15">
        <v>1</v>
      </c>
      <c r="L125" s="22">
        <f t="shared" si="20"/>
        <v>4</v>
      </c>
      <c r="M125" s="15">
        <f t="shared" si="14"/>
        <v>8</v>
      </c>
      <c r="N125" s="15">
        <f t="shared" si="18"/>
        <v>12</v>
      </c>
      <c r="O125" s="48" t="str">
        <f t="shared" si="19"/>
        <v>LM</v>
      </c>
      <c r="P125" s="49" t="s">
        <v>166</v>
      </c>
      <c r="Q125" s="50" t="s">
        <v>169</v>
      </c>
      <c r="R125" s="43">
        <f t="shared" si="23"/>
        <v>2</v>
      </c>
      <c r="S125" s="24"/>
      <c r="T125" s="24"/>
      <c r="U125" s="24">
        <v>2</v>
      </c>
      <c r="V125" s="26"/>
      <c r="W125" s="25" t="s">
        <v>26</v>
      </c>
      <c r="X125" s="25"/>
      <c r="Y125" s="25" t="s">
        <v>26</v>
      </c>
      <c r="Z125" s="25"/>
      <c r="AA125" s="25"/>
      <c r="AB125" s="25"/>
      <c r="AC125" s="25"/>
      <c r="AD125" s="25"/>
      <c r="AE125" s="24" t="s">
        <v>38</v>
      </c>
      <c r="AF125" s="26"/>
      <c r="AG125" s="26"/>
      <c r="AH125" s="29" t="s">
        <v>338</v>
      </c>
    </row>
    <row r="126" spans="1:34" ht="16" thickBot="1" x14ac:dyDescent="0.4">
      <c r="A126" s="36">
        <f t="shared" si="15"/>
        <v>0</v>
      </c>
      <c r="B126" s="36">
        <f t="shared" si="16"/>
        <v>0.66666666666666663</v>
      </c>
      <c r="C126" s="36">
        <f t="shared" si="17"/>
        <v>0.33333333333333331</v>
      </c>
      <c r="D126" s="37" t="s">
        <v>541</v>
      </c>
      <c r="F126" s="77">
        <v>0</v>
      </c>
      <c r="G126" s="15">
        <v>0</v>
      </c>
      <c r="H126" s="15">
        <v>2</v>
      </c>
      <c r="I126" s="15">
        <v>1</v>
      </c>
      <c r="J126" s="20">
        <f t="shared" si="13"/>
        <v>3</v>
      </c>
      <c r="K126" s="15">
        <v>1</v>
      </c>
      <c r="L126" s="22">
        <f t="shared" si="20"/>
        <v>4</v>
      </c>
      <c r="M126" s="15">
        <f t="shared" si="14"/>
        <v>8</v>
      </c>
      <c r="N126" s="15">
        <f t="shared" si="18"/>
        <v>12</v>
      </c>
      <c r="O126" s="48" t="str">
        <f t="shared" si="19"/>
        <v>LM</v>
      </c>
      <c r="P126" s="49" t="s">
        <v>166</v>
      </c>
      <c r="Q126" s="50" t="s">
        <v>167</v>
      </c>
      <c r="R126" s="43">
        <f t="shared" si="23"/>
        <v>2</v>
      </c>
      <c r="S126" s="24"/>
      <c r="T126" s="24"/>
      <c r="U126" s="24">
        <v>2</v>
      </c>
      <c r="V126" s="26"/>
      <c r="W126" s="25" t="s">
        <v>26</v>
      </c>
      <c r="X126" s="25"/>
      <c r="Y126" s="25" t="s">
        <v>26</v>
      </c>
      <c r="Z126" s="25"/>
      <c r="AA126" s="25"/>
      <c r="AB126" s="25"/>
      <c r="AC126" s="25"/>
      <c r="AD126" s="25"/>
      <c r="AE126" s="24" t="s">
        <v>38</v>
      </c>
      <c r="AF126" s="26"/>
      <c r="AG126" s="26"/>
      <c r="AH126" s="29" t="s">
        <v>338</v>
      </c>
    </row>
    <row r="127" spans="1:34" ht="16" thickBot="1" x14ac:dyDescent="0.4">
      <c r="A127" s="36">
        <f t="shared" si="15"/>
        <v>0</v>
      </c>
      <c r="B127" s="36">
        <f t="shared" si="16"/>
        <v>0.66666666666666663</v>
      </c>
      <c r="C127" s="36">
        <f t="shared" si="17"/>
        <v>0.33333333333333331</v>
      </c>
      <c r="D127" s="37" t="s">
        <v>541</v>
      </c>
      <c r="F127" s="77">
        <v>0</v>
      </c>
      <c r="G127" s="15">
        <v>0</v>
      </c>
      <c r="H127" s="15">
        <v>2</v>
      </c>
      <c r="I127" s="15">
        <v>1</v>
      </c>
      <c r="J127" s="20">
        <f t="shared" si="13"/>
        <v>3</v>
      </c>
      <c r="K127" s="15">
        <v>1</v>
      </c>
      <c r="L127" s="22">
        <f t="shared" si="20"/>
        <v>4</v>
      </c>
      <c r="M127" s="15">
        <f t="shared" si="14"/>
        <v>8</v>
      </c>
      <c r="N127" s="15">
        <f t="shared" si="18"/>
        <v>12</v>
      </c>
      <c r="O127" s="48" t="str">
        <f t="shared" si="19"/>
        <v>LM</v>
      </c>
      <c r="P127" s="49" t="s">
        <v>166</v>
      </c>
      <c r="Q127" s="50" t="s">
        <v>168</v>
      </c>
      <c r="R127" s="43">
        <f t="shared" si="23"/>
        <v>2</v>
      </c>
      <c r="S127" s="23"/>
      <c r="T127" s="23"/>
      <c r="U127" s="23">
        <v>2</v>
      </c>
      <c r="V127" s="26"/>
      <c r="W127" s="25" t="s">
        <v>26</v>
      </c>
      <c r="X127" s="25"/>
      <c r="Y127" s="25" t="s">
        <v>26</v>
      </c>
      <c r="Z127" s="25"/>
      <c r="AA127" s="25"/>
      <c r="AB127" s="25"/>
      <c r="AC127" s="25"/>
      <c r="AD127" s="25"/>
      <c r="AE127" s="23" t="s">
        <v>38</v>
      </c>
      <c r="AF127" s="26"/>
      <c r="AG127" s="26"/>
      <c r="AH127" s="29" t="s">
        <v>338</v>
      </c>
    </row>
    <row r="128" spans="1:34" ht="16" thickBot="1" x14ac:dyDescent="0.4">
      <c r="A128" s="36">
        <f t="shared" si="15"/>
        <v>0</v>
      </c>
      <c r="B128" s="36">
        <f t="shared" si="16"/>
        <v>0.66666666666666663</v>
      </c>
      <c r="C128" s="36">
        <f t="shared" si="17"/>
        <v>0.33333333333333331</v>
      </c>
      <c r="D128" s="37" t="s">
        <v>541</v>
      </c>
      <c r="F128" s="77">
        <v>0</v>
      </c>
      <c r="G128" s="15">
        <v>0</v>
      </c>
      <c r="H128" s="15">
        <v>2</v>
      </c>
      <c r="I128" s="15">
        <v>1</v>
      </c>
      <c r="J128" s="20">
        <f t="shared" si="13"/>
        <v>3</v>
      </c>
      <c r="K128" s="15">
        <v>1</v>
      </c>
      <c r="L128" s="22">
        <f t="shared" si="20"/>
        <v>4</v>
      </c>
      <c r="M128" s="15">
        <f t="shared" si="14"/>
        <v>8</v>
      </c>
      <c r="N128" s="15">
        <f t="shared" si="18"/>
        <v>12</v>
      </c>
      <c r="O128" s="48" t="str">
        <f t="shared" si="19"/>
        <v>LM</v>
      </c>
      <c r="P128" s="49" t="s">
        <v>417</v>
      </c>
      <c r="Q128" s="50" t="s">
        <v>170</v>
      </c>
      <c r="R128" s="43">
        <f t="shared" si="23"/>
        <v>2</v>
      </c>
      <c r="S128" s="24"/>
      <c r="T128" s="24"/>
      <c r="U128" s="24">
        <v>2</v>
      </c>
      <c r="V128" s="26"/>
      <c r="W128" s="25" t="s">
        <v>26</v>
      </c>
      <c r="X128" s="25"/>
      <c r="Y128" s="25" t="s">
        <v>26</v>
      </c>
      <c r="Z128" s="25"/>
      <c r="AA128" s="25"/>
      <c r="AB128" s="25"/>
      <c r="AC128" s="25"/>
      <c r="AD128" s="25"/>
      <c r="AE128" s="24" t="s">
        <v>38</v>
      </c>
      <c r="AF128" s="26"/>
      <c r="AG128" s="26"/>
      <c r="AH128" s="29" t="s">
        <v>338</v>
      </c>
    </row>
    <row r="129" spans="1:34" ht="16" thickBot="1" x14ac:dyDescent="0.4">
      <c r="A129" s="36">
        <f t="shared" si="15"/>
        <v>0</v>
      </c>
      <c r="B129" s="36">
        <f t="shared" si="16"/>
        <v>0.66666666666666663</v>
      </c>
      <c r="C129" s="36">
        <f t="shared" si="17"/>
        <v>0.33333333333333331</v>
      </c>
      <c r="D129" s="37" t="s">
        <v>541</v>
      </c>
      <c r="F129" s="77">
        <v>0</v>
      </c>
      <c r="G129" s="15">
        <v>0</v>
      </c>
      <c r="H129" s="15">
        <v>2</v>
      </c>
      <c r="I129" s="15">
        <v>1</v>
      </c>
      <c r="J129" s="20">
        <f t="shared" si="13"/>
        <v>3</v>
      </c>
      <c r="K129" s="15">
        <v>1</v>
      </c>
      <c r="L129" s="22">
        <f t="shared" si="20"/>
        <v>4</v>
      </c>
      <c r="M129" s="15">
        <f t="shared" si="14"/>
        <v>8</v>
      </c>
      <c r="N129" s="15">
        <f t="shared" si="18"/>
        <v>12</v>
      </c>
      <c r="O129" s="48" t="str">
        <f t="shared" si="19"/>
        <v>LM</v>
      </c>
      <c r="P129" s="49" t="s">
        <v>417</v>
      </c>
      <c r="Q129" s="50" t="s">
        <v>171</v>
      </c>
      <c r="R129" s="43">
        <f t="shared" si="23"/>
        <v>2</v>
      </c>
      <c r="S129" s="24"/>
      <c r="T129" s="24"/>
      <c r="U129" s="24">
        <v>2</v>
      </c>
      <c r="V129" s="26"/>
      <c r="W129" s="25" t="s">
        <v>26</v>
      </c>
      <c r="X129" s="25"/>
      <c r="Y129" s="25" t="s">
        <v>26</v>
      </c>
      <c r="Z129" s="25"/>
      <c r="AA129" s="25"/>
      <c r="AB129" s="25"/>
      <c r="AC129" s="25"/>
      <c r="AD129" s="25"/>
      <c r="AE129" s="24" t="s">
        <v>38</v>
      </c>
      <c r="AF129" s="26"/>
      <c r="AG129" s="26"/>
      <c r="AH129" s="29" t="s">
        <v>338</v>
      </c>
    </row>
    <row r="130" spans="1:34" ht="16" thickBot="1" x14ac:dyDescent="0.4">
      <c r="A130" s="36">
        <f t="shared" si="15"/>
        <v>0</v>
      </c>
      <c r="B130" s="36">
        <f t="shared" si="16"/>
        <v>0.66666666666666663</v>
      </c>
      <c r="C130" s="36">
        <f t="shared" si="17"/>
        <v>0.33333333333333331</v>
      </c>
      <c r="D130" s="37" t="s">
        <v>541</v>
      </c>
      <c r="F130" s="77">
        <v>0</v>
      </c>
      <c r="G130" s="15">
        <v>0</v>
      </c>
      <c r="H130" s="15">
        <v>2</v>
      </c>
      <c r="I130" s="15">
        <v>1</v>
      </c>
      <c r="J130" s="20">
        <f t="shared" si="13"/>
        <v>3</v>
      </c>
      <c r="K130" s="15">
        <v>1</v>
      </c>
      <c r="L130" s="22">
        <f t="shared" si="20"/>
        <v>4</v>
      </c>
      <c r="M130" s="15">
        <f t="shared" si="14"/>
        <v>8</v>
      </c>
      <c r="N130" s="15">
        <f t="shared" si="18"/>
        <v>12</v>
      </c>
      <c r="O130" s="48" t="str">
        <f t="shared" si="19"/>
        <v>LM</v>
      </c>
      <c r="P130" s="49" t="s">
        <v>418</v>
      </c>
      <c r="Q130" s="50" t="s">
        <v>172</v>
      </c>
      <c r="R130" s="43">
        <f t="shared" si="23"/>
        <v>2</v>
      </c>
      <c r="S130" s="24"/>
      <c r="T130" s="24"/>
      <c r="U130" s="24">
        <v>2</v>
      </c>
      <c r="V130" s="26"/>
      <c r="W130" s="25" t="s">
        <v>26</v>
      </c>
      <c r="X130" s="25"/>
      <c r="Y130" s="25" t="s">
        <v>26</v>
      </c>
      <c r="Z130" s="25"/>
      <c r="AA130" s="25"/>
      <c r="AB130" s="25"/>
      <c r="AC130" s="25"/>
      <c r="AD130" s="25"/>
      <c r="AE130" s="24" t="s">
        <v>38</v>
      </c>
      <c r="AF130" s="26"/>
      <c r="AG130" s="26"/>
      <c r="AH130" s="29" t="s">
        <v>338</v>
      </c>
    </row>
    <row r="131" spans="1:34" ht="16" thickBot="1" x14ac:dyDescent="0.4">
      <c r="A131" s="36">
        <f t="shared" si="15"/>
        <v>0</v>
      </c>
      <c r="B131" s="36">
        <f t="shared" si="16"/>
        <v>0.66666666666666663</v>
      </c>
      <c r="C131" s="36">
        <f t="shared" si="17"/>
        <v>0.33333333333333331</v>
      </c>
      <c r="D131" s="37" t="s">
        <v>541</v>
      </c>
      <c r="F131" s="77">
        <v>0</v>
      </c>
      <c r="G131" s="15">
        <v>0</v>
      </c>
      <c r="H131" s="15">
        <v>2</v>
      </c>
      <c r="I131" s="15">
        <v>1</v>
      </c>
      <c r="J131" s="20">
        <f t="shared" si="13"/>
        <v>3</v>
      </c>
      <c r="K131" s="15">
        <v>1</v>
      </c>
      <c r="L131" s="22">
        <f t="shared" si="20"/>
        <v>4</v>
      </c>
      <c r="M131" s="15">
        <f t="shared" si="14"/>
        <v>8</v>
      </c>
      <c r="N131" s="15">
        <f t="shared" si="18"/>
        <v>12</v>
      </c>
      <c r="O131" s="48" t="str">
        <f t="shared" si="19"/>
        <v>LM</v>
      </c>
      <c r="P131" s="49" t="s">
        <v>419</v>
      </c>
      <c r="Q131" s="50" t="s">
        <v>173</v>
      </c>
      <c r="R131" s="43">
        <f t="shared" si="23"/>
        <v>2</v>
      </c>
      <c r="S131" s="24"/>
      <c r="T131" s="24"/>
      <c r="U131" s="24">
        <v>2</v>
      </c>
      <c r="V131" s="26"/>
      <c r="W131" s="25" t="s">
        <v>26</v>
      </c>
      <c r="X131" s="25"/>
      <c r="Y131" s="25" t="s">
        <v>26</v>
      </c>
      <c r="Z131" s="25"/>
      <c r="AA131" s="25"/>
      <c r="AB131" s="25"/>
      <c r="AC131" s="25"/>
      <c r="AD131" s="25"/>
      <c r="AE131" s="24" t="s">
        <v>38</v>
      </c>
      <c r="AF131" s="26"/>
      <c r="AG131" s="26"/>
      <c r="AH131" s="29" t="s">
        <v>338</v>
      </c>
    </row>
    <row r="132" spans="1:34" ht="16" thickBot="1" x14ac:dyDescent="0.4">
      <c r="A132" s="36">
        <f t="shared" si="15"/>
        <v>0.77777777777777779</v>
      </c>
      <c r="B132" s="36">
        <f t="shared" si="16"/>
        <v>0.22222222222222221</v>
      </c>
      <c r="C132" s="36">
        <f t="shared" si="17"/>
        <v>0</v>
      </c>
      <c r="D132" s="37" t="s">
        <v>543</v>
      </c>
      <c r="F132" s="77">
        <v>7</v>
      </c>
      <c r="G132" s="15">
        <v>0</v>
      </c>
      <c r="H132" s="15">
        <v>2</v>
      </c>
      <c r="I132" s="15">
        <v>0</v>
      </c>
      <c r="J132" s="20">
        <f t="shared" si="13"/>
        <v>9</v>
      </c>
      <c r="K132" s="15">
        <v>0</v>
      </c>
      <c r="L132" s="22">
        <f t="shared" si="20"/>
        <v>9</v>
      </c>
      <c r="M132" s="15">
        <f t="shared" si="14"/>
        <v>3</v>
      </c>
      <c r="N132" s="15">
        <f t="shared" si="18"/>
        <v>12</v>
      </c>
      <c r="O132" s="48" t="str">
        <f t="shared" si="19"/>
        <v>MH</v>
      </c>
      <c r="P132" s="49" t="s">
        <v>420</v>
      </c>
      <c r="Q132" s="50" t="s">
        <v>174</v>
      </c>
      <c r="R132" s="43">
        <v>5</v>
      </c>
      <c r="S132" s="24">
        <v>5</v>
      </c>
      <c r="T132" s="24"/>
      <c r="U132" s="24"/>
      <c r="V132" s="26"/>
      <c r="W132" s="23" t="s">
        <v>30</v>
      </c>
      <c r="X132" s="23" t="s">
        <v>30</v>
      </c>
      <c r="Y132" s="23" t="s">
        <v>30</v>
      </c>
      <c r="Z132" s="23" t="s">
        <v>30</v>
      </c>
      <c r="AA132" s="23"/>
      <c r="AB132" s="23"/>
      <c r="AC132" s="23" t="s">
        <v>30</v>
      </c>
      <c r="AD132" s="24"/>
      <c r="AE132" s="24">
        <v>1</v>
      </c>
      <c r="AF132" s="26">
        <v>3</v>
      </c>
      <c r="AG132" s="26">
        <v>1</v>
      </c>
      <c r="AH132" s="29" t="s">
        <v>30</v>
      </c>
    </row>
    <row r="133" spans="1:34" ht="16" thickBot="1" x14ac:dyDescent="0.4">
      <c r="A133" s="36">
        <f t="shared" si="15"/>
        <v>1</v>
      </c>
      <c r="B133" s="36">
        <f t="shared" si="16"/>
        <v>0</v>
      </c>
      <c r="C133" s="36">
        <f t="shared" si="17"/>
        <v>0</v>
      </c>
      <c r="D133" s="15" t="s">
        <v>543</v>
      </c>
      <c r="F133" s="77">
        <v>4</v>
      </c>
      <c r="G133" s="15">
        <v>0</v>
      </c>
      <c r="H133" s="15">
        <v>0</v>
      </c>
      <c r="I133" s="15">
        <v>0</v>
      </c>
      <c r="J133" s="20">
        <f t="shared" si="13"/>
        <v>4</v>
      </c>
      <c r="K133" s="15">
        <v>1</v>
      </c>
      <c r="L133" s="22">
        <f t="shared" ref="L133:L195" si="24">F133+G133+H133+I133+K133</f>
        <v>5</v>
      </c>
      <c r="M133" s="15">
        <f t="shared" si="14"/>
        <v>7</v>
      </c>
      <c r="N133" s="15">
        <f t="shared" si="18"/>
        <v>12</v>
      </c>
      <c r="O133" s="48" t="str">
        <f t="shared" si="19"/>
        <v>MH</v>
      </c>
      <c r="P133" s="49" t="s">
        <v>348</v>
      </c>
      <c r="Q133" s="50" t="s">
        <v>175</v>
      </c>
      <c r="R133" s="44">
        <v>3</v>
      </c>
      <c r="S133" s="26">
        <v>3</v>
      </c>
      <c r="T133" s="26"/>
      <c r="U133" s="26"/>
      <c r="V133" s="26"/>
      <c r="W133" s="26" t="s">
        <v>30</v>
      </c>
      <c r="X133" s="31"/>
      <c r="Y133" s="26" t="s">
        <v>30</v>
      </c>
      <c r="Z133" s="26" t="s">
        <v>30</v>
      </c>
      <c r="AA133" s="26"/>
      <c r="AB133" s="26"/>
      <c r="AC133" s="26"/>
      <c r="AD133" s="26"/>
      <c r="AE133" s="26" t="s">
        <v>38</v>
      </c>
      <c r="AF133" s="26"/>
      <c r="AG133" s="26"/>
      <c r="AH133" s="29" t="s">
        <v>30</v>
      </c>
    </row>
    <row r="134" spans="1:34" ht="16" thickBot="1" x14ac:dyDescent="0.4">
      <c r="A134" s="36">
        <f t="shared" si="15"/>
        <v>1</v>
      </c>
      <c r="B134" s="36">
        <f t="shared" si="16"/>
        <v>0.2</v>
      </c>
      <c r="C134" s="36">
        <f t="shared" si="17"/>
        <v>0</v>
      </c>
      <c r="D134" s="15" t="s">
        <v>543</v>
      </c>
      <c r="F134" s="77">
        <v>4</v>
      </c>
      <c r="G134" s="15">
        <v>1</v>
      </c>
      <c r="H134" s="15">
        <v>0</v>
      </c>
      <c r="I134" s="15">
        <v>0</v>
      </c>
      <c r="J134" s="20">
        <f t="shared" si="13"/>
        <v>5</v>
      </c>
      <c r="K134" s="15">
        <v>0</v>
      </c>
      <c r="L134" s="22">
        <f t="shared" si="24"/>
        <v>5</v>
      </c>
      <c r="M134" s="15">
        <f t="shared" si="14"/>
        <v>7</v>
      </c>
      <c r="N134" s="15">
        <f t="shared" si="18"/>
        <v>12</v>
      </c>
      <c r="O134" s="48" t="str">
        <f t="shared" si="19"/>
        <v>MH</v>
      </c>
      <c r="P134" s="49" t="s">
        <v>421</v>
      </c>
      <c r="Q134" s="50" t="s">
        <v>176</v>
      </c>
      <c r="R134" s="44">
        <v>3</v>
      </c>
      <c r="S134" s="26">
        <v>3</v>
      </c>
      <c r="T134" s="26"/>
      <c r="U134" s="26"/>
      <c r="V134" s="26"/>
      <c r="W134" s="26" t="s">
        <v>30</v>
      </c>
      <c r="X134" s="26"/>
      <c r="Y134" s="26" t="s">
        <v>30</v>
      </c>
      <c r="Z134" s="26" t="s">
        <v>30</v>
      </c>
      <c r="AA134" s="26"/>
      <c r="AB134" s="26"/>
      <c r="AC134" s="26"/>
      <c r="AD134" s="26"/>
      <c r="AE134" s="26">
        <v>2</v>
      </c>
      <c r="AF134" s="26"/>
      <c r="AG134" s="26"/>
      <c r="AH134" s="29" t="s">
        <v>30</v>
      </c>
    </row>
    <row r="135" spans="1:34" ht="16" thickBot="1" x14ac:dyDescent="0.4">
      <c r="A135" s="36">
        <f t="shared" si="15"/>
        <v>1</v>
      </c>
      <c r="B135" s="36">
        <f t="shared" si="16"/>
        <v>0</v>
      </c>
      <c r="C135" s="36">
        <f t="shared" si="17"/>
        <v>0</v>
      </c>
      <c r="D135" s="15" t="s">
        <v>543</v>
      </c>
      <c r="F135" s="77">
        <v>6</v>
      </c>
      <c r="G135" s="15">
        <v>0</v>
      </c>
      <c r="H135" s="15">
        <v>0</v>
      </c>
      <c r="I135" s="15">
        <v>0</v>
      </c>
      <c r="J135" s="20">
        <f t="shared" si="13"/>
        <v>6</v>
      </c>
      <c r="K135" s="15">
        <v>0</v>
      </c>
      <c r="L135" s="22">
        <f t="shared" si="24"/>
        <v>6</v>
      </c>
      <c r="M135" s="15">
        <f t="shared" si="14"/>
        <v>6</v>
      </c>
      <c r="N135" s="15">
        <f t="shared" si="18"/>
        <v>12</v>
      </c>
      <c r="O135" s="48" t="str">
        <f t="shared" si="19"/>
        <v>MH</v>
      </c>
      <c r="P135" s="49" t="s">
        <v>422</v>
      </c>
      <c r="Q135" s="50" t="s">
        <v>177</v>
      </c>
      <c r="R135" s="44">
        <v>3</v>
      </c>
      <c r="S135" s="26">
        <v>3</v>
      </c>
      <c r="T135" s="26"/>
      <c r="U135" s="26"/>
      <c r="V135" s="26"/>
      <c r="W135" s="26" t="s">
        <v>30</v>
      </c>
      <c r="X135" s="26"/>
      <c r="Y135" s="26" t="s">
        <v>30</v>
      </c>
      <c r="Z135" s="26" t="s">
        <v>30</v>
      </c>
      <c r="AA135" s="26"/>
      <c r="AB135" s="26"/>
      <c r="AC135" s="26"/>
      <c r="AD135" s="26"/>
      <c r="AE135" s="26">
        <v>3</v>
      </c>
      <c r="AF135" s="26"/>
      <c r="AG135" s="26">
        <v>3</v>
      </c>
      <c r="AH135" s="29" t="s">
        <v>30</v>
      </c>
    </row>
    <row r="136" spans="1:34" ht="16" thickBot="1" x14ac:dyDescent="0.4">
      <c r="A136" s="36">
        <f t="shared" si="15"/>
        <v>1</v>
      </c>
      <c r="B136" s="36">
        <f t="shared" si="16"/>
        <v>0</v>
      </c>
      <c r="C136" s="36">
        <f t="shared" si="17"/>
        <v>0</v>
      </c>
      <c r="D136" s="15" t="s">
        <v>543</v>
      </c>
      <c r="F136" s="77">
        <v>10</v>
      </c>
      <c r="G136" s="15">
        <v>0</v>
      </c>
      <c r="H136" s="15">
        <v>0</v>
      </c>
      <c r="I136" s="15">
        <v>0</v>
      </c>
      <c r="J136" s="20">
        <f t="shared" si="13"/>
        <v>10</v>
      </c>
      <c r="K136" s="15">
        <v>0</v>
      </c>
      <c r="L136" s="22">
        <f t="shared" si="24"/>
        <v>10</v>
      </c>
      <c r="M136" s="15">
        <f t="shared" ref="M136:M198" si="25">12-L136</f>
        <v>2</v>
      </c>
      <c r="N136" s="15">
        <f t="shared" si="18"/>
        <v>12</v>
      </c>
      <c r="O136" s="48" t="str">
        <f t="shared" si="19"/>
        <v>MH</v>
      </c>
      <c r="P136" s="49" t="s">
        <v>423</v>
      </c>
      <c r="Q136" s="50" t="s">
        <v>178</v>
      </c>
      <c r="R136" s="43">
        <f>SUM(S136:U136)</f>
        <v>6</v>
      </c>
      <c r="S136" s="24">
        <v>6</v>
      </c>
      <c r="T136" s="24"/>
      <c r="U136" s="24"/>
      <c r="V136" s="26"/>
      <c r="W136" s="23" t="s">
        <v>30</v>
      </c>
      <c r="X136" s="23" t="s">
        <v>30</v>
      </c>
      <c r="Y136" s="23" t="s">
        <v>30</v>
      </c>
      <c r="Z136" s="23" t="s">
        <v>30</v>
      </c>
      <c r="AA136" s="23" t="s">
        <v>30</v>
      </c>
      <c r="AB136" s="23"/>
      <c r="AC136" s="23" t="s">
        <v>30</v>
      </c>
      <c r="AD136" s="23"/>
      <c r="AE136" s="24">
        <v>3</v>
      </c>
      <c r="AF136" s="26">
        <v>3</v>
      </c>
      <c r="AG136" s="26">
        <v>3</v>
      </c>
      <c r="AH136" s="29" t="s">
        <v>30</v>
      </c>
    </row>
    <row r="137" spans="1:34" ht="16" thickBot="1" x14ac:dyDescent="0.4">
      <c r="A137" s="36">
        <f t="shared" ref="A137:A200" si="26">(F137+G137)/J137</f>
        <v>0</v>
      </c>
      <c r="B137" s="36">
        <f t="shared" ref="B137:B200" si="27">(G137+H137)/J137</f>
        <v>0.66666666666666663</v>
      </c>
      <c r="C137" s="36">
        <f t="shared" ref="C137:C200" si="28">I137/J137</f>
        <v>0.33333333333333331</v>
      </c>
      <c r="D137" s="37" t="s">
        <v>541</v>
      </c>
      <c r="F137" s="77">
        <v>0</v>
      </c>
      <c r="G137" s="15">
        <v>0</v>
      </c>
      <c r="H137" s="15">
        <v>2</v>
      </c>
      <c r="I137" s="15">
        <v>1</v>
      </c>
      <c r="J137" s="20">
        <f t="shared" si="13"/>
        <v>3</v>
      </c>
      <c r="K137" s="15">
        <v>0</v>
      </c>
      <c r="L137" s="22">
        <f t="shared" si="24"/>
        <v>3</v>
      </c>
      <c r="M137" s="15">
        <f t="shared" si="25"/>
        <v>9</v>
      </c>
      <c r="N137" s="15">
        <f t="shared" ref="N137:N199" si="29">L137+M137</f>
        <v>12</v>
      </c>
      <c r="O137" s="48" t="str">
        <f t="shared" ref="O137:O200" si="30">D137</f>
        <v>LM</v>
      </c>
      <c r="P137" s="49" t="s">
        <v>424</v>
      </c>
      <c r="Q137" s="50" t="s">
        <v>179</v>
      </c>
      <c r="R137" s="43">
        <f>SUM(S137:U137)</f>
        <v>2</v>
      </c>
      <c r="S137" s="24"/>
      <c r="T137" s="24"/>
      <c r="U137" s="24">
        <v>2</v>
      </c>
      <c r="V137" s="26"/>
      <c r="W137" s="25" t="s">
        <v>26</v>
      </c>
      <c r="X137" s="25"/>
      <c r="Y137" s="25" t="s">
        <v>26</v>
      </c>
      <c r="Z137" s="25"/>
      <c r="AA137" s="25"/>
      <c r="AB137" s="25"/>
      <c r="AC137" s="25"/>
      <c r="AD137" s="25"/>
      <c r="AE137" s="24">
        <v>0</v>
      </c>
      <c r="AF137" s="26"/>
      <c r="AG137" s="26"/>
      <c r="AH137" s="29"/>
    </row>
    <row r="138" spans="1:34" ht="16" thickBot="1" x14ac:dyDescent="0.4">
      <c r="A138" s="36">
        <f t="shared" si="26"/>
        <v>0</v>
      </c>
      <c r="B138" s="36">
        <f t="shared" si="27"/>
        <v>0.66666666666666663</v>
      </c>
      <c r="C138" s="36">
        <f t="shared" si="28"/>
        <v>0.33333333333333331</v>
      </c>
      <c r="D138" s="37" t="s">
        <v>541</v>
      </c>
      <c r="F138" s="77">
        <v>0</v>
      </c>
      <c r="G138" s="15">
        <v>0</v>
      </c>
      <c r="H138" s="15">
        <v>2</v>
      </c>
      <c r="I138" s="15">
        <v>1</v>
      </c>
      <c r="J138" s="20">
        <f t="shared" si="13"/>
        <v>3</v>
      </c>
      <c r="K138" s="15">
        <v>0</v>
      </c>
      <c r="L138" s="22">
        <f t="shared" si="24"/>
        <v>3</v>
      </c>
      <c r="M138" s="15">
        <f t="shared" si="25"/>
        <v>9</v>
      </c>
      <c r="N138" s="15">
        <f t="shared" si="29"/>
        <v>12</v>
      </c>
      <c r="O138" s="48" t="str">
        <f t="shared" si="30"/>
        <v>LM</v>
      </c>
      <c r="P138" s="49" t="s">
        <v>425</v>
      </c>
      <c r="Q138" s="50" t="s">
        <v>180</v>
      </c>
      <c r="R138" s="43">
        <f>SUM(S138:U138)</f>
        <v>2</v>
      </c>
      <c r="S138" s="24"/>
      <c r="T138" s="24"/>
      <c r="U138" s="24">
        <v>2</v>
      </c>
      <c r="V138" s="26"/>
      <c r="W138" s="25" t="s">
        <v>26</v>
      </c>
      <c r="X138" s="25"/>
      <c r="Y138" s="25" t="s">
        <v>26</v>
      </c>
      <c r="Z138" s="25"/>
      <c r="AA138" s="25"/>
      <c r="AB138" s="25"/>
      <c r="AC138" s="25"/>
      <c r="AD138" s="25"/>
      <c r="AE138" s="24">
        <v>0</v>
      </c>
      <c r="AF138" s="26"/>
      <c r="AG138" s="26"/>
      <c r="AH138" s="29"/>
    </row>
    <row r="139" spans="1:34" ht="16" thickBot="1" x14ac:dyDescent="0.4">
      <c r="A139" s="36">
        <f t="shared" si="26"/>
        <v>0</v>
      </c>
      <c r="B139" s="36">
        <f t="shared" si="27"/>
        <v>0.66666666666666663</v>
      </c>
      <c r="C139" s="36">
        <f t="shared" si="28"/>
        <v>0.33333333333333331</v>
      </c>
      <c r="D139" s="37" t="s">
        <v>541</v>
      </c>
      <c r="F139" s="77">
        <v>0</v>
      </c>
      <c r="G139" s="15">
        <v>0</v>
      </c>
      <c r="H139" s="15">
        <v>2</v>
      </c>
      <c r="I139" s="15">
        <v>1</v>
      </c>
      <c r="J139" s="20">
        <f t="shared" si="13"/>
        <v>3</v>
      </c>
      <c r="K139" s="15">
        <v>0</v>
      </c>
      <c r="L139" s="22">
        <f t="shared" si="24"/>
        <v>3</v>
      </c>
      <c r="M139" s="15">
        <f t="shared" si="25"/>
        <v>9</v>
      </c>
      <c r="N139" s="15">
        <f t="shared" si="29"/>
        <v>12</v>
      </c>
      <c r="O139" s="48" t="str">
        <f t="shared" si="30"/>
        <v>LM</v>
      </c>
      <c r="P139" s="49" t="s">
        <v>513</v>
      </c>
      <c r="Q139" s="50" t="s">
        <v>181</v>
      </c>
      <c r="R139" s="43">
        <f>SUM(S139:U139)</f>
        <v>2</v>
      </c>
      <c r="S139" s="23"/>
      <c r="T139" s="23"/>
      <c r="U139" s="23">
        <v>2</v>
      </c>
      <c r="V139" s="26"/>
      <c r="W139" s="25" t="s">
        <v>26</v>
      </c>
      <c r="X139" s="25"/>
      <c r="Y139" s="25" t="s">
        <v>26</v>
      </c>
      <c r="Z139" s="25"/>
      <c r="AA139" s="25"/>
      <c r="AB139" s="25"/>
      <c r="AC139" s="25"/>
      <c r="AD139" s="25"/>
      <c r="AE139" s="24">
        <v>0</v>
      </c>
      <c r="AF139" s="26"/>
      <c r="AG139" s="26"/>
      <c r="AH139" s="29"/>
    </row>
    <row r="140" spans="1:34" ht="16" thickBot="1" x14ac:dyDescent="0.4">
      <c r="A140" s="36">
        <f t="shared" si="26"/>
        <v>0</v>
      </c>
      <c r="B140" s="36">
        <f t="shared" si="27"/>
        <v>1</v>
      </c>
      <c r="C140" s="36">
        <f t="shared" si="28"/>
        <v>0</v>
      </c>
      <c r="D140" s="37" t="s">
        <v>541</v>
      </c>
      <c r="F140" s="77">
        <v>0</v>
      </c>
      <c r="G140" s="15">
        <v>0</v>
      </c>
      <c r="H140" s="15">
        <v>1</v>
      </c>
      <c r="I140" s="15">
        <v>0</v>
      </c>
      <c r="J140" s="20">
        <f t="shared" si="13"/>
        <v>1</v>
      </c>
      <c r="K140" s="15">
        <v>1</v>
      </c>
      <c r="L140" s="22">
        <f t="shared" si="24"/>
        <v>2</v>
      </c>
      <c r="M140" s="15">
        <f t="shared" si="25"/>
        <v>10</v>
      </c>
      <c r="N140" s="15">
        <f t="shared" si="29"/>
        <v>12</v>
      </c>
      <c r="O140" s="48" t="str">
        <f t="shared" si="30"/>
        <v>LM</v>
      </c>
      <c r="P140" s="49" t="s">
        <v>426</v>
      </c>
      <c r="Q140" s="50" t="s">
        <v>182</v>
      </c>
      <c r="R140" s="44">
        <v>1</v>
      </c>
      <c r="S140" s="26"/>
      <c r="T140" s="26"/>
      <c r="U140" s="26">
        <v>1</v>
      </c>
      <c r="V140" s="26"/>
      <c r="W140" s="26"/>
      <c r="X140" s="26"/>
      <c r="Y140" s="26" t="s">
        <v>26</v>
      </c>
      <c r="Z140" s="26"/>
      <c r="AA140" s="26"/>
      <c r="AB140" s="26"/>
      <c r="AC140" s="26"/>
      <c r="AD140" s="26"/>
      <c r="AE140" s="26" t="s">
        <v>38</v>
      </c>
      <c r="AF140" s="26"/>
      <c r="AG140" s="26"/>
      <c r="AH140" s="29"/>
    </row>
    <row r="141" spans="1:34" ht="16" thickBot="1" x14ac:dyDescent="0.4">
      <c r="A141" s="36">
        <f t="shared" si="26"/>
        <v>0</v>
      </c>
      <c r="B141" s="36">
        <f t="shared" si="27"/>
        <v>1</v>
      </c>
      <c r="C141" s="36">
        <f t="shared" si="28"/>
        <v>0</v>
      </c>
      <c r="D141" s="37" t="s">
        <v>541</v>
      </c>
      <c r="F141" s="77">
        <v>0</v>
      </c>
      <c r="G141" s="15">
        <v>0</v>
      </c>
      <c r="H141" s="15">
        <v>1</v>
      </c>
      <c r="I141" s="15">
        <v>0</v>
      </c>
      <c r="J141" s="20">
        <f t="shared" si="13"/>
        <v>1</v>
      </c>
      <c r="K141" s="15">
        <v>1</v>
      </c>
      <c r="L141" s="22">
        <f t="shared" si="24"/>
        <v>2</v>
      </c>
      <c r="M141" s="15">
        <f t="shared" si="25"/>
        <v>10</v>
      </c>
      <c r="N141" s="15">
        <f t="shared" si="29"/>
        <v>12</v>
      </c>
      <c r="O141" s="48" t="str">
        <f t="shared" si="30"/>
        <v>LM</v>
      </c>
      <c r="P141" s="49" t="s">
        <v>183</v>
      </c>
      <c r="Q141" s="50" t="s">
        <v>184</v>
      </c>
      <c r="R141" s="43">
        <f>SUM(S141:U141)</f>
        <v>1</v>
      </c>
      <c r="S141" s="24"/>
      <c r="T141" s="24"/>
      <c r="U141" s="24">
        <v>1</v>
      </c>
      <c r="V141" s="26"/>
      <c r="W141" s="25" t="s">
        <v>26</v>
      </c>
      <c r="X141" s="25"/>
      <c r="Y141" s="25"/>
      <c r="Z141" s="25"/>
      <c r="AA141" s="25"/>
      <c r="AB141" s="25"/>
      <c r="AC141" s="25"/>
      <c r="AD141" s="25"/>
      <c r="AE141" s="24" t="s">
        <v>38</v>
      </c>
      <c r="AF141" s="26"/>
      <c r="AG141" s="26"/>
      <c r="AH141" s="29"/>
    </row>
    <row r="142" spans="1:34" ht="16" thickBot="1" x14ac:dyDescent="0.4">
      <c r="A142" s="36">
        <f t="shared" si="26"/>
        <v>1</v>
      </c>
      <c r="B142" s="36">
        <f t="shared" si="27"/>
        <v>0.5</v>
      </c>
      <c r="C142" s="36">
        <f t="shared" si="28"/>
        <v>0</v>
      </c>
      <c r="D142" s="15" t="s">
        <v>543</v>
      </c>
      <c r="F142" s="77">
        <v>4</v>
      </c>
      <c r="G142" s="15">
        <v>4</v>
      </c>
      <c r="H142" s="15">
        <v>0</v>
      </c>
      <c r="I142" s="15">
        <v>0</v>
      </c>
      <c r="J142" s="20">
        <f t="shared" si="13"/>
        <v>8</v>
      </c>
      <c r="K142" s="15">
        <v>0</v>
      </c>
      <c r="L142" s="22">
        <f t="shared" si="24"/>
        <v>8</v>
      </c>
      <c r="M142" s="15">
        <f t="shared" si="25"/>
        <v>4</v>
      </c>
      <c r="N142" s="15">
        <f t="shared" si="29"/>
        <v>12</v>
      </c>
      <c r="O142" s="48" t="str">
        <f t="shared" si="30"/>
        <v>MH</v>
      </c>
      <c r="P142" s="49" t="s">
        <v>428</v>
      </c>
      <c r="Q142" s="50" t="s">
        <v>185</v>
      </c>
      <c r="R142" s="44">
        <v>3</v>
      </c>
      <c r="S142" s="26">
        <v>3</v>
      </c>
      <c r="T142" s="26"/>
      <c r="U142" s="26"/>
      <c r="V142" s="26"/>
      <c r="W142" s="26" t="s">
        <v>30</v>
      </c>
      <c r="X142" s="27" t="s">
        <v>25</v>
      </c>
      <c r="Y142" s="26" t="s">
        <v>30</v>
      </c>
      <c r="Z142" s="26"/>
      <c r="AA142" s="26" t="s">
        <v>30</v>
      </c>
      <c r="AB142" s="26"/>
      <c r="AC142" s="26"/>
      <c r="AD142" s="26"/>
      <c r="AE142" s="26">
        <v>2</v>
      </c>
      <c r="AF142" s="26">
        <v>2</v>
      </c>
      <c r="AG142" s="26">
        <v>2</v>
      </c>
      <c r="AH142" s="29" t="s">
        <v>30</v>
      </c>
    </row>
    <row r="143" spans="1:34" ht="16" thickBot="1" x14ac:dyDescent="0.4">
      <c r="A143" s="36">
        <f t="shared" si="26"/>
        <v>1</v>
      </c>
      <c r="B143" s="36">
        <f t="shared" si="27"/>
        <v>0.42857142857142855</v>
      </c>
      <c r="C143" s="36">
        <f t="shared" si="28"/>
        <v>0</v>
      </c>
      <c r="D143" s="15" t="s">
        <v>543</v>
      </c>
      <c r="F143" s="77">
        <v>4</v>
      </c>
      <c r="G143" s="15">
        <v>3</v>
      </c>
      <c r="H143" s="15">
        <v>0</v>
      </c>
      <c r="I143" s="15">
        <v>0</v>
      </c>
      <c r="J143" s="20">
        <f t="shared" si="13"/>
        <v>7</v>
      </c>
      <c r="K143" s="15">
        <v>0</v>
      </c>
      <c r="L143" s="22">
        <f t="shared" si="24"/>
        <v>7</v>
      </c>
      <c r="M143" s="15">
        <f t="shared" si="25"/>
        <v>5</v>
      </c>
      <c r="N143" s="15">
        <f t="shared" si="29"/>
        <v>12</v>
      </c>
      <c r="O143" s="48" t="str">
        <f t="shared" si="30"/>
        <v>MH</v>
      </c>
      <c r="P143" s="49" t="s">
        <v>429</v>
      </c>
      <c r="Q143" s="50" t="s">
        <v>186</v>
      </c>
      <c r="R143" s="44">
        <v>3</v>
      </c>
      <c r="S143" s="26">
        <v>3</v>
      </c>
      <c r="T143" s="26"/>
      <c r="U143" s="26"/>
      <c r="V143" s="26"/>
      <c r="W143" s="26" t="s">
        <v>30</v>
      </c>
      <c r="X143" s="26"/>
      <c r="Y143" s="26" t="s">
        <v>30</v>
      </c>
      <c r="Z143" s="26"/>
      <c r="AA143" s="26" t="s">
        <v>30</v>
      </c>
      <c r="AB143" s="26"/>
      <c r="AC143" s="26"/>
      <c r="AD143" s="26"/>
      <c r="AE143" s="26">
        <v>2</v>
      </c>
      <c r="AF143" s="26">
        <v>2</v>
      </c>
      <c r="AG143" s="26">
        <v>2</v>
      </c>
      <c r="AH143" s="29" t="s">
        <v>30</v>
      </c>
    </row>
    <row r="144" spans="1:34" ht="16" thickBot="1" x14ac:dyDescent="0.4">
      <c r="A144" s="36">
        <f t="shared" si="26"/>
        <v>0</v>
      </c>
      <c r="B144" s="36">
        <f t="shared" si="27"/>
        <v>1</v>
      </c>
      <c r="C144" s="36">
        <f t="shared" si="28"/>
        <v>0</v>
      </c>
      <c r="D144" s="37" t="s">
        <v>541</v>
      </c>
      <c r="F144" s="77">
        <v>0</v>
      </c>
      <c r="G144" s="15">
        <v>0</v>
      </c>
      <c r="H144" s="15">
        <v>4</v>
      </c>
      <c r="I144" s="15">
        <v>0</v>
      </c>
      <c r="J144" s="20">
        <f t="shared" si="13"/>
        <v>4</v>
      </c>
      <c r="K144" s="15">
        <v>0</v>
      </c>
      <c r="L144" s="22">
        <f t="shared" si="24"/>
        <v>4</v>
      </c>
      <c r="M144" s="15">
        <f t="shared" si="25"/>
        <v>8</v>
      </c>
      <c r="N144" s="15">
        <f t="shared" si="29"/>
        <v>12</v>
      </c>
      <c r="O144" s="48" t="str">
        <f t="shared" si="30"/>
        <v>LM</v>
      </c>
      <c r="P144" s="49" t="s">
        <v>430</v>
      </c>
      <c r="Q144" s="50" t="s">
        <v>187</v>
      </c>
      <c r="R144" s="44">
        <v>1</v>
      </c>
      <c r="S144" s="26"/>
      <c r="T144" s="26"/>
      <c r="U144" s="26">
        <v>1</v>
      </c>
      <c r="V144" s="26"/>
      <c r="W144" s="26"/>
      <c r="X144" s="26"/>
      <c r="Y144" s="26"/>
      <c r="Z144" s="26"/>
      <c r="AA144" s="26"/>
      <c r="AB144" s="26"/>
      <c r="AC144" s="26"/>
      <c r="AD144" s="26" t="s">
        <v>26</v>
      </c>
      <c r="AE144" s="26">
        <v>1</v>
      </c>
      <c r="AF144" s="26"/>
      <c r="AG144" s="26">
        <v>1</v>
      </c>
      <c r="AH144" s="29" t="s">
        <v>336</v>
      </c>
    </row>
    <row r="145" spans="1:34" ht="16" thickBot="1" x14ac:dyDescent="0.4">
      <c r="A145" s="36">
        <f t="shared" si="26"/>
        <v>0</v>
      </c>
      <c r="B145" s="36">
        <f t="shared" si="27"/>
        <v>1</v>
      </c>
      <c r="C145" s="36">
        <f t="shared" si="28"/>
        <v>0</v>
      </c>
      <c r="D145" s="37" t="s">
        <v>541</v>
      </c>
      <c r="F145" s="77">
        <v>0</v>
      </c>
      <c r="G145" s="15">
        <v>0</v>
      </c>
      <c r="H145" s="15">
        <v>4</v>
      </c>
      <c r="I145" s="15">
        <v>0</v>
      </c>
      <c r="J145" s="20">
        <f t="shared" si="13"/>
        <v>4</v>
      </c>
      <c r="K145" s="15">
        <v>0</v>
      </c>
      <c r="L145" s="22">
        <f t="shared" si="24"/>
        <v>4</v>
      </c>
      <c r="M145" s="15">
        <f t="shared" si="25"/>
        <v>8</v>
      </c>
      <c r="N145" s="15">
        <f t="shared" si="29"/>
        <v>12</v>
      </c>
      <c r="O145" s="48" t="str">
        <f t="shared" si="30"/>
        <v>LM</v>
      </c>
      <c r="P145" s="49" t="s">
        <v>431</v>
      </c>
      <c r="Q145" s="50" t="s">
        <v>188</v>
      </c>
      <c r="R145" s="44">
        <v>1</v>
      </c>
      <c r="S145" s="26"/>
      <c r="T145" s="26"/>
      <c r="U145" s="26">
        <v>1</v>
      </c>
      <c r="V145" s="26"/>
      <c r="W145" s="26"/>
      <c r="X145" s="26"/>
      <c r="Y145" s="26"/>
      <c r="Z145" s="26"/>
      <c r="AA145" s="26"/>
      <c r="AB145" s="26"/>
      <c r="AC145" s="26"/>
      <c r="AD145" s="26" t="s">
        <v>26</v>
      </c>
      <c r="AE145" s="26">
        <v>1</v>
      </c>
      <c r="AF145" s="26"/>
      <c r="AG145" s="26">
        <v>1</v>
      </c>
      <c r="AH145" s="29" t="s">
        <v>336</v>
      </c>
    </row>
    <row r="146" spans="1:34" ht="16" thickBot="1" x14ac:dyDescent="0.4">
      <c r="A146" s="36">
        <f t="shared" si="26"/>
        <v>0.66666666666666663</v>
      </c>
      <c r="B146" s="36">
        <f t="shared" si="27"/>
        <v>0.33333333333333331</v>
      </c>
      <c r="C146" s="36">
        <f t="shared" si="28"/>
        <v>0</v>
      </c>
      <c r="D146" s="15" t="s">
        <v>543</v>
      </c>
      <c r="F146" s="77">
        <v>2</v>
      </c>
      <c r="G146" s="15">
        <v>0</v>
      </c>
      <c r="H146" s="15">
        <v>1</v>
      </c>
      <c r="I146" s="15">
        <v>0</v>
      </c>
      <c r="J146" s="20">
        <f t="shared" si="13"/>
        <v>3</v>
      </c>
      <c r="K146" s="15">
        <v>0</v>
      </c>
      <c r="L146" s="22">
        <f t="shared" si="24"/>
        <v>3</v>
      </c>
      <c r="M146" s="15">
        <f t="shared" si="25"/>
        <v>9</v>
      </c>
      <c r="N146" s="15">
        <f t="shared" si="29"/>
        <v>12</v>
      </c>
      <c r="O146" s="48" t="str">
        <f t="shared" si="30"/>
        <v>MH</v>
      </c>
      <c r="P146" s="49" t="s">
        <v>432</v>
      </c>
      <c r="Q146" s="50" t="s">
        <v>189</v>
      </c>
      <c r="R146" s="44">
        <v>0</v>
      </c>
      <c r="S146" s="32"/>
      <c r="T146" s="32"/>
      <c r="U146" s="32"/>
      <c r="V146" s="32"/>
      <c r="W146" s="32"/>
      <c r="X146" s="32"/>
      <c r="Y146" s="32"/>
      <c r="Z146" s="32"/>
      <c r="AA146" s="32"/>
      <c r="AB146" s="32"/>
      <c r="AC146" s="32"/>
      <c r="AD146" s="32"/>
      <c r="AE146" s="32">
        <v>3</v>
      </c>
      <c r="AF146" s="32">
        <v>1</v>
      </c>
      <c r="AG146" s="26">
        <v>3</v>
      </c>
      <c r="AH146" s="29"/>
    </row>
    <row r="147" spans="1:34" ht="16" thickBot="1" x14ac:dyDescent="0.4">
      <c r="A147" s="36">
        <f t="shared" si="26"/>
        <v>0.25</v>
      </c>
      <c r="B147" s="36">
        <f t="shared" si="27"/>
        <v>0.875</v>
      </c>
      <c r="C147" s="36">
        <f t="shared" si="28"/>
        <v>0.125</v>
      </c>
      <c r="D147" s="15" t="s">
        <v>541</v>
      </c>
      <c r="F147" s="77">
        <v>0</v>
      </c>
      <c r="G147" s="15">
        <v>2</v>
      </c>
      <c r="H147" s="15">
        <v>5</v>
      </c>
      <c r="I147" s="15">
        <v>1</v>
      </c>
      <c r="J147" s="20">
        <f t="shared" si="13"/>
        <v>8</v>
      </c>
      <c r="K147" s="15">
        <v>0</v>
      </c>
      <c r="L147" s="22">
        <f t="shared" si="24"/>
        <v>8</v>
      </c>
      <c r="M147" s="15">
        <f t="shared" si="25"/>
        <v>4</v>
      </c>
      <c r="N147" s="15">
        <f t="shared" si="29"/>
        <v>12</v>
      </c>
      <c r="O147" s="48" t="str">
        <f t="shared" si="30"/>
        <v>LM</v>
      </c>
      <c r="P147" s="49" t="s">
        <v>433</v>
      </c>
      <c r="Q147" s="50" t="s">
        <v>190</v>
      </c>
      <c r="R147" s="43">
        <f>SUM(S147:U147)</f>
        <v>5</v>
      </c>
      <c r="S147" s="24"/>
      <c r="T147" s="24">
        <v>1</v>
      </c>
      <c r="U147" s="24">
        <v>4</v>
      </c>
      <c r="V147" s="26"/>
      <c r="W147" s="25" t="s">
        <v>26</v>
      </c>
      <c r="X147" s="25" t="s">
        <v>25</v>
      </c>
      <c r="Y147" s="25" t="s">
        <v>26</v>
      </c>
      <c r="Z147" s="25" t="s">
        <v>26</v>
      </c>
      <c r="AA147" s="25"/>
      <c r="AB147" s="25"/>
      <c r="AC147" s="25" t="s">
        <v>26</v>
      </c>
      <c r="AD147" s="25"/>
      <c r="AE147" s="24">
        <v>0</v>
      </c>
      <c r="AF147" s="26">
        <v>2</v>
      </c>
      <c r="AG147" s="26"/>
      <c r="AH147" s="29" t="s">
        <v>336</v>
      </c>
    </row>
    <row r="148" spans="1:34" s="14" customFormat="1" ht="16" thickBot="1" x14ac:dyDescent="0.4">
      <c r="A148" s="36">
        <f t="shared" si="26"/>
        <v>0.14285714285714285</v>
      </c>
      <c r="B148" s="36">
        <f t="shared" si="27"/>
        <v>0.8571428571428571</v>
      </c>
      <c r="C148" s="36">
        <f t="shared" si="28"/>
        <v>0.14285714285714285</v>
      </c>
      <c r="D148" s="15" t="s">
        <v>541</v>
      </c>
      <c r="F148" s="77">
        <v>0</v>
      </c>
      <c r="G148" s="15">
        <v>1</v>
      </c>
      <c r="H148" s="15">
        <v>5</v>
      </c>
      <c r="I148" s="15">
        <v>1</v>
      </c>
      <c r="J148" s="20">
        <f t="shared" si="13"/>
        <v>7</v>
      </c>
      <c r="K148" s="15">
        <v>0</v>
      </c>
      <c r="L148" s="22">
        <f t="shared" si="24"/>
        <v>7</v>
      </c>
      <c r="M148" s="15">
        <f t="shared" si="25"/>
        <v>5</v>
      </c>
      <c r="N148" s="15">
        <f t="shared" si="29"/>
        <v>12</v>
      </c>
      <c r="O148" s="48" t="str">
        <f t="shared" si="30"/>
        <v>LM</v>
      </c>
      <c r="P148" s="49" t="s">
        <v>434</v>
      </c>
      <c r="Q148" s="50" t="s">
        <v>191</v>
      </c>
      <c r="R148" s="43">
        <f>SUM(S148:U148)</f>
        <v>5</v>
      </c>
      <c r="S148" s="24"/>
      <c r="T148" s="24">
        <v>1</v>
      </c>
      <c r="U148" s="24">
        <v>4</v>
      </c>
      <c r="V148" s="26"/>
      <c r="W148" s="25" t="s">
        <v>26</v>
      </c>
      <c r="X148" s="25" t="s">
        <v>25</v>
      </c>
      <c r="Y148" s="25" t="s">
        <v>26</v>
      </c>
      <c r="Z148" s="25" t="s">
        <v>26</v>
      </c>
      <c r="AA148" s="25"/>
      <c r="AB148" s="25"/>
      <c r="AC148" s="25" t="s">
        <v>26</v>
      </c>
      <c r="AD148" s="25"/>
      <c r="AE148" s="24">
        <v>0</v>
      </c>
      <c r="AF148" s="26"/>
      <c r="AG148" s="26"/>
      <c r="AH148" s="29" t="s">
        <v>336</v>
      </c>
    </row>
    <row r="149" spans="1:34" s="13" customFormat="1" ht="16" thickBot="1" x14ac:dyDescent="0.4">
      <c r="A149" s="36">
        <f t="shared" si="26"/>
        <v>0.2857142857142857</v>
      </c>
      <c r="B149" s="36">
        <f t="shared" si="27"/>
        <v>0.8571428571428571</v>
      </c>
      <c r="C149" s="36">
        <f t="shared" si="28"/>
        <v>0.14285714285714285</v>
      </c>
      <c r="D149" s="15" t="s">
        <v>541</v>
      </c>
      <c r="F149" s="77">
        <v>0</v>
      </c>
      <c r="G149" s="15">
        <v>2</v>
      </c>
      <c r="H149" s="15">
        <v>4</v>
      </c>
      <c r="I149" s="15">
        <v>1</v>
      </c>
      <c r="J149" s="20">
        <f t="shared" si="13"/>
        <v>7</v>
      </c>
      <c r="K149" s="15">
        <v>0</v>
      </c>
      <c r="L149" s="22">
        <f t="shared" si="24"/>
        <v>7</v>
      </c>
      <c r="M149" s="15">
        <f t="shared" si="25"/>
        <v>5</v>
      </c>
      <c r="N149" s="15">
        <f t="shared" si="29"/>
        <v>12</v>
      </c>
      <c r="O149" s="48" t="str">
        <f t="shared" si="30"/>
        <v>LM</v>
      </c>
      <c r="P149" s="49" t="s">
        <v>192</v>
      </c>
      <c r="Q149" s="50" t="s">
        <v>193</v>
      </c>
      <c r="R149" s="43">
        <f>SUM(S149:U149)</f>
        <v>4</v>
      </c>
      <c r="S149" s="24"/>
      <c r="T149" s="24">
        <v>1</v>
      </c>
      <c r="U149" s="24">
        <v>3</v>
      </c>
      <c r="V149" s="26"/>
      <c r="W149" s="25" t="s">
        <v>26</v>
      </c>
      <c r="X149" s="25" t="s">
        <v>25</v>
      </c>
      <c r="Y149" s="25"/>
      <c r="Z149" s="25" t="s">
        <v>26</v>
      </c>
      <c r="AA149" s="25"/>
      <c r="AB149" s="25"/>
      <c r="AC149" s="25" t="s">
        <v>26</v>
      </c>
      <c r="AD149" s="25"/>
      <c r="AE149" s="24">
        <v>0</v>
      </c>
      <c r="AF149" s="26">
        <v>2</v>
      </c>
      <c r="AG149" s="26"/>
      <c r="AH149" s="29" t="s">
        <v>336</v>
      </c>
    </row>
    <row r="150" spans="1:34" s="13" customFormat="1" ht="16" thickBot="1" x14ac:dyDescent="0.4">
      <c r="A150" s="36">
        <f t="shared" si="26"/>
        <v>0</v>
      </c>
      <c r="B150" s="36">
        <f t="shared" si="27"/>
        <v>0.33333333333333331</v>
      </c>
      <c r="C150" s="36">
        <f t="shared" si="28"/>
        <v>0.66666666666666663</v>
      </c>
      <c r="D150" s="37" t="s">
        <v>545</v>
      </c>
      <c r="F150" s="77">
        <v>0</v>
      </c>
      <c r="G150" s="15">
        <v>0</v>
      </c>
      <c r="H150" s="15">
        <v>1</v>
      </c>
      <c r="I150" s="15">
        <v>2</v>
      </c>
      <c r="J150" s="20">
        <f t="shared" si="13"/>
        <v>3</v>
      </c>
      <c r="K150" s="15">
        <v>0</v>
      </c>
      <c r="L150" s="22">
        <f t="shared" si="24"/>
        <v>3</v>
      </c>
      <c r="M150" s="15">
        <f t="shared" si="25"/>
        <v>9</v>
      </c>
      <c r="N150" s="15">
        <f t="shared" si="29"/>
        <v>12</v>
      </c>
      <c r="O150" s="48" t="str">
        <f t="shared" si="30"/>
        <v>Neither</v>
      </c>
      <c r="P150" s="49" t="s">
        <v>194</v>
      </c>
      <c r="Q150" s="50" t="s">
        <v>195</v>
      </c>
      <c r="R150" s="44">
        <v>1</v>
      </c>
      <c r="S150" s="26"/>
      <c r="T150" s="26"/>
      <c r="U150" s="26">
        <v>1</v>
      </c>
      <c r="V150" s="26"/>
      <c r="W150" s="26"/>
      <c r="X150" s="26"/>
      <c r="Y150" s="26" t="s">
        <v>26</v>
      </c>
      <c r="Z150" s="26"/>
      <c r="AA150" s="26"/>
      <c r="AB150" s="26"/>
      <c r="AC150" s="26"/>
      <c r="AD150" s="26"/>
      <c r="AE150" s="26">
        <v>0</v>
      </c>
      <c r="AF150" s="26"/>
      <c r="AG150" s="26"/>
      <c r="AH150" s="29" t="s">
        <v>338</v>
      </c>
    </row>
    <row r="151" spans="1:34" s="13" customFormat="1" ht="16" thickBot="1" x14ac:dyDescent="0.4">
      <c r="A151" s="36">
        <f t="shared" si="26"/>
        <v>0.66666666666666663</v>
      </c>
      <c r="B151" s="36">
        <f t="shared" si="27"/>
        <v>1</v>
      </c>
      <c r="C151" s="36">
        <f t="shared" si="28"/>
        <v>0</v>
      </c>
      <c r="D151" s="15" t="s">
        <v>541</v>
      </c>
      <c r="F151" s="77">
        <v>0</v>
      </c>
      <c r="G151" s="15">
        <v>2</v>
      </c>
      <c r="H151" s="15">
        <v>1</v>
      </c>
      <c r="I151" s="15">
        <v>0</v>
      </c>
      <c r="J151" s="20">
        <f t="shared" si="13"/>
        <v>3</v>
      </c>
      <c r="K151" s="15">
        <v>1</v>
      </c>
      <c r="L151" s="22">
        <f t="shared" si="24"/>
        <v>4</v>
      </c>
      <c r="M151" s="15">
        <f t="shared" si="25"/>
        <v>8</v>
      </c>
      <c r="N151" s="15">
        <f t="shared" si="29"/>
        <v>12</v>
      </c>
      <c r="O151" s="48" t="str">
        <f t="shared" si="30"/>
        <v>LM</v>
      </c>
      <c r="P151" s="49" t="s">
        <v>514</v>
      </c>
      <c r="Q151" s="50" t="s">
        <v>196</v>
      </c>
      <c r="R151" s="43">
        <f>SUM(S151:U151)</f>
        <v>2</v>
      </c>
      <c r="S151" s="23"/>
      <c r="T151" s="23">
        <v>2</v>
      </c>
      <c r="U151" s="23"/>
      <c r="V151" s="26"/>
      <c r="W151" s="24" t="s">
        <v>25</v>
      </c>
      <c r="X151" s="24"/>
      <c r="Y151" s="24" t="s">
        <v>25</v>
      </c>
      <c r="Z151" s="24"/>
      <c r="AA151" s="24"/>
      <c r="AB151" s="24"/>
      <c r="AC151" s="24"/>
      <c r="AD151" s="24"/>
      <c r="AE151" s="23" t="s">
        <v>38</v>
      </c>
      <c r="AF151" s="26"/>
      <c r="AG151" s="26"/>
      <c r="AH151" s="29" t="s">
        <v>336</v>
      </c>
    </row>
    <row r="152" spans="1:34" s="13" customFormat="1" ht="16" thickBot="1" x14ac:dyDescent="0.4">
      <c r="A152" s="36">
        <f t="shared" si="26"/>
        <v>1</v>
      </c>
      <c r="B152" s="36">
        <f t="shared" si="27"/>
        <v>0</v>
      </c>
      <c r="C152" s="36">
        <f t="shared" si="28"/>
        <v>0</v>
      </c>
      <c r="D152" s="15" t="s">
        <v>543</v>
      </c>
      <c r="F152" s="77">
        <v>4</v>
      </c>
      <c r="G152" s="15">
        <v>0</v>
      </c>
      <c r="H152" s="15">
        <v>0</v>
      </c>
      <c r="I152" s="15">
        <v>0</v>
      </c>
      <c r="J152" s="20">
        <f t="shared" si="13"/>
        <v>4</v>
      </c>
      <c r="K152" s="15">
        <v>1</v>
      </c>
      <c r="L152" s="22">
        <f t="shared" si="24"/>
        <v>5</v>
      </c>
      <c r="M152" s="15">
        <f t="shared" si="25"/>
        <v>7</v>
      </c>
      <c r="N152" s="15">
        <f t="shared" si="29"/>
        <v>12</v>
      </c>
      <c r="O152" s="48" t="str">
        <f t="shared" si="30"/>
        <v>MH</v>
      </c>
      <c r="P152" s="49" t="s">
        <v>515</v>
      </c>
      <c r="Q152" s="50" t="s">
        <v>197</v>
      </c>
      <c r="R152" s="44">
        <v>3</v>
      </c>
      <c r="S152" s="26">
        <v>3</v>
      </c>
      <c r="T152" s="26"/>
      <c r="U152" s="26"/>
      <c r="V152" s="26"/>
      <c r="W152" s="26" t="s">
        <v>30</v>
      </c>
      <c r="X152" s="26" t="s">
        <v>30</v>
      </c>
      <c r="Y152" s="26" t="s">
        <v>30</v>
      </c>
      <c r="Z152" s="26"/>
      <c r="AA152" s="26"/>
      <c r="AB152" s="26"/>
      <c r="AC152" s="26"/>
      <c r="AD152" s="26"/>
      <c r="AE152" s="26" t="s">
        <v>38</v>
      </c>
      <c r="AF152" s="26"/>
      <c r="AG152" s="26"/>
      <c r="AH152" s="29" t="s">
        <v>30</v>
      </c>
    </row>
    <row r="153" spans="1:34" s="13" customFormat="1" ht="16" thickBot="1" x14ac:dyDescent="0.4">
      <c r="A153" s="36">
        <f t="shared" si="26"/>
        <v>0.5</v>
      </c>
      <c r="B153" s="36">
        <f t="shared" si="27"/>
        <v>1</v>
      </c>
      <c r="C153" s="36">
        <f t="shared" si="28"/>
        <v>0</v>
      </c>
      <c r="D153" s="15" t="s">
        <v>541</v>
      </c>
      <c r="F153" s="77">
        <v>0</v>
      </c>
      <c r="G153" s="15">
        <v>1</v>
      </c>
      <c r="H153" s="15">
        <v>1</v>
      </c>
      <c r="I153" s="15">
        <v>0</v>
      </c>
      <c r="J153" s="20">
        <f t="shared" si="13"/>
        <v>2</v>
      </c>
      <c r="K153" s="15">
        <v>1</v>
      </c>
      <c r="L153" s="22">
        <f t="shared" si="24"/>
        <v>3</v>
      </c>
      <c r="M153" s="15">
        <f t="shared" si="25"/>
        <v>9</v>
      </c>
      <c r="N153" s="15">
        <f t="shared" si="29"/>
        <v>12</v>
      </c>
      <c r="O153" s="48" t="str">
        <f t="shared" si="30"/>
        <v>LM</v>
      </c>
      <c r="P153" s="49" t="s">
        <v>435</v>
      </c>
      <c r="Q153" s="50" t="s">
        <v>198</v>
      </c>
      <c r="R153" s="44">
        <v>1</v>
      </c>
      <c r="S153" s="26"/>
      <c r="T153" s="26"/>
      <c r="U153" s="26"/>
      <c r="V153" s="26"/>
      <c r="W153" s="26"/>
      <c r="X153" s="26"/>
      <c r="Y153" s="26"/>
      <c r="Z153" s="26" t="s">
        <v>25</v>
      </c>
      <c r="AA153" s="26"/>
      <c r="AB153" s="26"/>
      <c r="AC153" s="26"/>
      <c r="AD153" s="26"/>
      <c r="AE153" s="26" t="s">
        <v>38</v>
      </c>
      <c r="AF153" s="26"/>
      <c r="AG153" s="26"/>
      <c r="AH153" s="29" t="s">
        <v>336</v>
      </c>
    </row>
    <row r="154" spans="1:34" s="14" customFormat="1" ht="16" thickBot="1" x14ac:dyDescent="0.4">
      <c r="A154" s="36">
        <f t="shared" si="26"/>
        <v>0.5</v>
      </c>
      <c r="B154" s="36">
        <f t="shared" si="27"/>
        <v>1</v>
      </c>
      <c r="C154" s="36">
        <f t="shared" si="28"/>
        <v>0</v>
      </c>
      <c r="D154" s="15" t="s">
        <v>541</v>
      </c>
      <c r="F154" s="77">
        <v>0</v>
      </c>
      <c r="G154" s="15">
        <v>1</v>
      </c>
      <c r="H154" s="15">
        <v>1</v>
      </c>
      <c r="I154" s="15">
        <v>0</v>
      </c>
      <c r="J154" s="20">
        <f t="shared" si="13"/>
        <v>2</v>
      </c>
      <c r="K154" s="15">
        <v>1</v>
      </c>
      <c r="L154" s="22">
        <f t="shared" si="24"/>
        <v>3</v>
      </c>
      <c r="M154" s="15">
        <f t="shared" si="25"/>
        <v>9</v>
      </c>
      <c r="N154" s="15">
        <f t="shared" si="29"/>
        <v>12</v>
      </c>
      <c r="O154" s="48" t="str">
        <f t="shared" si="30"/>
        <v>LM</v>
      </c>
      <c r="P154" s="49" t="s">
        <v>435</v>
      </c>
      <c r="Q154" s="50" t="s">
        <v>199</v>
      </c>
      <c r="R154" s="44">
        <v>1</v>
      </c>
      <c r="S154" s="26"/>
      <c r="T154" s="26">
        <v>1</v>
      </c>
      <c r="U154" s="26"/>
      <c r="V154" s="26"/>
      <c r="W154" s="26"/>
      <c r="X154" s="26"/>
      <c r="Y154" s="26"/>
      <c r="Z154" s="26" t="s">
        <v>25</v>
      </c>
      <c r="AA154" s="26"/>
      <c r="AB154" s="26"/>
      <c r="AC154" s="26"/>
      <c r="AD154" s="26"/>
      <c r="AE154" s="26" t="s">
        <v>38</v>
      </c>
      <c r="AF154" s="26"/>
      <c r="AG154" s="26"/>
      <c r="AH154" s="29" t="s">
        <v>336</v>
      </c>
    </row>
    <row r="155" spans="1:34" ht="16" thickBot="1" x14ac:dyDescent="0.4">
      <c r="A155" s="36">
        <f t="shared" si="26"/>
        <v>0.5</v>
      </c>
      <c r="B155" s="36">
        <f t="shared" si="27"/>
        <v>1</v>
      </c>
      <c r="C155" s="36">
        <f t="shared" si="28"/>
        <v>0</v>
      </c>
      <c r="D155" s="15" t="s">
        <v>541</v>
      </c>
      <c r="F155" s="77">
        <v>0</v>
      </c>
      <c r="G155" s="15">
        <v>1</v>
      </c>
      <c r="H155" s="15">
        <v>1</v>
      </c>
      <c r="I155" s="15">
        <v>0</v>
      </c>
      <c r="J155" s="20">
        <f t="shared" si="13"/>
        <v>2</v>
      </c>
      <c r="K155" s="15">
        <v>1</v>
      </c>
      <c r="L155" s="22">
        <f t="shared" si="24"/>
        <v>3</v>
      </c>
      <c r="M155" s="15">
        <f t="shared" si="25"/>
        <v>9</v>
      </c>
      <c r="N155" s="15">
        <f t="shared" si="29"/>
        <v>12</v>
      </c>
      <c r="O155" s="48" t="str">
        <f t="shared" si="30"/>
        <v>LM</v>
      </c>
      <c r="P155" s="49" t="s">
        <v>435</v>
      </c>
      <c r="Q155" s="50" t="s">
        <v>200</v>
      </c>
      <c r="R155" s="44">
        <v>1</v>
      </c>
      <c r="S155" s="26"/>
      <c r="T155" s="26">
        <v>1</v>
      </c>
      <c r="U155" s="26"/>
      <c r="V155" s="26"/>
      <c r="W155" s="26"/>
      <c r="X155" s="26"/>
      <c r="Y155" s="26"/>
      <c r="Z155" s="26" t="s">
        <v>25</v>
      </c>
      <c r="AA155" s="26"/>
      <c r="AB155" s="26"/>
      <c r="AC155" s="26"/>
      <c r="AD155" s="26"/>
      <c r="AE155" s="26" t="s">
        <v>38</v>
      </c>
      <c r="AF155" s="26"/>
      <c r="AG155" s="26"/>
      <c r="AH155" s="29" t="s">
        <v>336</v>
      </c>
    </row>
    <row r="156" spans="1:34" s="13" customFormat="1" ht="16" thickBot="1" x14ac:dyDescent="0.4">
      <c r="A156" s="36">
        <f t="shared" si="26"/>
        <v>0.25</v>
      </c>
      <c r="B156" s="36">
        <f t="shared" si="27"/>
        <v>0.75</v>
      </c>
      <c r="C156" s="36">
        <f t="shared" si="28"/>
        <v>0</v>
      </c>
      <c r="D156" s="15" t="s">
        <v>541</v>
      </c>
      <c r="F156" s="77">
        <v>1</v>
      </c>
      <c r="G156" s="15">
        <v>0</v>
      </c>
      <c r="H156" s="15">
        <v>3</v>
      </c>
      <c r="I156" s="15">
        <v>0</v>
      </c>
      <c r="J156" s="20">
        <f t="shared" si="13"/>
        <v>4</v>
      </c>
      <c r="K156" s="15">
        <v>1</v>
      </c>
      <c r="L156" s="22">
        <f t="shared" si="24"/>
        <v>5</v>
      </c>
      <c r="M156" s="15">
        <f t="shared" si="25"/>
        <v>7</v>
      </c>
      <c r="N156" s="15">
        <f t="shared" si="29"/>
        <v>12</v>
      </c>
      <c r="O156" s="48" t="str">
        <f t="shared" si="30"/>
        <v>LM</v>
      </c>
      <c r="P156" s="49" t="s">
        <v>201</v>
      </c>
      <c r="Q156" s="50" t="s">
        <v>202</v>
      </c>
      <c r="R156" s="43">
        <f>SUM(S156:U156)</f>
        <v>3</v>
      </c>
      <c r="S156" s="24">
        <v>1</v>
      </c>
      <c r="T156" s="24"/>
      <c r="U156" s="24">
        <v>2</v>
      </c>
      <c r="V156" s="26"/>
      <c r="W156" s="23" t="s">
        <v>30</v>
      </c>
      <c r="X156" s="23" t="s">
        <v>26</v>
      </c>
      <c r="Y156" s="23"/>
      <c r="Z156" s="23" t="s">
        <v>26</v>
      </c>
      <c r="AA156" s="23"/>
      <c r="AB156" s="23"/>
      <c r="AC156" s="23"/>
      <c r="AD156" s="23"/>
      <c r="AE156" s="24" t="s">
        <v>38</v>
      </c>
      <c r="AF156" s="26"/>
      <c r="AG156" s="26"/>
      <c r="AH156" s="29" t="s">
        <v>336</v>
      </c>
    </row>
    <row r="157" spans="1:34" ht="16" thickBot="1" x14ac:dyDescent="0.4">
      <c r="A157" s="36">
        <f t="shared" si="26"/>
        <v>0</v>
      </c>
      <c r="B157" s="36">
        <f t="shared" si="27"/>
        <v>0.5</v>
      </c>
      <c r="C157" s="36">
        <f t="shared" si="28"/>
        <v>0.5</v>
      </c>
      <c r="D157" s="15" t="s">
        <v>541</v>
      </c>
      <c r="F157" s="77">
        <v>0</v>
      </c>
      <c r="G157" s="15">
        <v>0</v>
      </c>
      <c r="H157" s="15">
        <v>1</v>
      </c>
      <c r="I157" s="15">
        <v>1</v>
      </c>
      <c r="J157" s="20">
        <f t="shared" si="13"/>
        <v>2</v>
      </c>
      <c r="K157" s="15">
        <v>1</v>
      </c>
      <c r="L157" s="22">
        <f t="shared" si="24"/>
        <v>3</v>
      </c>
      <c r="M157" s="15">
        <f t="shared" si="25"/>
        <v>9</v>
      </c>
      <c r="N157" s="15">
        <f t="shared" si="29"/>
        <v>12</v>
      </c>
      <c r="O157" s="48" t="str">
        <f t="shared" si="30"/>
        <v>LM</v>
      </c>
      <c r="P157" s="49" t="s">
        <v>203</v>
      </c>
      <c r="Q157" s="50" t="s">
        <v>204</v>
      </c>
      <c r="R157" s="44">
        <v>1</v>
      </c>
      <c r="S157" s="26"/>
      <c r="T157" s="26"/>
      <c r="U157" s="26">
        <v>1</v>
      </c>
      <c r="V157" s="26"/>
      <c r="W157" s="26"/>
      <c r="X157" s="26"/>
      <c r="Y157" s="26"/>
      <c r="Z157" s="26"/>
      <c r="AA157" s="26"/>
      <c r="AB157" s="26"/>
      <c r="AC157" s="26" t="s">
        <v>26</v>
      </c>
      <c r="AD157" s="26"/>
      <c r="AE157" s="26" t="s">
        <v>38</v>
      </c>
      <c r="AF157" s="26"/>
      <c r="AG157" s="26"/>
      <c r="AH157" s="29" t="s">
        <v>338</v>
      </c>
    </row>
    <row r="158" spans="1:34" ht="16" thickBot="1" x14ac:dyDescent="0.4">
      <c r="A158" s="36">
        <f t="shared" si="26"/>
        <v>0</v>
      </c>
      <c r="B158" s="36">
        <f t="shared" si="27"/>
        <v>0.5</v>
      </c>
      <c r="C158" s="36">
        <f t="shared" si="28"/>
        <v>0.5</v>
      </c>
      <c r="D158" s="15" t="s">
        <v>541</v>
      </c>
      <c r="F158" s="77">
        <v>0</v>
      </c>
      <c r="G158" s="15">
        <v>0</v>
      </c>
      <c r="H158" s="15">
        <v>1</v>
      </c>
      <c r="I158" s="15">
        <v>1</v>
      </c>
      <c r="J158" s="20">
        <f t="shared" si="13"/>
        <v>2</v>
      </c>
      <c r="K158" s="15">
        <v>1</v>
      </c>
      <c r="L158" s="22">
        <f t="shared" si="24"/>
        <v>3</v>
      </c>
      <c r="M158" s="15">
        <f t="shared" si="25"/>
        <v>9</v>
      </c>
      <c r="N158" s="15">
        <f t="shared" si="29"/>
        <v>12</v>
      </c>
      <c r="O158" s="48" t="str">
        <f t="shared" si="30"/>
        <v>LM</v>
      </c>
      <c r="P158" s="49" t="s">
        <v>203</v>
      </c>
      <c r="Q158" s="50" t="s">
        <v>205</v>
      </c>
      <c r="R158" s="44">
        <v>1</v>
      </c>
      <c r="S158" s="26"/>
      <c r="T158" s="26"/>
      <c r="U158" s="26">
        <v>1</v>
      </c>
      <c r="V158" s="26"/>
      <c r="W158" s="26"/>
      <c r="X158" s="26"/>
      <c r="Y158" s="26"/>
      <c r="Z158" s="26"/>
      <c r="AA158" s="26"/>
      <c r="AB158" s="26"/>
      <c r="AC158" s="26" t="s">
        <v>26</v>
      </c>
      <c r="AD158" s="26"/>
      <c r="AE158" s="26" t="s">
        <v>38</v>
      </c>
      <c r="AF158" s="26"/>
      <c r="AG158" s="26"/>
      <c r="AH158" s="29" t="s">
        <v>338</v>
      </c>
    </row>
    <row r="159" spans="1:34" ht="16" thickBot="1" x14ac:dyDescent="0.4">
      <c r="A159" s="36">
        <f t="shared" si="26"/>
        <v>0</v>
      </c>
      <c r="B159" s="36">
        <f t="shared" si="27"/>
        <v>0.5</v>
      </c>
      <c r="C159" s="36">
        <f t="shared" si="28"/>
        <v>0.5</v>
      </c>
      <c r="D159" s="15" t="s">
        <v>541</v>
      </c>
      <c r="F159" s="77">
        <v>0</v>
      </c>
      <c r="G159" s="15">
        <v>0</v>
      </c>
      <c r="H159" s="15">
        <v>1</v>
      </c>
      <c r="I159" s="15">
        <v>1</v>
      </c>
      <c r="J159" s="20">
        <f t="shared" si="13"/>
        <v>2</v>
      </c>
      <c r="K159" s="15">
        <v>1</v>
      </c>
      <c r="L159" s="22">
        <f t="shared" si="24"/>
        <v>3</v>
      </c>
      <c r="M159" s="15">
        <f t="shared" si="25"/>
        <v>9</v>
      </c>
      <c r="N159" s="15">
        <f t="shared" si="29"/>
        <v>12</v>
      </c>
      <c r="O159" s="48" t="str">
        <f t="shared" si="30"/>
        <v>LM</v>
      </c>
      <c r="P159" s="49" t="s">
        <v>206</v>
      </c>
      <c r="Q159" s="50" t="s">
        <v>207</v>
      </c>
      <c r="R159" s="44">
        <v>1</v>
      </c>
      <c r="S159" s="26"/>
      <c r="T159" s="26"/>
      <c r="U159" s="26">
        <v>1</v>
      </c>
      <c r="V159" s="26"/>
      <c r="W159" s="26"/>
      <c r="X159" s="26"/>
      <c r="Y159" s="26" t="s">
        <v>26</v>
      </c>
      <c r="Z159" s="26"/>
      <c r="AA159" s="26"/>
      <c r="AB159" s="26"/>
      <c r="AC159" s="26"/>
      <c r="AD159" s="26"/>
      <c r="AE159" s="26" t="s">
        <v>38</v>
      </c>
      <c r="AF159" s="26"/>
      <c r="AG159" s="26"/>
      <c r="AH159" s="29" t="s">
        <v>338</v>
      </c>
    </row>
    <row r="160" spans="1:34" ht="16" thickBot="1" x14ac:dyDescent="0.4">
      <c r="A160" s="36">
        <f t="shared" si="26"/>
        <v>0</v>
      </c>
      <c r="B160" s="36">
        <f t="shared" si="27"/>
        <v>0.5</v>
      </c>
      <c r="C160" s="36">
        <f t="shared" si="28"/>
        <v>0.5</v>
      </c>
      <c r="D160" s="15" t="s">
        <v>541</v>
      </c>
      <c r="F160" s="77">
        <v>0</v>
      </c>
      <c r="G160" s="15">
        <v>0</v>
      </c>
      <c r="H160" s="15">
        <v>1</v>
      </c>
      <c r="I160" s="15">
        <v>1</v>
      </c>
      <c r="J160" s="20">
        <f t="shared" si="13"/>
        <v>2</v>
      </c>
      <c r="K160" s="15">
        <v>1</v>
      </c>
      <c r="L160" s="22">
        <f t="shared" si="24"/>
        <v>3</v>
      </c>
      <c r="M160" s="15">
        <f t="shared" si="25"/>
        <v>9</v>
      </c>
      <c r="N160" s="15">
        <f t="shared" si="29"/>
        <v>12</v>
      </c>
      <c r="O160" s="48" t="str">
        <f t="shared" si="30"/>
        <v>LM</v>
      </c>
      <c r="P160" s="49" t="s">
        <v>436</v>
      </c>
      <c r="Q160" s="50" t="s">
        <v>437</v>
      </c>
      <c r="R160" s="44">
        <v>1</v>
      </c>
      <c r="S160" s="26"/>
      <c r="T160" s="26"/>
      <c r="U160" s="26">
        <v>1</v>
      </c>
      <c r="V160" s="26"/>
      <c r="W160" s="26"/>
      <c r="X160" s="26"/>
      <c r="Y160" s="26" t="s">
        <v>26</v>
      </c>
      <c r="Z160" s="26"/>
      <c r="AA160" s="26"/>
      <c r="AB160" s="26"/>
      <c r="AC160" s="26"/>
      <c r="AD160" s="26"/>
      <c r="AE160" s="26" t="s">
        <v>38</v>
      </c>
      <c r="AF160" s="26"/>
      <c r="AG160" s="26"/>
      <c r="AH160" s="29" t="s">
        <v>338</v>
      </c>
    </row>
    <row r="161" spans="1:34" ht="16" thickBot="1" x14ac:dyDescent="0.4">
      <c r="A161" s="36">
        <f t="shared" si="26"/>
        <v>0</v>
      </c>
      <c r="B161" s="36">
        <f t="shared" si="27"/>
        <v>0.5</v>
      </c>
      <c r="C161" s="36">
        <f t="shared" si="28"/>
        <v>0.5</v>
      </c>
      <c r="D161" s="15" t="s">
        <v>541</v>
      </c>
      <c r="F161" s="77">
        <v>0</v>
      </c>
      <c r="G161" s="15">
        <v>0</v>
      </c>
      <c r="H161" s="15">
        <v>1</v>
      </c>
      <c r="I161" s="15">
        <v>1</v>
      </c>
      <c r="J161" s="20">
        <f t="shared" si="13"/>
        <v>2</v>
      </c>
      <c r="K161" s="15">
        <v>1</v>
      </c>
      <c r="L161" s="22">
        <f t="shared" si="24"/>
        <v>3</v>
      </c>
      <c r="M161" s="15">
        <f t="shared" si="25"/>
        <v>9</v>
      </c>
      <c r="N161" s="15">
        <f t="shared" si="29"/>
        <v>12</v>
      </c>
      <c r="O161" s="48" t="str">
        <f t="shared" si="30"/>
        <v>LM</v>
      </c>
      <c r="P161" s="49" t="s">
        <v>438</v>
      </c>
      <c r="Q161" s="50" t="s">
        <v>208</v>
      </c>
      <c r="R161" s="44">
        <v>1</v>
      </c>
      <c r="S161" s="26"/>
      <c r="T161" s="26"/>
      <c r="U161" s="26">
        <v>1</v>
      </c>
      <c r="V161" s="26"/>
      <c r="W161" s="26"/>
      <c r="X161" s="26"/>
      <c r="Y161" s="26" t="s">
        <v>26</v>
      </c>
      <c r="Z161" s="26"/>
      <c r="AA161" s="26"/>
      <c r="AB161" s="26"/>
      <c r="AC161" s="26"/>
      <c r="AD161" s="26"/>
      <c r="AE161" s="26" t="s">
        <v>38</v>
      </c>
      <c r="AF161" s="26"/>
      <c r="AG161" s="26"/>
      <c r="AH161" s="29" t="s">
        <v>338</v>
      </c>
    </row>
    <row r="162" spans="1:34" ht="16" thickBot="1" x14ac:dyDescent="0.4">
      <c r="A162" s="36">
        <f t="shared" si="26"/>
        <v>0</v>
      </c>
      <c r="B162" s="36">
        <f t="shared" si="27"/>
        <v>0.5</v>
      </c>
      <c r="C162" s="36">
        <f t="shared" si="28"/>
        <v>0.5</v>
      </c>
      <c r="D162" s="15" t="s">
        <v>541</v>
      </c>
      <c r="F162" s="77">
        <v>0</v>
      </c>
      <c r="G162" s="15">
        <v>0</v>
      </c>
      <c r="H162" s="15">
        <v>1</v>
      </c>
      <c r="I162" s="15">
        <v>1</v>
      </c>
      <c r="J162" s="20">
        <f t="shared" si="13"/>
        <v>2</v>
      </c>
      <c r="K162" s="15">
        <v>1</v>
      </c>
      <c r="L162" s="22">
        <f t="shared" si="24"/>
        <v>3</v>
      </c>
      <c r="M162" s="15">
        <f t="shared" si="25"/>
        <v>9</v>
      </c>
      <c r="N162" s="15">
        <f t="shared" si="29"/>
        <v>12</v>
      </c>
      <c r="O162" s="48" t="str">
        <f t="shared" si="30"/>
        <v>LM</v>
      </c>
      <c r="P162" s="49" t="s">
        <v>439</v>
      </c>
      <c r="Q162" s="50" t="s">
        <v>209</v>
      </c>
      <c r="R162" s="44">
        <v>1</v>
      </c>
      <c r="S162" s="26"/>
      <c r="T162" s="26"/>
      <c r="U162" s="26">
        <v>1</v>
      </c>
      <c r="V162" s="26"/>
      <c r="W162" s="26"/>
      <c r="X162" s="26"/>
      <c r="Y162" s="26" t="s">
        <v>26</v>
      </c>
      <c r="Z162" s="26"/>
      <c r="AA162" s="26"/>
      <c r="AB162" s="26"/>
      <c r="AC162" s="26"/>
      <c r="AD162" s="26"/>
      <c r="AE162" s="26" t="s">
        <v>38</v>
      </c>
      <c r="AF162" s="26"/>
      <c r="AG162" s="26"/>
      <c r="AH162" s="29" t="s">
        <v>338</v>
      </c>
    </row>
    <row r="163" spans="1:34" ht="16" thickBot="1" x14ac:dyDescent="0.4">
      <c r="A163" s="36">
        <f t="shared" si="26"/>
        <v>0.2</v>
      </c>
      <c r="B163" s="36">
        <f t="shared" si="27"/>
        <v>0.6</v>
      </c>
      <c r="C163" s="36">
        <f t="shared" si="28"/>
        <v>0.2</v>
      </c>
      <c r="D163" s="37" t="s">
        <v>541</v>
      </c>
      <c r="F163" s="77">
        <v>1</v>
      </c>
      <c r="G163" s="15">
        <v>0</v>
      </c>
      <c r="H163" s="15">
        <v>3</v>
      </c>
      <c r="I163" s="15">
        <v>1</v>
      </c>
      <c r="J163" s="20">
        <f t="shared" ref="J163:J226" si="31">SUM(F163:I163)</f>
        <v>5</v>
      </c>
      <c r="K163" s="15">
        <v>1</v>
      </c>
      <c r="L163" s="22">
        <f t="shared" si="24"/>
        <v>6</v>
      </c>
      <c r="M163" s="15">
        <f t="shared" si="25"/>
        <v>6</v>
      </c>
      <c r="N163" s="15">
        <f t="shared" si="29"/>
        <v>12</v>
      </c>
      <c r="O163" s="48" t="str">
        <f t="shared" si="30"/>
        <v>LM</v>
      </c>
      <c r="P163" s="49" t="s">
        <v>440</v>
      </c>
      <c r="Q163" s="50" t="s">
        <v>210</v>
      </c>
      <c r="R163" s="44">
        <v>3</v>
      </c>
      <c r="S163" s="26">
        <v>1</v>
      </c>
      <c r="T163" s="26"/>
      <c r="U163" s="26">
        <v>2</v>
      </c>
      <c r="V163" s="26"/>
      <c r="W163" s="26"/>
      <c r="X163" s="26" t="s">
        <v>26</v>
      </c>
      <c r="Y163" s="26"/>
      <c r="Z163" s="26" t="s">
        <v>30</v>
      </c>
      <c r="AA163" s="26"/>
      <c r="AB163" s="26"/>
      <c r="AC163" s="26" t="s">
        <v>26</v>
      </c>
      <c r="AD163" s="26"/>
      <c r="AE163" s="26">
        <v>0</v>
      </c>
      <c r="AF163" s="26">
        <v>1</v>
      </c>
      <c r="AG163" s="26"/>
      <c r="AH163" s="29" t="s">
        <v>337</v>
      </c>
    </row>
    <row r="164" spans="1:34" ht="16" thickBot="1" x14ac:dyDescent="0.4">
      <c r="A164" s="36">
        <f t="shared" si="26"/>
        <v>0</v>
      </c>
      <c r="B164" s="36">
        <f t="shared" si="27"/>
        <v>0.66666666666666663</v>
      </c>
      <c r="C164" s="36">
        <f t="shared" si="28"/>
        <v>0.33333333333333331</v>
      </c>
      <c r="D164" s="37" t="s">
        <v>541</v>
      </c>
      <c r="F164" s="77">
        <v>0</v>
      </c>
      <c r="G164" s="15">
        <v>0</v>
      </c>
      <c r="H164" s="15">
        <v>2</v>
      </c>
      <c r="I164" s="15">
        <v>1</v>
      </c>
      <c r="J164" s="20">
        <f t="shared" si="31"/>
        <v>3</v>
      </c>
      <c r="K164" s="15">
        <v>0</v>
      </c>
      <c r="L164" s="22">
        <f t="shared" si="24"/>
        <v>3</v>
      </c>
      <c r="M164" s="15">
        <f t="shared" si="25"/>
        <v>9</v>
      </c>
      <c r="N164" s="15">
        <f t="shared" si="29"/>
        <v>12</v>
      </c>
      <c r="O164" s="48" t="str">
        <f t="shared" si="30"/>
        <v>LM</v>
      </c>
      <c r="P164" s="49" t="s">
        <v>441</v>
      </c>
      <c r="Q164" s="50" t="s">
        <v>211</v>
      </c>
      <c r="R164" s="43">
        <f>SUM(S164:U164)</f>
        <v>2</v>
      </c>
      <c r="S164" s="24"/>
      <c r="T164" s="24"/>
      <c r="U164" s="24">
        <v>2</v>
      </c>
      <c r="V164" s="26"/>
      <c r="W164" s="25" t="s">
        <v>26</v>
      </c>
      <c r="X164" s="25"/>
      <c r="Y164" s="25"/>
      <c r="Z164" s="25" t="s">
        <v>26</v>
      </c>
      <c r="AA164" s="25"/>
      <c r="AB164" s="25"/>
      <c r="AC164" s="25"/>
      <c r="AD164" s="25"/>
      <c r="AE164" s="24">
        <v>0</v>
      </c>
      <c r="AF164" s="26"/>
      <c r="AG164" s="26"/>
      <c r="AH164" s="29"/>
    </row>
    <row r="165" spans="1:34" ht="16" thickBot="1" x14ac:dyDescent="0.4">
      <c r="A165" s="36">
        <f t="shared" si="26"/>
        <v>0</v>
      </c>
      <c r="B165" s="36">
        <f t="shared" si="27"/>
        <v>0.66666666666666663</v>
      </c>
      <c r="C165" s="36">
        <f t="shared" si="28"/>
        <v>0.33333333333333331</v>
      </c>
      <c r="D165" s="37" t="s">
        <v>541</v>
      </c>
      <c r="F165" s="77">
        <v>0</v>
      </c>
      <c r="G165" s="15">
        <v>0</v>
      </c>
      <c r="H165" s="15">
        <v>2</v>
      </c>
      <c r="I165" s="15">
        <v>1</v>
      </c>
      <c r="J165" s="20">
        <f t="shared" si="31"/>
        <v>3</v>
      </c>
      <c r="K165" s="15">
        <v>0</v>
      </c>
      <c r="L165" s="22">
        <f t="shared" si="24"/>
        <v>3</v>
      </c>
      <c r="M165" s="15">
        <f t="shared" si="25"/>
        <v>9</v>
      </c>
      <c r="N165" s="15">
        <f t="shared" si="29"/>
        <v>12</v>
      </c>
      <c r="O165" s="48" t="str">
        <f t="shared" si="30"/>
        <v>LM</v>
      </c>
      <c r="P165" s="49" t="s">
        <v>516</v>
      </c>
      <c r="Q165" s="50" t="s">
        <v>212</v>
      </c>
      <c r="R165" s="43">
        <f>SUM(S165:U165)</f>
        <v>2</v>
      </c>
      <c r="S165" s="23"/>
      <c r="T165" s="23"/>
      <c r="U165" s="23">
        <v>2</v>
      </c>
      <c r="V165" s="26"/>
      <c r="W165" s="25" t="s">
        <v>26</v>
      </c>
      <c r="X165" s="25"/>
      <c r="Y165" s="25"/>
      <c r="Z165" s="25" t="s">
        <v>26</v>
      </c>
      <c r="AA165" s="25"/>
      <c r="AB165" s="25"/>
      <c r="AC165" s="25"/>
      <c r="AD165" s="25"/>
      <c r="AE165" s="23">
        <v>0</v>
      </c>
      <c r="AF165" s="26"/>
      <c r="AG165" s="26"/>
      <c r="AH165" s="29"/>
    </row>
    <row r="166" spans="1:34" ht="16" thickBot="1" x14ac:dyDescent="0.4">
      <c r="A166" s="36">
        <f t="shared" si="26"/>
        <v>0</v>
      </c>
      <c r="B166" s="36">
        <f t="shared" si="27"/>
        <v>0.66666666666666663</v>
      </c>
      <c r="C166" s="36">
        <f t="shared" si="28"/>
        <v>0.33333333333333331</v>
      </c>
      <c r="D166" s="37" t="s">
        <v>541</v>
      </c>
      <c r="F166" s="77">
        <v>0</v>
      </c>
      <c r="G166" s="15">
        <v>0</v>
      </c>
      <c r="H166" s="15">
        <v>2</v>
      </c>
      <c r="I166" s="15">
        <v>1</v>
      </c>
      <c r="J166" s="20">
        <f t="shared" si="31"/>
        <v>3</v>
      </c>
      <c r="K166" s="15">
        <v>0</v>
      </c>
      <c r="L166" s="22">
        <f t="shared" si="24"/>
        <v>3</v>
      </c>
      <c r="M166" s="15">
        <f t="shared" si="25"/>
        <v>9</v>
      </c>
      <c r="N166" s="15">
        <f t="shared" si="29"/>
        <v>12</v>
      </c>
      <c r="O166" s="48" t="str">
        <f t="shared" si="30"/>
        <v>LM</v>
      </c>
      <c r="P166" s="49" t="s">
        <v>442</v>
      </c>
      <c r="Q166" s="50" t="s">
        <v>213</v>
      </c>
      <c r="R166" s="44">
        <v>1</v>
      </c>
      <c r="S166" s="26"/>
      <c r="T166" s="26"/>
      <c r="U166" s="26">
        <v>1</v>
      </c>
      <c r="V166" s="26"/>
      <c r="W166" s="26"/>
      <c r="X166" s="26"/>
      <c r="Y166" s="26" t="s">
        <v>26</v>
      </c>
      <c r="Z166" s="26"/>
      <c r="AA166" s="26"/>
      <c r="AB166" s="26"/>
      <c r="AC166" s="26"/>
      <c r="AD166" s="26"/>
      <c r="AE166" s="26">
        <v>1</v>
      </c>
      <c r="AF166" s="26"/>
      <c r="AG166" s="26"/>
      <c r="AH166" s="29" t="s">
        <v>338</v>
      </c>
    </row>
    <row r="167" spans="1:34" ht="16" thickBot="1" x14ac:dyDescent="0.4">
      <c r="A167" s="36">
        <f t="shared" si="26"/>
        <v>0</v>
      </c>
      <c r="B167" s="36">
        <f t="shared" si="27"/>
        <v>0.66666666666666663</v>
      </c>
      <c r="C167" s="36">
        <f t="shared" si="28"/>
        <v>0.33333333333333331</v>
      </c>
      <c r="D167" s="37" t="s">
        <v>541</v>
      </c>
      <c r="F167" s="77">
        <v>0</v>
      </c>
      <c r="G167" s="15">
        <v>0</v>
      </c>
      <c r="H167" s="15">
        <v>2</v>
      </c>
      <c r="I167" s="15">
        <v>1</v>
      </c>
      <c r="J167" s="20">
        <f t="shared" si="31"/>
        <v>3</v>
      </c>
      <c r="K167" s="15">
        <v>0</v>
      </c>
      <c r="L167" s="22">
        <f t="shared" si="24"/>
        <v>3</v>
      </c>
      <c r="M167" s="15">
        <f t="shared" si="25"/>
        <v>9</v>
      </c>
      <c r="N167" s="15">
        <f t="shared" si="29"/>
        <v>12</v>
      </c>
      <c r="O167" s="48" t="str">
        <f t="shared" si="30"/>
        <v>LM</v>
      </c>
      <c r="P167" s="49" t="s">
        <v>443</v>
      </c>
      <c r="Q167" s="50" t="s">
        <v>214</v>
      </c>
      <c r="R167" s="44">
        <v>1</v>
      </c>
      <c r="S167" s="26"/>
      <c r="T167" s="26"/>
      <c r="U167" s="26">
        <v>1</v>
      </c>
      <c r="V167" s="26"/>
      <c r="W167" s="26"/>
      <c r="X167" s="26"/>
      <c r="Y167" s="26" t="s">
        <v>26</v>
      </c>
      <c r="Z167" s="26"/>
      <c r="AA167" s="26"/>
      <c r="AB167" s="26"/>
      <c r="AC167" s="26"/>
      <c r="AD167" s="26"/>
      <c r="AE167" s="26">
        <v>1</v>
      </c>
      <c r="AF167" s="26"/>
      <c r="AG167" s="26"/>
      <c r="AH167" s="29" t="s">
        <v>338</v>
      </c>
    </row>
    <row r="168" spans="1:34" ht="16" thickBot="1" x14ac:dyDescent="0.4">
      <c r="A168" s="36">
        <f t="shared" si="26"/>
        <v>0</v>
      </c>
      <c r="B168" s="36">
        <f t="shared" si="27"/>
        <v>1</v>
      </c>
      <c r="C168" s="36">
        <f t="shared" si="28"/>
        <v>0</v>
      </c>
      <c r="D168" s="37" t="s">
        <v>541</v>
      </c>
      <c r="F168" s="77">
        <v>0</v>
      </c>
      <c r="G168" s="15">
        <v>0</v>
      </c>
      <c r="H168" s="15">
        <v>5</v>
      </c>
      <c r="I168" s="15">
        <v>0</v>
      </c>
      <c r="J168" s="20">
        <f t="shared" si="31"/>
        <v>5</v>
      </c>
      <c r="K168" s="15">
        <v>0</v>
      </c>
      <c r="L168" s="22">
        <f t="shared" si="24"/>
        <v>5</v>
      </c>
      <c r="M168" s="15">
        <f t="shared" si="25"/>
        <v>7</v>
      </c>
      <c r="N168" s="15">
        <f t="shared" si="29"/>
        <v>12</v>
      </c>
      <c r="O168" s="48" t="str">
        <f t="shared" si="30"/>
        <v>LM</v>
      </c>
      <c r="P168" s="51" t="s">
        <v>215</v>
      </c>
      <c r="Q168" s="52" t="s">
        <v>216</v>
      </c>
      <c r="R168" s="44">
        <v>1</v>
      </c>
      <c r="S168" s="26"/>
      <c r="T168" s="26"/>
      <c r="U168" s="26">
        <v>1</v>
      </c>
      <c r="V168" s="26"/>
      <c r="W168" s="26"/>
      <c r="X168" s="26" t="s">
        <v>26</v>
      </c>
      <c r="Y168" s="26"/>
      <c r="Z168" s="26"/>
      <c r="AA168" s="26"/>
      <c r="AB168" s="26"/>
      <c r="AC168" s="26"/>
      <c r="AD168" s="26"/>
      <c r="AE168" s="26">
        <v>1</v>
      </c>
      <c r="AF168" s="26">
        <v>1</v>
      </c>
      <c r="AG168" s="26">
        <v>1</v>
      </c>
      <c r="AH168" s="29" t="s">
        <v>336</v>
      </c>
    </row>
    <row r="169" spans="1:34" s="13" customFormat="1" ht="16" thickBot="1" x14ac:dyDescent="0.4">
      <c r="A169" s="36">
        <f t="shared" si="26"/>
        <v>0</v>
      </c>
      <c r="B169" s="36">
        <f t="shared" si="27"/>
        <v>0.8</v>
      </c>
      <c r="C169" s="36">
        <f t="shared" si="28"/>
        <v>0.2</v>
      </c>
      <c r="D169" s="15" t="s">
        <v>541</v>
      </c>
      <c r="F169" s="77">
        <v>0</v>
      </c>
      <c r="G169" s="15">
        <v>0</v>
      </c>
      <c r="H169" s="15">
        <v>4</v>
      </c>
      <c r="I169" s="15">
        <v>1</v>
      </c>
      <c r="J169" s="20">
        <f t="shared" si="31"/>
        <v>5</v>
      </c>
      <c r="K169" s="15">
        <v>0</v>
      </c>
      <c r="L169" s="22">
        <f t="shared" si="24"/>
        <v>5</v>
      </c>
      <c r="M169" s="15">
        <f t="shared" si="25"/>
        <v>7</v>
      </c>
      <c r="N169" s="15">
        <f t="shared" si="29"/>
        <v>12</v>
      </c>
      <c r="O169" s="48" t="str">
        <f t="shared" si="30"/>
        <v>LM</v>
      </c>
      <c r="P169" s="49" t="s">
        <v>444</v>
      </c>
      <c r="Q169" s="50" t="s">
        <v>445</v>
      </c>
      <c r="R169" s="43">
        <f>SUM(S169:U169)</f>
        <v>3</v>
      </c>
      <c r="S169" s="23"/>
      <c r="T169" s="23"/>
      <c r="U169" s="23">
        <v>3</v>
      </c>
      <c r="V169" s="26"/>
      <c r="W169" s="25" t="s">
        <v>26</v>
      </c>
      <c r="X169" s="25"/>
      <c r="Y169" s="25" t="s">
        <v>26</v>
      </c>
      <c r="Z169" s="25" t="s">
        <v>26</v>
      </c>
      <c r="AA169" s="25"/>
      <c r="AB169" s="25"/>
      <c r="AC169" s="25"/>
      <c r="AD169" s="25"/>
      <c r="AE169" s="23">
        <v>0</v>
      </c>
      <c r="AF169" s="26"/>
      <c r="AG169" s="26"/>
      <c r="AH169" s="29" t="s">
        <v>336</v>
      </c>
    </row>
    <row r="170" spans="1:34" s="13" customFormat="1" ht="16" thickBot="1" x14ac:dyDescent="0.4">
      <c r="A170" s="36">
        <f t="shared" si="26"/>
        <v>0</v>
      </c>
      <c r="B170" s="36">
        <f t="shared" si="27"/>
        <v>0.8</v>
      </c>
      <c r="C170" s="36">
        <f t="shared" si="28"/>
        <v>0.2</v>
      </c>
      <c r="D170" s="15" t="s">
        <v>541</v>
      </c>
      <c r="F170" s="77">
        <v>0</v>
      </c>
      <c r="G170" s="15">
        <v>0</v>
      </c>
      <c r="H170" s="15">
        <v>4</v>
      </c>
      <c r="I170" s="15">
        <v>1</v>
      </c>
      <c r="J170" s="20">
        <f t="shared" si="31"/>
        <v>5</v>
      </c>
      <c r="K170" s="15">
        <v>0</v>
      </c>
      <c r="L170" s="22">
        <f t="shared" si="24"/>
        <v>5</v>
      </c>
      <c r="M170" s="15">
        <f t="shared" si="25"/>
        <v>7</v>
      </c>
      <c r="N170" s="15">
        <f t="shared" si="29"/>
        <v>12</v>
      </c>
      <c r="O170" s="48" t="str">
        <f t="shared" si="30"/>
        <v>LM</v>
      </c>
      <c r="P170" s="49" t="s">
        <v>446</v>
      </c>
      <c r="Q170" s="50" t="s">
        <v>217</v>
      </c>
      <c r="R170" s="43">
        <f>SUM(S170:U170)</f>
        <v>3</v>
      </c>
      <c r="S170" s="23"/>
      <c r="T170" s="23"/>
      <c r="U170" s="23">
        <v>3</v>
      </c>
      <c r="V170" s="26"/>
      <c r="W170" s="25" t="s">
        <v>26</v>
      </c>
      <c r="X170" s="25"/>
      <c r="Y170" s="25" t="s">
        <v>26</v>
      </c>
      <c r="Z170" s="25" t="s">
        <v>26</v>
      </c>
      <c r="AA170" s="25"/>
      <c r="AB170" s="25"/>
      <c r="AC170" s="25"/>
      <c r="AD170" s="25"/>
      <c r="AE170" s="23">
        <v>0</v>
      </c>
      <c r="AF170" s="26"/>
      <c r="AG170" s="26"/>
      <c r="AH170" s="29" t="s">
        <v>336</v>
      </c>
    </row>
    <row r="171" spans="1:34" ht="16" thickBot="1" x14ac:dyDescent="0.4">
      <c r="A171" s="36">
        <f t="shared" si="26"/>
        <v>0</v>
      </c>
      <c r="B171" s="36">
        <f t="shared" si="27"/>
        <v>0.8</v>
      </c>
      <c r="C171" s="36">
        <f t="shared" si="28"/>
        <v>0.2</v>
      </c>
      <c r="D171" s="15" t="s">
        <v>541</v>
      </c>
      <c r="F171" s="77">
        <v>0</v>
      </c>
      <c r="G171" s="15">
        <v>0</v>
      </c>
      <c r="H171" s="15">
        <v>4</v>
      </c>
      <c r="I171" s="15">
        <v>1</v>
      </c>
      <c r="J171" s="20">
        <f t="shared" si="31"/>
        <v>5</v>
      </c>
      <c r="K171" s="15">
        <v>0</v>
      </c>
      <c r="L171" s="22">
        <f t="shared" si="24"/>
        <v>5</v>
      </c>
      <c r="M171" s="15">
        <f t="shared" si="25"/>
        <v>7</v>
      </c>
      <c r="N171" s="15">
        <f t="shared" si="29"/>
        <v>12</v>
      </c>
      <c r="O171" s="48" t="str">
        <f t="shared" si="30"/>
        <v>LM</v>
      </c>
      <c r="P171" s="49" t="s">
        <v>447</v>
      </c>
      <c r="Q171" s="50" t="s">
        <v>218</v>
      </c>
      <c r="R171" s="43">
        <f>SUM(S171:U171)</f>
        <v>3</v>
      </c>
      <c r="S171" s="24"/>
      <c r="T171" s="24"/>
      <c r="U171" s="24">
        <v>3</v>
      </c>
      <c r="V171" s="26"/>
      <c r="W171" s="25" t="s">
        <v>26</v>
      </c>
      <c r="X171" s="25"/>
      <c r="Y171" s="25" t="s">
        <v>26</v>
      </c>
      <c r="Z171" s="25" t="s">
        <v>26</v>
      </c>
      <c r="AA171" s="25"/>
      <c r="AB171" s="25"/>
      <c r="AC171" s="25"/>
      <c r="AD171" s="25"/>
      <c r="AE171" s="24">
        <v>0</v>
      </c>
      <c r="AF171" s="26"/>
      <c r="AG171" s="26"/>
      <c r="AH171" s="29" t="s">
        <v>336</v>
      </c>
    </row>
    <row r="172" spans="1:34" ht="16" thickBot="1" x14ac:dyDescent="0.4">
      <c r="A172" s="36">
        <f t="shared" si="26"/>
        <v>0</v>
      </c>
      <c r="B172" s="36">
        <f t="shared" si="27"/>
        <v>1</v>
      </c>
      <c r="C172" s="36">
        <f t="shared" si="28"/>
        <v>0</v>
      </c>
      <c r="D172" s="37" t="s">
        <v>541</v>
      </c>
      <c r="F172" s="77">
        <v>0</v>
      </c>
      <c r="G172" s="15">
        <v>0</v>
      </c>
      <c r="H172" s="15">
        <v>5</v>
      </c>
      <c r="I172" s="15">
        <v>0</v>
      </c>
      <c r="J172" s="20">
        <f t="shared" si="31"/>
        <v>5</v>
      </c>
      <c r="K172" s="15">
        <v>0</v>
      </c>
      <c r="L172" s="22">
        <f t="shared" si="24"/>
        <v>5</v>
      </c>
      <c r="M172" s="15">
        <f t="shared" si="25"/>
        <v>7</v>
      </c>
      <c r="N172" s="15">
        <f t="shared" si="29"/>
        <v>12</v>
      </c>
      <c r="O172" s="48" t="str">
        <f t="shared" si="30"/>
        <v>LM</v>
      </c>
      <c r="P172" s="49" t="s">
        <v>448</v>
      </c>
      <c r="Q172" s="50" t="s">
        <v>219</v>
      </c>
      <c r="R172" s="43">
        <f>SUM(S172:U172)</f>
        <v>3</v>
      </c>
      <c r="S172" s="24"/>
      <c r="T172" s="24"/>
      <c r="U172" s="24">
        <v>3</v>
      </c>
      <c r="V172" s="26"/>
      <c r="W172" s="25" t="s">
        <v>26</v>
      </c>
      <c r="X172" s="25"/>
      <c r="Y172" s="25" t="s">
        <v>26</v>
      </c>
      <c r="Z172" s="25" t="s">
        <v>26</v>
      </c>
      <c r="AA172" s="25"/>
      <c r="AB172" s="25"/>
      <c r="AC172" s="25"/>
      <c r="AD172" s="25"/>
      <c r="AE172" s="24">
        <v>1</v>
      </c>
      <c r="AF172" s="26"/>
      <c r="AG172" s="26"/>
      <c r="AH172" s="29" t="s">
        <v>336</v>
      </c>
    </row>
    <row r="173" spans="1:34" ht="16" thickBot="1" x14ac:dyDescent="0.4">
      <c r="A173" s="36">
        <f t="shared" si="26"/>
        <v>0</v>
      </c>
      <c r="B173" s="36">
        <f t="shared" si="27"/>
        <v>1</v>
      </c>
      <c r="C173" s="36">
        <f t="shared" si="28"/>
        <v>0</v>
      </c>
      <c r="D173" s="37" t="s">
        <v>541</v>
      </c>
      <c r="F173" s="77">
        <v>0</v>
      </c>
      <c r="G173" s="15">
        <v>0</v>
      </c>
      <c r="H173" s="15">
        <v>5</v>
      </c>
      <c r="I173" s="15">
        <v>0</v>
      </c>
      <c r="J173" s="20">
        <f>SUM(F173:I173)</f>
        <v>5</v>
      </c>
      <c r="K173" s="15">
        <v>0</v>
      </c>
      <c r="L173" s="22">
        <f>F173+G173+H173+I173+K173</f>
        <v>5</v>
      </c>
      <c r="M173" s="15">
        <f>12-L173</f>
        <v>7</v>
      </c>
      <c r="N173" s="15">
        <f>L173+M173</f>
        <v>12</v>
      </c>
      <c r="O173" s="48" t="str">
        <f t="shared" si="30"/>
        <v>LM</v>
      </c>
      <c r="P173" s="49" t="s">
        <v>537</v>
      </c>
      <c r="Q173" s="50" t="s">
        <v>454</v>
      </c>
      <c r="R173" s="43"/>
      <c r="S173" s="23"/>
      <c r="T173" s="23"/>
      <c r="U173" s="23"/>
      <c r="V173" s="26"/>
      <c r="W173" s="23"/>
      <c r="X173" s="30"/>
      <c r="Y173" s="24"/>
      <c r="Z173" s="24"/>
      <c r="AA173" s="24"/>
      <c r="AB173" s="24"/>
      <c r="AC173" s="24"/>
      <c r="AD173" s="24"/>
      <c r="AE173" s="24"/>
      <c r="AF173" s="26"/>
      <c r="AG173" s="26"/>
      <c r="AH173" s="29"/>
    </row>
    <row r="174" spans="1:34" ht="16" thickBot="1" x14ac:dyDescent="0.4">
      <c r="A174" s="36">
        <f t="shared" si="26"/>
        <v>0</v>
      </c>
      <c r="B174" s="36">
        <f t="shared" si="27"/>
        <v>0.5</v>
      </c>
      <c r="C174" s="36">
        <f t="shared" si="28"/>
        <v>0.5</v>
      </c>
      <c r="D174" s="15" t="s">
        <v>541</v>
      </c>
      <c r="F174" s="77">
        <v>0</v>
      </c>
      <c r="G174" s="15">
        <v>0</v>
      </c>
      <c r="H174" s="15">
        <v>1</v>
      </c>
      <c r="I174" s="15">
        <v>1</v>
      </c>
      <c r="J174" s="20">
        <f t="shared" si="31"/>
        <v>2</v>
      </c>
      <c r="K174" s="15">
        <v>1</v>
      </c>
      <c r="L174" s="22">
        <f t="shared" si="24"/>
        <v>3</v>
      </c>
      <c r="M174" s="15">
        <f t="shared" si="25"/>
        <v>9</v>
      </c>
      <c r="N174" s="15">
        <f t="shared" si="29"/>
        <v>12</v>
      </c>
      <c r="O174" s="48" t="str">
        <f t="shared" si="30"/>
        <v>LM</v>
      </c>
      <c r="P174" s="49" t="s">
        <v>451</v>
      </c>
      <c r="Q174" s="50" t="s">
        <v>220</v>
      </c>
      <c r="R174" s="44">
        <v>1</v>
      </c>
      <c r="S174" s="26"/>
      <c r="T174" s="26"/>
      <c r="U174" s="26">
        <v>1</v>
      </c>
      <c r="V174" s="26"/>
      <c r="W174" s="26"/>
      <c r="X174" s="26"/>
      <c r="Y174" s="26"/>
      <c r="Z174" s="26"/>
      <c r="AA174" s="26"/>
      <c r="AB174" s="26"/>
      <c r="AC174" s="26" t="s">
        <v>26</v>
      </c>
      <c r="AD174" s="26"/>
      <c r="AE174" s="26" t="s">
        <v>38</v>
      </c>
      <c r="AF174" s="26"/>
      <c r="AG174" s="26"/>
      <c r="AH174" s="29" t="s">
        <v>338</v>
      </c>
    </row>
    <row r="175" spans="1:34" ht="16" thickBot="1" x14ac:dyDescent="0.4">
      <c r="A175" s="36">
        <f t="shared" si="26"/>
        <v>0</v>
      </c>
      <c r="B175" s="36">
        <f t="shared" si="27"/>
        <v>1</v>
      </c>
      <c r="C175" s="36">
        <f t="shared" si="28"/>
        <v>0</v>
      </c>
      <c r="D175" s="37" t="s">
        <v>541</v>
      </c>
      <c r="F175" s="77">
        <v>0</v>
      </c>
      <c r="G175" s="15">
        <v>0</v>
      </c>
      <c r="H175" s="15">
        <v>2</v>
      </c>
      <c r="I175" s="15">
        <v>0</v>
      </c>
      <c r="J175" s="20">
        <f t="shared" si="31"/>
        <v>2</v>
      </c>
      <c r="K175" s="15">
        <v>1</v>
      </c>
      <c r="L175" s="22">
        <f t="shared" si="24"/>
        <v>3</v>
      </c>
      <c r="M175" s="15">
        <f t="shared" si="25"/>
        <v>9</v>
      </c>
      <c r="N175" s="15">
        <f t="shared" si="29"/>
        <v>12</v>
      </c>
      <c r="O175" s="48" t="str">
        <f t="shared" si="30"/>
        <v>LM</v>
      </c>
      <c r="P175" s="53" t="s">
        <v>221</v>
      </c>
      <c r="Q175" s="54" t="s">
        <v>222</v>
      </c>
      <c r="R175" s="44">
        <v>1</v>
      </c>
      <c r="S175" s="26"/>
      <c r="T175" s="26"/>
      <c r="U175" s="26">
        <v>1</v>
      </c>
      <c r="V175" s="26"/>
      <c r="W175" s="26"/>
      <c r="X175" s="26"/>
      <c r="Y175" s="26"/>
      <c r="Z175" s="26" t="s">
        <v>26</v>
      </c>
      <c r="AA175" s="26"/>
      <c r="AB175" s="26"/>
      <c r="AC175" s="26"/>
      <c r="AD175" s="26"/>
      <c r="AE175" s="26" t="s">
        <v>38</v>
      </c>
      <c r="AF175" s="26"/>
      <c r="AG175" s="26"/>
      <c r="AH175" s="29" t="s">
        <v>336</v>
      </c>
    </row>
    <row r="176" spans="1:34" ht="16" thickBot="1" x14ac:dyDescent="0.4">
      <c r="A176" s="36">
        <f t="shared" si="26"/>
        <v>1</v>
      </c>
      <c r="B176" s="36">
        <f t="shared" si="27"/>
        <v>1</v>
      </c>
      <c r="C176" s="36">
        <f t="shared" si="28"/>
        <v>0</v>
      </c>
      <c r="D176" s="15" t="s">
        <v>543</v>
      </c>
      <c r="F176" s="77">
        <v>0</v>
      </c>
      <c r="G176" s="15">
        <v>1</v>
      </c>
      <c r="H176" s="15">
        <v>0</v>
      </c>
      <c r="I176" s="15">
        <v>0</v>
      </c>
      <c r="J176" s="20">
        <f t="shared" si="31"/>
        <v>1</v>
      </c>
      <c r="K176" s="15">
        <v>1</v>
      </c>
      <c r="L176" s="22">
        <f t="shared" si="24"/>
        <v>2</v>
      </c>
      <c r="M176" s="15">
        <f t="shared" si="25"/>
        <v>10</v>
      </c>
      <c r="N176" s="15">
        <f t="shared" si="29"/>
        <v>12</v>
      </c>
      <c r="O176" s="48" t="str">
        <f t="shared" si="30"/>
        <v>MH</v>
      </c>
      <c r="P176" s="49" t="s">
        <v>452</v>
      </c>
      <c r="Q176" s="50" t="s">
        <v>223</v>
      </c>
      <c r="R176" s="43">
        <v>1</v>
      </c>
      <c r="S176" s="24"/>
      <c r="T176" s="24">
        <v>1</v>
      </c>
      <c r="U176" s="24"/>
      <c r="V176" s="26"/>
      <c r="W176" s="24" t="s">
        <v>25</v>
      </c>
      <c r="X176" s="26"/>
      <c r="Y176" s="26"/>
      <c r="Z176" s="26"/>
      <c r="AA176" s="26"/>
      <c r="AB176" s="26"/>
      <c r="AC176" s="26"/>
      <c r="AD176" s="26"/>
      <c r="AE176" s="24" t="s">
        <v>38</v>
      </c>
      <c r="AF176" s="26"/>
      <c r="AG176" s="26"/>
      <c r="AH176" s="29"/>
    </row>
    <row r="177" spans="1:34" ht="16" thickBot="1" x14ac:dyDescent="0.4">
      <c r="A177" s="36">
        <f t="shared" si="26"/>
        <v>0</v>
      </c>
      <c r="B177" s="36">
        <f t="shared" si="27"/>
        <v>0.66666666666666663</v>
      </c>
      <c r="C177" s="36">
        <f t="shared" si="28"/>
        <v>0.33333333333333331</v>
      </c>
      <c r="D177" s="37" t="s">
        <v>541</v>
      </c>
      <c r="F177" s="77">
        <v>0</v>
      </c>
      <c r="G177" s="15">
        <v>0</v>
      </c>
      <c r="H177" s="15">
        <v>2</v>
      </c>
      <c r="I177" s="15">
        <v>1</v>
      </c>
      <c r="J177" s="20">
        <f t="shared" si="31"/>
        <v>3</v>
      </c>
      <c r="K177" s="15">
        <v>0</v>
      </c>
      <c r="L177" s="22">
        <f t="shared" si="24"/>
        <v>3</v>
      </c>
      <c r="M177" s="15">
        <f t="shared" si="25"/>
        <v>9</v>
      </c>
      <c r="N177" s="15">
        <f t="shared" si="29"/>
        <v>12</v>
      </c>
      <c r="O177" s="48" t="str">
        <f t="shared" si="30"/>
        <v>LM</v>
      </c>
      <c r="P177" s="49" t="s">
        <v>224</v>
      </c>
      <c r="Q177" s="50" t="s">
        <v>226</v>
      </c>
      <c r="R177" s="43">
        <f>SUM(S177:U177)</f>
        <v>2</v>
      </c>
      <c r="S177" s="24"/>
      <c r="T177" s="24"/>
      <c r="U177" s="24">
        <v>2</v>
      </c>
      <c r="V177" s="26"/>
      <c r="W177" s="25" t="s">
        <v>26</v>
      </c>
      <c r="X177" s="25"/>
      <c r="Y177" s="25" t="s">
        <v>26</v>
      </c>
      <c r="Z177" s="25"/>
      <c r="AA177" s="25"/>
      <c r="AB177" s="25"/>
      <c r="AC177" s="25"/>
      <c r="AD177" s="25"/>
      <c r="AE177" s="24">
        <v>0</v>
      </c>
      <c r="AF177" s="26"/>
      <c r="AG177" s="26"/>
      <c r="AH177" s="29"/>
    </row>
    <row r="178" spans="1:34" ht="16" thickBot="1" x14ac:dyDescent="0.4">
      <c r="A178" s="36">
        <f t="shared" si="26"/>
        <v>0</v>
      </c>
      <c r="B178" s="36">
        <f t="shared" si="27"/>
        <v>0.66666666666666663</v>
      </c>
      <c r="C178" s="36">
        <f t="shared" si="28"/>
        <v>0.33333333333333331</v>
      </c>
      <c r="D178" s="37" t="s">
        <v>541</v>
      </c>
      <c r="F178" s="77">
        <v>0</v>
      </c>
      <c r="G178" s="15">
        <v>0</v>
      </c>
      <c r="H178" s="15">
        <v>2</v>
      </c>
      <c r="I178" s="15">
        <v>1</v>
      </c>
      <c r="J178" s="20">
        <f t="shared" si="31"/>
        <v>3</v>
      </c>
      <c r="K178" s="15">
        <v>0</v>
      </c>
      <c r="L178" s="22">
        <f t="shared" si="24"/>
        <v>3</v>
      </c>
      <c r="M178" s="15">
        <f t="shared" si="25"/>
        <v>9</v>
      </c>
      <c r="N178" s="15">
        <f t="shared" si="29"/>
        <v>12</v>
      </c>
      <c r="O178" s="48" t="str">
        <f t="shared" si="30"/>
        <v>LM</v>
      </c>
      <c r="P178" s="49" t="s">
        <v>224</v>
      </c>
      <c r="Q178" s="50" t="s">
        <v>225</v>
      </c>
      <c r="R178" s="43">
        <f>SUM(S178:U178)</f>
        <v>2</v>
      </c>
      <c r="S178" s="23"/>
      <c r="T178" s="23"/>
      <c r="U178" s="23">
        <v>2</v>
      </c>
      <c r="V178" s="26"/>
      <c r="W178" s="25" t="s">
        <v>26</v>
      </c>
      <c r="X178" s="25"/>
      <c r="Y178" s="25" t="s">
        <v>26</v>
      </c>
      <c r="Z178" s="25"/>
      <c r="AA178" s="25"/>
      <c r="AB178" s="25"/>
      <c r="AC178" s="25"/>
      <c r="AD178" s="25"/>
      <c r="AE178" s="24">
        <v>0</v>
      </c>
      <c r="AF178" s="26"/>
      <c r="AG178" s="26"/>
      <c r="AH178" s="29" t="s">
        <v>339</v>
      </c>
    </row>
    <row r="179" spans="1:34" ht="16" thickBot="1" x14ac:dyDescent="0.4">
      <c r="A179" s="36">
        <f t="shared" si="26"/>
        <v>0</v>
      </c>
      <c r="B179" s="36">
        <f t="shared" si="27"/>
        <v>0.5</v>
      </c>
      <c r="C179" s="36">
        <f t="shared" si="28"/>
        <v>0.5</v>
      </c>
      <c r="D179" s="15" t="s">
        <v>541</v>
      </c>
      <c r="F179" s="77">
        <v>0</v>
      </c>
      <c r="G179" s="15">
        <v>0</v>
      </c>
      <c r="H179" s="15">
        <v>1</v>
      </c>
      <c r="I179" s="15">
        <v>1</v>
      </c>
      <c r="J179" s="20">
        <f t="shared" si="31"/>
        <v>2</v>
      </c>
      <c r="K179" s="15">
        <v>1</v>
      </c>
      <c r="L179" s="22">
        <f t="shared" si="24"/>
        <v>3</v>
      </c>
      <c r="M179" s="15">
        <f t="shared" si="25"/>
        <v>9</v>
      </c>
      <c r="N179" s="15">
        <f t="shared" si="29"/>
        <v>12</v>
      </c>
      <c r="O179" s="48" t="str">
        <f t="shared" si="30"/>
        <v>LM</v>
      </c>
      <c r="P179" s="49" t="s">
        <v>227</v>
      </c>
      <c r="Q179" s="50" t="s">
        <v>228</v>
      </c>
      <c r="R179" s="44">
        <v>1</v>
      </c>
      <c r="S179" s="26"/>
      <c r="T179" s="26"/>
      <c r="U179" s="26">
        <v>1</v>
      </c>
      <c r="V179" s="26"/>
      <c r="W179" s="26"/>
      <c r="X179" s="26"/>
      <c r="Y179" s="26" t="s">
        <v>26</v>
      </c>
      <c r="Z179" s="26"/>
      <c r="AA179" s="26"/>
      <c r="AB179" s="26"/>
      <c r="AC179" s="26"/>
      <c r="AD179" s="26"/>
      <c r="AE179" s="26" t="s">
        <v>38</v>
      </c>
      <c r="AF179" s="26"/>
      <c r="AG179" s="26"/>
      <c r="AH179" s="29" t="s">
        <v>338</v>
      </c>
    </row>
    <row r="180" spans="1:34" s="14" customFormat="1" ht="16" thickBot="1" x14ac:dyDescent="0.4">
      <c r="A180" s="36">
        <f t="shared" si="26"/>
        <v>1</v>
      </c>
      <c r="B180" s="36">
        <f t="shared" si="27"/>
        <v>0.33333333333333331</v>
      </c>
      <c r="C180" s="36">
        <f t="shared" si="28"/>
        <v>0</v>
      </c>
      <c r="D180" s="15" t="s">
        <v>543</v>
      </c>
      <c r="F180" s="77">
        <v>6</v>
      </c>
      <c r="G180" s="15">
        <v>3</v>
      </c>
      <c r="H180" s="15">
        <v>0</v>
      </c>
      <c r="I180" s="15">
        <v>0</v>
      </c>
      <c r="J180" s="20">
        <f t="shared" si="31"/>
        <v>9</v>
      </c>
      <c r="K180" s="15">
        <v>0</v>
      </c>
      <c r="L180" s="22">
        <f t="shared" si="24"/>
        <v>9</v>
      </c>
      <c r="M180" s="15">
        <f t="shared" si="25"/>
        <v>3</v>
      </c>
      <c r="N180" s="15">
        <f t="shared" si="29"/>
        <v>12</v>
      </c>
      <c r="O180" s="48" t="str">
        <f t="shared" si="30"/>
        <v>MH</v>
      </c>
      <c r="P180" s="49" t="s">
        <v>229</v>
      </c>
      <c r="Q180" s="50" t="s">
        <v>230</v>
      </c>
      <c r="R180" s="43">
        <f>SUM(S180:U180)</f>
        <v>5</v>
      </c>
      <c r="S180" s="24">
        <v>3</v>
      </c>
      <c r="T180" s="24">
        <v>2</v>
      </c>
      <c r="U180" s="24"/>
      <c r="V180" s="26"/>
      <c r="W180" s="23" t="s">
        <v>30</v>
      </c>
      <c r="X180" s="24" t="s">
        <v>25</v>
      </c>
      <c r="Y180" s="24" t="s">
        <v>30</v>
      </c>
      <c r="Z180" s="24" t="s">
        <v>30</v>
      </c>
      <c r="AA180" s="24"/>
      <c r="AB180" s="24" t="s">
        <v>25</v>
      </c>
      <c r="AC180" s="24"/>
      <c r="AD180" s="24"/>
      <c r="AE180" s="24">
        <v>3</v>
      </c>
      <c r="AF180" s="26">
        <v>2</v>
      </c>
      <c r="AG180" s="26">
        <v>3</v>
      </c>
      <c r="AH180" s="29" t="s">
        <v>30</v>
      </c>
    </row>
    <row r="181" spans="1:34" ht="16" thickBot="1" x14ac:dyDescent="0.4">
      <c r="A181" s="36">
        <f t="shared" si="26"/>
        <v>0.7</v>
      </c>
      <c r="B181" s="36">
        <f t="shared" si="27"/>
        <v>0.9</v>
      </c>
      <c r="C181" s="36">
        <f t="shared" si="28"/>
        <v>0</v>
      </c>
      <c r="D181" s="15" t="s">
        <v>541</v>
      </c>
      <c r="F181" s="77">
        <v>1</v>
      </c>
      <c r="G181" s="15">
        <v>6</v>
      </c>
      <c r="H181" s="15">
        <v>3</v>
      </c>
      <c r="I181" s="15">
        <v>0</v>
      </c>
      <c r="J181" s="20">
        <f t="shared" si="31"/>
        <v>10</v>
      </c>
      <c r="K181" s="15">
        <v>0</v>
      </c>
      <c r="L181" s="22">
        <f t="shared" si="24"/>
        <v>10</v>
      </c>
      <c r="M181" s="15">
        <f t="shared" si="25"/>
        <v>2</v>
      </c>
      <c r="N181" s="15">
        <f t="shared" si="29"/>
        <v>12</v>
      </c>
      <c r="O181" s="48" t="str">
        <f t="shared" si="30"/>
        <v>LM</v>
      </c>
      <c r="P181" s="49" t="s">
        <v>231</v>
      </c>
      <c r="Q181" s="50" t="s">
        <v>232</v>
      </c>
      <c r="R181" s="43">
        <f>SUM(S181:U181)</f>
        <v>5</v>
      </c>
      <c r="S181" s="24">
        <v>1</v>
      </c>
      <c r="T181" s="24">
        <v>2</v>
      </c>
      <c r="U181" s="24">
        <v>2</v>
      </c>
      <c r="V181" s="26"/>
      <c r="W181" s="23" t="s">
        <v>30</v>
      </c>
      <c r="X181" s="23" t="s">
        <v>25</v>
      </c>
      <c r="Y181" s="23" t="s">
        <v>26</v>
      </c>
      <c r="Z181" s="23" t="s">
        <v>26</v>
      </c>
      <c r="AA181" s="23"/>
      <c r="AB181" s="23" t="s">
        <v>25</v>
      </c>
      <c r="AC181" s="23"/>
      <c r="AD181" s="23" t="s">
        <v>25</v>
      </c>
      <c r="AE181" s="24">
        <v>2</v>
      </c>
      <c r="AF181" s="26">
        <v>2</v>
      </c>
      <c r="AG181" s="26">
        <v>2</v>
      </c>
      <c r="AH181" s="29" t="s">
        <v>336</v>
      </c>
    </row>
    <row r="182" spans="1:34" ht="16" thickBot="1" x14ac:dyDescent="0.4">
      <c r="A182" s="36">
        <f t="shared" si="26"/>
        <v>0.7</v>
      </c>
      <c r="B182" s="36">
        <f t="shared" si="27"/>
        <v>0.9</v>
      </c>
      <c r="C182" s="36">
        <f t="shared" si="28"/>
        <v>0</v>
      </c>
      <c r="D182" s="15" t="s">
        <v>541</v>
      </c>
      <c r="F182" s="77">
        <v>1</v>
      </c>
      <c r="G182" s="15">
        <v>6</v>
      </c>
      <c r="H182" s="15">
        <v>3</v>
      </c>
      <c r="I182" s="15">
        <v>0</v>
      </c>
      <c r="J182" s="20">
        <f t="shared" si="31"/>
        <v>10</v>
      </c>
      <c r="K182" s="15">
        <v>0</v>
      </c>
      <c r="L182" s="22">
        <f t="shared" si="24"/>
        <v>10</v>
      </c>
      <c r="M182" s="15">
        <f t="shared" si="25"/>
        <v>2</v>
      </c>
      <c r="N182" s="15">
        <f t="shared" si="29"/>
        <v>12</v>
      </c>
      <c r="O182" s="48" t="str">
        <f t="shared" si="30"/>
        <v>LM</v>
      </c>
      <c r="P182" s="49" t="s">
        <v>453</v>
      </c>
      <c r="Q182" s="50" t="s">
        <v>233</v>
      </c>
      <c r="R182" s="43">
        <f>SUM(S182:U182)</f>
        <v>3</v>
      </c>
      <c r="S182" s="23">
        <v>1</v>
      </c>
      <c r="T182" s="23"/>
      <c r="U182" s="23">
        <v>2</v>
      </c>
      <c r="V182" s="26"/>
      <c r="W182" s="23" t="s">
        <v>30</v>
      </c>
      <c r="X182" s="23" t="s">
        <v>25</v>
      </c>
      <c r="Y182" s="23" t="s">
        <v>26</v>
      </c>
      <c r="Z182" s="23" t="s">
        <v>26</v>
      </c>
      <c r="AA182" s="23"/>
      <c r="AB182" s="23" t="s">
        <v>25</v>
      </c>
      <c r="AC182" s="23"/>
      <c r="AD182" s="23" t="s">
        <v>25</v>
      </c>
      <c r="AE182" s="23">
        <v>2</v>
      </c>
      <c r="AF182" s="26">
        <v>2</v>
      </c>
      <c r="AG182" s="26">
        <v>2</v>
      </c>
      <c r="AH182" s="29" t="s">
        <v>336</v>
      </c>
    </row>
    <row r="183" spans="1:34" ht="16" thickBot="1" x14ac:dyDescent="0.4">
      <c r="A183" s="36">
        <f t="shared" si="26"/>
        <v>1</v>
      </c>
      <c r="B183" s="36">
        <f t="shared" si="27"/>
        <v>0</v>
      </c>
      <c r="C183" s="36">
        <f t="shared" si="28"/>
        <v>0</v>
      </c>
      <c r="D183" s="15" t="s">
        <v>543</v>
      </c>
      <c r="F183" s="77">
        <v>9</v>
      </c>
      <c r="G183" s="15">
        <v>0</v>
      </c>
      <c r="H183" s="15">
        <v>0</v>
      </c>
      <c r="I183" s="15">
        <v>0</v>
      </c>
      <c r="J183" s="20">
        <f t="shared" si="31"/>
        <v>9</v>
      </c>
      <c r="K183" s="15">
        <v>0</v>
      </c>
      <c r="L183" s="22">
        <f t="shared" si="24"/>
        <v>9</v>
      </c>
      <c r="M183" s="15">
        <f t="shared" si="25"/>
        <v>3</v>
      </c>
      <c r="N183" s="15">
        <f t="shared" si="29"/>
        <v>12</v>
      </c>
      <c r="O183" s="48" t="str">
        <f t="shared" si="30"/>
        <v>MH</v>
      </c>
      <c r="P183" s="49" t="s">
        <v>455</v>
      </c>
      <c r="Q183" s="50" t="s">
        <v>234</v>
      </c>
      <c r="R183" s="43">
        <f>SUM(S183:U183)</f>
        <v>4</v>
      </c>
      <c r="S183" s="24">
        <v>4</v>
      </c>
      <c r="T183" s="24"/>
      <c r="U183" s="24"/>
      <c r="V183" s="26"/>
      <c r="W183" s="23" t="s">
        <v>30</v>
      </c>
      <c r="X183" s="28" t="s">
        <v>30</v>
      </c>
      <c r="Y183" s="23" t="s">
        <v>30</v>
      </c>
      <c r="Z183" s="23"/>
      <c r="AA183" s="23" t="s">
        <v>30</v>
      </c>
      <c r="AB183" s="23" t="s">
        <v>30</v>
      </c>
      <c r="AC183" s="23"/>
      <c r="AD183" s="23"/>
      <c r="AE183" s="24">
        <v>3</v>
      </c>
      <c r="AF183" s="26">
        <v>3</v>
      </c>
      <c r="AG183" s="26">
        <v>3</v>
      </c>
      <c r="AH183" s="29" t="s">
        <v>30</v>
      </c>
    </row>
    <row r="184" spans="1:34" ht="16" thickBot="1" x14ac:dyDescent="0.4">
      <c r="A184" s="36">
        <f t="shared" si="26"/>
        <v>0</v>
      </c>
      <c r="B184" s="36">
        <f t="shared" si="27"/>
        <v>0.66666666666666663</v>
      </c>
      <c r="C184" s="36">
        <f t="shared" si="28"/>
        <v>0.33333333333333331</v>
      </c>
      <c r="D184" s="37" t="s">
        <v>541</v>
      </c>
      <c r="F184" s="77">
        <v>0</v>
      </c>
      <c r="G184" s="15">
        <v>0</v>
      </c>
      <c r="H184" s="15">
        <v>2</v>
      </c>
      <c r="I184" s="15">
        <v>1</v>
      </c>
      <c r="J184" s="20">
        <f t="shared" si="31"/>
        <v>3</v>
      </c>
      <c r="K184" s="15">
        <v>1</v>
      </c>
      <c r="L184" s="22">
        <f t="shared" si="24"/>
        <v>4</v>
      </c>
      <c r="M184" s="15">
        <f t="shared" si="25"/>
        <v>8</v>
      </c>
      <c r="N184" s="15">
        <f t="shared" si="29"/>
        <v>12</v>
      </c>
      <c r="O184" s="48" t="str">
        <f t="shared" si="30"/>
        <v>LM</v>
      </c>
      <c r="P184" s="49" t="s">
        <v>235</v>
      </c>
      <c r="Q184" s="50" t="s">
        <v>236</v>
      </c>
      <c r="R184" s="44">
        <v>2</v>
      </c>
      <c r="S184" s="26"/>
      <c r="T184" s="26"/>
      <c r="U184" s="26">
        <v>2</v>
      </c>
      <c r="V184" s="26"/>
      <c r="W184" s="26"/>
      <c r="X184" s="26"/>
      <c r="Y184" s="26" t="s">
        <v>26</v>
      </c>
      <c r="Z184" s="26"/>
      <c r="AA184" s="26"/>
      <c r="AB184" s="26"/>
      <c r="AC184" s="26" t="s">
        <v>26</v>
      </c>
      <c r="AD184" s="26"/>
      <c r="AE184" s="26" t="s">
        <v>38</v>
      </c>
      <c r="AF184" s="26"/>
      <c r="AG184" s="26"/>
      <c r="AH184" s="29" t="s">
        <v>338</v>
      </c>
    </row>
    <row r="185" spans="1:34" ht="16" thickBot="1" x14ac:dyDescent="0.4">
      <c r="A185" s="36">
        <f t="shared" si="26"/>
        <v>0.66666666666666663</v>
      </c>
      <c r="B185" s="36">
        <f t="shared" si="27"/>
        <v>1</v>
      </c>
      <c r="C185" s="36">
        <f t="shared" si="28"/>
        <v>0</v>
      </c>
      <c r="D185" s="15" t="s">
        <v>541</v>
      </c>
      <c r="F185" s="77">
        <v>0</v>
      </c>
      <c r="G185" s="15">
        <v>2</v>
      </c>
      <c r="H185" s="15">
        <v>1</v>
      </c>
      <c r="I185" s="15">
        <v>0</v>
      </c>
      <c r="J185" s="20">
        <f t="shared" si="31"/>
        <v>3</v>
      </c>
      <c r="K185" s="15">
        <v>1</v>
      </c>
      <c r="L185" s="22">
        <f t="shared" si="24"/>
        <v>4</v>
      </c>
      <c r="M185" s="15">
        <f t="shared" si="25"/>
        <v>8</v>
      </c>
      <c r="N185" s="15">
        <f t="shared" si="29"/>
        <v>12</v>
      </c>
      <c r="O185" s="48" t="str">
        <f t="shared" si="30"/>
        <v>LM</v>
      </c>
      <c r="P185" s="49" t="s">
        <v>237</v>
      </c>
      <c r="Q185" s="50" t="s">
        <v>238</v>
      </c>
      <c r="R185" s="43">
        <v>2</v>
      </c>
      <c r="S185" s="26"/>
      <c r="T185" s="24">
        <v>2</v>
      </c>
      <c r="U185" s="26"/>
      <c r="V185" s="26"/>
      <c r="W185" s="24" t="s">
        <v>25</v>
      </c>
      <c r="X185" s="24"/>
      <c r="Y185" s="24" t="s">
        <v>25</v>
      </c>
      <c r="Z185" s="26"/>
      <c r="AA185" s="26"/>
      <c r="AB185" s="26"/>
      <c r="AC185" s="26"/>
      <c r="AD185" s="26"/>
      <c r="AE185" s="24" t="s">
        <v>38</v>
      </c>
      <c r="AF185" s="26"/>
      <c r="AG185" s="26"/>
      <c r="AH185" s="29" t="s">
        <v>336</v>
      </c>
    </row>
    <row r="186" spans="1:34" ht="16" thickBot="1" x14ac:dyDescent="0.4">
      <c r="A186" s="36">
        <f t="shared" si="26"/>
        <v>1</v>
      </c>
      <c r="B186" s="36">
        <f t="shared" si="27"/>
        <v>0.18181818181818182</v>
      </c>
      <c r="C186" s="36">
        <f t="shared" si="28"/>
        <v>0</v>
      </c>
      <c r="D186" s="15" t="s">
        <v>543</v>
      </c>
      <c r="F186" s="77">
        <v>9</v>
      </c>
      <c r="G186" s="15">
        <v>2</v>
      </c>
      <c r="H186" s="15">
        <v>0</v>
      </c>
      <c r="I186" s="15">
        <v>0</v>
      </c>
      <c r="J186" s="20">
        <f t="shared" si="31"/>
        <v>11</v>
      </c>
      <c r="K186" s="15">
        <v>0</v>
      </c>
      <c r="L186" s="22">
        <f t="shared" si="24"/>
        <v>11</v>
      </c>
      <c r="M186" s="15">
        <f t="shared" si="25"/>
        <v>1</v>
      </c>
      <c r="N186" s="15">
        <f t="shared" si="29"/>
        <v>12</v>
      </c>
      <c r="O186" s="48" t="str">
        <f t="shared" si="30"/>
        <v>MH</v>
      </c>
      <c r="P186" s="49" t="s">
        <v>239</v>
      </c>
      <c r="Q186" s="50" t="s">
        <v>240</v>
      </c>
      <c r="R186" s="43">
        <f>SUM(S186:U186)</f>
        <v>7</v>
      </c>
      <c r="S186" s="24">
        <v>5</v>
      </c>
      <c r="T186" s="24">
        <v>1</v>
      </c>
      <c r="U186" s="24">
        <v>1</v>
      </c>
      <c r="V186" s="26"/>
      <c r="W186" s="23" t="s">
        <v>30</v>
      </c>
      <c r="X186" s="24" t="s">
        <v>30</v>
      </c>
      <c r="Y186" s="24" t="s">
        <v>30</v>
      </c>
      <c r="Z186" s="24"/>
      <c r="AA186" s="24" t="s">
        <v>30</v>
      </c>
      <c r="AB186" s="24" t="s">
        <v>30</v>
      </c>
      <c r="AC186" s="24" t="s">
        <v>25</v>
      </c>
      <c r="AD186" s="24" t="s">
        <v>25</v>
      </c>
      <c r="AE186" s="24">
        <v>3</v>
      </c>
      <c r="AF186" s="26">
        <v>3</v>
      </c>
      <c r="AG186" s="26">
        <v>3</v>
      </c>
      <c r="AH186" s="29" t="s">
        <v>30</v>
      </c>
    </row>
    <row r="187" spans="1:34" ht="16" thickBot="1" x14ac:dyDescent="0.4">
      <c r="A187" s="36">
        <f t="shared" si="26"/>
        <v>1</v>
      </c>
      <c r="B187" s="36">
        <f t="shared" si="27"/>
        <v>0.1</v>
      </c>
      <c r="C187" s="36">
        <f t="shared" si="28"/>
        <v>0</v>
      </c>
      <c r="D187" s="15" t="s">
        <v>543</v>
      </c>
      <c r="F187" s="77">
        <v>9</v>
      </c>
      <c r="G187" s="15">
        <v>1</v>
      </c>
      <c r="H187" s="15">
        <v>0</v>
      </c>
      <c r="I187" s="15">
        <v>0</v>
      </c>
      <c r="J187" s="20">
        <f t="shared" si="31"/>
        <v>10</v>
      </c>
      <c r="K187" s="15">
        <v>0</v>
      </c>
      <c r="L187" s="22">
        <f t="shared" si="24"/>
        <v>10</v>
      </c>
      <c r="M187" s="15">
        <f t="shared" si="25"/>
        <v>2</v>
      </c>
      <c r="N187" s="15">
        <f t="shared" si="29"/>
        <v>12</v>
      </c>
      <c r="O187" s="48" t="str">
        <f t="shared" si="30"/>
        <v>MH</v>
      </c>
      <c r="P187" s="49" t="s">
        <v>456</v>
      </c>
      <c r="Q187" s="50" t="s">
        <v>241</v>
      </c>
      <c r="R187" s="43">
        <f>SUM(S187:U187)</f>
        <v>6</v>
      </c>
      <c r="S187" s="23">
        <v>5</v>
      </c>
      <c r="T187" s="23"/>
      <c r="U187" s="23">
        <v>1</v>
      </c>
      <c r="V187" s="26"/>
      <c r="W187" s="23" t="s">
        <v>30</v>
      </c>
      <c r="X187" s="24" t="s">
        <v>30</v>
      </c>
      <c r="Y187" s="24" t="s">
        <v>30</v>
      </c>
      <c r="Z187" s="24"/>
      <c r="AA187" s="24" t="s">
        <v>30</v>
      </c>
      <c r="AB187" s="24" t="s">
        <v>30</v>
      </c>
      <c r="AC187" s="24" t="s">
        <v>25</v>
      </c>
      <c r="AD187" s="23"/>
      <c r="AE187" s="23">
        <v>3</v>
      </c>
      <c r="AF187" s="26">
        <v>3</v>
      </c>
      <c r="AG187" s="26">
        <v>3</v>
      </c>
      <c r="AH187" s="29" t="s">
        <v>30</v>
      </c>
    </row>
    <row r="188" spans="1:34" ht="16" thickBot="1" x14ac:dyDescent="0.4">
      <c r="A188" s="36">
        <f t="shared" si="26"/>
        <v>0</v>
      </c>
      <c r="B188" s="36">
        <f t="shared" si="27"/>
        <v>1</v>
      </c>
      <c r="C188" s="36">
        <f t="shared" si="28"/>
        <v>0</v>
      </c>
      <c r="D188" s="37" t="s">
        <v>541</v>
      </c>
      <c r="F188" s="77">
        <v>0</v>
      </c>
      <c r="G188" s="15">
        <v>0</v>
      </c>
      <c r="H188" s="15">
        <v>4</v>
      </c>
      <c r="I188" s="15">
        <v>0</v>
      </c>
      <c r="J188" s="20">
        <f t="shared" si="31"/>
        <v>4</v>
      </c>
      <c r="K188" s="15">
        <v>1</v>
      </c>
      <c r="L188" s="22">
        <f t="shared" si="24"/>
        <v>5</v>
      </c>
      <c r="M188" s="15">
        <f t="shared" si="25"/>
        <v>7</v>
      </c>
      <c r="N188" s="15">
        <f t="shared" si="29"/>
        <v>12</v>
      </c>
      <c r="O188" s="48" t="str">
        <f t="shared" si="30"/>
        <v>LM</v>
      </c>
      <c r="P188" s="49" t="s">
        <v>517</v>
      </c>
      <c r="Q188" s="50" t="s">
        <v>518</v>
      </c>
      <c r="R188" s="44">
        <v>3</v>
      </c>
      <c r="S188" s="26"/>
      <c r="T188" s="26"/>
      <c r="U188" s="26">
        <v>3</v>
      </c>
      <c r="V188" s="26"/>
      <c r="W188" s="26"/>
      <c r="X188" s="26"/>
      <c r="Y188" s="26" t="s">
        <v>26</v>
      </c>
      <c r="Z188" s="26" t="s">
        <v>26</v>
      </c>
      <c r="AA188" s="26"/>
      <c r="AB188" s="26"/>
      <c r="AC188" s="26" t="s">
        <v>26</v>
      </c>
      <c r="AD188" s="26"/>
      <c r="AE188" s="26" t="s">
        <v>38</v>
      </c>
      <c r="AF188" s="26"/>
      <c r="AG188" s="26"/>
      <c r="AH188" s="29" t="s">
        <v>336</v>
      </c>
    </row>
    <row r="189" spans="1:34" ht="16" thickBot="1" x14ac:dyDescent="0.4">
      <c r="A189" s="36">
        <f t="shared" si="26"/>
        <v>0</v>
      </c>
      <c r="B189" s="36">
        <f t="shared" si="27"/>
        <v>1</v>
      </c>
      <c r="C189" s="36">
        <f t="shared" si="28"/>
        <v>0</v>
      </c>
      <c r="D189" s="37" t="s">
        <v>541</v>
      </c>
      <c r="F189" s="77">
        <v>0</v>
      </c>
      <c r="G189" s="15">
        <v>0</v>
      </c>
      <c r="H189" s="15">
        <v>4</v>
      </c>
      <c r="I189" s="15">
        <v>0</v>
      </c>
      <c r="J189" s="20">
        <f t="shared" si="31"/>
        <v>4</v>
      </c>
      <c r="K189" s="15">
        <v>1</v>
      </c>
      <c r="L189" s="22">
        <f t="shared" si="24"/>
        <v>5</v>
      </c>
      <c r="M189" s="15">
        <f t="shared" si="25"/>
        <v>7</v>
      </c>
      <c r="N189" s="15">
        <f t="shared" si="29"/>
        <v>12</v>
      </c>
      <c r="O189" s="48" t="str">
        <f t="shared" si="30"/>
        <v>LM</v>
      </c>
      <c r="P189" s="49" t="s">
        <v>457</v>
      </c>
      <c r="Q189" s="50" t="s">
        <v>243</v>
      </c>
      <c r="R189" s="44">
        <v>3</v>
      </c>
      <c r="S189" s="26"/>
      <c r="T189" s="26"/>
      <c r="U189" s="26">
        <v>3</v>
      </c>
      <c r="V189" s="26"/>
      <c r="W189" s="26"/>
      <c r="X189" s="26"/>
      <c r="Y189" s="26" t="s">
        <v>26</v>
      </c>
      <c r="Z189" s="26" t="s">
        <v>26</v>
      </c>
      <c r="AA189" s="26"/>
      <c r="AB189" s="26"/>
      <c r="AC189" s="26" t="s">
        <v>26</v>
      </c>
      <c r="AD189" s="26"/>
      <c r="AE189" s="26" t="s">
        <v>38</v>
      </c>
      <c r="AF189" s="26"/>
      <c r="AG189" s="26"/>
      <c r="AH189" s="29" t="s">
        <v>336</v>
      </c>
    </row>
    <row r="190" spans="1:34" ht="16" thickBot="1" x14ac:dyDescent="0.4">
      <c r="A190" s="36">
        <f t="shared" si="26"/>
        <v>0</v>
      </c>
      <c r="B190" s="36">
        <f t="shared" si="27"/>
        <v>1</v>
      </c>
      <c r="C190" s="36">
        <f t="shared" si="28"/>
        <v>0</v>
      </c>
      <c r="D190" s="37" t="s">
        <v>541</v>
      </c>
      <c r="F190" s="77">
        <v>0</v>
      </c>
      <c r="G190" s="15">
        <v>0</v>
      </c>
      <c r="H190" s="15">
        <v>4</v>
      </c>
      <c r="I190" s="15">
        <v>0</v>
      </c>
      <c r="J190" s="20">
        <f t="shared" si="31"/>
        <v>4</v>
      </c>
      <c r="K190" s="15">
        <v>1</v>
      </c>
      <c r="L190" s="22">
        <f t="shared" si="24"/>
        <v>5</v>
      </c>
      <c r="M190" s="15">
        <f t="shared" si="25"/>
        <v>7</v>
      </c>
      <c r="N190" s="15">
        <f t="shared" si="29"/>
        <v>12</v>
      </c>
      <c r="O190" s="48" t="str">
        <f t="shared" si="30"/>
        <v>LM</v>
      </c>
      <c r="P190" s="49" t="s">
        <v>458</v>
      </c>
      <c r="Q190" s="50" t="s">
        <v>242</v>
      </c>
      <c r="R190" s="44"/>
      <c r="S190" s="26"/>
      <c r="T190" s="26"/>
      <c r="U190" s="26"/>
      <c r="V190" s="26"/>
      <c r="W190" s="26"/>
      <c r="X190" s="26"/>
      <c r="Y190" s="26"/>
      <c r="Z190" s="26"/>
      <c r="AA190" s="26"/>
      <c r="AB190" s="26"/>
      <c r="AC190" s="26"/>
      <c r="AD190" s="26"/>
      <c r="AE190" s="26"/>
      <c r="AF190" s="26"/>
      <c r="AG190" s="26"/>
      <c r="AH190" s="29"/>
    </row>
    <row r="191" spans="1:34" ht="16" thickBot="1" x14ac:dyDescent="0.4">
      <c r="A191" s="36">
        <f t="shared" si="26"/>
        <v>0</v>
      </c>
      <c r="B191" s="36">
        <f t="shared" si="27"/>
        <v>1</v>
      </c>
      <c r="C191" s="36">
        <f t="shared" si="28"/>
        <v>0</v>
      </c>
      <c r="D191" s="37" t="s">
        <v>541</v>
      </c>
      <c r="F191" s="77">
        <v>0</v>
      </c>
      <c r="G191" s="15">
        <v>0</v>
      </c>
      <c r="H191" s="15">
        <v>2</v>
      </c>
      <c r="I191" s="15">
        <v>0</v>
      </c>
      <c r="J191" s="20">
        <f t="shared" si="31"/>
        <v>2</v>
      </c>
      <c r="K191" s="15">
        <v>0</v>
      </c>
      <c r="L191" s="22">
        <f t="shared" si="24"/>
        <v>2</v>
      </c>
      <c r="M191" s="15">
        <f t="shared" si="25"/>
        <v>10</v>
      </c>
      <c r="N191" s="15">
        <f t="shared" si="29"/>
        <v>12</v>
      </c>
      <c r="O191" s="48" t="str">
        <f t="shared" si="30"/>
        <v>LM</v>
      </c>
      <c r="P191" s="49" t="s">
        <v>244</v>
      </c>
      <c r="Q191" s="50" t="s">
        <v>246</v>
      </c>
      <c r="R191" s="43">
        <f>SUM(S191:U191)</f>
        <v>1</v>
      </c>
      <c r="S191" s="24"/>
      <c r="T191" s="24"/>
      <c r="U191" s="24">
        <v>1</v>
      </c>
      <c r="V191" s="26"/>
      <c r="W191" s="25" t="s">
        <v>26</v>
      </c>
      <c r="X191" s="25"/>
      <c r="Y191" s="25"/>
      <c r="Z191" s="25"/>
      <c r="AA191" s="25"/>
      <c r="AB191" s="25"/>
      <c r="AC191" s="25"/>
      <c r="AD191" s="25"/>
      <c r="AE191" s="24">
        <v>1</v>
      </c>
      <c r="AF191" s="26"/>
      <c r="AG191" s="26"/>
      <c r="AH191" s="29"/>
    </row>
    <row r="192" spans="1:34" ht="16" thickBot="1" x14ac:dyDescent="0.4">
      <c r="A192" s="36">
        <f t="shared" si="26"/>
        <v>0</v>
      </c>
      <c r="B192" s="36">
        <f t="shared" si="27"/>
        <v>1</v>
      </c>
      <c r="C192" s="36">
        <f t="shared" si="28"/>
        <v>0</v>
      </c>
      <c r="D192" s="37" t="s">
        <v>541</v>
      </c>
      <c r="F192" s="77">
        <v>0</v>
      </c>
      <c r="G192" s="15">
        <v>0</v>
      </c>
      <c r="H192" s="15">
        <v>2</v>
      </c>
      <c r="I192" s="15">
        <v>0</v>
      </c>
      <c r="J192" s="20">
        <f t="shared" si="31"/>
        <v>2</v>
      </c>
      <c r="K192" s="15">
        <v>0</v>
      </c>
      <c r="L192" s="22">
        <f t="shared" si="24"/>
        <v>2</v>
      </c>
      <c r="M192" s="15">
        <f t="shared" si="25"/>
        <v>10</v>
      </c>
      <c r="N192" s="15">
        <f t="shared" si="29"/>
        <v>12</v>
      </c>
      <c r="O192" s="48" t="str">
        <f t="shared" si="30"/>
        <v>LM</v>
      </c>
      <c r="P192" s="49" t="s">
        <v>244</v>
      </c>
      <c r="Q192" s="50" t="s">
        <v>245</v>
      </c>
      <c r="R192" s="43">
        <f>SUM(S192:U192)</f>
        <v>1</v>
      </c>
      <c r="S192" s="24"/>
      <c r="T192" s="24"/>
      <c r="U192" s="24">
        <v>1</v>
      </c>
      <c r="V192" s="26"/>
      <c r="W192" s="25" t="s">
        <v>26</v>
      </c>
      <c r="X192" s="25"/>
      <c r="Y192" s="25"/>
      <c r="Z192" s="25"/>
      <c r="AA192" s="25"/>
      <c r="AB192" s="25"/>
      <c r="AC192" s="25"/>
      <c r="AD192" s="25"/>
      <c r="AE192" s="24">
        <v>1</v>
      </c>
      <c r="AF192" s="26"/>
      <c r="AG192" s="26"/>
      <c r="AH192" s="29"/>
    </row>
    <row r="193" spans="1:34" ht="16" thickBot="1" x14ac:dyDescent="0.4">
      <c r="A193" s="36">
        <f t="shared" si="26"/>
        <v>0.6</v>
      </c>
      <c r="B193" s="36">
        <f t="shared" si="27"/>
        <v>0.9</v>
      </c>
      <c r="C193" s="36">
        <f t="shared" si="28"/>
        <v>0</v>
      </c>
      <c r="D193" s="15" t="s">
        <v>541</v>
      </c>
      <c r="F193" s="77">
        <v>1</v>
      </c>
      <c r="G193" s="15">
        <v>5</v>
      </c>
      <c r="H193" s="15">
        <v>4</v>
      </c>
      <c r="I193" s="15">
        <v>0</v>
      </c>
      <c r="J193" s="20">
        <f t="shared" si="31"/>
        <v>10</v>
      </c>
      <c r="K193" s="15">
        <v>0</v>
      </c>
      <c r="L193" s="22">
        <f t="shared" si="24"/>
        <v>10</v>
      </c>
      <c r="M193" s="15">
        <f t="shared" si="25"/>
        <v>2</v>
      </c>
      <c r="N193" s="15">
        <f t="shared" si="29"/>
        <v>12</v>
      </c>
      <c r="O193" s="48" t="str">
        <f t="shared" si="30"/>
        <v>LM</v>
      </c>
      <c r="P193" s="49" t="s">
        <v>459</v>
      </c>
      <c r="Q193" s="50" t="s">
        <v>247</v>
      </c>
      <c r="R193" s="43">
        <f>SUM(S193:U193)</f>
        <v>6</v>
      </c>
      <c r="S193" s="24">
        <v>1</v>
      </c>
      <c r="T193" s="24">
        <v>3</v>
      </c>
      <c r="U193" s="24">
        <v>2</v>
      </c>
      <c r="V193" s="26"/>
      <c r="W193" s="23" t="s">
        <v>30</v>
      </c>
      <c r="X193" s="23" t="s">
        <v>26</v>
      </c>
      <c r="Y193" s="23" t="s">
        <v>26</v>
      </c>
      <c r="Z193" s="23" t="s">
        <v>25</v>
      </c>
      <c r="AA193" s="23"/>
      <c r="AB193" s="23" t="s">
        <v>25</v>
      </c>
      <c r="AC193" s="23" t="s">
        <v>25</v>
      </c>
      <c r="AD193" s="23"/>
      <c r="AE193" s="24">
        <v>2</v>
      </c>
      <c r="AF193" s="26">
        <v>1</v>
      </c>
      <c r="AG193" s="26">
        <v>2</v>
      </c>
      <c r="AH193" s="29" t="s">
        <v>336</v>
      </c>
    </row>
    <row r="194" spans="1:34" ht="16" thickBot="1" x14ac:dyDescent="0.4">
      <c r="A194" s="36">
        <f t="shared" si="26"/>
        <v>1</v>
      </c>
      <c r="B194" s="36">
        <f t="shared" si="27"/>
        <v>1</v>
      </c>
      <c r="C194" s="36">
        <f t="shared" si="28"/>
        <v>0</v>
      </c>
      <c r="D194" s="15" t="s">
        <v>543</v>
      </c>
      <c r="F194" s="77">
        <v>0</v>
      </c>
      <c r="G194" s="15">
        <v>2</v>
      </c>
      <c r="H194" s="15">
        <v>0</v>
      </c>
      <c r="I194" s="15">
        <v>0</v>
      </c>
      <c r="J194" s="20">
        <f t="shared" si="31"/>
        <v>2</v>
      </c>
      <c r="K194" s="15">
        <v>1</v>
      </c>
      <c r="L194" s="22">
        <f t="shared" si="24"/>
        <v>3</v>
      </c>
      <c r="M194" s="15">
        <f t="shared" si="25"/>
        <v>9</v>
      </c>
      <c r="N194" s="15">
        <f t="shared" si="29"/>
        <v>12</v>
      </c>
      <c r="O194" s="48" t="str">
        <f t="shared" si="30"/>
        <v>MH</v>
      </c>
      <c r="P194" s="49" t="s">
        <v>248</v>
      </c>
      <c r="Q194" s="50" t="s">
        <v>249</v>
      </c>
      <c r="R194" s="44">
        <v>0</v>
      </c>
      <c r="S194" s="32"/>
      <c r="T194" s="32"/>
      <c r="U194" s="32"/>
      <c r="V194" s="32"/>
      <c r="W194" s="32"/>
      <c r="X194" s="32"/>
      <c r="Y194" s="32"/>
      <c r="Z194" s="32"/>
      <c r="AA194" s="32"/>
      <c r="AB194" s="32"/>
      <c r="AC194" s="32"/>
      <c r="AD194" s="32"/>
      <c r="AE194" s="32" t="s">
        <v>38</v>
      </c>
      <c r="AF194" s="32">
        <v>2</v>
      </c>
      <c r="AG194" s="26"/>
      <c r="AH194" s="29"/>
    </row>
    <row r="195" spans="1:34" ht="16" thickBot="1" x14ac:dyDescent="0.4">
      <c r="A195" s="36">
        <f t="shared" si="26"/>
        <v>0.66666666666666663</v>
      </c>
      <c r="B195" s="36">
        <f t="shared" si="27"/>
        <v>0.5</v>
      </c>
      <c r="C195" s="36">
        <f t="shared" si="28"/>
        <v>0</v>
      </c>
      <c r="D195" s="15" t="s">
        <v>543</v>
      </c>
      <c r="F195" s="77">
        <v>3</v>
      </c>
      <c r="G195" s="15">
        <v>1</v>
      </c>
      <c r="H195" s="15">
        <v>2</v>
      </c>
      <c r="I195" s="15">
        <v>0</v>
      </c>
      <c r="J195" s="20">
        <f t="shared" si="31"/>
        <v>6</v>
      </c>
      <c r="K195" s="15">
        <v>1</v>
      </c>
      <c r="L195" s="22">
        <f t="shared" si="24"/>
        <v>7</v>
      </c>
      <c r="M195" s="15">
        <f t="shared" si="25"/>
        <v>5</v>
      </c>
      <c r="N195" s="15">
        <f t="shared" si="29"/>
        <v>12</v>
      </c>
      <c r="O195" s="48" t="str">
        <f t="shared" si="30"/>
        <v>MH</v>
      </c>
      <c r="P195" s="49" t="s">
        <v>250</v>
      </c>
      <c r="Q195" s="50" t="s">
        <v>251</v>
      </c>
      <c r="R195" s="43">
        <f>SUM(S195:U195)</f>
        <v>4</v>
      </c>
      <c r="S195" s="23">
        <v>2</v>
      </c>
      <c r="T195" s="23">
        <v>1</v>
      </c>
      <c r="U195" s="23">
        <v>1</v>
      </c>
      <c r="V195" s="26"/>
      <c r="W195" s="23" t="s">
        <v>30</v>
      </c>
      <c r="X195" s="24" t="s">
        <v>30</v>
      </c>
      <c r="Y195" s="24"/>
      <c r="Z195" s="24" t="s">
        <v>25</v>
      </c>
      <c r="AA195" s="24"/>
      <c r="AB195" s="24"/>
      <c r="AC195" s="24"/>
      <c r="AD195" s="24"/>
      <c r="AE195" s="23">
        <v>1</v>
      </c>
      <c r="AF195" s="26">
        <v>3</v>
      </c>
      <c r="AG195" s="26">
        <v>1</v>
      </c>
      <c r="AH195" s="29" t="s">
        <v>337</v>
      </c>
    </row>
    <row r="196" spans="1:34" ht="16" thickBot="1" x14ac:dyDescent="0.4">
      <c r="A196" s="36">
        <f t="shared" si="26"/>
        <v>1</v>
      </c>
      <c r="B196" s="36">
        <f t="shared" si="27"/>
        <v>1</v>
      </c>
      <c r="C196" s="36">
        <f t="shared" si="28"/>
        <v>0</v>
      </c>
      <c r="D196" s="15" t="s">
        <v>543</v>
      </c>
      <c r="F196" s="77">
        <v>0</v>
      </c>
      <c r="G196" s="15">
        <v>1</v>
      </c>
      <c r="H196" s="15">
        <v>0</v>
      </c>
      <c r="I196" s="15">
        <v>0</v>
      </c>
      <c r="J196" s="20">
        <f t="shared" si="31"/>
        <v>1</v>
      </c>
      <c r="K196" s="15">
        <v>0</v>
      </c>
      <c r="L196" s="22">
        <f t="shared" ref="L196:L260" si="32">F196+G196+H196+I196+K196</f>
        <v>1</v>
      </c>
      <c r="M196" s="15">
        <f t="shared" si="25"/>
        <v>11</v>
      </c>
      <c r="N196" s="15">
        <f t="shared" si="29"/>
        <v>12</v>
      </c>
      <c r="O196" s="48" t="str">
        <f t="shared" si="30"/>
        <v>MH</v>
      </c>
      <c r="P196" s="49" t="s">
        <v>460</v>
      </c>
      <c r="Q196" s="50" t="s">
        <v>461</v>
      </c>
      <c r="R196" s="43"/>
      <c r="S196" s="23"/>
      <c r="T196" s="23"/>
      <c r="U196" s="23"/>
      <c r="V196" s="26"/>
      <c r="W196" s="23"/>
      <c r="X196" s="24"/>
      <c r="Y196" s="24"/>
      <c r="Z196" s="24"/>
      <c r="AA196" s="24"/>
      <c r="AB196" s="24"/>
      <c r="AC196" s="24"/>
      <c r="AD196" s="24"/>
      <c r="AE196" s="23"/>
      <c r="AF196" s="26"/>
      <c r="AG196" s="26">
        <v>2</v>
      </c>
      <c r="AH196" s="29"/>
    </row>
    <row r="197" spans="1:34" ht="16" thickBot="1" x14ac:dyDescent="0.4">
      <c r="A197" s="36">
        <f t="shared" si="26"/>
        <v>0</v>
      </c>
      <c r="B197" s="36">
        <f t="shared" si="27"/>
        <v>1</v>
      </c>
      <c r="C197" s="36">
        <f t="shared" si="28"/>
        <v>0</v>
      </c>
      <c r="D197" s="37" t="s">
        <v>541</v>
      </c>
      <c r="F197" s="77">
        <v>0</v>
      </c>
      <c r="G197" s="15">
        <v>0</v>
      </c>
      <c r="H197" s="15">
        <v>3</v>
      </c>
      <c r="I197" s="15">
        <v>0</v>
      </c>
      <c r="J197" s="20">
        <f t="shared" si="31"/>
        <v>3</v>
      </c>
      <c r="K197" s="15">
        <v>0</v>
      </c>
      <c r="L197" s="22">
        <f t="shared" si="32"/>
        <v>3</v>
      </c>
      <c r="M197" s="15">
        <f t="shared" si="25"/>
        <v>9</v>
      </c>
      <c r="N197" s="15">
        <f t="shared" si="29"/>
        <v>12</v>
      </c>
      <c r="O197" s="48" t="str">
        <f t="shared" si="30"/>
        <v>LM</v>
      </c>
      <c r="P197" s="49" t="s">
        <v>462</v>
      </c>
      <c r="Q197" s="50" t="s">
        <v>252</v>
      </c>
      <c r="R197" s="44">
        <v>1</v>
      </c>
      <c r="S197" s="26"/>
      <c r="T197" s="26"/>
      <c r="U197" s="26">
        <v>1</v>
      </c>
      <c r="V197" s="26"/>
      <c r="W197" s="26"/>
      <c r="X197" s="26"/>
      <c r="Y197" s="26" t="s">
        <v>26</v>
      </c>
      <c r="Z197" s="26"/>
      <c r="AA197" s="26"/>
      <c r="AB197" s="26"/>
      <c r="AC197" s="26"/>
      <c r="AD197" s="26"/>
      <c r="AE197" s="26">
        <v>1</v>
      </c>
      <c r="AF197" s="26"/>
      <c r="AG197" s="26"/>
      <c r="AH197" s="29" t="s">
        <v>336</v>
      </c>
    </row>
    <row r="198" spans="1:34" ht="16" thickBot="1" x14ac:dyDescent="0.4">
      <c r="A198" s="36">
        <f t="shared" si="26"/>
        <v>0</v>
      </c>
      <c r="B198" s="36">
        <f t="shared" si="27"/>
        <v>0.5</v>
      </c>
      <c r="C198" s="36">
        <f t="shared" si="28"/>
        <v>0.5</v>
      </c>
      <c r="D198" s="15" t="s">
        <v>541</v>
      </c>
      <c r="F198" s="77">
        <v>0</v>
      </c>
      <c r="G198" s="15">
        <v>0</v>
      </c>
      <c r="H198" s="15">
        <v>1</v>
      </c>
      <c r="I198" s="15">
        <v>1</v>
      </c>
      <c r="J198" s="20">
        <f t="shared" si="31"/>
        <v>2</v>
      </c>
      <c r="K198" s="15">
        <v>1</v>
      </c>
      <c r="L198" s="22">
        <f t="shared" si="32"/>
        <v>3</v>
      </c>
      <c r="M198" s="15">
        <f t="shared" si="25"/>
        <v>9</v>
      </c>
      <c r="N198" s="15">
        <f t="shared" si="29"/>
        <v>12</v>
      </c>
      <c r="O198" s="48" t="str">
        <f t="shared" si="30"/>
        <v>LM</v>
      </c>
      <c r="P198" s="49" t="s">
        <v>253</v>
      </c>
      <c r="Q198" s="50" t="s">
        <v>254</v>
      </c>
      <c r="R198" s="44">
        <v>1</v>
      </c>
      <c r="S198" s="26"/>
      <c r="T198" s="26"/>
      <c r="U198" s="26">
        <v>1</v>
      </c>
      <c r="V198" s="26"/>
      <c r="W198" s="26"/>
      <c r="X198" s="26"/>
      <c r="Y198" s="26"/>
      <c r="Z198" s="26" t="s">
        <v>26</v>
      </c>
      <c r="AA198" s="26"/>
      <c r="AB198" s="26"/>
      <c r="AC198" s="26"/>
      <c r="AD198" s="26"/>
      <c r="AE198" s="26" t="s">
        <v>38</v>
      </c>
      <c r="AF198" s="26"/>
      <c r="AG198" s="26"/>
      <c r="AH198" s="29" t="s">
        <v>338</v>
      </c>
    </row>
    <row r="199" spans="1:34" ht="16" thickBot="1" x14ac:dyDescent="0.4">
      <c r="A199" s="36">
        <f t="shared" si="26"/>
        <v>0</v>
      </c>
      <c r="B199" s="36">
        <f t="shared" si="27"/>
        <v>0.5</v>
      </c>
      <c r="C199" s="36">
        <f t="shared" si="28"/>
        <v>0.5</v>
      </c>
      <c r="D199" s="15" t="s">
        <v>541</v>
      </c>
      <c r="F199" s="77">
        <v>0</v>
      </c>
      <c r="G199" s="15">
        <v>0</v>
      </c>
      <c r="H199" s="15">
        <v>1</v>
      </c>
      <c r="I199" s="15">
        <v>1</v>
      </c>
      <c r="J199" s="20">
        <f t="shared" si="31"/>
        <v>2</v>
      </c>
      <c r="K199" s="15">
        <v>1</v>
      </c>
      <c r="L199" s="22">
        <f t="shared" si="32"/>
        <v>3</v>
      </c>
      <c r="M199" s="15">
        <f t="shared" ref="M199:M260" si="33">12-L199</f>
        <v>9</v>
      </c>
      <c r="N199" s="15">
        <f t="shared" si="29"/>
        <v>12</v>
      </c>
      <c r="O199" s="48" t="str">
        <f t="shared" si="30"/>
        <v>LM</v>
      </c>
      <c r="P199" s="49" t="s">
        <v>463</v>
      </c>
      <c r="Q199" s="50" t="s">
        <v>255</v>
      </c>
      <c r="R199" s="44">
        <v>1</v>
      </c>
      <c r="S199" s="26"/>
      <c r="T199" s="26"/>
      <c r="U199" s="26">
        <v>1</v>
      </c>
      <c r="V199" s="26"/>
      <c r="W199" s="26"/>
      <c r="X199" s="26"/>
      <c r="Y199" s="26"/>
      <c r="Z199" s="26" t="s">
        <v>26</v>
      </c>
      <c r="AA199" s="26"/>
      <c r="AB199" s="26"/>
      <c r="AC199" s="26"/>
      <c r="AD199" s="26"/>
      <c r="AE199" s="26" t="s">
        <v>38</v>
      </c>
      <c r="AF199" s="26"/>
      <c r="AG199" s="26"/>
      <c r="AH199" s="29" t="s">
        <v>338</v>
      </c>
    </row>
    <row r="200" spans="1:34" ht="16" thickBot="1" x14ac:dyDescent="0.4">
      <c r="A200" s="36">
        <f t="shared" si="26"/>
        <v>0.8</v>
      </c>
      <c r="B200" s="36">
        <f t="shared" si="27"/>
        <v>1</v>
      </c>
      <c r="C200" s="36">
        <f t="shared" si="28"/>
        <v>0</v>
      </c>
      <c r="D200" s="37" t="s">
        <v>541</v>
      </c>
      <c r="F200" s="77">
        <v>0</v>
      </c>
      <c r="G200" s="15">
        <v>4</v>
      </c>
      <c r="H200" s="15">
        <v>1</v>
      </c>
      <c r="I200" s="15">
        <v>0</v>
      </c>
      <c r="J200" s="20">
        <f t="shared" si="31"/>
        <v>5</v>
      </c>
      <c r="K200" s="15">
        <v>0</v>
      </c>
      <c r="L200" s="22">
        <f t="shared" si="32"/>
        <v>5</v>
      </c>
      <c r="M200" s="15">
        <f t="shared" si="33"/>
        <v>7</v>
      </c>
      <c r="N200" s="15">
        <f t="shared" ref="N200:N260" si="34">L200+M200</f>
        <v>12</v>
      </c>
      <c r="O200" s="48" t="str">
        <f t="shared" si="30"/>
        <v>LM</v>
      </c>
      <c r="P200" s="49" t="s">
        <v>256</v>
      </c>
      <c r="Q200" s="50" t="s">
        <v>257</v>
      </c>
      <c r="R200" s="43">
        <f>SUM(S200:U200)</f>
        <v>4</v>
      </c>
      <c r="S200" s="24"/>
      <c r="T200" s="24">
        <v>2</v>
      </c>
      <c r="U200" s="24">
        <v>2</v>
      </c>
      <c r="V200" s="26"/>
      <c r="W200" s="24" t="s">
        <v>25</v>
      </c>
      <c r="X200" s="24"/>
      <c r="Y200" s="24" t="s">
        <v>25</v>
      </c>
      <c r="Z200" s="24"/>
      <c r="AA200" s="24"/>
      <c r="AB200" s="24"/>
      <c r="AC200" s="24"/>
      <c r="AD200" s="24"/>
      <c r="AE200" s="24">
        <v>2</v>
      </c>
      <c r="AF200" s="26"/>
      <c r="AG200" s="26">
        <v>2</v>
      </c>
      <c r="AH200" s="29" t="s">
        <v>336</v>
      </c>
    </row>
    <row r="201" spans="1:34" ht="16" thickBot="1" x14ac:dyDescent="0.4">
      <c r="A201" s="36">
        <f t="shared" ref="A201:A260" si="35">(F201+G201)/J201</f>
        <v>0</v>
      </c>
      <c r="B201" s="36">
        <f t="shared" ref="B201:B260" si="36">(G201+H201)/J201</f>
        <v>0.5</v>
      </c>
      <c r="C201" s="36">
        <f t="shared" ref="C201:C260" si="37">I201/J201</f>
        <v>0.5</v>
      </c>
      <c r="D201" s="15" t="s">
        <v>541</v>
      </c>
      <c r="F201" s="77">
        <v>0</v>
      </c>
      <c r="G201" s="15">
        <v>0</v>
      </c>
      <c r="H201" s="15">
        <v>1</v>
      </c>
      <c r="I201" s="15">
        <v>1</v>
      </c>
      <c r="J201" s="20">
        <f t="shared" si="31"/>
        <v>2</v>
      </c>
      <c r="K201" s="15">
        <v>1</v>
      </c>
      <c r="L201" s="22">
        <f t="shared" si="32"/>
        <v>3</v>
      </c>
      <c r="M201" s="15">
        <f t="shared" si="33"/>
        <v>9</v>
      </c>
      <c r="N201" s="15">
        <f t="shared" si="34"/>
        <v>12</v>
      </c>
      <c r="O201" s="48" t="str">
        <f t="shared" ref="O201:O260" si="38">D201</f>
        <v>LM</v>
      </c>
      <c r="P201" s="49" t="s">
        <v>464</v>
      </c>
      <c r="Q201" s="50" t="s">
        <v>258</v>
      </c>
      <c r="R201" s="44">
        <v>1</v>
      </c>
      <c r="S201" s="26"/>
      <c r="T201" s="26"/>
      <c r="U201" s="26">
        <v>1</v>
      </c>
      <c r="V201" s="26"/>
      <c r="W201" s="26"/>
      <c r="X201" s="26"/>
      <c r="Y201" s="26" t="s">
        <v>26</v>
      </c>
      <c r="Z201" s="26"/>
      <c r="AA201" s="26"/>
      <c r="AB201" s="26"/>
      <c r="AC201" s="26"/>
      <c r="AD201" s="26"/>
      <c r="AE201" s="26" t="s">
        <v>38</v>
      </c>
      <c r="AF201" s="26"/>
      <c r="AG201" s="26"/>
      <c r="AH201" s="29" t="s">
        <v>338</v>
      </c>
    </row>
    <row r="202" spans="1:34" ht="16" thickBot="1" x14ac:dyDescent="0.4">
      <c r="A202" s="36">
        <f t="shared" si="35"/>
        <v>0</v>
      </c>
      <c r="B202" s="36">
        <f t="shared" si="36"/>
        <v>0.66666666666666663</v>
      </c>
      <c r="C202" s="36">
        <f t="shared" si="37"/>
        <v>0.33333333333333331</v>
      </c>
      <c r="D202" s="37" t="s">
        <v>541</v>
      </c>
      <c r="F202" s="77">
        <v>0</v>
      </c>
      <c r="G202" s="15">
        <v>0</v>
      </c>
      <c r="H202" s="15">
        <v>2</v>
      </c>
      <c r="I202" s="15">
        <v>1</v>
      </c>
      <c r="J202" s="20">
        <f t="shared" si="31"/>
        <v>3</v>
      </c>
      <c r="K202" s="15">
        <v>1</v>
      </c>
      <c r="L202" s="22">
        <f t="shared" si="32"/>
        <v>4</v>
      </c>
      <c r="M202" s="15">
        <f t="shared" si="33"/>
        <v>8</v>
      </c>
      <c r="N202" s="15">
        <f t="shared" si="34"/>
        <v>12</v>
      </c>
      <c r="O202" s="48" t="str">
        <f t="shared" si="38"/>
        <v>LM</v>
      </c>
      <c r="P202" s="49" t="s">
        <v>259</v>
      </c>
      <c r="Q202" s="50" t="s">
        <v>260</v>
      </c>
      <c r="R202" s="44">
        <v>1</v>
      </c>
      <c r="S202" s="26"/>
      <c r="T202" s="26"/>
      <c r="U202" s="26">
        <v>1</v>
      </c>
      <c r="V202" s="26"/>
      <c r="W202" s="26"/>
      <c r="X202" s="33" t="s">
        <v>26</v>
      </c>
      <c r="Y202" s="26"/>
      <c r="Z202" s="26"/>
      <c r="AA202" s="26"/>
      <c r="AB202" s="26"/>
      <c r="AC202" s="26"/>
      <c r="AD202" s="26"/>
      <c r="AE202" s="26" t="s">
        <v>38</v>
      </c>
      <c r="AF202" s="26">
        <v>1</v>
      </c>
      <c r="AG202" s="26"/>
      <c r="AH202" s="29" t="s">
        <v>338</v>
      </c>
    </row>
    <row r="203" spans="1:34" ht="16" thickBot="1" x14ac:dyDescent="0.4">
      <c r="A203" s="36">
        <f t="shared" si="35"/>
        <v>0</v>
      </c>
      <c r="B203" s="36">
        <f t="shared" si="36"/>
        <v>0.8</v>
      </c>
      <c r="C203" s="36">
        <f t="shared" si="37"/>
        <v>0.2</v>
      </c>
      <c r="D203" s="15" t="s">
        <v>541</v>
      </c>
      <c r="F203" s="77">
        <v>0</v>
      </c>
      <c r="G203" s="15">
        <v>0</v>
      </c>
      <c r="H203" s="15">
        <v>4</v>
      </c>
      <c r="I203" s="15">
        <v>1</v>
      </c>
      <c r="J203" s="20">
        <f t="shared" si="31"/>
        <v>5</v>
      </c>
      <c r="K203" s="15">
        <v>0</v>
      </c>
      <c r="L203" s="22">
        <f t="shared" si="32"/>
        <v>5</v>
      </c>
      <c r="M203" s="15">
        <f t="shared" si="33"/>
        <v>7</v>
      </c>
      <c r="N203" s="15">
        <f t="shared" si="34"/>
        <v>12</v>
      </c>
      <c r="O203" s="48" t="str">
        <f t="shared" si="38"/>
        <v>LM</v>
      </c>
      <c r="P203" s="49" t="s">
        <v>261</v>
      </c>
      <c r="Q203" s="50" t="s">
        <v>263</v>
      </c>
      <c r="R203" s="43">
        <f t="shared" ref="R203:R208" si="39">SUM(S203:U203)</f>
        <v>1</v>
      </c>
      <c r="S203" s="24"/>
      <c r="T203" s="24"/>
      <c r="U203" s="24">
        <v>1</v>
      </c>
      <c r="V203" s="26"/>
      <c r="W203" s="34" t="s">
        <v>26</v>
      </c>
      <c r="X203" s="25"/>
      <c r="Y203" s="25" t="s">
        <v>26</v>
      </c>
      <c r="Z203" s="25"/>
      <c r="AA203" s="25"/>
      <c r="AB203" s="25"/>
      <c r="AC203" s="25"/>
      <c r="AD203" s="25"/>
      <c r="AE203" s="24">
        <v>1</v>
      </c>
      <c r="AF203" s="26"/>
      <c r="AG203" s="26">
        <v>1</v>
      </c>
      <c r="AH203" s="29" t="s">
        <v>338</v>
      </c>
    </row>
    <row r="204" spans="1:34" ht="16" thickBot="1" x14ac:dyDescent="0.4">
      <c r="A204" s="36">
        <f t="shared" si="35"/>
        <v>0</v>
      </c>
      <c r="B204" s="36">
        <f t="shared" si="36"/>
        <v>0.8</v>
      </c>
      <c r="C204" s="36">
        <f t="shared" si="37"/>
        <v>0.2</v>
      </c>
      <c r="D204" s="15" t="s">
        <v>541</v>
      </c>
      <c r="F204" s="77">
        <v>0</v>
      </c>
      <c r="G204" s="15">
        <v>0</v>
      </c>
      <c r="H204" s="15">
        <v>4</v>
      </c>
      <c r="I204" s="15">
        <v>1</v>
      </c>
      <c r="J204" s="20">
        <f t="shared" si="31"/>
        <v>5</v>
      </c>
      <c r="K204" s="15">
        <v>0</v>
      </c>
      <c r="L204" s="22">
        <f t="shared" si="32"/>
        <v>5</v>
      </c>
      <c r="M204" s="15">
        <f t="shared" si="33"/>
        <v>7</v>
      </c>
      <c r="N204" s="15">
        <f t="shared" si="34"/>
        <v>12</v>
      </c>
      <c r="O204" s="48" t="str">
        <f t="shared" si="38"/>
        <v>LM</v>
      </c>
      <c r="P204" s="49" t="s">
        <v>261</v>
      </c>
      <c r="Q204" s="50" t="s">
        <v>262</v>
      </c>
      <c r="R204" s="43">
        <f t="shared" si="39"/>
        <v>1</v>
      </c>
      <c r="S204" s="24"/>
      <c r="T204" s="24"/>
      <c r="U204" s="24">
        <v>1</v>
      </c>
      <c r="V204" s="26"/>
      <c r="W204" s="34" t="s">
        <v>26</v>
      </c>
      <c r="X204" s="25"/>
      <c r="Y204" s="25" t="s">
        <v>26</v>
      </c>
      <c r="Z204" s="25"/>
      <c r="AA204" s="25"/>
      <c r="AB204" s="25"/>
      <c r="AC204" s="25"/>
      <c r="AD204" s="25"/>
      <c r="AE204" s="24">
        <v>1</v>
      </c>
      <c r="AF204" s="26"/>
      <c r="AG204" s="26">
        <v>1</v>
      </c>
      <c r="AH204" s="29" t="s">
        <v>338</v>
      </c>
    </row>
    <row r="205" spans="1:34" ht="16" thickBot="1" x14ac:dyDescent="0.4">
      <c r="A205" s="36">
        <f t="shared" si="35"/>
        <v>0</v>
      </c>
      <c r="B205" s="36">
        <f t="shared" si="36"/>
        <v>0.8</v>
      </c>
      <c r="C205" s="36">
        <f t="shared" si="37"/>
        <v>0.2</v>
      </c>
      <c r="D205" s="15" t="s">
        <v>541</v>
      </c>
      <c r="F205" s="77">
        <v>0</v>
      </c>
      <c r="G205" s="15">
        <v>0</v>
      </c>
      <c r="H205" s="15">
        <v>4</v>
      </c>
      <c r="I205" s="15">
        <v>1</v>
      </c>
      <c r="J205" s="20">
        <f t="shared" si="31"/>
        <v>5</v>
      </c>
      <c r="K205" s="15">
        <v>0</v>
      </c>
      <c r="L205" s="22">
        <f t="shared" si="32"/>
        <v>5</v>
      </c>
      <c r="M205" s="15">
        <f t="shared" si="33"/>
        <v>7</v>
      </c>
      <c r="N205" s="15">
        <f t="shared" si="34"/>
        <v>12</v>
      </c>
      <c r="O205" s="48" t="str">
        <f t="shared" si="38"/>
        <v>LM</v>
      </c>
      <c r="P205" s="49" t="s">
        <v>465</v>
      </c>
      <c r="Q205" s="50" t="s">
        <v>264</v>
      </c>
      <c r="R205" s="43">
        <f t="shared" si="39"/>
        <v>1</v>
      </c>
      <c r="S205" s="23"/>
      <c r="T205" s="23"/>
      <c r="U205" s="23">
        <v>1</v>
      </c>
      <c r="V205" s="26"/>
      <c r="W205" s="34" t="s">
        <v>26</v>
      </c>
      <c r="X205" s="25"/>
      <c r="Y205" s="25" t="s">
        <v>26</v>
      </c>
      <c r="Z205" s="25"/>
      <c r="AA205" s="25"/>
      <c r="AB205" s="25"/>
      <c r="AC205" s="25"/>
      <c r="AD205" s="25"/>
      <c r="AE205" s="24">
        <v>1</v>
      </c>
      <c r="AF205" s="26"/>
      <c r="AG205" s="26">
        <v>1</v>
      </c>
      <c r="AH205" s="29" t="s">
        <v>338</v>
      </c>
    </row>
    <row r="206" spans="1:34" ht="16" thickBot="1" x14ac:dyDescent="0.4">
      <c r="A206" s="36">
        <f t="shared" si="35"/>
        <v>0</v>
      </c>
      <c r="B206" s="36">
        <f t="shared" si="36"/>
        <v>0.8</v>
      </c>
      <c r="C206" s="36">
        <f t="shared" si="37"/>
        <v>0.2</v>
      </c>
      <c r="D206" s="15" t="s">
        <v>541</v>
      </c>
      <c r="F206" s="77">
        <v>0</v>
      </c>
      <c r="G206" s="15">
        <v>0</v>
      </c>
      <c r="H206" s="15">
        <v>4</v>
      </c>
      <c r="I206" s="15">
        <v>1</v>
      </c>
      <c r="J206" s="20">
        <f t="shared" si="31"/>
        <v>5</v>
      </c>
      <c r="K206" s="15">
        <v>0</v>
      </c>
      <c r="L206" s="22">
        <f t="shared" si="32"/>
        <v>5</v>
      </c>
      <c r="M206" s="15">
        <f t="shared" si="33"/>
        <v>7</v>
      </c>
      <c r="N206" s="15">
        <f t="shared" si="34"/>
        <v>12</v>
      </c>
      <c r="O206" s="48" t="str">
        <f t="shared" si="38"/>
        <v>LM</v>
      </c>
      <c r="P206" s="49" t="s">
        <v>466</v>
      </c>
      <c r="Q206" s="50" t="s">
        <v>265</v>
      </c>
      <c r="R206" s="43">
        <f t="shared" si="39"/>
        <v>1</v>
      </c>
      <c r="S206" s="24"/>
      <c r="T206" s="24"/>
      <c r="U206" s="24">
        <v>1</v>
      </c>
      <c r="V206" s="26"/>
      <c r="W206" s="34" t="s">
        <v>26</v>
      </c>
      <c r="X206" s="25"/>
      <c r="Y206" s="25" t="s">
        <v>26</v>
      </c>
      <c r="Z206" s="25"/>
      <c r="AA206" s="25"/>
      <c r="AB206" s="25"/>
      <c r="AC206" s="25"/>
      <c r="AD206" s="25"/>
      <c r="AE206" s="24">
        <v>1</v>
      </c>
      <c r="AF206" s="26"/>
      <c r="AG206" s="26">
        <v>1</v>
      </c>
      <c r="AH206" s="29" t="s">
        <v>338</v>
      </c>
    </row>
    <row r="207" spans="1:34" ht="16" thickBot="1" x14ac:dyDescent="0.4">
      <c r="A207" s="36">
        <f t="shared" si="35"/>
        <v>0</v>
      </c>
      <c r="B207" s="36">
        <f t="shared" si="36"/>
        <v>0.8</v>
      </c>
      <c r="C207" s="36">
        <f t="shared" si="37"/>
        <v>0.2</v>
      </c>
      <c r="D207" s="15" t="s">
        <v>541</v>
      </c>
      <c r="F207" s="77">
        <v>0</v>
      </c>
      <c r="G207" s="15">
        <v>0</v>
      </c>
      <c r="H207" s="15">
        <v>4</v>
      </c>
      <c r="I207" s="15">
        <v>1</v>
      </c>
      <c r="J207" s="20">
        <f t="shared" si="31"/>
        <v>5</v>
      </c>
      <c r="K207" s="15">
        <v>0</v>
      </c>
      <c r="L207" s="22">
        <f t="shared" si="32"/>
        <v>5</v>
      </c>
      <c r="M207" s="15">
        <f t="shared" si="33"/>
        <v>7</v>
      </c>
      <c r="N207" s="15">
        <f t="shared" si="34"/>
        <v>12</v>
      </c>
      <c r="O207" s="48" t="str">
        <f t="shared" si="38"/>
        <v>LM</v>
      </c>
      <c r="P207" s="49" t="s">
        <v>467</v>
      </c>
      <c r="Q207" s="50" t="s">
        <v>266</v>
      </c>
      <c r="R207" s="43">
        <f t="shared" si="39"/>
        <v>1</v>
      </c>
      <c r="S207" s="24"/>
      <c r="T207" s="24"/>
      <c r="U207" s="24">
        <v>1</v>
      </c>
      <c r="V207" s="26"/>
      <c r="W207" s="34" t="s">
        <v>26</v>
      </c>
      <c r="X207" s="25"/>
      <c r="Y207" s="25" t="s">
        <v>26</v>
      </c>
      <c r="Z207" s="25"/>
      <c r="AA207" s="25"/>
      <c r="AB207" s="25"/>
      <c r="AC207" s="25"/>
      <c r="AD207" s="25"/>
      <c r="AE207" s="24">
        <v>1</v>
      </c>
      <c r="AF207" s="26"/>
      <c r="AG207" s="26">
        <v>1</v>
      </c>
      <c r="AH207" s="29" t="s">
        <v>338</v>
      </c>
    </row>
    <row r="208" spans="1:34" ht="16" thickBot="1" x14ac:dyDescent="0.4">
      <c r="A208" s="36">
        <f t="shared" si="35"/>
        <v>0</v>
      </c>
      <c r="B208" s="36">
        <f t="shared" si="36"/>
        <v>0.75</v>
      </c>
      <c r="C208" s="36">
        <f t="shared" si="37"/>
        <v>0.25</v>
      </c>
      <c r="D208" s="37" t="s">
        <v>541</v>
      </c>
      <c r="F208" s="77">
        <v>0</v>
      </c>
      <c r="G208" s="15">
        <v>0</v>
      </c>
      <c r="H208" s="15">
        <v>3</v>
      </c>
      <c r="I208" s="15">
        <v>1</v>
      </c>
      <c r="J208" s="20">
        <f t="shared" si="31"/>
        <v>4</v>
      </c>
      <c r="K208" s="15">
        <v>0</v>
      </c>
      <c r="L208" s="22">
        <f t="shared" si="32"/>
        <v>4</v>
      </c>
      <c r="M208" s="15">
        <f t="shared" si="33"/>
        <v>8</v>
      </c>
      <c r="N208" s="15">
        <f t="shared" si="34"/>
        <v>12</v>
      </c>
      <c r="O208" s="48" t="str">
        <f t="shared" si="38"/>
        <v>LM</v>
      </c>
      <c r="P208" s="49" t="s">
        <v>267</v>
      </c>
      <c r="Q208" s="50" t="s">
        <v>268</v>
      </c>
      <c r="R208" s="43">
        <f t="shared" si="39"/>
        <v>1</v>
      </c>
      <c r="S208" s="24"/>
      <c r="T208" s="24"/>
      <c r="U208" s="24">
        <v>1</v>
      </c>
      <c r="V208" s="26"/>
      <c r="W208" s="25" t="s">
        <v>26</v>
      </c>
      <c r="X208" s="25"/>
      <c r="Y208" s="25" t="s">
        <v>26</v>
      </c>
      <c r="Z208" s="25"/>
      <c r="AA208" s="25"/>
      <c r="AB208" s="25"/>
      <c r="AC208" s="25"/>
      <c r="AD208" s="25"/>
      <c r="AE208" s="24">
        <v>1</v>
      </c>
      <c r="AF208" s="26"/>
      <c r="AG208" s="26"/>
      <c r="AH208" s="29" t="s">
        <v>338</v>
      </c>
    </row>
    <row r="209" spans="1:34" s="13" customFormat="1" ht="16" thickBot="1" x14ac:dyDescent="0.4">
      <c r="A209" s="36">
        <f t="shared" si="35"/>
        <v>0.75</v>
      </c>
      <c r="B209" s="36">
        <f t="shared" si="36"/>
        <v>1</v>
      </c>
      <c r="C209" s="36">
        <f t="shared" si="37"/>
        <v>0</v>
      </c>
      <c r="D209" s="15" t="s">
        <v>541</v>
      </c>
      <c r="F209" s="77">
        <v>0</v>
      </c>
      <c r="G209" s="15">
        <v>6</v>
      </c>
      <c r="H209" s="15">
        <v>2</v>
      </c>
      <c r="I209" s="15">
        <v>0</v>
      </c>
      <c r="J209" s="20">
        <f t="shared" si="31"/>
        <v>8</v>
      </c>
      <c r="K209" s="15">
        <v>0</v>
      </c>
      <c r="L209" s="22">
        <f t="shared" si="32"/>
        <v>8</v>
      </c>
      <c r="M209" s="15">
        <f t="shared" si="33"/>
        <v>4</v>
      </c>
      <c r="N209" s="15">
        <f t="shared" si="34"/>
        <v>12</v>
      </c>
      <c r="O209" s="48" t="str">
        <f t="shared" si="38"/>
        <v>LM</v>
      </c>
      <c r="P209" s="49" t="s">
        <v>468</v>
      </c>
      <c r="Q209" s="50" t="s">
        <v>269</v>
      </c>
      <c r="R209" s="44">
        <v>4</v>
      </c>
      <c r="S209" s="26"/>
      <c r="T209" s="26">
        <v>3</v>
      </c>
      <c r="U209" s="26">
        <v>1</v>
      </c>
      <c r="V209" s="26"/>
      <c r="W209" s="26"/>
      <c r="X209" s="33" t="s">
        <v>25</v>
      </c>
      <c r="Y209" s="26" t="s">
        <v>26</v>
      </c>
      <c r="Z209" s="26" t="s">
        <v>25</v>
      </c>
      <c r="AA209" s="26"/>
      <c r="AB209" s="26"/>
      <c r="AC209" s="26" t="s">
        <v>25</v>
      </c>
      <c r="AD209" s="26"/>
      <c r="AE209" s="26">
        <v>2</v>
      </c>
      <c r="AF209" s="26">
        <v>2</v>
      </c>
      <c r="AG209" s="26">
        <v>2</v>
      </c>
      <c r="AH209" s="29" t="s">
        <v>336</v>
      </c>
    </row>
    <row r="210" spans="1:34" ht="16" thickBot="1" x14ac:dyDescent="0.4">
      <c r="A210" s="36">
        <f t="shared" si="35"/>
        <v>0.75</v>
      </c>
      <c r="B210" s="36">
        <f t="shared" si="36"/>
        <v>1</v>
      </c>
      <c r="C210" s="36">
        <f t="shared" si="37"/>
        <v>0</v>
      </c>
      <c r="D210" s="15" t="s">
        <v>541</v>
      </c>
      <c r="F210" s="77">
        <v>0</v>
      </c>
      <c r="G210" s="15">
        <v>6</v>
      </c>
      <c r="H210" s="15">
        <v>2</v>
      </c>
      <c r="I210" s="15">
        <v>0</v>
      </c>
      <c r="J210" s="20">
        <f t="shared" si="31"/>
        <v>8</v>
      </c>
      <c r="K210" s="15">
        <v>0</v>
      </c>
      <c r="L210" s="22">
        <f t="shared" si="32"/>
        <v>8</v>
      </c>
      <c r="M210" s="15">
        <f t="shared" si="33"/>
        <v>4</v>
      </c>
      <c r="N210" s="15">
        <f t="shared" si="34"/>
        <v>12</v>
      </c>
      <c r="O210" s="48" t="str">
        <f t="shared" si="38"/>
        <v>LM</v>
      </c>
      <c r="P210" s="49" t="s">
        <v>469</v>
      </c>
      <c r="Q210" s="50" t="s">
        <v>270</v>
      </c>
      <c r="R210" s="44">
        <v>4</v>
      </c>
      <c r="S210" s="26"/>
      <c r="T210" s="26">
        <v>3</v>
      </c>
      <c r="U210" s="26">
        <v>1</v>
      </c>
      <c r="V210" s="26"/>
      <c r="W210" s="26"/>
      <c r="X210" s="33" t="s">
        <v>25</v>
      </c>
      <c r="Y210" s="26" t="s">
        <v>26</v>
      </c>
      <c r="Z210" s="26" t="s">
        <v>25</v>
      </c>
      <c r="AA210" s="26"/>
      <c r="AB210" s="26"/>
      <c r="AC210" s="26" t="s">
        <v>25</v>
      </c>
      <c r="AD210" s="26"/>
      <c r="AE210" s="26">
        <v>2</v>
      </c>
      <c r="AF210" s="26">
        <v>2</v>
      </c>
      <c r="AG210" s="26">
        <v>2</v>
      </c>
      <c r="AH210" s="29" t="s">
        <v>336</v>
      </c>
    </row>
    <row r="211" spans="1:34" ht="16" thickBot="1" x14ac:dyDescent="0.4">
      <c r="A211" s="36">
        <f t="shared" si="35"/>
        <v>1</v>
      </c>
      <c r="B211" s="36">
        <f t="shared" si="36"/>
        <v>0</v>
      </c>
      <c r="C211" s="36">
        <f t="shared" si="37"/>
        <v>0</v>
      </c>
      <c r="D211" s="15" t="s">
        <v>543</v>
      </c>
      <c r="F211" s="77">
        <v>6</v>
      </c>
      <c r="G211" s="15">
        <v>0</v>
      </c>
      <c r="H211" s="15">
        <v>0</v>
      </c>
      <c r="I211" s="15">
        <v>0</v>
      </c>
      <c r="J211" s="20">
        <f t="shared" si="31"/>
        <v>6</v>
      </c>
      <c r="K211" s="15">
        <v>0</v>
      </c>
      <c r="L211" s="22">
        <f t="shared" si="32"/>
        <v>6</v>
      </c>
      <c r="M211" s="15">
        <f t="shared" si="33"/>
        <v>6</v>
      </c>
      <c r="N211" s="15">
        <f t="shared" si="34"/>
        <v>12</v>
      </c>
      <c r="O211" s="48" t="str">
        <f t="shared" si="38"/>
        <v>MH</v>
      </c>
      <c r="P211" s="49" t="s">
        <v>470</v>
      </c>
      <c r="Q211" s="50" t="s">
        <v>271</v>
      </c>
      <c r="R211" s="44">
        <v>1</v>
      </c>
      <c r="S211" s="26">
        <v>1</v>
      </c>
      <c r="T211" s="26"/>
      <c r="U211" s="26"/>
      <c r="V211" s="26"/>
      <c r="W211" s="26"/>
      <c r="X211" s="27" t="s">
        <v>30</v>
      </c>
      <c r="Y211" s="26" t="s">
        <v>30</v>
      </c>
      <c r="Z211" s="26"/>
      <c r="AA211" s="26"/>
      <c r="AB211" s="26"/>
      <c r="AC211" s="26"/>
      <c r="AD211" s="26"/>
      <c r="AE211" s="26">
        <v>3</v>
      </c>
      <c r="AF211" s="26">
        <v>3</v>
      </c>
      <c r="AG211" s="26">
        <v>3</v>
      </c>
      <c r="AH211" s="29" t="s">
        <v>93</v>
      </c>
    </row>
    <row r="212" spans="1:34" s="14" customFormat="1" ht="16" thickBot="1" x14ac:dyDescent="0.4">
      <c r="A212" s="36">
        <f t="shared" si="35"/>
        <v>0.75</v>
      </c>
      <c r="B212" s="36">
        <f t="shared" si="36"/>
        <v>1</v>
      </c>
      <c r="C212" s="36">
        <f t="shared" si="37"/>
        <v>0</v>
      </c>
      <c r="D212" s="15" t="s">
        <v>541</v>
      </c>
      <c r="F212" s="77">
        <v>0</v>
      </c>
      <c r="G212" s="15">
        <v>3</v>
      </c>
      <c r="H212" s="15">
        <v>1</v>
      </c>
      <c r="I212" s="15">
        <v>0</v>
      </c>
      <c r="J212" s="20">
        <f t="shared" si="31"/>
        <v>4</v>
      </c>
      <c r="K212" s="15">
        <v>0</v>
      </c>
      <c r="L212" s="22">
        <f t="shared" si="32"/>
        <v>4</v>
      </c>
      <c r="M212" s="15">
        <f t="shared" si="33"/>
        <v>8</v>
      </c>
      <c r="N212" s="15">
        <f t="shared" si="34"/>
        <v>12</v>
      </c>
      <c r="O212" s="48" t="str">
        <f t="shared" si="38"/>
        <v>LM</v>
      </c>
      <c r="P212" s="49" t="s">
        <v>471</v>
      </c>
      <c r="Q212" s="50" t="s">
        <v>272</v>
      </c>
      <c r="R212" s="44">
        <v>1</v>
      </c>
      <c r="S212" s="26"/>
      <c r="T212" s="26">
        <v>1</v>
      </c>
      <c r="U212" s="26"/>
      <c r="V212" s="26"/>
      <c r="W212" s="26"/>
      <c r="X212" s="26"/>
      <c r="Y212" s="26"/>
      <c r="Z212" s="26"/>
      <c r="AA212" s="26"/>
      <c r="AB212" s="26" t="s">
        <v>25</v>
      </c>
      <c r="AC212" s="26"/>
      <c r="AD212" s="26"/>
      <c r="AE212" s="26">
        <v>2</v>
      </c>
      <c r="AF212" s="26"/>
      <c r="AG212" s="26">
        <v>2</v>
      </c>
      <c r="AH212" s="29" t="s">
        <v>336</v>
      </c>
    </row>
    <row r="213" spans="1:34" s="13" customFormat="1" ht="16" thickBot="1" x14ac:dyDescent="0.4">
      <c r="A213" s="36">
        <f t="shared" si="35"/>
        <v>1</v>
      </c>
      <c r="B213" s="36">
        <f t="shared" si="36"/>
        <v>0</v>
      </c>
      <c r="C213" s="36">
        <f t="shared" si="37"/>
        <v>0</v>
      </c>
      <c r="D213" s="15" t="s">
        <v>543</v>
      </c>
      <c r="F213" s="77">
        <v>7</v>
      </c>
      <c r="G213" s="15">
        <v>0</v>
      </c>
      <c r="H213" s="15">
        <v>0</v>
      </c>
      <c r="I213" s="15">
        <v>0</v>
      </c>
      <c r="J213" s="20">
        <f t="shared" si="31"/>
        <v>7</v>
      </c>
      <c r="K213" s="15">
        <v>0</v>
      </c>
      <c r="L213" s="22">
        <f t="shared" si="32"/>
        <v>7</v>
      </c>
      <c r="M213" s="15">
        <f t="shared" si="33"/>
        <v>5</v>
      </c>
      <c r="N213" s="15">
        <f t="shared" si="34"/>
        <v>12</v>
      </c>
      <c r="O213" s="48" t="str">
        <f t="shared" si="38"/>
        <v>MH</v>
      </c>
      <c r="P213" s="49" t="s">
        <v>472</v>
      </c>
      <c r="Q213" s="50" t="s">
        <v>273</v>
      </c>
      <c r="R213" s="43">
        <f t="shared" ref="R213:R216" si="40">SUM(S213:U213)</f>
        <v>3</v>
      </c>
      <c r="S213" s="24">
        <v>3</v>
      </c>
      <c r="T213" s="24"/>
      <c r="U213" s="24"/>
      <c r="V213" s="26"/>
      <c r="W213" s="23" t="s">
        <v>30</v>
      </c>
      <c r="X213" s="23" t="s">
        <v>30</v>
      </c>
      <c r="Y213" s="23" t="s">
        <v>30</v>
      </c>
      <c r="Z213" s="23"/>
      <c r="AA213" s="23"/>
      <c r="AB213" s="23"/>
      <c r="AC213" s="23"/>
      <c r="AD213" s="23"/>
      <c r="AE213" s="24">
        <v>3</v>
      </c>
      <c r="AF213" s="26">
        <v>3</v>
      </c>
      <c r="AG213" s="26">
        <v>3</v>
      </c>
      <c r="AH213" s="29" t="s">
        <v>30</v>
      </c>
    </row>
    <row r="214" spans="1:34" ht="16" thickBot="1" x14ac:dyDescent="0.4">
      <c r="A214" s="36">
        <f t="shared" si="35"/>
        <v>1</v>
      </c>
      <c r="B214" s="36">
        <f t="shared" si="36"/>
        <v>0</v>
      </c>
      <c r="C214" s="36">
        <f t="shared" si="37"/>
        <v>0</v>
      </c>
      <c r="D214" s="15" t="s">
        <v>543</v>
      </c>
      <c r="F214" s="77">
        <v>6</v>
      </c>
      <c r="G214" s="15">
        <v>0</v>
      </c>
      <c r="H214" s="15">
        <v>0</v>
      </c>
      <c r="I214" s="15">
        <v>0</v>
      </c>
      <c r="J214" s="20">
        <f t="shared" si="31"/>
        <v>6</v>
      </c>
      <c r="K214" s="15">
        <v>0</v>
      </c>
      <c r="L214" s="22">
        <f t="shared" si="32"/>
        <v>6</v>
      </c>
      <c r="M214" s="15">
        <f t="shared" si="33"/>
        <v>6</v>
      </c>
      <c r="N214" s="15">
        <f t="shared" si="34"/>
        <v>12</v>
      </c>
      <c r="O214" s="48" t="str">
        <f t="shared" si="38"/>
        <v>MH</v>
      </c>
      <c r="P214" s="49" t="s">
        <v>473</v>
      </c>
      <c r="Q214" s="50" t="s">
        <v>274</v>
      </c>
      <c r="R214" s="43">
        <f t="shared" si="40"/>
        <v>3</v>
      </c>
      <c r="S214" s="24">
        <v>3</v>
      </c>
      <c r="T214" s="24"/>
      <c r="U214" s="24"/>
      <c r="V214" s="26"/>
      <c r="W214" s="23" t="s">
        <v>30</v>
      </c>
      <c r="X214" s="23" t="s">
        <v>30</v>
      </c>
      <c r="Y214" s="23" t="s">
        <v>30</v>
      </c>
      <c r="Z214" s="23"/>
      <c r="AA214" s="23"/>
      <c r="AB214" s="23"/>
      <c r="AC214" s="23"/>
      <c r="AD214" s="23"/>
      <c r="AE214" s="24">
        <v>3</v>
      </c>
      <c r="AF214" s="26"/>
      <c r="AG214" s="26">
        <v>3</v>
      </c>
      <c r="AH214" s="29" t="s">
        <v>93</v>
      </c>
    </row>
    <row r="215" spans="1:34" ht="16" thickBot="1" x14ac:dyDescent="0.4">
      <c r="A215" s="36">
        <f t="shared" si="35"/>
        <v>1</v>
      </c>
      <c r="B215" s="36">
        <f t="shared" si="36"/>
        <v>0.5</v>
      </c>
      <c r="C215" s="36">
        <f t="shared" si="37"/>
        <v>0</v>
      </c>
      <c r="D215" s="15" t="s">
        <v>543</v>
      </c>
      <c r="F215" s="77">
        <v>3</v>
      </c>
      <c r="G215" s="15">
        <v>3</v>
      </c>
      <c r="H215" s="15">
        <v>0</v>
      </c>
      <c r="I215" s="15">
        <v>0</v>
      </c>
      <c r="J215" s="20">
        <f t="shared" si="31"/>
        <v>6</v>
      </c>
      <c r="K215" s="15">
        <v>0</v>
      </c>
      <c r="L215" s="22">
        <f t="shared" si="32"/>
        <v>6</v>
      </c>
      <c r="M215" s="15">
        <f t="shared" si="33"/>
        <v>6</v>
      </c>
      <c r="N215" s="15">
        <f t="shared" si="34"/>
        <v>12</v>
      </c>
      <c r="O215" s="48" t="str">
        <f t="shared" si="38"/>
        <v>MH</v>
      </c>
      <c r="P215" s="49" t="s">
        <v>474</v>
      </c>
      <c r="Q215" s="50" t="s">
        <v>275</v>
      </c>
      <c r="R215" s="43">
        <f t="shared" si="40"/>
        <v>3</v>
      </c>
      <c r="S215" s="24">
        <v>2</v>
      </c>
      <c r="T215" s="24">
        <v>1</v>
      </c>
      <c r="U215" s="24"/>
      <c r="V215" s="26"/>
      <c r="W215" s="23" t="s">
        <v>30</v>
      </c>
      <c r="X215" s="24"/>
      <c r="Y215" s="24" t="s">
        <v>30</v>
      </c>
      <c r="Z215" s="24" t="s">
        <v>25</v>
      </c>
      <c r="AA215" s="24"/>
      <c r="AB215" s="24"/>
      <c r="AC215" s="24"/>
      <c r="AD215" s="24"/>
      <c r="AE215" s="24">
        <v>2</v>
      </c>
      <c r="AF215" s="26"/>
      <c r="AG215" s="26">
        <v>2</v>
      </c>
      <c r="AH215" s="29" t="s">
        <v>30</v>
      </c>
    </row>
    <row r="216" spans="1:34" ht="16" thickBot="1" x14ac:dyDescent="0.4">
      <c r="A216" s="36">
        <f t="shared" si="35"/>
        <v>0.75</v>
      </c>
      <c r="B216" s="36">
        <f t="shared" si="36"/>
        <v>0.5</v>
      </c>
      <c r="C216" s="36">
        <f t="shared" si="37"/>
        <v>0.25</v>
      </c>
      <c r="D216" s="15" t="s">
        <v>543</v>
      </c>
      <c r="F216" s="77">
        <v>1</v>
      </c>
      <c r="G216" s="15">
        <v>2</v>
      </c>
      <c r="H216" s="15">
        <v>0</v>
      </c>
      <c r="I216" s="15">
        <v>1</v>
      </c>
      <c r="J216" s="20">
        <f t="shared" si="31"/>
        <v>4</v>
      </c>
      <c r="K216" s="15">
        <v>1</v>
      </c>
      <c r="L216" s="22">
        <f t="shared" si="32"/>
        <v>5</v>
      </c>
      <c r="M216" s="15">
        <f t="shared" si="33"/>
        <v>7</v>
      </c>
      <c r="N216" s="15">
        <f t="shared" si="34"/>
        <v>12</v>
      </c>
      <c r="O216" s="48" t="str">
        <f t="shared" si="38"/>
        <v>MH</v>
      </c>
      <c r="P216" s="49" t="s">
        <v>475</v>
      </c>
      <c r="Q216" s="50" t="s">
        <v>276</v>
      </c>
      <c r="R216" s="43">
        <f t="shared" si="40"/>
        <v>1</v>
      </c>
      <c r="S216" s="24">
        <v>1</v>
      </c>
      <c r="T216" s="24"/>
      <c r="U216" s="24"/>
      <c r="V216" s="26"/>
      <c r="W216" s="23" t="s">
        <v>30</v>
      </c>
      <c r="X216" s="28" t="s">
        <v>25</v>
      </c>
      <c r="Y216" s="23"/>
      <c r="Z216" s="23"/>
      <c r="AA216" s="23"/>
      <c r="AB216" s="23"/>
      <c r="AC216" s="23"/>
      <c r="AD216" s="23"/>
      <c r="AE216" s="24" t="s">
        <v>38</v>
      </c>
      <c r="AF216" s="26">
        <v>2</v>
      </c>
      <c r="AG216" s="26"/>
      <c r="AH216" s="29" t="s">
        <v>338</v>
      </c>
    </row>
    <row r="217" spans="1:34" s="13" customFormat="1" ht="16" thickBot="1" x14ac:dyDescent="0.4">
      <c r="A217" s="36">
        <f t="shared" si="35"/>
        <v>0.75</v>
      </c>
      <c r="B217" s="36">
        <f t="shared" si="36"/>
        <v>0.75</v>
      </c>
      <c r="C217" s="36">
        <f t="shared" si="37"/>
        <v>0.25</v>
      </c>
      <c r="D217" s="15" t="s">
        <v>541</v>
      </c>
      <c r="F217" s="77">
        <v>0</v>
      </c>
      <c r="G217" s="15">
        <v>3</v>
      </c>
      <c r="H217" s="15">
        <v>0</v>
      </c>
      <c r="I217" s="15">
        <v>1</v>
      </c>
      <c r="J217" s="20">
        <f t="shared" si="31"/>
        <v>4</v>
      </c>
      <c r="K217" s="15">
        <v>1</v>
      </c>
      <c r="L217" s="22">
        <f t="shared" si="32"/>
        <v>5</v>
      </c>
      <c r="M217" s="15">
        <f t="shared" si="33"/>
        <v>7</v>
      </c>
      <c r="N217" s="15">
        <f t="shared" si="34"/>
        <v>12</v>
      </c>
      <c r="O217" s="48" t="str">
        <f t="shared" si="38"/>
        <v>LM</v>
      </c>
      <c r="P217" s="49" t="s">
        <v>476</v>
      </c>
      <c r="Q217" s="50" t="s">
        <v>279</v>
      </c>
      <c r="R217" s="44">
        <v>2</v>
      </c>
      <c r="S217" s="26"/>
      <c r="T217" s="26">
        <v>2</v>
      </c>
      <c r="U217" s="26"/>
      <c r="V217" s="26"/>
      <c r="W217" s="26"/>
      <c r="X217" s="33" t="s">
        <v>25</v>
      </c>
      <c r="Y217" s="26"/>
      <c r="Z217" s="26"/>
      <c r="AA217" s="26"/>
      <c r="AB217" s="26"/>
      <c r="AC217" s="26" t="s">
        <v>25</v>
      </c>
      <c r="AD217" s="26"/>
      <c r="AE217" s="26" t="s">
        <v>38</v>
      </c>
      <c r="AF217" s="26">
        <v>2</v>
      </c>
      <c r="AG217" s="26"/>
      <c r="AH217" s="29" t="s">
        <v>338</v>
      </c>
    </row>
    <row r="218" spans="1:34" s="14" customFormat="1" ht="16" thickBot="1" x14ac:dyDescent="0.4">
      <c r="A218" s="36">
        <f t="shared" si="35"/>
        <v>0.75</v>
      </c>
      <c r="B218" s="36">
        <f t="shared" si="36"/>
        <v>0.75</v>
      </c>
      <c r="C218" s="36">
        <f t="shared" si="37"/>
        <v>0.25</v>
      </c>
      <c r="D218" s="15" t="s">
        <v>541</v>
      </c>
      <c r="F218" s="77">
        <v>0</v>
      </c>
      <c r="G218" s="15">
        <v>3</v>
      </c>
      <c r="H218" s="15">
        <v>0</v>
      </c>
      <c r="I218" s="15">
        <v>1</v>
      </c>
      <c r="J218" s="20">
        <f t="shared" si="31"/>
        <v>4</v>
      </c>
      <c r="K218" s="15">
        <v>1</v>
      </c>
      <c r="L218" s="22">
        <f t="shared" si="32"/>
        <v>5</v>
      </c>
      <c r="M218" s="15">
        <f t="shared" si="33"/>
        <v>7</v>
      </c>
      <c r="N218" s="15">
        <f t="shared" si="34"/>
        <v>12</v>
      </c>
      <c r="O218" s="48" t="str">
        <f t="shared" si="38"/>
        <v>LM</v>
      </c>
      <c r="P218" s="49" t="s">
        <v>520</v>
      </c>
      <c r="Q218" s="50" t="s">
        <v>277</v>
      </c>
      <c r="R218" s="44">
        <v>2</v>
      </c>
      <c r="S218" s="26"/>
      <c r="T218" s="26">
        <v>2</v>
      </c>
      <c r="U218" s="26"/>
      <c r="V218" s="26"/>
      <c r="W218" s="26"/>
      <c r="X218" s="33" t="s">
        <v>25</v>
      </c>
      <c r="Y218" s="26"/>
      <c r="Z218" s="26"/>
      <c r="AA218" s="26"/>
      <c r="AB218" s="26"/>
      <c r="AC218" s="26" t="s">
        <v>25</v>
      </c>
      <c r="AD218" s="26"/>
      <c r="AE218" s="26" t="s">
        <v>38</v>
      </c>
      <c r="AF218" s="26">
        <v>2</v>
      </c>
      <c r="AG218" s="26"/>
      <c r="AH218" s="29" t="s">
        <v>338</v>
      </c>
    </row>
    <row r="219" spans="1:34" s="14" customFormat="1" ht="16" thickBot="1" x14ac:dyDescent="0.4">
      <c r="A219" s="36">
        <f t="shared" si="35"/>
        <v>0.75</v>
      </c>
      <c r="B219" s="36">
        <f t="shared" si="36"/>
        <v>0.75</v>
      </c>
      <c r="C219" s="36">
        <f t="shared" si="37"/>
        <v>0.25</v>
      </c>
      <c r="D219" s="15" t="s">
        <v>541</v>
      </c>
      <c r="F219" s="77">
        <v>0</v>
      </c>
      <c r="G219" s="15">
        <v>3</v>
      </c>
      <c r="H219" s="15">
        <v>0</v>
      </c>
      <c r="I219" s="15">
        <v>1</v>
      </c>
      <c r="J219" s="20">
        <f t="shared" si="31"/>
        <v>4</v>
      </c>
      <c r="K219" s="15">
        <v>1</v>
      </c>
      <c r="L219" s="22">
        <f t="shared" si="32"/>
        <v>5</v>
      </c>
      <c r="M219" s="15">
        <f t="shared" si="33"/>
        <v>7</v>
      </c>
      <c r="N219" s="15">
        <f t="shared" si="34"/>
        <v>12</v>
      </c>
      <c r="O219" s="48" t="str">
        <f t="shared" si="38"/>
        <v>LM</v>
      </c>
      <c r="P219" s="49" t="s">
        <v>512</v>
      </c>
      <c r="Q219" s="50" t="s">
        <v>278</v>
      </c>
      <c r="R219" s="44">
        <v>2</v>
      </c>
      <c r="S219" s="26"/>
      <c r="T219" s="26">
        <v>2</v>
      </c>
      <c r="U219" s="26"/>
      <c r="V219" s="26"/>
      <c r="W219" s="26"/>
      <c r="X219" s="33" t="s">
        <v>25</v>
      </c>
      <c r="Y219" s="26"/>
      <c r="Z219" s="26"/>
      <c r="AA219" s="26"/>
      <c r="AB219" s="26"/>
      <c r="AC219" s="26" t="s">
        <v>25</v>
      </c>
      <c r="AD219" s="26"/>
      <c r="AE219" s="26" t="s">
        <v>38</v>
      </c>
      <c r="AF219" s="26">
        <v>2</v>
      </c>
      <c r="AG219" s="26"/>
      <c r="AH219" s="29" t="s">
        <v>338</v>
      </c>
    </row>
    <row r="220" spans="1:34" ht="16" thickBot="1" x14ac:dyDescent="0.4">
      <c r="A220" s="36">
        <f t="shared" si="35"/>
        <v>0.75</v>
      </c>
      <c r="B220" s="36">
        <f t="shared" si="36"/>
        <v>0.75</v>
      </c>
      <c r="C220" s="36">
        <f t="shared" si="37"/>
        <v>0.25</v>
      </c>
      <c r="D220" s="15" t="s">
        <v>541</v>
      </c>
      <c r="F220" s="77">
        <v>0</v>
      </c>
      <c r="G220" s="15">
        <v>3</v>
      </c>
      <c r="H220" s="15">
        <v>0</v>
      </c>
      <c r="I220" s="15">
        <v>1</v>
      </c>
      <c r="J220" s="20">
        <f t="shared" si="31"/>
        <v>4</v>
      </c>
      <c r="K220" s="15">
        <v>1</v>
      </c>
      <c r="L220" s="22">
        <f t="shared" si="32"/>
        <v>5</v>
      </c>
      <c r="M220" s="15">
        <f t="shared" si="33"/>
        <v>7</v>
      </c>
      <c r="N220" s="15">
        <f t="shared" si="34"/>
        <v>12</v>
      </c>
      <c r="O220" s="48" t="str">
        <f t="shared" si="38"/>
        <v>LM</v>
      </c>
      <c r="P220" s="49" t="s">
        <v>521</v>
      </c>
      <c r="Q220" s="50" t="s">
        <v>522</v>
      </c>
      <c r="R220" s="44">
        <v>2</v>
      </c>
      <c r="S220" s="26"/>
      <c r="T220" s="26">
        <v>2</v>
      </c>
      <c r="U220" s="26"/>
      <c r="V220" s="26"/>
      <c r="W220" s="26"/>
      <c r="X220" s="33" t="s">
        <v>25</v>
      </c>
      <c r="Y220" s="26"/>
      <c r="Z220" s="26"/>
      <c r="AA220" s="26"/>
      <c r="AB220" s="26"/>
      <c r="AC220" s="26" t="s">
        <v>25</v>
      </c>
      <c r="AD220" s="26"/>
      <c r="AE220" s="26" t="s">
        <v>38</v>
      </c>
      <c r="AF220" s="26">
        <v>2</v>
      </c>
      <c r="AG220" s="26"/>
      <c r="AH220" s="29" t="s">
        <v>338</v>
      </c>
    </row>
    <row r="221" spans="1:34" ht="16" thickBot="1" x14ac:dyDescent="0.4">
      <c r="A221" s="36">
        <f t="shared" si="35"/>
        <v>0.75</v>
      </c>
      <c r="B221" s="36">
        <f t="shared" si="36"/>
        <v>0.75</v>
      </c>
      <c r="C221" s="36">
        <f t="shared" si="37"/>
        <v>0.25</v>
      </c>
      <c r="D221" s="15" t="s">
        <v>541</v>
      </c>
      <c r="F221" s="77">
        <v>0</v>
      </c>
      <c r="G221" s="15">
        <v>3</v>
      </c>
      <c r="H221" s="15">
        <v>0</v>
      </c>
      <c r="I221" s="15">
        <v>1</v>
      </c>
      <c r="J221" s="20">
        <f t="shared" si="31"/>
        <v>4</v>
      </c>
      <c r="K221" s="15">
        <v>1</v>
      </c>
      <c r="L221" s="22">
        <f>F221+G221+H221+I221+K221</f>
        <v>5</v>
      </c>
      <c r="M221" s="15">
        <f t="shared" si="33"/>
        <v>7</v>
      </c>
      <c r="N221" s="15">
        <f t="shared" si="34"/>
        <v>12</v>
      </c>
      <c r="O221" s="48" t="str">
        <f t="shared" si="38"/>
        <v>LM</v>
      </c>
      <c r="P221" s="55" t="s">
        <v>512</v>
      </c>
      <c r="Q221" s="50" t="s">
        <v>278</v>
      </c>
      <c r="R221" s="44">
        <v>2</v>
      </c>
      <c r="S221" s="26"/>
      <c r="T221" s="26">
        <v>2</v>
      </c>
      <c r="U221" s="26"/>
      <c r="V221" s="26"/>
      <c r="W221" s="26"/>
      <c r="X221" s="33" t="s">
        <v>25</v>
      </c>
      <c r="Y221" s="26"/>
      <c r="Z221" s="26"/>
      <c r="AA221" s="26"/>
      <c r="AB221" s="26"/>
      <c r="AC221" s="26" t="s">
        <v>25</v>
      </c>
      <c r="AD221" s="26"/>
      <c r="AE221" s="26" t="s">
        <v>38</v>
      </c>
      <c r="AF221" s="26">
        <v>2</v>
      </c>
      <c r="AG221" s="26"/>
      <c r="AH221" s="29" t="s">
        <v>338</v>
      </c>
    </row>
    <row r="222" spans="1:34" ht="16" thickBot="1" x14ac:dyDescent="0.4">
      <c r="A222" s="36">
        <f t="shared" si="35"/>
        <v>0.75</v>
      </c>
      <c r="B222" s="36">
        <f t="shared" si="36"/>
        <v>0.75</v>
      </c>
      <c r="C222" s="36">
        <f t="shared" si="37"/>
        <v>0.25</v>
      </c>
      <c r="D222" s="15" t="s">
        <v>541</v>
      </c>
      <c r="F222" s="77">
        <v>0</v>
      </c>
      <c r="G222" s="15">
        <v>3</v>
      </c>
      <c r="H222" s="15">
        <v>0</v>
      </c>
      <c r="I222" s="15">
        <v>1</v>
      </c>
      <c r="J222" s="20">
        <f>SUM(F222:I222)</f>
        <v>4</v>
      </c>
      <c r="K222" s="15">
        <v>1</v>
      </c>
      <c r="L222" s="22">
        <f>F222+G222+H222+I222+K222</f>
        <v>5</v>
      </c>
      <c r="M222" s="15">
        <f>12-L222</f>
        <v>7</v>
      </c>
      <c r="N222" s="15">
        <f>L222+M222</f>
        <v>12</v>
      </c>
      <c r="O222" s="48" t="str">
        <f t="shared" si="38"/>
        <v>LM</v>
      </c>
      <c r="P222" s="49" t="s">
        <v>538</v>
      </c>
      <c r="Q222" s="50" t="s">
        <v>519</v>
      </c>
      <c r="R222" s="44">
        <v>2</v>
      </c>
      <c r="S222" s="26"/>
      <c r="T222" s="26">
        <v>2</v>
      </c>
      <c r="U222" s="26"/>
      <c r="V222" s="26"/>
      <c r="W222" s="26"/>
      <c r="X222" s="33" t="s">
        <v>25</v>
      </c>
      <c r="Y222" s="26"/>
      <c r="Z222" s="26"/>
      <c r="AA222" s="26"/>
      <c r="AB222" s="26"/>
      <c r="AC222" s="26" t="s">
        <v>25</v>
      </c>
      <c r="AD222" s="26"/>
      <c r="AE222" s="26" t="s">
        <v>38</v>
      </c>
      <c r="AF222" s="26">
        <v>2</v>
      </c>
      <c r="AG222" s="26"/>
      <c r="AH222" s="29" t="s">
        <v>338</v>
      </c>
    </row>
    <row r="223" spans="1:34" ht="16" thickBot="1" x14ac:dyDescent="0.4">
      <c r="A223" s="36">
        <f t="shared" si="35"/>
        <v>0.44444444444444442</v>
      </c>
      <c r="B223" s="36">
        <f t="shared" si="36"/>
        <v>0.88888888888888884</v>
      </c>
      <c r="C223" s="36">
        <f t="shared" si="37"/>
        <v>0</v>
      </c>
      <c r="D223" s="37" t="s">
        <v>541</v>
      </c>
      <c r="F223" s="77">
        <v>1</v>
      </c>
      <c r="G223" s="15">
        <v>3</v>
      </c>
      <c r="H223" s="15">
        <v>5</v>
      </c>
      <c r="I223" s="15">
        <v>0</v>
      </c>
      <c r="J223" s="20">
        <f t="shared" si="31"/>
        <v>9</v>
      </c>
      <c r="K223" s="15">
        <v>0</v>
      </c>
      <c r="L223" s="22">
        <f t="shared" si="32"/>
        <v>9</v>
      </c>
      <c r="M223" s="15">
        <f t="shared" si="33"/>
        <v>3</v>
      </c>
      <c r="N223" s="15">
        <f t="shared" si="34"/>
        <v>12</v>
      </c>
      <c r="O223" s="48" t="str">
        <f t="shared" si="38"/>
        <v>LM</v>
      </c>
      <c r="P223" s="49" t="s">
        <v>280</v>
      </c>
      <c r="Q223" s="50" t="s">
        <v>281</v>
      </c>
      <c r="R223" s="43">
        <f>SUM(S223:U223)</f>
        <v>4</v>
      </c>
      <c r="S223" s="24">
        <v>1</v>
      </c>
      <c r="T223" s="24">
        <v>1</v>
      </c>
      <c r="U223" s="24">
        <v>2</v>
      </c>
      <c r="V223" s="26"/>
      <c r="W223" s="23" t="s">
        <v>30</v>
      </c>
      <c r="X223" s="23" t="s">
        <v>26</v>
      </c>
      <c r="Y223" s="23"/>
      <c r="Z223" s="23" t="s">
        <v>25</v>
      </c>
      <c r="AA223" s="23"/>
      <c r="AB223" s="23" t="s">
        <v>26</v>
      </c>
      <c r="AC223" s="23"/>
      <c r="AD223" s="23" t="s">
        <v>26</v>
      </c>
      <c r="AE223" s="24">
        <v>2</v>
      </c>
      <c r="AF223" s="26">
        <v>1</v>
      </c>
      <c r="AG223" s="26">
        <v>2</v>
      </c>
      <c r="AH223" s="29" t="s">
        <v>336</v>
      </c>
    </row>
    <row r="224" spans="1:34" ht="16" thickBot="1" x14ac:dyDescent="0.4">
      <c r="A224" s="36">
        <f t="shared" si="35"/>
        <v>0</v>
      </c>
      <c r="B224" s="36">
        <f t="shared" si="36"/>
        <v>1</v>
      </c>
      <c r="C224" s="36">
        <f t="shared" si="37"/>
        <v>0</v>
      </c>
      <c r="D224" s="37" t="s">
        <v>541</v>
      </c>
      <c r="F224" s="77">
        <v>0</v>
      </c>
      <c r="G224" s="15">
        <v>0</v>
      </c>
      <c r="H224" s="15">
        <v>3</v>
      </c>
      <c r="I224" s="15">
        <v>0</v>
      </c>
      <c r="J224" s="20">
        <f t="shared" si="31"/>
        <v>3</v>
      </c>
      <c r="K224" s="15">
        <v>0</v>
      </c>
      <c r="L224" s="22">
        <f t="shared" si="32"/>
        <v>3</v>
      </c>
      <c r="M224" s="15">
        <f t="shared" si="33"/>
        <v>9</v>
      </c>
      <c r="N224" s="15">
        <f t="shared" si="34"/>
        <v>12</v>
      </c>
      <c r="O224" s="48" t="str">
        <f t="shared" si="38"/>
        <v>LM</v>
      </c>
      <c r="P224" s="49" t="s">
        <v>523</v>
      </c>
      <c r="Q224" s="50" t="s">
        <v>282</v>
      </c>
      <c r="R224" s="43">
        <f>SUM(S224:U224)</f>
        <v>1</v>
      </c>
      <c r="S224" s="23"/>
      <c r="T224" s="23"/>
      <c r="U224" s="23">
        <v>1</v>
      </c>
      <c r="V224" s="26"/>
      <c r="W224" s="25" t="s">
        <v>26</v>
      </c>
      <c r="X224" s="25"/>
      <c r="Y224" s="25"/>
      <c r="Z224" s="25"/>
      <c r="AA224" s="25"/>
      <c r="AB224" s="25"/>
      <c r="AC224" s="25"/>
      <c r="AD224" s="25"/>
      <c r="AE224" s="23">
        <v>1</v>
      </c>
      <c r="AF224" s="26"/>
      <c r="AG224" s="26">
        <v>1</v>
      </c>
      <c r="AH224" s="29"/>
    </row>
    <row r="225" spans="1:34" ht="16" thickBot="1" x14ac:dyDescent="0.4">
      <c r="A225" s="36">
        <f t="shared" si="35"/>
        <v>0</v>
      </c>
      <c r="B225" s="36">
        <f t="shared" si="36"/>
        <v>1</v>
      </c>
      <c r="C225" s="36">
        <f t="shared" si="37"/>
        <v>0</v>
      </c>
      <c r="D225" s="37" t="s">
        <v>541</v>
      </c>
      <c r="F225" s="77">
        <v>0</v>
      </c>
      <c r="G225" s="15">
        <v>0</v>
      </c>
      <c r="H225" s="15">
        <v>3</v>
      </c>
      <c r="I225" s="15">
        <v>0</v>
      </c>
      <c r="J225" s="20">
        <f t="shared" si="31"/>
        <v>3</v>
      </c>
      <c r="K225" s="15">
        <v>0</v>
      </c>
      <c r="L225" s="22">
        <f t="shared" si="32"/>
        <v>3</v>
      </c>
      <c r="M225" s="15">
        <f t="shared" si="33"/>
        <v>9</v>
      </c>
      <c r="N225" s="15">
        <f t="shared" si="34"/>
        <v>12</v>
      </c>
      <c r="O225" s="48" t="str">
        <f t="shared" si="38"/>
        <v>LM</v>
      </c>
      <c r="P225" s="49" t="s">
        <v>477</v>
      </c>
      <c r="Q225" s="50" t="s">
        <v>283</v>
      </c>
      <c r="R225" s="43">
        <f>SUM(S225:U225)</f>
        <v>1</v>
      </c>
      <c r="S225" s="23"/>
      <c r="T225" s="23"/>
      <c r="U225" s="23">
        <v>1</v>
      </c>
      <c r="V225" s="26"/>
      <c r="W225" s="25" t="s">
        <v>26</v>
      </c>
      <c r="X225" s="25"/>
      <c r="Y225" s="25"/>
      <c r="Z225" s="25"/>
      <c r="AA225" s="25"/>
      <c r="AB225" s="25"/>
      <c r="AC225" s="25"/>
      <c r="AD225" s="25"/>
      <c r="AE225" s="23">
        <v>1</v>
      </c>
      <c r="AF225" s="26"/>
      <c r="AG225" s="26">
        <v>1</v>
      </c>
      <c r="AH225" s="29"/>
    </row>
    <row r="226" spans="1:34" ht="16" thickBot="1" x14ac:dyDescent="0.4">
      <c r="A226" s="36">
        <f t="shared" si="35"/>
        <v>0.22222222222222221</v>
      </c>
      <c r="B226" s="36">
        <f t="shared" si="36"/>
        <v>0.88888888888888884</v>
      </c>
      <c r="C226" s="36">
        <f t="shared" si="37"/>
        <v>0.1111111111111111</v>
      </c>
      <c r="D226" s="37" t="s">
        <v>541</v>
      </c>
      <c r="F226" s="77">
        <v>0</v>
      </c>
      <c r="G226" s="15">
        <v>2</v>
      </c>
      <c r="H226" s="15">
        <v>6</v>
      </c>
      <c r="I226" s="15">
        <v>1</v>
      </c>
      <c r="J226" s="20">
        <f t="shared" si="31"/>
        <v>9</v>
      </c>
      <c r="K226" s="15">
        <v>0</v>
      </c>
      <c r="L226" s="22">
        <f t="shared" si="32"/>
        <v>9</v>
      </c>
      <c r="M226" s="15">
        <f t="shared" si="33"/>
        <v>3</v>
      </c>
      <c r="N226" s="15">
        <f t="shared" si="34"/>
        <v>12</v>
      </c>
      <c r="O226" s="48" t="str">
        <f t="shared" si="38"/>
        <v>LM</v>
      </c>
      <c r="P226" s="49" t="s">
        <v>524</v>
      </c>
      <c r="Q226" s="50" t="s">
        <v>284</v>
      </c>
      <c r="R226" s="43">
        <f>SUM(S226:U226)</f>
        <v>6</v>
      </c>
      <c r="S226" s="23"/>
      <c r="T226" s="23">
        <v>2</v>
      </c>
      <c r="U226" s="23">
        <v>4</v>
      </c>
      <c r="V226" s="26"/>
      <c r="W226" s="25" t="s">
        <v>26</v>
      </c>
      <c r="X226" s="25" t="s">
        <v>26</v>
      </c>
      <c r="Y226" s="25" t="s">
        <v>25</v>
      </c>
      <c r="Z226" s="25" t="s">
        <v>25</v>
      </c>
      <c r="AA226" s="25"/>
      <c r="AB226" s="25" t="s">
        <v>26</v>
      </c>
      <c r="AC226" s="25" t="s">
        <v>26</v>
      </c>
      <c r="AD226" s="25"/>
      <c r="AE226" s="24">
        <v>0</v>
      </c>
      <c r="AF226" s="26">
        <v>1</v>
      </c>
      <c r="AG226" s="26"/>
      <c r="AH226" s="29" t="s">
        <v>336</v>
      </c>
    </row>
    <row r="227" spans="1:34" ht="16" thickBot="1" x14ac:dyDescent="0.4">
      <c r="A227" s="36">
        <f t="shared" si="35"/>
        <v>0.22222222222222221</v>
      </c>
      <c r="B227" s="36">
        <f t="shared" si="36"/>
        <v>0.88888888888888884</v>
      </c>
      <c r="C227" s="36">
        <f t="shared" si="37"/>
        <v>0.1111111111111111</v>
      </c>
      <c r="D227" s="37" t="s">
        <v>541</v>
      </c>
      <c r="F227" s="77">
        <v>0</v>
      </c>
      <c r="G227" s="15">
        <v>2</v>
      </c>
      <c r="H227" s="15">
        <v>6</v>
      </c>
      <c r="I227" s="15">
        <v>1</v>
      </c>
      <c r="J227" s="20">
        <f t="shared" ref="J227:J260" si="41">SUM(F227:I227)</f>
        <v>9</v>
      </c>
      <c r="K227" s="15">
        <v>0</v>
      </c>
      <c r="L227" s="22">
        <f t="shared" si="32"/>
        <v>9</v>
      </c>
      <c r="M227" s="15">
        <f t="shared" si="33"/>
        <v>3</v>
      </c>
      <c r="N227" s="15">
        <f t="shared" si="34"/>
        <v>12</v>
      </c>
      <c r="O227" s="48" t="str">
        <f t="shared" si="38"/>
        <v>LM</v>
      </c>
      <c r="P227" s="49" t="s">
        <v>478</v>
      </c>
      <c r="Q227" s="50" t="s">
        <v>285</v>
      </c>
      <c r="R227" s="43">
        <f>SUM(S227:U227)</f>
        <v>6</v>
      </c>
      <c r="S227" s="24"/>
      <c r="T227" s="24">
        <v>2</v>
      </c>
      <c r="U227" s="24">
        <v>4</v>
      </c>
      <c r="V227" s="26"/>
      <c r="W227" s="25" t="s">
        <v>26</v>
      </c>
      <c r="X227" s="25" t="s">
        <v>26</v>
      </c>
      <c r="Y227" s="25" t="s">
        <v>25</v>
      </c>
      <c r="Z227" s="25" t="s">
        <v>25</v>
      </c>
      <c r="AA227" s="25"/>
      <c r="AB227" s="25" t="s">
        <v>26</v>
      </c>
      <c r="AC227" s="25" t="s">
        <v>26</v>
      </c>
      <c r="AD227" s="25"/>
      <c r="AE227" s="24">
        <v>0</v>
      </c>
      <c r="AF227" s="26">
        <v>1</v>
      </c>
      <c r="AG227" s="26"/>
      <c r="AH227" s="29" t="s">
        <v>336</v>
      </c>
    </row>
    <row r="228" spans="1:34" ht="16" thickBot="1" x14ac:dyDescent="0.4">
      <c r="A228" s="36">
        <f t="shared" si="35"/>
        <v>0</v>
      </c>
      <c r="B228" s="36">
        <f t="shared" si="36"/>
        <v>0.5</v>
      </c>
      <c r="C228" s="36">
        <f t="shared" si="37"/>
        <v>0.5</v>
      </c>
      <c r="D228" s="15" t="s">
        <v>541</v>
      </c>
      <c r="F228" s="77">
        <v>0</v>
      </c>
      <c r="G228" s="15">
        <v>0</v>
      </c>
      <c r="H228" s="15">
        <v>1</v>
      </c>
      <c r="I228" s="15">
        <v>1</v>
      </c>
      <c r="J228" s="20">
        <f t="shared" si="41"/>
        <v>2</v>
      </c>
      <c r="K228" s="15">
        <v>0</v>
      </c>
      <c r="L228" s="22">
        <f t="shared" si="32"/>
        <v>2</v>
      </c>
      <c r="M228" s="15">
        <f t="shared" si="33"/>
        <v>10</v>
      </c>
      <c r="N228" s="15">
        <f t="shared" si="34"/>
        <v>12</v>
      </c>
      <c r="O228" s="48" t="str">
        <f t="shared" si="38"/>
        <v>LM</v>
      </c>
      <c r="P228" s="49" t="s">
        <v>286</v>
      </c>
      <c r="Q228" s="50" t="s">
        <v>287</v>
      </c>
      <c r="R228" s="44">
        <v>0</v>
      </c>
      <c r="S228" s="32"/>
      <c r="T228" s="32"/>
      <c r="U228" s="32"/>
      <c r="V228" s="32"/>
      <c r="W228" s="32"/>
      <c r="X228" s="32"/>
      <c r="Y228" s="32"/>
      <c r="Z228" s="32"/>
      <c r="AA228" s="32"/>
      <c r="AB228" s="32"/>
      <c r="AC228" s="32"/>
      <c r="AD228" s="32"/>
      <c r="AE228" s="32">
        <v>0</v>
      </c>
      <c r="AF228" s="32">
        <v>1</v>
      </c>
      <c r="AG228" s="26"/>
      <c r="AH228" s="29"/>
    </row>
    <row r="229" spans="1:34" ht="16" thickBot="1" x14ac:dyDescent="0.4">
      <c r="A229" s="36">
        <f t="shared" si="35"/>
        <v>0</v>
      </c>
      <c r="B229" s="36">
        <f t="shared" si="36"/>
        <v>0.75</v>
      </c>
      <c r="C229" s="36">
        <f t="shared" si="37"/>
        <v>0.25</v>
      </c>
      <c r="D229" s="37" t="s">
        <v>541</v>
      </c>
      <c r="F229" s="77">
        <v>0</v>
      </c>
      <c r="G229" s="15">
        <v>0</v>
      </c>
      <c r="H229" s="15">
        <v>6</v>
      </c>
      <c r="I229" s="15">
        <v>2</v>
      </c>
      <c r="J229" s="20">
        <f t="shared" si="41"/>
        <v>8</v>
      </c>
      <c r="K229" s="15">
        <v>0</v>
      </c>
      <c r="L229" s="22">
        <f t="shared" si="32"/>
        <v>8</v>
      </c>
      <c r="M229" s="15">
        <f t="shared" si="33"/>
        <v>4</v>
      </c>
      <c r="N229" s="15">
        <f t="shared" si="34"/>
        <v>12</v>
      </c>
      <c r="O229" s="48" t="str">
        <f t="shared" si="38"/>
        <v>LM</v>
      </c>
      <c r="P229" s="49" t="s">
        <v>288</v>
      </c>
      <c r="Q229" s="50" t="s">
        <v>289</v>
      </c>
      <c r="R229" s="43">
        <f>SUM(S229:U229)</f>
        <v>4</v>
      </c>
      <c r="S229" s="24"/>
      <c r="T229" s="24"/>
      <c r="U229" s="24">
        <v>4</v>
      </c>
      <c r="V229" s="26"/>
      <c r="W229" s="25" t="s">
        <v>26</v>
      </c>
      <c r="X229" s="25" t="s">
        <v>26</v>
      </c>
      <c r="Y229" s="25"/>
      <c r="Z229" s="25" t="s">
        <v>26</v>
      </c>
      <c r="AA229" s="25"/>
      <c r="AB229" s="25"/>
      <c r="AC229" s="25" t="s">
        <v>26</v>
      </c>
      <c r="AD229" s="25">
        <v>0</v>
      </c>
      <c r="AE229" s="24">
        <v>0</v>
      </c>
      <c r="AF229" s="26">
        <v>1</v>
      </c>
      <c r="AG229" s="26"/>
      <c r="AH229" s="29" t="s">
        <v>336</v>
      </c>
    </row>
    <row r="230" spans="1:34" ht="16" thickBot="1" x14ac:dyDescent="0.4">
      <c r="A230" s="36">
        <f t="shared" si="35"/>
        <v>0</v>
      </c>
      <c r="B230" s="36">
        <f t="shared" si="36"/>
        <v>0.75</v>
      </c>
      <c r="C230" s="36">
        <f t="shared" si="37"/>
        <v>0.25</v>
      </c>
      <c r="D230" s="37" t="s">
        <v>541</v>
      </c>
      <c r="F230" s="77">
        <v>0</v>
      </c>
      <c r="G230" s="15">
        <v>0</v>
      </c>
      <c r="H230" s="15">
        <v>6</v>
      </c>
      <c r="I230" s="15">
        <v>2</v>
      </c>
      <c r="J230" s="20">
        <f t="shared" si="41"/>
        <v>8</v>
      </c>
      <c r="K230" s="15">
        <v>0</v>
      </c>
      <c r="L230" s="22">
        <f t="shared" si="32"/>
        <v>8</v>
      </c>
      <c r="M230" s="15">
        <f t="shared" si="33"/>
        <v>4</v>
      </c>
      <c r="N230" s="15">
        <f t="shared" si="34"/>
        <v>12</v>
      </c>
      <c r="O230" s="48" t="str">
        <f t="shared" si="38"/>
        <v>LM</v>
      </c>
      <c r="P230" s="49" t="s">
        <v>288</v>
      </c>
      <c r="Q230" s="50" t="s">
        <v>290</v>
      </c>
      <c r="R230" s="43">
        <f>SUM(S230:U230)</f>
        <v>4</v>
      </c>
      <c r="S230" s="24"/>
      <c r="T230" s="24"/>
      <c r="U230" s="24">
        <v>4</v>
      </c>
      <c r="V230" s="26"/>
      <c r="W230" s="25" t="s">
        <v>26</v>
      </c>
      <c r="X230" s="25" t="s">
        <v>26</v>
      </c>
      <c r="Y230" s="25"/>
      <c r="Z230" s="25" t="s">
        <v>26</v>
      </c>
      <c r="AA230" s="25"/>
      <c r="AB230" s="25"/>
      <c r="AC230" s="25" t="s">
        <v>26</v>
      </c>
      <c r="AD230" s="25">
        <v>0</v>
      </c>
      <c r="AE230" s="24">
        <v>0</v>
      </c>
      <c r="AF230" s="26">
        <v>1</v>
      </c>
      <c r="AG230" s="26"/>
      <c r="AH230" s="29" t="s">
        <v>336</v>
      </c>
    </row>
    <row r="231" spans="1:34" ht="16" thickBot="1" x14ac:dyDescent="0.4">
      <c r="A231" s="36">
        <f t="shared" si="35"/>
        <v>0</v>
      </c>
      <c r="B231" s="36">
        <f t="shared" si="36"/>
        <v>0.5</v>
      </c>
      <c r="C231" s="36">
        <f t="shared" si="37"/>
        <v>0.5</v>
      </c>
      <c r="D231" s="15" t="s">
        <v>541</v>
      </c>
      <c r="F231" s="77">
        <v>0</v>
      </c>
      <c r="G231" s="15">
        <v>0</v>
      </c>
      <c r="H231" s="15">
        <v>2</v>
      </c>
      <c r="I231" s="15">
        <v>2</v>
      </c>
      <c r="J231" s="20">
        <f t="shared" si="41"/>
        <v>4</v>
      </c>
      <c r="K231" s="15">
        <v>0</v>
      </c>
      <c r="L231" s="22">
        <f t="shared" si="32"/>
        <v>4</v>
      </c>
      <c r="M231" s="15">
        <f t="shared" si="33"/>
        <v>8</v>
      </c>
      <c r="N231" s="15">
        <f t="shared" si="34"/>
        <v>12</v>
      </c>
      <c r="O231" s="48" t="str">
        <f t="shared" si="38"/>
        <v>LM</v>
      </c>
      <c r="P231" s="49" t="s">
        <v>479</v>
      </c>
      <c r="Q231" s="50" t="s">
        <v>291</v>
      </c>
      <c r="R231" s="44">
        <v>1</v>
      </c>
      <c r="S231" s="26"/>
      <c r="T231" s="26"/>
      <c r="U231" s="26">
        <v>1</v>
      </c>
      <c r="V231" s="26"/>
      <c r="W231" s="26"/>
      <c r="X231" s="26" t="s">
        <v>26</v>
      </c>
      <c r="Y231" s="26"/>
      <c r="Z231" s="26"/>
      <c r="AA231" s="26"/>
      <c r="AB231" s="26"/>
      <c r="AC231" s="26"/>
      <c r="AD231" s="26"/>
      <c r="AE231" s="26">
        <v>0</v>
      </c>
      <c r="AF231" s="26">
        <v>1</v>
      </c>
      <c r="AG231" s="26"/>
      <c r="AH231" s="29" t="s">
        <v>338</v>
      </c>
    </row>
    <row r="232" spans="1:34" ht="16" thickBot="1" x14ac:dyDescent="0.4">
      <c r="A232" s="36">
        <f t="shared" si="35"/>
        <v>0.33333333333333331</v>
      </c>
      <c r="B232" s="36">
        <f t="shared" si="36"/>
        <v>1</v>
      </c>
      <c r="C232" s="36">
        <f t="shared" si="37"/>
        <v>0</v>
      </c>
      <c r="D232" s="37" t="s">
        <v>541</v>
      </c>
      <c r="F232" s="77">
        <v>0</v>
      </c>
      <c r="G232" s="15">
        <v>2</v>
      </c>
      <c r="H232" s="15">
        <v>4</v>
      </c>
      <c r="I232" s="15">
        <v>0</v>
      </c>
      <c r="J232" s="20">
        <f t="shared" si="41"/>
        <v>6</v>
      </c>
      <c r="K232" s="15">
        <v>0</v>
      </c>
      <c r="L232" s="22">
        <f t="shared" si="32"/>
        <v>6</v>
      </c>
      <c r="M232" s="15">
        <f t="shared" si="33"/>
        <v>6</v>
      </c>
      <c r="N232" s="15">
        <f t="shared" si="34"/>
        <v>12</v>
      </c>
      <c r="O232" s="48" t="str">
        <f t="shared" si="38"/>
        <v>LM</v>
      </c>
      <c r="P232" s="49" t="s">
        <v>480</v>
      </c>
      <c r="Q232" s="50" t="s">
        <v>292</v>
      </c>
      <c r="R232" s="44">
        <v>2</v>
      </c>
      <c r="S232" s="26"/>
      <c r="T232" s="26"/>
      <c r="U232" s="26">
        <v>2</v>
      </c>
      <c r="V232" s="26"/>
      <c r="W232" s="26"/>
      <c r="X232" s="27" t="s">
        <v>25</v>
      </c>
      <c r="Y232" s="26" t="s">
        <v>26</v>
      </c>
      <c r="Z232" s="26" t="s">
        <v>26</v>
      </c>
      <c r="AA232" s="26"/>
      <c r="AB232" s="26"/>
      <c r="AC232" s="26"/>
      <c r="AD232" s="26"/>
      <c r="AE232" s="26">
        <v>1</v>
      </c>
      <c r="AF232" s="26">
        <v>2</v>
      </c>
      <c r="AG232" s="26">
        <v>1</v>
      </c>
      <c r="AH232" s="29"/>
    </row>
    <row r="233" spans="1:34" ht="16" thickBot="1" x14ac:dyDescent="0.4">
      <c r="A233" s="36">
        <f t="shared" si="35"/>
        <v>0</v>
      </c>
      <c r="B233" s="36">
        <f t="shared" si="36"/>
        <v>1</v>
      </c>
      <c r="C233" s="36">
        <f t="shared" si="37"/>
        <v>0</v>
      </c>
      <c r="D233" s="37" t="s">
        <v>541</v>
      </c>
      <c r="F233" s="77">
        <v>0</v>
      </c>
      <c r="G233" s="15">
        <v>0</v>
      </c>
      <c r="H233" s="15">
        <v>1</v>
      </c>
      <c r="I233" s="15">
        <v>0</v>
      </c>
      <c r="J233" s="20">
        <f t="shared" si="41"/>
        <v>1</v>
      </c>
      <c r="K233" s="15">
        <v>0</v>
      </c>
      <c r="L233" s="22">
        <f t="shared" si="32"/>
        <v>1</v>
      </c>
      <c r="M233" s="15">
        <f t="shared" si="33"/>
        <v>11</v>
      </c>
      <c r="N233" s="15">
        <f t="shared" si="34"/>
        <v>12</v>
      </c>
      <c r="O233" s="48" t="str">
        <f t="shared" si="38"/>
        <v>LM</v>
      </c>
      <c r="P233" s="49" t="s">
        <v>332</v>
      </c>
      <c r="Q233" s="50" t="s">
        <v>525</v>
      </c>
      <c r="R233" s="44"/>
      <c r="S233" s="26"/>
      <c r="T233" s="26"/>
      <c r="U233" s="26"/>
      <c r="V233" s="26"/>
      <c r="W233" s="26"/>
      <c r="X233" s="27"/>
      <c r="Y233" s="26"/>
      <c r="Z233" s="26"/>
      <c r="AA233" s="26"/>
      <c r="AB233" s="26"/>
      <c r="AC233" s="26"/>
      <c r="AD233" s="26"/>
      <c r="AE233" s="26"/>
      <c r="AF233" s="26"/>
      <c r="AG233" s="26">
        <v>1</v>
      </c>
      <c r="AH233" s="29"/>
    </row>
    <row r="234" spans="1:34" ht="16" thickBot="1" x14ac:dyDescent="0.4">
      <c r="A234" s="36">
        <f t="shared" si="35"/>
        <v>0.6</v>
      </c>
      <c r="B234" s="36">
        <f t="shared" si="36"/>
        <v>0.8</v>
      </c>
      <c r="C234" s="36">
        <f t="shared" si="37"/>
        <v>0</v>
      </c>
      <c r="D234" s="15" t="s">
        <v>541</v>
      </c>
      <c r="F234" s="77">
        <v>1</v>
      </c>
      <c r="G234" s="15">
        <v>2</v>
      </c>
      <c r="H234" s="15">
        <v>2</v>
      </c>
      <c r="I234" s="15">
        <v>0</v>
      </c>
      <c r="J234" s="20">
        <f t="shared" si="41"/>
        <v>5</v>
      </c>
      <c r="K234" s="15">
        <v>0</v>
      </c>
      <c r="L234" s="22">
        <f t="shared" si="32"/>
        <v>5</v>
      </c>
      <c r="M234" s="15">
        <f t="shared" si="33"/>
        <v>7</v>
      </c>
      <c r="N234" s="15">
        <f t="shared" si="34"/>
        <v>12</v>
      </c>
      <c r="O234" s="48" t="str">
        <f t="shared" si="38"/>
        <v>LM</v>
      </c>
      <c r="P234" s="49" t="s">
        <v>293</v>
      </c>
      <c r="Q234" s="50" t="s">
        <v>294</v>
      </c>
      <c r="R234" s="43">
        <f>SUM(S234:U234)</f>
        <v>1</v>
      </c>
      <c r="S234" s="24">
        <v>1</v>
      </c>
      <c r="T234" s="24"/>
      <c r="U234" s="24"/>
      <c r="V234" s="26"/>
      <c r="W234" s="23" t="s">
        <v>30</v>
      </c>
      <c r="X234" s="28" t="s">
        <v>25</v>
      </c>
      <c r="Y234" s="23"/>
      <c r="Z234" s="23"/>
      <c r="AA234" s="23"/>
      <c r="AB234" s="23"/>
      <c r="AC234" s="23"/>
      <c r="AD234" s="23"/>
      <c r="AE234" s="24">
        <v>1</v>
      </c>
      <c r="AF234" s="26">
        <v>2</v>
      </c>
      <c r="AG234" s="26">
        <v>1</v>
      </c>
      <c r="AH234" s="29"/>
    </row>
    <row r="235" spans="1:34" ht="16" thickBot="1" x14ac:dyDescent="0.4">
      <c r="A235" s="36">
        <f t="shared" si="35"/>
        <v>0.5</v>
      </c>
      <c r="B235" s="36">
        <f t="shared" si="36"/>
        <v>0.75</v>
      </c>
      <c r="C235" s="36">
        <f t="shared" si="37"/>
        <v>0</v>
      </c>
      <c r="D235" s="15" t="s">
        <v>541</v>
      </c>
      <c r="F235" s="77">
        <v>1</v>
      </c>
      <c r="G235" s="15">
        <v>1</v>
      </c>
      <c r="H235" s="15">
        <v>2</v>
      </c>
      <c r="I235" s="15">
        <v>0</v>
      </c>
      <c r="J235" s="20">
        <f t="shared" si="41"/>
        <v>4</v>
      </c>
      <c r="K235" s="15">
        <v>0</v>
      </c>
      <c r="L235" s="22">
        <f t="shared" si="32"/>
        <v>4</v>
      </c>
      <c r="M235" s="15">
        <f t="shared" si="33"/>
        <v>8</v>
      </c>
      <c r="N235" s="15">
        <f t="shared" si="34"/>
        <v>12</v>
      </c>
      <c r="O235" s="48" t="str">
        <f t="shared" si="38"/>
        <v>LM</v>
      </c>
      <c r="P235" s="49" t="s">
        <v>481</v>
      </c>
      <c r="Q235" s="50" t="s">
        <v>295</v>
      </c>
      <c r="R235" s="43">
        <f>SUM(S235:U235)</f>
        <v>1</v>
      </c>
      <c r="S235" s="24">
        <v>1</v>
      </c>
      <c r="T235" s="24"/>
      <c r="U235" s="24"/>
      <c r="V235" s="26"/>
      <c r="W235" s="23" t="s">
        <v>30</v>
      </c>
      <c r="X235" s="24"/>
      <c r="Y235" s="24"/>
      <c r="Z235" s="24"/>
      <c r="AA235" s="24"/>
      <c r="AB235" s="24"/>
      <c r="AC235" s="24"/>
      <c r="AD235" s="24"/>
      <c r="AE235" s="24">
        <v>1</v>
      </c>
      <c r="AF235" s="26">
        <v>2</v>
      </c>
      <c r="AG235" s="26">
        <v>1</v>
      </c>
      <c r="AH235" s="29"/>
    </row>
    <row r="236" spans="1:34" ht="16" thickBot="1" x14ac:dyDescent="0.4">
      <c r="A236" s="36">
        <f t="shared" si="35"/>
        <v>0</v>
      </c>
      <c r="B236" s="36">
        <f t="shared" si="36"/>
        <v>0.5</v>
      </c>
      <c r="C236" s="36">
        <f t="shared" si="37"/>
        <v>0.5</v>
      </c>
      <c r="D236" s="15" t="s">
        <v>541</v>
      </c>
      <c r="F236" s="77">
        <v>0</v>
      </c>
      <c r="G236" s="15">
        <v>0</v>
      </c>
      <c r="H236" s="15">
        <v>1</v>
      </c>
      <c r="I236" s="15">
        <v>1</v>
      </c>
      <c r="J236" s="20">
        <f t="shared" si="41"/>
        <v>2</v>
      </c>
      <c r="K236" s="15">
        <v>1</v>
      </c>
      <c r="L236" s="22">
        <f t="shared" si="32"/>
        <v>3</v>
      </c>
      <c r="M236" s="15">
        <f t="shared" si="33"/>
        <v>9</v>
      </c>
      <c r="N236" s="15">
        <f t="shared" si="34"/>
        <v>12</v>
      </c>
      <c r="O236" s="48" t="str">
        <f t="shared" si="38"/>
        <v>LM</v>
      </c>
      <c r="P236" s="49" t="s">
        <v>482</v>
      </c>
      <c r="Q236" s="50" t="s">
        <v>296</v>
      </c>
      <c r="R236" s="44">
        <v>1</v>
      </c>
      <c r="S236" s="26"/>
      <c r="T236" s="26"/>
      <c r="U236" s="26">
        <v>1</v>
      </c>
      <c r="V236" s="26"/>
      <c r="W236" s="26"/>
      <c r="X236" s="26"/>
      <c r="Y236" s="26"/>
      <c r="Z236" s="26"/>
      <c r="AA236" s="26"/>
      <c r="AB236" s="26"/>
      <c r="AC236" s="26" t="s">
        <v>26</v>
      </c>
      <c r="AD236" s="26"/>
      <c r="AE236" s="26" t="s">
        <v>38</v>
      </c>
      <c r="AF236" s="26"/>
      <c r="AG236" s="26"/>
      <c r="AH236" s="29" t="s">
        <v>338</v>
      </c>
    </row>
    <row r="237" spans="1:34" ht="16" thickBot="1" x14ac:dyDescent="0.4">
      <c r="A237" s="36">
        <f t="shared" si="35"/>
        <v>0</v>
      </c>
      <c r="B237" s="36">
        <f t="shared" si="36"/>
        <v>1</v>
      </c>
      <c r="C237" s="36">
        <f t="shared" si="37"/>
        <v>0</v>
      </c>
      <c r="D237" s="37" t="s">
        <v>541</v>
      </c>
      <c r="F237" s="77">
        <v>0</v>
      </c>
      <c r="G237" s="15">
        <v>0</v>
      </c>
      <c r="H237" s="15">
        <v>6</v>
      </c>
      <c r="I237" s="15">
        <v>0</v>
      </c>
      <c r="J237" s="20">
        <f t="shared" si="41"/>
        <v>6</v>
      </c>
      <c r="K237" s="15">
        <v>0</v>
      </c>
      <c r="L237" s="22">
        <f t="shared" si="32"/>
        <v>6</v>
      </c>
      <c r="M237" s="15">
        <f t="shared" si="33"/>
        <v>6</v>
      </c>
      <c r="N237" s="15">
        <f t="shared" si="34"/>
        <v>12</v>
      </c>
      <c r="O237" s="48" t="str">
        <f t="shared" si="38"/>
        <v>LM</v>
      </c>
      <c r="P237" s="49" t="s">
        <v>297</v>
      </c>
      <c r="Q237" s="50" t="s">
        <v>298</v>
      </c>
      <c r="R237" s="44">
        <v>3</v>
      </c>
      <c r="S237" s="26"/>
      <c r="T237" s="26"/>
      <c r="U237" s="26">
        <v>3</v>
      </c>
      <c r="V237" s="26"/>
      <c r="W237" s="26"/>
      <c r="X237" s="26" t="s">
        <v>26</v>
      </c>
      <c r="Y237" s="26" t="s">
        <v>26</v>
      </c>
      <c r="Z237" s="26"/>
      <c r="AA237" s="26"/>
      <c r="AB237" s="26"/>
      <c r="AC237" s="26" t="s">
        <v>26</v>
      </c>
      <c r="AD237" s="26"/>
      <c r="AE237" s="26">
        <v>1</v>
      </c>
      <c r="AF237" s="26"/>
      <c r="AG237" s="26">
        <v>1</v>
      </c>
      <c r="AH237" s="29" t="s">
        <v>336</v>
      </c>
    </row>
    <row r="238" spans="1:34" ht="16" thickBot="1" x14ac:dyDescent="0.4">
      <c r="A238" s="36">
        <f t="shared" si="35"/>
        <v>0.2857142857142857</v>
      </c>
      <c r="B238" s="36">
        <f t="shared" si="36"/>
        <v>0.8571428571428571</v>
      </c>
      <c r="C238" s="36">
        <f t="shared" si="37"/>
        <v>0.14285714285714285</v>
      </c>
      <c r="D238" s="15" t="s">
        <v>541</v>
      </c>
      <c r="F238" s="77">
        <v>0</v>
      </c>
      <c r="G238" s="15">
        <v>2</v>
      </c>
      <c r="H238" s="15">
        <v>4</v>
      </c>
      <c r="I238" s="15">
        <v>1</v>
      </c>
      <c r="J238" s="20">
        <f t="shared" si="41"/>
        <v>7</v>
      </c>
      <c r="K238" s="15">
        <v>0</v>
      </c>
      <c r="L238" s="22">
        <f t="shared" si="32"/>
        <v>7</v>
      </c>
      <c r="M238" s="15">
        <f t="shared" si="33"/>
        <v>5</v>
      </c>
      <c r="N238" s="15">
        <f t="shared" si="34"/>
        <v>12</v>
      </c>
      <c r="O238" s="48" t="str">
        <f t="shared" si="38"/>
        <v>LM</v>
      </c>
      <c r="P238" s="49" t="s">
        <v>299</v>
      </c>
      <c r="Q238" s="50" t="s">
        <v>300</v>
      </c>
      <c r="R238" s="43">
        <f>SUM(S238:U238)</f>
        <v>5</v>
      </c>
      <c r="S238" s="24"/>
      <c r="T238" s="24">
        <v>2</v>
      </c>
      <c r="U238" s="24">
        <v>3</v>
      </c>
      <c r="V238" s="26"/>
      <c r="W238" s="25" t="s">
        <v>26</v>
      </c>
      <c r="X238" s="25"/>
      <c r="Y238" s="25" t="s">
        <v>26</v>
      </c>
      <c r="Z238" s="25"/>
      <c r="AA238" s="25" t="s">
        <v>25</v>
      </c>
      <c r="AB238" s="25" t="s">
        <v>26</v>
      </c>
      <c r="AC238" s="25" t="s">
        <v>25</v>
      </c>
      <c r="AD238" s="25"/>
      <c r="AE238" s="24">
        <v>0</v>
      </c>
      <c r="AF238" s="26"/>
      <c r="AG238" s="26"/>
      <c r="AH238" s="29" t="s">
        <v>336</v>
      </c>
    </row>
    <row r="239" spans="1:34" ht="16" thickBot="1" x14ac:dyDescent="0.4">
      <c r="A239" s="36">
        <f t="shared" si="35"/>
        <v>1</v>
      </c>
      <c r="B239" s="36">
        <f t="shared" si="36"/>
        <v>0</v>
      </c>
      <c r="C239" s="36">
        <f t="shared" si="37"/>
        <v>0</v>
      </c>
      <c r="D239" s="15" t="s">
        <v>543</v>
      </c>
      <c r="F239" s="77">
        <v>7</v>
      </c>
      <c r="G239" s="15">
        <v>0</v>
      </c>
      <c r="H239" s="15">
        <v>0</v>
      </c>
      <c r="I239" s="15">
        <v>0</v>
      </c>
      <c r="J239" s="20">
        <f t="shared" si="41"/>
        <v>7</v>
      </c>
      <c r="K239" s="15">
        <v>1</v>
      </c>
      <c r="L239" s="22">
        <f t="shared" si="32"/>
        <v>8</v>
      </c>
      <c r="M239" s="15">
        <f t="shared" si="33"/>
        <v>4</v>
      </c>
      <c r="N239" s="15">
        <f t="shared" si="34"/>
        <v>12</v>
      </c>
      <c r="O239" s="48" t="str">
        <f t="shared" si="38"/>
        <v>MH</v>
      </c>
      <c r="P239" s="49" t="s">
        <v>301</v>
      </c>
      <c r="Q239" s="50" t="s">
        <v>302</v>
      </c>
      <c r="R239" s="43">
        <f>SUM(S239:U239)</f>
        <v>5</v>
      </c>
      <c r="S239" s="23">
        <v>5</v>
      </c>
      <c r="T239" s="23"/>
      <c r="U239" s="23"/>
      <c r="V239" s="26"/>
      <c r="W239" s="23" t="s">
        <v>30</v>
      </c>
      <c r="X239" s="23" t="s">
        <v>30</v>
      </c>
      <c r="Y239" s="23" t="s">
        <v>30</v>
      </c>
      <c r="Z239" s="23" t="s">
        <v>30</v>
      </c>
      <c r="AA239" s="23"/>
      <c r="AB239" s="23" t="s">
        <v>30</v>
      </c>
      <c r="AC239" s="23"/>
      <c r="AD239" s="23"/>
      <c r="AE239" s="23" t="s">
        <v>38</v>
      </c>
      <c r="AF239" s="26">
        <v>3</v>
      </c>
      <c r="AG239" s="26"/>
      <c r="AH239" s="29" t="s">
        <v>93</v>
      </c>
    </row>
    <row r="240" spans="1:34" ht="16" thickBot="1" x14ac:dyDescent="0.4">
      <c r="A240" s="36">
        <f t="shared" si="35"/>
        <v>1</v>
      </c>
      <c r="B240" s="36">
        <f t="shared" si="36"/>
        <v>0</v>
      </c>
      <c r="C240" s="36">
        <f t="shared" si="37"/>
        <v>0</v>
      </c>
      <c r="D240" s="15" t="s">
        <v>543</v>
      </c>
      <c r="F240" s="77">
        <v>3</v>
      </c>
      <c r="G240" s="15">
        <v>0</v>
      </c>
      <c r="H240" s="15">
        <v>0</v>
      </c>
      <c r="I240" s="15">
        <v>0</v>
      </c>
      <c r="J240" s="20">
        <f t="shared" si="41"/>
        <v>3</v>
      </c>
      <c r="K240" s="15">
        <v>1</v>
      </c>
      <c r="L240" s="22">
        <f t="shared" si="32"/>
        <v>4</v>
      </c>
      <c r="M240" s="15">
        <f t="shared" si="33"/>
        <v>8</v>
      </c>
      <c r="N240" s="15">
        <f t="shared" si="34"/>
        <v>12</v>
      </c>
      <c r="O240" s="48" t="str">
        <f t="shared" si="38"/>
        <v>MH</v>
      </c>
      <c r="P240" s="49" t="s">
        <v>483</v>
      </c>
      <c r="Q240" s="50" t="s">
        <v>303</v>
      </c>
      <c r="R240" s="44">
        <v>1</v>
      </c>
      <c r="S240" s="26">
        <v>1</v>
      </c>
      <c r="T240" s="26"/>
      <c r="U240" s="26"/>
      <c r="V240" s="26"/>
      <c r="W240" s="26"/>
      <c r="X240" s="26" t="s">
        <v>30</v>
      </c>
      <c r="Y240" s="26"/>
      <c r="Z240" s="26"/>
      <c r="AA240" s="26"/>
      <c r="AB240" s="26"/>
      <c r="AC240" s="26"/>
      <c r="AD240" s="26"/>
      <c r="AE240" s="26" t="s">
        <v>38</v>
      </c>
      <c r="AF240" s="26">
        <v>3</v>
      </c>
      <c r="AG240" s="26"/>
      <c r="AH240" s="29" t="s">
        <v>93</v>
      </c>
    </row>
    <row r="241" spans="1:34" ht="16" thickBot="1" x14ac:dyDescent="0.4">
      <c r="A241" s="36">
        <f t="shared" si="35"/>
        <v>1</v>
      </c>
      <c r="B241" s="36">
        <f t="shared" si="36"/>
        <v>0.36363636363636365</v>
      </c>
      <c r="C241" s="36">
        <f t="shared" si="37"/>
        <v>0</v>
      </c>
      <c r="D241" s="15" t="s">
        <v>543</v>
      </c>
      <c r="F241" s="77">
        <v>7</v>
      </c>
      <c r="G241" s="15">
        <v>4</v>
      </c>
      <c r="H241" s="15">
        <v>0</v>
      </c>
      <c r="I241" s="15">
        <v>0</v>
      </c>
      <c r="J241" s="20">
        <f t="shared" si="41"/>
        <v>11</v>
      </c>
      <c r="K241" s="15">
        <v>0</v>
      </c>
      <c r="L241" s="22">
        <f t="shared" si="32"/>
        <v>11</v>
      </c>
      <c r="M241" s="15">
        <f t="shared" si="33"/>
        <v>1</v>
      </c>
      <c r="N241" s="15">
        <f t="shared" si="34"/>
        <v>12</v>
      </c>
      <c r="O241" s="48" t="str">
        <f t="shared" si="38"/>
        <v>MH</v>
      </c>
      <c r="P241" s="49" t="s">
        <v>304</v>
      </c>
      <c r="Q241" s="50" t="s">
        <v>305</v>
      </c>
      <c r="R241" s="43">
        <f>SUM(S241:U241)</f>
        <v>6</v>
      </c>
      <c r="S241" s="24">
        <v>5</v>
      </c>
      <c r="T241" s="24">
        <v>1</v>
      </c>
      <c r="U241" s="24"/>
      <c r="V241" s="26"/>
      <c r="W241" s="23" t="s">
        <v>30</v>
      </c>
      <c r="X241" s="28" t="s">
        <v>25</v>
      </c>
      <c r="Y241" s="23" t="s">
        <v>30</v>
      </c>
      <c r="Z241" s="23" t="s">
        <v>30</v>
      </c>
      <c r="AA241" s="23" t="s">
        <v>30</v>
      </c>
      <c r="AB241" s="23"/>
      <c r="AC241" s="23" t="s">
        <v>30</v>
      </c>
      <c r="AD241" s="23" t="s">
        <v>30</v>
      </c>
      <c r="AE241" s="24">
        <v>2</v>
      </c>
      <c r="AF241" s="26">
        <v>2</v>
      </c>
      <c r="AG241" s="26">
        <v>2</v>
      </c>
      <c r="AH241" s="29" t="s">
        <v>30</v>
      </c>
    </row>
    <row r="242" spans="1:34" ht="16" thickBot="1" x14ac:dyDescent="0.4">
      <c r="A242" s="36">
        <f t="shared" si="35"/>
        <v>0.4</v>
      </c>
      <c r="B242" s="36">
        <f t="shared" si="36"/>
        <v>0.8</v>
      </c>
      <c r="C242" s="36">
        <f t="shared" si="37"/>
        <v>0.2</v>
      </c>
      <c r="D242" s="15" t="s">
        <v>541</v>
      </c>
      <c r="F242" s="77">
        <v>0</v>
      </c>
      <c r="G242" s="15">
        <v>2</v>
      </c>
      <c r="H242" s="15">
        <v>2</v>
      </c>
      <c r="I242" s="15">
        <v>1</v>
      </c>
      <c r="J242" s="20">
        <f t="shared" si="41"/>
        <v>5</v>
      </c>
      <c r="K242" s="15">
        <v>0</v>
      </c>
      <c r="L242" s="22">
        <f t="shared" si="32"/>
        <v>5</v>
      </c>
      <c r="M242" s="15">
        <f t="shared" si="33"/>
        <v>7</v>
      </c>
      <c r="N242" s="15">
        <f t="shared" si="34"/>
        <v>12</v>
      </c>
      <c r="O242" s="48" t="str">
        <f t="shared" si="38"/>
        <v>LM</v>
      </c>
      <c r="P242" s="49" t="s">
        <v>484</v>
      </c>
      <c r="Q242" s="50" t="s">
        <v>306</v>
      </c>
      <c r="R242" s="44">
        <v>3</v>
      </c>
      <c r="S242" s="26"/>
      <c r="T242" s="26">
        <v>2</v>
      </c>
      <c r="U242" s="26">
        <v>1</v>
      </c>
      <c r="V242" s="26"/>
      <c r="W242" s="26"/>
      <c r="X242" s="26"/>
      <c r="Y242" s="26" t="s">
        <v>26</v>
      </c>
      <c r="Z242" s="26" t="s">
        <v>25</v>
      </c>
      <c r="AA242" s="26"/>
      <c r="AB242" s="26"/>
      <c r="AC242" s="26" t="s">
        <v>25</v>
      </c>
      <c r="AD242" s="26"/>
      <c r="AE242" s="26">
        <v>0</v>
      </c>
      <c r="AF242" s="26"/>
      <c r="AG242" s="26"/>
      <c r="AH242" s="29" t="s">
        <v>336</v>
      </c>
    </row>
    <row r="243" spans="1:34" ht="16" thickBot="1" x14ac:dyDescent="0.4">
      <c r="A243" s="36">
        <f t="shared" si="35"/>
        <v>0</v>
      </c>
      <c r="B243" s="36">
        <f t="shared" si="36"/>
        <v>0.7142857142857143</v>
      </c>
      <c r="C243" s="36">
        <f t="shared" si="37"/>
        <v>0.2857142857142857</v>
      </c>
      <c r="D243" s="37" t="s">
        <v>541</v>
      </c>
      <c r="F243" s="77">
        <v>0</v>
      </c>
      <c r="G243" s="15">
        <v>0</v>
      </c>
      <c r="H243" s="15">
        <v>5</v>
      </c>
      <c r="I243" s="15">
        <v>2</v>
      </c>
      <c r="J243" s="20">
        <f t="shared" si="41"/>
        <v>7</v>
      </c>
      <c r="K243" s="15">
        <v>0</v>
      </c>
      <c r="L243" s="22">
        <f t="shared" si="32"/>
        <v>7</v>
      </c>
      <c r="M243" s="15">
        <f t="shared" si="33"/>
        <v>5</v>
      </c>
      <c r="N243" s="15">
        <f t="shared" si="34"/>
        <v>12</v>
      </c>
      <c r="O243" s="48" t="str">
        <f t="shared" si="38"/>
        <v>LM</v>
      </c>
      <c r="P243" s="49" t="s">
        <v>485</v>
      </c>
      <c r="Q243" s="50" t="s">
        <v>307</v>
      </c>
      <c r="R243" s="43">
        <f>SUM(S243:U243)</f>
        <v>3</v>
      </c>
      <c r="S243" s="24"/>
      <c r="T243" s="24"/>
      <c r="U243" s="24">
        <v>3</v>
      </c>
      <c r="V243" s="26"/>
      <c r="W243" s="25" t="s">
        <v>26</v>
      </c>
      <c r="X243" s="25" t="s">
        <v>26</v>
      </c>
      <c r="Y243" s="25"/>
      <c r="Z243" s="25" t="s">
        <v>26</v>
      </c>
      <c r="AA243" s="25"/>
      <c r="AB243" s="25"/>
      <c r="AC243" s="25"/>
      <c r="AD243" s="25">
        <v>0</v>
      </c>
      <c r="AE243" s="24">
        <v>0</v>
      </c>
      <c r="AF243" s="26">
        <v>1</v>
      </c>
      <c r="AG243" s="26"/>
      <c r="AH243" s="29" t="s">
        <v>336</v>
      </c>
    </row>
    <row r="244" spans="1:34" ht="16" thickBot="1" x14ac:dyDescent="0.4">
      <c r="A244" s="36">
        <f t="shared" si="35"/>
        <v>0</v>
      </c>
      <c r="B244" s="36">
        <f t="shared" si="36"/>
        <v>0.5</v>
      </c>
      <c r="C244" s="36">
        <f t="shared" si="37"/>
        <v>0.5</v>
      </c>
      <c r="D244" s="15" t="s">
        <v>541</v>
      </c>
      <c r="F244" s="77">
        <v>0</v>
      </c>
      <c r="G244" s="15">
        <v>0</v>
      </c>
      <c r="H244" s="15">
        <v>1</v>
      </c>
      <c r="I244" s="15">
        <v>1</v>
      </c>
      <c r="J244" s="20">
        <f t="shared" si="41"/>
        <v>2</v>
      </c>
      <c r="K244" s="15">
        <v>1</v>
      </c>
      <c r="L244" s="22">
        <f t="shared" si="32"/>
        <v>3</v>
      </c>
      <c r="M244" s="15">
        <f t="shared" si="33"/>
        <v>9</v>
      </c>
      <c r="N244" s="15">
        <f t="shared" si="34"/>
        <v>12</v>
      </c>
      <c r="O244" s="48" t="str">
        <f t="shared" si="38"/>
        <v>LM</v>
      </c>
      <c r="P244" s="49" t="s">
        <v>486</v>
      </c>
      <c r="Q244" s="50" t="s">
        <v>308</v>
      </c>
      <c r="R244" s="44">
        <v>1</v>
      </c>
      <c r="S244" s="26"/>
      <c r="T244" s="26"/>
      <c r="U244" s="26">
        <v>1</v>
      </c>
      <c r="V244" s="26"/>
      <c r="W244" s="26"/>
      <c r="X244" s="26"/>
      <c r="Y244" s="26" t="s">
        <v>26</v>
      </c>
      <c r="Z244" s="26"/>
      <c r="AA244" s="26"/>
      <c r="AB244" s="26"/>
      <c r="AC244" s="26"/>
      <c r="AD244" s="26"/>
      <c r="AE244" s="26" t="s">
        <v>38</v>
      </c>
      <c r="AF244" s="26"/>
      <c r="AG244" s="26"/>
      <c r="AH244" s="29" t="s">
        <v>338</v>
      </c>
    </row>
    <row r="245" spans="1:34" ht="16" thickBot="1" x14ac:dyDescent="0.4">
      <c r="A245" s="36">
        <f t="shared" si="35"/>
        <v>0</v>
      </c>
      <c r="B245" s="36">
        <f t="shared" si="36"/>
        <v>0.5</v>
      </c>
      <c r="C245" s="36">
        <f t="shared" si="37"/>
        <v>0.5</v>
      </c>
      <c r="D245" s="15" t="s">
        <v>541</v>
      </c>
      <c r="F245" s="77">
        <v>0</v>
      </c>
      <c r="G245" s="15">
        <v>0</v>
      </c>
      <c r="H245" s="15">
        <v>1</v>
      </c>
      <c r="I245" s="15">
        <v>1</v>
      </c>
      <c r="J245" s="20">
        <f t="shared" si="41"/>
        <v>2</v>
      </c>
      <c r="K245" s="15">
        <v>1</v>
      </c>
      <c r="L245" s="22">
        <f t="shared" si="32"/>
        <v>3</v>
      </c>
      <c r="M245" s="15">
        <f t="shared" si="33"/>
        <v>9</v>
      </c>
      <c r="N245" s="15">
        <f t="shared" si="34"/>
        <v>12</v>
      </c>
      <c r="O245" s="48" t="str">
        <f t="shared" si="38"/>
        <v>LM</v>
      </c>
      <c r="P245" s="49" t="s">
        <v>487</v>
      </c>
      <c r="Q245" s="50" t="s">
        <v>309</v>
      </c>
      <c r="R245" s="44">
        <v>1</v>
      </c>
      <c r="S245" s="26"/>
      <c r="T245" s="26"/>
      <c r="U245" s="26">
        <v>1</v>
      </c>
      <c r="V245" s="26"/>
      <c r="W245" s="26"/>
      <c r="X245" s="26"/>
      <c r="Y245" s="26" t="s">
        <v>26</v>
      </c>
      <c r="Z245" s="26"/>
      <c r="AA245" s="26"/>
      <c r="AB245" s="26"/>
      <c r="AC245" s="26"/>
      <c r="AD245" s="26"/>
      <c r="AE245" s="26" t="s">
        <v>38</v>
      </c>
      <c r="AF245" s="26"/>
      <c r="AG245" s="26"/>
      <c r="AH245" s="29" t="s">
        <v>338</v>
      </c>
    </row>
    <row r="246" spans="1:34" ht="16" thickBot="1" x14ac:dyDescent="0.4">
      <c r="A246" s="36">
        <f t="shared" si="35"/>
        <v>0</v>
      </c>
      <c r="B246" s="36">
        <f t="shared" si="36"/>
        <v>0.66666666666666663</v>
      </c>
      <c r="C246" s="36">
        <f t="shared" si="37"/>
        <v>0.33333333333333331</v>
      </c>
      <c r="D246" s="37" t="s">
        <v>541</v>
      </c>
      <c r="F246" s="77">
        <v>0</v>
      </c>
      <c r="G246" s="15">
        <v>0</v>
      </c>
      <c r="H246" s="15">
        <v>2</v>
      </c>
      <c r="I246" s="15">
        <v>1</v>
      </c>
      <c r="J246" s="20">
        <f t="shared" si="41"/>
        <v>3</v>
      </c>
      <c r="K246" s="15">
        <v>1</v>
      </c>
      <c r="L246" s="22">
        <f t="shared" si="32"/>
        <v>4</v>
      </c>
      <c r="M246" s="15">
        <f t="shared" si="33"/>
        <v>8</v>
      </c>
      <c r="N246" s="15">
        <f t="shared" si="34"/>
        <v>12</v>
      </c>
      <c r="O246" s="48" t="str">
        <f t="shared" si="38"/>
        <v>LM</v>
      </c>
      <c r="P246" s="49" t="s">
        <v>310</v>
      </c>
      <c r="Q246" s="50" t="s">
        <v>311</v>
      </c>
      <c r="R246" s="43">
        <f t="shared" ref="R246:R253" si="42">SUM(S246:U246)</f>
        <v>2</v>
      </c>
      <c r="S246" s="23"/>
      <c r="T246" s="23"/>
      <c r="U246" s="23">
        <v>2</v>
      </c>
      <c r="V246" s="26"/>
      <c r="W246" s="25" t="s">
        <v>26</v>
      </c>
      <c r="X246" s="25"/>
      <c r="Y246" s="25" t="s">
        <v>26</v>
      </c>
      <c r="Z246" s="25"/>
      <c r="AA246" s="25"/>
      <c r="AB246" s="25"/>
      <c r="AC246" s="25"/>
      <c r="AD246" s="25"/>
      <c r="AE246" s="23" t="s">
        <v>38</v>
      </c>
      <c r="AF246" s="26"/>
      <c r="AG246" s="26"/>
      <c r="AH246" s="29" t="s">
        <v>338</v>
      </c>
    </row>
    <row r="247" spans="1:34" ht="16" thickBot="1" x14ac:dyDescent="0.4">
      <c r="A247" s="36">
        <f t="shared" si="35"/>
        <v>0</v>
      </c>
      <c r="B247" s="36">
        <f t="shared" si="36"/>
        <v>0.66666666666666663</v>
      </c>
      <c r="C247" s="36">
        <f t="shared" si="37"/>
        <v>0.33333333333333331</v>
      </c>
      <c r="D247" s="37" t="s">
        <v>541</v>
      </c>
      <c r="F247" s="77">
        <v>0</v>
      </c>
      <c r="G247" s="15">
        <v>0</v>
      </c>
      <c r="H247" s="15">
        <v>2</v>
      </c>
      <c r="I247" s="15">
        <v>1</v>
      </c>
      <c r="J247" s="20">
        <f t="shared" si="41"/>
        <v>3</v>
      </c>
      <c r="K247" s="15">
        <v>1</v>
      </c>
      <c r="L247" s="22">
        <f t="shared" si="32"/>
        <v>4</v>
      </c>
      <c r="M247" s="15">
        <f t="shared" si="33"/>
        <v>8</v>
      </c>
      <c r="N247" s="15">
        <f t="shared" si="34"/>
        <v>12</v>
      </c>
      <c r="O247" s="48" t="str">
        <f t="shared" si="38"/>
        <v>LM</v>
      </c>
      <c r="P247" s="49" t="s">
        <v>488</v>
      </c>
      <c r="Q247" s="50" t="s">
        <v>312</v>
      </c>
      <c r="R247" s="43">
        <f t="shared" si="42"/>
        <v>2</v>
      </c>
      <c r="S247" s="24"/>
      <c r="T247" s="24"/>
      <c r="U247" s="24">
        <v>2</v>
      </c>
      <c r="V247" s="26"/>
      <c r="W247" s="25" t="s">
        <v>26</v>
      </c>
      <c r="X247" s="25"/>
      <c r="Y247" s="25" t="s">
        <v>26</v>
      </c>
      <c r="Z247" s="25"/>
      <c r="AA247" s="25"/>
      <c r="AB247" s="25"/>
      <c r="AC247" s="25"/>
      <c r="AD247" s="25"/>
      <c r="AE247" s="24" t="s">
        <v>38</v>
      </c>
      <c r="AF247" s="26"/>
      <c r="AG247" s="26"/>
      <c r="AH247" s="29" t="s">
        <v>338</v>
      </c>
    </row>
    <row r="248" spans="1:34" ht="16" thickBot="1" x14ac:dyDescent="0.4">
      <c r="A248" s="36">
        <f t="shared" si="35"/>
        <v>0</v>
      </c>
      <c r="B248" s="36">
        <f t="shared" si="36"/>
        <v>0.66666666666666663</v>
      </c>
      <c r="C248" s="36">
        <f t="shared" si="37"/>
        <v>0.33333333333333331</v>
      </c>
      <c r="D248" s="37" t="s">
        <v>541</v>
      </c>
      <c r="F248" s="77">
        <v>0</v>
      </c>
      <c r="G248" s="15">
        <v>0</v>
      </c>
      <c r="H248" s="15">
        <v>2</v>
      </c>
      <c r="I248" s="15">
        <v>1</v>
      </c>
      <c r="J248" s="20">
        <f t="shared" si="41"/>
        <v>3</v>
      </c>
      <c r="K248" s="15">
        <v>1</v>
      </c>
      <c r="L248" s="22">
        <f t="shared" si="32"/>
        <v>4</v>
      </c>
      <c r="M248" s="15">
        <f t="shared" si="33"/>
        <v>8</v>
      </c>
      <c r="N248" s="15">
        <f t="shared" si="34"/>
        <v>12</v>
      </c>
      <c r="O248" s="48" t="str">
        <f t="shared" si="38"/>
        <v>LM</v>
      </c>
      <c r="P248" s="49" t="s">
        <v>489</v>
      </c>
      <c r="Q248" s="50" t="s">
        <v>313</v>
      </c>
      <c r="R248" s="43">
        <f t="shared" si="42"/>
        <v>2</v>
      </c>
      <c r="S248" s="24"/>
      <c r="T248" s="24"/>
      <c r="U248" s="24">
        <v>2</v>
      </c>
      <c r="V248" s="26"/>
      <c r="W248" s="25" t="s">
        <v>26</v>
      </c>
      <c r="X248" s="25"/>
      <c r="Y248" s="25" t="s">
        <v>26</v>
      </c>
      <c r="Z248" s="25"/>
      <c r="AA248" s="25"/>
      <c r="AB248" s="25"/>
      <c r="AC248" s="25"/>
      <c r="AD248" s="25"/>
      <c r="AE248" s="24" t="s">
        <v>38</v>
      </c>
      <c r="AF248" s="26"/>
      <c r="AG248" s="26"/>
      <c r="AH248" s="29" t="s">
        <v>338</v>
      </c>
    </row>
    <row r="249" spans="1:34" ht="16" thickBot="1" x14ac:dyDescent="0.4">
      <c r="A249" s="36">
        <f t="shared" si="35"/>
        <v>0</v>
      </c>
      <c r="B249" s="36">
        <f t="shared" si="36"/>
        <v>0.66666666666666663</v>
      </c>
      <c r="C249" s="36">
        <f t="shared" si="37"/>
        <v>0.33333333333333331</v>
      </c>
      <c r="D249" s="37" t="s">
        <v>541</v>
      </c>
      <c r="F249" s="77">
        <v>0</v>
      </c>
      <c r="G249" s="15">
        <v>0</v>
      </c>
      <c r="H249" s="15">
        <v>2</v>
      </c>
      <c r="I249" s="15">
        <v>1</v>
      </c>
      <c r="J249" s="20">
        <f>SUM(F249:I249)</f>
        <v>3</v>
      </c>
      <c r="K249" s="15">
        <v>1</v>
      </c>
      <c r="L249" s="22">
        <f>F249+G249+H249+I249+K249</f>
        <v>4</v>
      </c>
      <c r="M249" s="15">
        <f>12-L249</f>
        <v>8</v>
      </c>
      <c r="N249" s="15">
        <f>L249+M249</f>
        <v>12</v>
      </c>
      <c r="O249" s="48" t="str">
        <f t="shared" si="38"/>
        <v>LM</v>
      </c>
      <c r="P249" s="49" t="s">
        <v>384</v>
      </c>
      <c r="Q249" s="50" t="s">
        <v>385</v>
      </c>
      <c r="R249" s="43"/>
      <c r="S249" s="24"/>
      <c r="T249" s="24"/>
      <c r="U249" s="24"/>
      <c r="V249" s="26"/>
      <c r="W249" s="25"/>
      <c r="X249" s="25"/>
      <c r="Y249" s="25"/>
      <c r="Z249" s="25"/>
      <c r="AA249" s="25"/>
      <c r="AB249" s="25"/>
      <c r="AC249" s="25"/>
      <c r="AD249" s="25"/>
      <c r="AE249" s="24"/>
      <c r="AF249" s="26"/>
      <c r="AG249" s="26"/>
      <c r="AH249" s="29"/>
    </row>
    <row r="250" spans="1:34" ht="16" thickBot="1" x14ac:dyDescent="0.4">
      <c r="A250" s="36">
        <f t="shared" si="35"/>
        <v>0.83333333333333337</v>
      </c>
      <c r="B250" s="36">
        <f t="shared" si="36"/>
        <v>0.5</v>
      </c>
      <c r="C250" s="36">
        <f t="shared" si="37"/>
        <v>0</v>
      </c>
      <c r="D250" s="15" t="s">
        <v>543</v>
      </c>
      <c r="F250" s="77">
        <v>3</v>
      </c>
      <c r="G250" s="15">
        <v>2</v>
      </c>
      <c r="H250" s="15">
        <v>1</v>
      </c>
      <c r="I250" s="15">
        <v>0</v>
      </c>
      <c r="J250" s="20">
        <f t="shared" si="41"/>
        <v>6</v>
      </c>
      <c r="K250" s="15">
        <v>1</v>
      </c>
      <c r="L250" s="22">
        <f t="shared" si="32"/>
        <v>7</v>
      </c>
      <c r="M250" s="15">
        <f t="shared" si="33"/>
        <v>5</v>
      </c>
      <c r="N250" s="15">
        <f t="shared" si="34"/>
        <v>12</v>
      </c>
      <c r="O250" s="48" t="str">
        <f t="shared" si="38"/>
        <v>MH</v>
      </c>
      <c r="P250" s="49" t="s">
        <v>314</v>
      </c>
      <c r="Q250" s="50" t="s">
        <v>315</v>
      </c>
      <c r="R250" s="43">
        <f t="shared" si="42"/>
        <v>3</v>
      </c>
      <c r="S250" s="24">
        <v>2</v>
      </c>
      <c r="T250" s="24"/>
      <c r="U250" s="24">
        <v>1</v>
      </c>
      <c r="V250" s="26"/>
      <c r="W250" s="23" t="s">
        <v>30</v>
      </c>
      <c r="X250" s="23" t="s">
        <v>30</v>
      </c>
      <c r="Y250" s="23" t="s">
        <v>26</v>
      </c>
      <c r="Z250" s="23"/>
      <c r="AA250" s="23"/>
      <c r="AB250" s="23"/>
      <c r="AC250" s="23"/>
      <c r="AD250" s="23"/>
      <c r="AE250" s="24">
        <v>2</v>
      </c>
      <c r="AF250" s="26">
        <v>3</v>
      </c>
      <c r="AG250" s="26">
        <v>2</v>
      </c>
      <c r="AH250" s="29" t="s">
        <v>337</v>
      </c>
    </row>
    <row r="251" spans="1:34" ht="16" thickBot="1" x14ac:dyDescent="0.4">
      <c r="A251" s="36">
        <f t="shared" si="35"/>
        <v>1</v>
      </c>
      <c r="B251" s="36">
        <f t="shared" si="36"/>
        <v>0</v>
      </c>
      <c r="C251" s="36">
        <f t="shared" si="37"/>
        <v>0</v>
      </c>
      <c r="D251" s="15" t="s">
        <v>543</v>
      </c>
      <c r="F251" s="77">
        <v>8</v>
      </c>
      <c r="G251" s="15">
        <v>0</v>
      </c>
      <c r="H251" s="15">
        <v>0</v>
      </c>
      <c r="I251" s="15">
        <v>0</v>
      </c>
      <c r="J251" s="20">
        <f t="shared" si="41"/>
        <v>8</v>
      </c>
      <c r="K251" s="15">
        <v>0</v>
      </c>
      <c r="L251" s="22">
        <f t="shared" si="32"/>
        <v>8</v>
      </c>
      <c r="M251" s="15">
        <f t="shared" si="33"/>
        <v>4</v>
      </c>
      <c r="N251" s="15">
        <f t="shared" si="34"/>
        <v>12</v>
      </c>
      <c r="O251" s="48" t="str">
        <f t="shared" si="38"/>
        <v>MH</v>
      </c>
      <c r="P251" s="49" t="s">
        <v>490</v>
      </c>
      <c r="Q251" s="50" t="s">
        <v>316</v>
      </c>
      <c r="R251" s="43">
        <f t="shared" si="42"/>
        <v>5</v>
      </c>
      <c r="S251" s="24">
        <v>5</v>
      </c>
      <c r="T251" s="24"/>
      <c r="U251" s="24"/>
      <c r="V251" s="26"/>
      <c r="W251" s="23" t="s">
        <v>30</v>
      </c>
      <c r="X251" s="24"/>
      <c r="Y251" s="24" t="s">
        <v>30</v>
      </c>
      <c r="Z251" s="24" t="s">
        <v>30</v>
      </c>
      <c r="AA251" s="24" t="s">
        <v>30</v>
      </c>
      <c r="AB251" s="24" t="s">
        <v>30</v>
      </c>
      <c r="AC251" s="24"/>
      <c r="AD251" s="24"/>
      <c r="AE251" s="24">
        <v>3</v>
      </c>
      <c r="AF251" s="26"/>
      <c r="AG251" s="26">
        <v>3</v>
      </c>
      <c r="AH251" s="29" t="s">
        <v>30</v>
      </c>
    </row>
    <row r="252" spans="1:34" s="13" customFormat="1" ht="16" thickBot="1" x14ac:dyDescent="0.4">
      <c r="A252" s="36">
        <f t="shared" si="35"/>
        <v>1</v>
      </c>
      <c r="B252" s="36">
        <f t="shared" si="36"/>
        <v>0.125</v>
      </c>
      <c r="C252" s="36">
        <f t="shared" si="37"/>
        <v>0</v>
      </c>
      <c r="D252" s="15" t="s">
        <v>543</v>
      </c>
      <c r="F252" s="77">
        <v>7</v>
      </c>
      <c r="G252" s="15">
        <v>1</v>
      </c>
      <c r="H252" s="15">
        <v>0</v>
      </c>
      <c r="I252" s="15">
        <v>0</v>
      </c>
      <c r="J252" s="20">
        <f t="shared" si="41"/>
        <v>8</v>
      </c>
      <c r="K252" s="15">
        <v>0</v>
      </c>
      <c r="L252" s="22">
        <f t="shared" si="32"/>
        <v>8</v>
      </c>
      <c r="M252" s="15">
        <f t="shared" si="33"/>
        <v>4</v>
      </c>
      <c r="N252" s="15">
        <f t="shared" si="34"/>
        <v>12</v>
      </c>
      <c r="O252" s="48" t="str">
        <f t="shared" si="38"/>
        <v>MH</v>
      </c>
      <c r="P252" s="49" t="s">
        <v>491</v>
      </c>
      <c r="Q252" s="50" t="s">
        <v>317</v>
      </c>
      <c r="R252" s="43">
        <f t="shared" si="42"/>
        <v>4</v>
      </c>
      <c r="S252" s="24">
        <v>4</v>
      </c>
      <c r="T252" s="24"/>
      <c r="U252" s="24"/>
      <c r="V252" s="26"/>
      <c r="W252" s="23" t="s">
        <v>30</v>
      </c>
      <c r="X252" s="23"/>
      <c r="Y252" s="23" t="s">
        <v>30</v>
      </c>
      <c r="Z252" s="23"/>
      <c r="AA252" s="23" t="s">
        <v>30</v>
      </c>
      <c r="AB252" s="23" t="s">
        <v>30</v>
      </c>
      <c r="AC252" s="23"/>
      <c r="AD252" s="23"/>
      <c r="AE252" s="24">
        <v>3</v>
      </c>
      <c r="AF252" s="26">
        <v>2</v>
      </c>
      <c r="AG252" s="26">
        <v>3</v>
      </c>
      <c r="AH252" s="29" t="s">
        <v>30</v>
      </c>
    </row>
    <row r="253" spans="1:34" ht="16" thickBot="1" x14ac:dyDescent="0.4">
      <c r="A253" s="36">
        <f t="shared" si="35"/>
        <v>0.75</v>
      </c>
      <c r="B253" s="36">
        <f t="shared" si="36"/>
        <v>0.5</v>
      </c>
      <c r="C253" s="36">
        <f t="shared" si="37"/>
        <v>0.25</v>
      </c>
      <c r="D253" s="15" t="s">
        <v>541</v>
      </c>
      <c r="F253" s="77">
        <v>1</v>
      </c>
      <c r="G253" s="15">
        <v>2</v>
      </c>
      <c r="H253" s="15">
        <v>0</v>
      </c>
      <c r="I253" s="15">
        <v>1</v>
      </c>
      <c r="J253" s="20">
        <f t="shared" si="41"/>
        <v>4</v>
      </c>
      <c r="K253" s="15">
        <v>0</v>
      </c>
      <c r="L253" s="22">
        <f t="shared" si="32"/>
        <v>4</v>
      </c>
      <c r="M253" s="15">
        <f t="shared" si="33"/>
        <v>8</v>
      </c>
      <c r="N253" s="15">
        <f t="shared" si="34"/>
        <v>12</v>
      </c>
      <c r="O253" s="48" t="str">
        <f t="shared" si="38"/>
        <v>LM</v>
      </c>
      <c r="P253" s="49" t="s">
        <v>492</v>
      </c>
      <c r="Q253" s="50" t="s">
        <v>318</v>
      </c>
      <c r="R253" s="43">
        <f t="shared" si="42"/>
        <v>1</v>
      </c>
      <c r="S253" s="24">
        <v>1</v>
      </c>
      <c r="T253" s="24"/>
      <c r="U253" s="24"/>
      <c r="V253" s="26"/>
      <c r="W253" s="23" t="s">
        <v>30</v>
      </c>
      <c r="X253" s="28" t="s">
        <v>25</v>
      </c>
      <c r="Y253" s="23"/>
      <c r="Z253" s="23"/>
      <c r="AA253" s="23"/>
      <c r="AB253" s="23"/>
      <c r="AC253" s="23"/>
      <c r="AD253" s="23"/>
      <c r="AE253" s="24">
        <v>0</v>
      </c>
      <c r="AF253" s="26">
        <v>2</v>
      </c>
      <c r="AG253" s="26"/>
      <c r="AH253" s="29"/>
    </row>
    <row r="254" spans="1:34" s="13" customFormat="1" ht="16" thickBot="1" x14ac:dyDescent="0.4">
      <c r="A254" s="36">
        <f t="shared" si="35"/>
        <v>0</v>
      </c>
      <c r="B254" s="36">
        <f t="shared" si="36"/>
        <v>0.33333333333333331</v>
      </c>
      <c r="C254" s="36">
        <f t="shared" si="37"/>
        <v>0.66666666666666663</v>
      </c>
      <c r="D254" s="37" t="s">
        <v>545</v>
      </c>
      <c r="F254" s="77">
        <v>0</v>
      </c>
      <c r="G254" s="15">
        <v>0</v>
      </c>
      <c r="H254" s="15">
        <v>1</v>
      </c>
      <c r="I254" s="15">
        <v>2</v>
      </c>
      <c r="J254" s="20">
        <f t="shared" si="41"/>
        <v>3</v>
      </c>
      <c r="K254" s="15">
        <v>0</v>
      </c>
      <c r="L254" s="22">
        <f t="shared" si="32"/>
        <v>3</v>
      </c>
      <c r="M254" s="15">
        <f t="shared" si="33"/>
        <v>9</v>
      </c>
      <c r="N254" s="15">
        <f t="shared" si="34"/>
        <v>12</v>
      </c>
      <c r="O254" s="48" t="str">
        <f t="shared" si="38"/>
        <v>Neither</v>
      </c>
      <c r="P254" s="49" t="s">
        <v>493</v>
      </c>
      <c r="Q254" s="50" t="s">
        <v>319</v>
      </c>
      <c r="R254" s="44">
        <v>1</v>
      </c>
      <c r="S254" s="26"/>
      <c r="T254" s="26"/>
      <c r="U254" s="26">
        <v>1</v>
      </c>
      <c r="V254" s="26"/>
      <c r="W254" s="26"/>
      <c r="X254" s="26"/>
      <c r="Y254" s="26" t="s">
        <v>26</v>
      </c>
      <c r="Z254" s="26"/>
      <c r="AA254" s="26"/>
      <c r="AB254" s="26"/>
      <c r="AC254" s="26"/>
      <c r="AD254" s="26"/>
      <c r="AE254" s="26">
        <v>0</v>
      </c>
      <c r="AF254" s="29"/>
      <c r="AG254" s="26"/>
      <c r="AH254" s="29" t="s">
        <v>338</v>
      </c>
    </row>
    <row r="255" spans="1:34" s="14" customFormat="1" ht="16" thickBot="1" x14ac:dyDescent="0.4">
      <c r="A255" s="36">
        <f t="shared" si="35"/>
        <v>0</v>
      </c>
      <c r="B255" s="36">
        <f t="shared" si="36"/>
        <v>0.33333333333333331</v>
      </c>
      <c r="C255" s="36">
        <f t="shared" si="37"/>
        <v>0.66666666666666663</v>
      </c>
      <c r="D255" s="37" t="s">
        <v>545</v>
      </c>
      <c r="F255" s="77">
        <v>0</v>
      </c>
      <c r="G255" s="15">
        <v>0</v>
      </c>
      <c r="H255" s="15">
        <v>1</v>
      </c>
      <c r="I255" s="15">
        <v>2</v>
      </c>
      <c r="J255" s="20">
        <f t="shared" si="41"/>
        <v>3</v>
      </c>
      <c r="K255" s="15">
        <v>0</v>
      </c>
      <c r="L255" s="22">
        <f t="shared" si="32"/>
        <v>3</v>
      </c>
      <c r="M255" s="15">
        <f t="shared" si="33"/>
        <v>9</v>
      </c>
      <c r="N255" s="15">
        <f t="shared" si="34"/>
        <v>12</v>
      </c>
      <c r="O255" s="48" t="str">
        <f t="shared" si="38"/>
        <v>Neither</v>
      </c>
      <c r="P255" s="49" t="s">
        <v>493</v>
      </c>
      <c r="Q255" s="50" t="s">
        <v>320</v>
      </c>
      <c r="R255" s="44">
        <v>1</v>
      </c>
      <c r="S255" s="26"/>
      <c r="T255" s="26"/>
      <c r="U255" s="26">
        <v>1</v>
      </c>
      <c r="V255" s="26"/>
      <c r="W255" s="26"/>
      <c r="X255" s="26"/>
      <c r="Y255" s="26" t="s">
        <v>26</v>
      </c>
      <c r="Z255" s="26"/>
      <c r="AA255" s="26"/>
      <c r="AB255" s="26"/>
      <c r="AC255" s="26"/>
      <c r="AD255" s="26"/>
      <c r="AE255" s="26">
        <v>0</v>
      </c>
      <c r="AF255" s="29"/>
      <c r="AG255" s="26"/>
      <c r="AH255" s="29" t="s">
        <v>338</v>
      </c>
    </row>
    <row r="256" spans="1:34" s="14" customFormat="1" ht="16" thickBot="1" x14ac:dyDescent="0.4">
      <c r="A256" s="36">
        <f t="shared" si="35"/>
        <v>0</v>
      </c>
      <c r="B256" s="36">
        <f t="shared" si="36"/>
        <v>0.5</v>
      </c>
      <c r="C256" s="36">
        <f t="shared" si="37"/>
        <v>0.5</v>
      </c>
      <c r="D256" s="15" t="s">
        <v>541</v>
      </c>
      <c r="F256" s="77">
        <v>0</v>
      </c>
      <c r="G256" s="15">
        <v>0</v>
      </c>
      <c r="H256" s="15">
        <v>1</v>
      </c>
      <c r="I256" s="15">
        <v>1</v>
      </c>
      <c r="J256" s="20">
        <f t="shared" si="41"/>
        <v>2</v>
      </c>
      <c r="K256" s="15">
        <v>1</v>
      </c>
      <c r="L256" s="22">
        <f t="shared" si="32"/>
        <v>3</v>
      </c>
      <c r="M256" s="15">
        <f t="shared" si="33"/>
        <v>9</v>
      </c>
      <c r="N256" s="15">
        <f t="shared" si="34"/>
        <v>12</v>
      </c>
      <c r="O256" s="48" t="str">
        <f t="shared" si="38"/>
        <v>LM</v>
      </c>
      <c r="P256" s="49" t="s">
        <v>494</v>
      </c>
      <c r="Q256" s="50" t="s">
        <v>321</v>
      </c>
      <c r="R256" s="44">
        <v>1</v>
      </c>
      <c r="S256" s="26"/>
      <c r="T256" s="26"/>
      <c r="U256" s="26">
        <v>1</v>
      </c>
      <c r="V256" s="26"/>
      <c r="W256" s="26"/>
      <c r="X256" s="26"/>
      <c r="Y256" s="26" t="s">
        <v>26</v>
      </c>
      <c r="Z256" s="26"/>
      <c r="AA256" s="26"/>
      <c r="AB256" s="26"/>
      <c r="AC256" s="26"/>
      <c r="AD256" s="26"/>
      <c r="AE256" s="26" t="s">
        <v>38</v>
      </c>
      <c r="AF256" s="29"/>
      <c r="AG256" s="26"/>
      <c r="AH256" s="29" t="s">
        <v>338</v>
      </c>
    </row>
    <row r="257" spans="1:34" s="13" customFormat="1" ht="16" thickBot="1" x14ac:dyDescent="0.4">
      <c r="A257" s="36">
        <f t="shared" si="35"/>
        <v>0</v>
      </c>
      <c r="B257" s="36">
        <f t="shared" si="36"/>
        <v>0.6</v>
      </c>
      <c r="C257" s="36">
        <f t="shared" si="37"/>
        <v>0.4</v>
      </c>
      <c r="D257" s="15" t="s">
        <v>541</v>
      </c>
      <c r="F257" s="77">
        <v>0</v>
      </c>
      <c r="G257" s="15">
        <v>0</v>
      </c>
      <c r="H257" s="15">
        <v>3</v>
      </c>
      <c r="I257" s="15">
        <v>2</v>
      </c>
      <c r="J257" s="20">
        <f t="shared" si="41"/>
        <v>5</v>
      </c>
      <c r="K257" s="15">
        <v>0</v>
      </c>
      <c r="L257" s="22">
        <f t="shared" si="32"/>
        <v>5</v>
      </c>
      <c r="M257" s="15">
        <f t="shared" si="33"/>
        <v>7</v>
      </c>
      <c r="N257" s="15">
        <f t="shared" si="34"/>
        <v>12</v>
      </c>
      <c r="O257" s="48" t="str">
        <f t="shared" si="38"/>
        <v>LM</v>
      </c>
      <c r="P257" s="49" t="s">
        <v>322</v>
      </c>
      <c r="Q257" s="50" t="s">
        <v>323</v>
      </c>
      <c r="R257" s="43">
        <f>SUM(S257:U257)</f>
        <v>3</v>
      </c>
      <c r="S257" s="24"/>
      <c r="T257" s="24"/>
      <c r="U257" s="24">
        <v>3</v>
      </c>
      <c r="V257" s="26"/>
      <c r="W257" s="25" t="s">
        <v>26</v>
      </c>
      <c r="X257" s="25"/>
      <c r="Y257" s="25"/>
      <c r="Z257" s="25" t="s">
        <v>26</v>
      </c>
      <c r="AA257" s="25"/>
      <c r="AB257" s="25"/>
      <c r="AC257" s="25" t="s">
        <v>26</v>
      </c>
      <c r="AD257" s="25"/>
      <c r="AE257" s="24">
        <v>0</v>
      </c>
      <c r="AF257" s="29"/>
      <c r="AG257" s="26"/>
      <c r="AH257" s="29" t="s">
        <v>339</v>
      </c>
    </row>
    <row r="258" spans="1:34" s="13" customFormat="1" ht="16" thickBot="1" x14ac:dyDescent="0.4">
      <c r="A258" s="36">
        <f t="shared" si="35"/>
        <v>0</v>
      </c>
      <c r="B258" s="36">
        <f t="shared" si="36"/>
        <v>0.4</v>
      </c>
      <c r="C258" s="36">
        <f t="shared" si="37"/>
        <v>0.6</v>
      </c>
      <c r="D258" s="37" t="s">
        <v>545</v>
      </c>
      <c r="F258" s="77">
        <v>0</v>
      </c>
      <c r="G258" s="15">
        <v>0</v>
      </c>
      <c r="H258" s="15">
        <v>2</v>
      </c>
      <c r="I258" s="15">
        <v>3</v>
      </c>
      <c r="J258" s="20">
        <f t="shared" si="41"/>
        <v>5</v>
      </c>
      <c r="K258" s="15">
        <v>0</v>
      </c>
      <c r="L258" s="22">
        <f t="shared" si="32"/>
        <v>5</v>
      </c>
      <c r="M258" s="15">
        <f t="shared" si="33"/>
        <v>7</v>
      </c>
      <c r="N258" s="15">
        <f t="shared" si="34"/>
        <v>12</v>
      </c>
      <c r="O258" s="48" t="str">
        <f t="shared" si="38"/>
        <v>Neither</v>
      </c>
      <c r="P258" s="49" t="s">
        <v>495</v>
      </c>
      <c r="Q258" s="50" t="s">
        <v>324</v>
      </c>
      <c r="R258" s="43">
        <f>SUM(S258:U258)</f>
        <v>1</v>
      </c>
      <c r="S258" s="24"/>
      <c r="T258" s="24"/>
      <c r="U258" s="24">
        <v>1</v>
      </c>
      <c r="V258" s="26"/>
      <c r="W258" s="25" t="s">
        <v>26</v>
      </c>
      <c r="X258" s="25"/>
      <c r="Y258" s="25" t="s">
        <v>26</v>
      </c>
      <c r="Z258" s="25"/>
      <c r="AA258" s="25"/>
      <c r="AB258" s="25"/>
      <c r="AC258" s="25"/>
      <c r="AD258" s="25">
        <v>0</v>
      </c>
      <c r="AE258" s="24">
        <v>0</v>
      </c>
      <c r="AF258" s="29"/>
      <c r="AG258" s="26"/>
      <c r="AH258" s="29" t="s">
        <v>339</v>
      </c>
    </row>
    <row r="259" spans="1:34" ht="16" thickBot="1" x14ac:dyDescent="0.4">
      <c r="A259" s="36">
        <f t="shared" si="35"/>
        <v>0</v>
      </c>
      <c r="B259" s="36">
        <f t="shared" si="36"/>
        <v>0.33333333333333331</v>
      </c>
      <c r="C259" s="36">
        <f t="shared" si="37"/>
        <v>0.66666666666666663</v>
      </c>
      <c r="D259" s="37" t="s">
        <v>545</v>
      </c>
      <c r="F259" s="77">
        <v>0</v>
      </c>
      <c r="G259" s="15">
        <v>0</v>
      </c>
      <c r="H259" s="15">
        <v>1</v>
      </c>
      <c r="I259" s="15">
        <v>2</v>
      </c>
      <c r="J259" s="20">
        <f t="shared" si="41"/>
        <v>3</v>
      </c>
      <c r="K259" s="15">
        <v>0</v>
      </c>
      <c r="L259" s="22">
        <f t="shared" si="32"/>
        <v>3</v>
      </c>
      <c r="M259" s="15">
        <f t="shared" si="33"/>
        <v>9</v>
      </c>
      <c r="N259" s="15">
        <f t="shared" si="34"/>
        <v>12</v>
      </c>
      <c r="O259" s="48" t="str">
        <f t="shared" si="38"/>
        <v>Neither</v>
      </c>
      <c r="P259" s="49" t="s">
        <v>526</v>
      </c>
      <c r="Q259" s="50" t="s">
        <v>325</v>
      </c>
      <c r="R259" s="44">
        <v>1</v>
      </c>
      <c r="S259" s="26"/>
      <c r="T259" s="26"/>
      <c r="U259" s="26">
        <v>1</v>
      </c>
      <c r="V259" s="26"/>
      <c r="W259" s="26"/>
      <c r="X259" s="26" t="s">
        <v>26</v>
      </c>
      <c r="Y259" s="26"/>
      <c r="Z259" s="26"/>
      <c r="AA259" s="26"/>
      <c r="AB259" s="26"/>
      <c r="AC259" s="26"/>
      <c r="AD259" s="26"/>
      <c r="AE259" s="26">
        <v>0</v>
      </c>
      <c r="AF259" s="29"/>
      <c r="AG259" s="26"/>
      <c r="AH259" s="29" t="s">
        <v>338</v>
      </c>
    </row>
    <row r="260" spans="1:34" ht="16" thickBot="1" x14ac:dyDescent="0.4">
      <c r="A260" s="36">
        <f t="shared" si="35"/>
        <v>0</v>
      </c>
      <c r="B260" s="36">
        <f t="shared" si="36"/>
        <v>0.33333333333333331</v>
      </c>
      <c r="C260" s="36">
        <f t="shared" si="37"/>
        <v>0.66666666666666663</v>
      </c>
      <c r="D260" s="37" t="s">
        <v>545</v>
      </c>
      <c r="F260" s="78">
        <v>0</v>
      </c>
      <c r="G260" s="79">
        <v>0</v>
      </c>
      <c r="H260" s="79">
        <v>1</v>
      </c>
      <c r="I260" s="79">
        <v>2</v>
      </c>
      <c r="J260" s="80">
        <f t="shared" si="41"/>
        <v>3</v>
      </c>
      <c r="K260" s="79">
        <v>0</v>
      </c>
      <c r="L260" s="81">
        <f t="shared" si="32"/>
        <v>3</v>
      </c>
      <c r="M260" s="79">
        <f t="shared" si="33"/>
        <v>9</v>
      </c>
      <c r="N260" s="82">
        <f t="shared" si="34"/>
        <v>12</v>
      </c>
      <c r="O260" s="56" t="str">
        <f t="shared" si="38"/>
        <v>Neither</v>
      </c>
      <c r="P260" s="57" t="s">
        <v>326</v>
      </c>
      <c r="Q260" s="58" t="s">
        <v>327</v>
      </c>
      <c r="R260" s="44">
        <v>1</v>
      </c>
      <c r="S260" s="26"/>
      <c r="T260" s="26"/>
      <c r="U260" s="26"/>
      <c r="V260" s="26"/>
      <c r="W260" s="26"/>
      <c r="X260" s="26"/>
      <c r="Y260" s="26"/>
      <c r="Z260" s="26"/>
      <c r="AA260" s="26"/>
      <c r="AB260" s="26"/>
      <c r="AC260" s="26" t="s">
        <v>26</v>
      </c>
      <c r="AD260" s="26"/>
      <c r="AE260" s="26">
        <v>0</v>
      </c>
      <c r="AF260" s="29"/>
      <c r="AG260" s="26"/>
      <c r="AH260" s="29" t="s">
        <v>338</v>
      </c>
    </row>
    <row r="261" spans="1:34" ht="15" thickTop="1" x14ac:dyDescent="0.35">
      <c r="F261" s="15"/>
      <c r="G261" s="15"/>
      <c r="H261" s="15"/>
      <c r="I261" s="15"/>
      <c r="P261" s="15"/>
      <c r="Q261" s="15"/>
    </row>
    <row r="262" spans="1:34" x14ac:dyDescent="0.35">
      <c r="P262" s="15"/>
      <c r="Q262" s="15"/>
    </row>
    <row r="263" spans="1:34" x14ac:dyDescent="0.35">
      <c r="P263" s="15"/>
      <c r="Q263" s="15"/>
      <c r="R263" s="4"/>
      <c r="S263" s="4"/>
      <c r="T263" s="4"/>
      <c r="U263" s="4"/>
      <c r="V263" s="4"/>
      <c r="W263" s="4"/>
      <c r="X263" s="4"/>
      <c r="Y263" s="4"/>
      <c r="Z263" s="4"/>
      <c r="AA263" s="4"/>
      <c r="AB263" s="4"/>
      <c r="AC263" s="4"/>
      <c r="AD263" s="4"/>
    </row>
    <row r="264" spans="1:34" x14ac:dyDescent="0.35">
      <c r="P264" s="3" t="s">
        <v>547</v>
      </c>
    </row>
    <row r="265" spans="1:34" x14ac:dyDescent="0.35">
      <c r="P265" s="4" t="s">
        <v>548</v>
      </c>
      <c r="Q265" s="4"/>
      <c r="R265" s="4"/>
      <c r="S265" s="4"/>
      <c r="T265" s="4"/>
      <c r="U265" s="4"/>
      <c r="V265" s="4"/>
      <c r="W265" s="4"/>
      <c r="X265" s="4"/>
      <c r="Y265" s="4"/>
      <c r="Z265" s="4"/>
      <c r="AA265" s="4"/>
      <c r="AB265" s="4"/>
      <c r="AC265" s="4"/>
    </row>
    <row r="266" spans="1:34" x14ac:dyDescent="0.35">
      <c r="P266" t="s">
        <v>549</v>
      </c>
    </row>
    <row r="267" spans="1:34" x14ac:dyDescent="0.35">
      <c r="P267" t="s">
        <v>550</v>
      </c>
      <c r="AA267" s="5" t="s">
        <v>328</v>
      </c>
    </row>
    <row r="268" spans="1:34" x14ac:dyDescent="0.35">
      <c r="P268" t="s">
        <v>551</v>
      </c>
      <c r="AB268" s="5" t="s">
        <v>329</v>
      </c>
    </row>
    <row r="269" spans="1:34" x14ac:dyDescent="0.35">
      <c r="P269" t="s">
        <v>552</v>
      </c>
    </row>
    <row r="270" spans="1:34" x14ac:dyDescent="0.35">
      <c r="P270" t="s">
        <v>553</v>
      </c>
    </row>
    <row r="271" spans="1:34" x14ac:dyDescent="0.35">
      <c r="P271" t="s">
        <v>554</v>
      </c>
    </row>
    <row r="272" spans="1:34" x14ac:dyDescent="0.35">
      <c r="P272" t="s">
        <v>555</v>
      </c>
    </row>
    <row r="273" spans="4:34" x14ac:dyDescent="0.35">
      <c r="P273" t="s">
        <v>556</v>
      </c>
    </row>
    <row r="274" spans="4:34" x14ac:dyDescent="0.35">
      <c r="P274" t="s">
        <v>557</v>
      </c>
    </row>
    <row r="275" spans="4:34" x14ac:dyDescent="0.35">
      <c r="P275" t="s">
        <v>558</v>
      </c>
      <c r="Y275" s="5" t="s">
        <v>330</v>
      </c>
    </row>
    <row r="276" spans="4:34" x14ac:dyDescent="0.35">
      <c r="P276" t="s">
        <v>559</v>
      </c>
    </row>
    <row r="277" spans="4:34" x14ac:dyDescent="0.35">
      <c r="P277" t="s">
        <v>560</v>
      </c>
    </row>
    <row r="278" spans="4:34" x14ac:dyDescent="0.35">
      <c r="P278" t="s">
        <v>561</v>
      </c>
    </row>
    <row r="279" spans="4:34" s="13" customFormat="1" x14ac:dyDescent="0.35">
      <c r="D279" s="38"/>
      <c r="F279"/>
      <c r="G279"/>
      <c r="H279"/>
      <c r="I279"/>
      <c r="J279" s="3"/>
      <c r="K279"/>
      <c r="L279"/>
      <c r="M279"/>
      <c r="N279"/>
      <c r="O279"/>
      <c r="P279"/>
      <c r="Q279"/>
      <c r="R279"/>
      <c r="S279"/>
      <c r="T279"/>
      <c r="U279"/>
      <c r="V279"/>
      <c r="W279"/>
      <c r="X279"/>
      <c r="Y279"/>
      <c r="Z279"/>
      <c r="AA279"/>
      <c r="AB279"/>
      <c r="AC279"/>
      <c r="AD279"/>
      <c r="AE279"/>
      <c r="AF279"/>
      <c r="AG279"/>
      <c r="AH279"/>
    </row>
    <row r="282" spans="4:34" s="13" customFormat="1" x14ac:dyDescent="0.35">
      <c r="D282" s="38"/>
      <c r="F282"/>
      <c r="G282"/>
      <c r="H282"/>
      <c r="I282"/>
      <c r="J282" s="3"/>
      <c r="K282"/>
      <c r="L282"/>
      <c r="M282"/>
      <c r="N282"/>
      <c r="O282"/>
      <c r="P282"/>
      <c r="Q282"/>
      <c r="R282"/>
      <c r="S282"/>
      <c r="T282"/>
      <c r="U282"/>
      <c r="V282"/>
      <c r="W282"/>
      <c r="X282"/>
      <c r="Y282"/>
      <c r="Z282"/>
      <c r="AA282"/>
      <c r="AB282"/>
      <c r="AC282"/>
      <c r="AD282"/>
      <c r="AE282"/>
      <c r="AF282"/>
      <c r="AG282"/>
      <c r="AH282"/>
    </row>
    <row r="283" spans="4:34" s="13" customFormat="1" x14ac:dyDescent="0.35">
      <c r="D283" s="38"/>
      <c r="F283"/>
      <c r="G283"/>
      <c r="H283"/>
      <c r="I283"/>
      <c r="J283" s="3"/>
      <c r="K283"/>
      <c r="L283"/>
      <c r="M283"/>
      <c r="N283"/>
      <c r="O283"/>
      <c r="P283"/>
      <c r="Q283"/>
      <c r="R283"/>
      <c r="S283"/>
      <c r="T283"/>
      <c r="U283"/>
      <c r="V283"/>
      <c r="W283"/>
      <c r="X283"/>
      <c r="Y283"/>
      <c r="Z283"/>
      <c r="AA283"/>
      <c r="AB283"/>
      <c r="AC283"/>
      <c r="AD283"/>
      <c r="AE283"/>
      <c r="AF283"/>
      <c r="AG283"/>
      <c r="AH283"/>
    </row>
    <row r="297" spans="4:34" s="13" customFormat="1" x14ac:dyDescent="0.35">
      <c r="D297" s="38"/>
      <c r="F297"/>
      <c r="G297"/>
      <c r="H297"/>
      <c r="I297"/>
      <c r="J297" s="3"/>
      <c r="K297"/>
      <c r="L297"/>
      <c r="M297"/>
      <c r="N297"/>
      <c r="O297"/>
      <c r="P297"/>
      <c r="Q297"/>
      <c r="R297"/>
      <c r="S297"/>
      <c r="T297"/>
      <c r="U297"/>
      <c r="V297"/>
      <c r="W297"/>
      <c r="X297"/>
      <c r="Y297"/>
      <c r="Z297"/>
      <c r="AA297"/>
      <c r="AB297"/>
      <c r="AC297"/>
      <c r="AD297"/>
      <c r="AE297"/>
      <c r="AF297"/>
      <c r="AG297"/>
      <c r="AH297"/>
    </row>
    <row r="298" spans="4:34" s="13" customFormat="1" x14ac:dyDescent="0.35">
      <c r="D298" s="38"/>
      <c r="F298"/>
      <c r="G298"/>
      <c r="H298"/>
      <c r="I298"/>
      <c r="J298" s="3"/>
      <c r="K298"/>
      <c r="L298"/>
      <c r="M298"/>
      <c r="N298"/>
      <c r="O298"/>
      <c r="P298"/>
      <c r="Q298"/>
      <c r="R298"/>
      <c r="S298"/>
      <c r="T298"/>
      <c r="U298"/>
      <c r="V298"/>
      <c r="W298"/>
      <c r="X298"/>
      <c r="Y298"/>
      <c r="Z298"/>
      <c r="AA298"/>
      <c r="AB298"/>
      <c r="AC298"/>
      <c r="AD298"/>
      <c r="AE298"/>
      <c r="AF298"/>
      <c r="AG298"/>
      <c r="AH298"/>
    </row>
  </sheetData>
  <autoFilter ref="A7:AH260" xr:uid="{2F5C35DB-CA8A-49F7-AD06-4F0D9B382A38}"/>
  <mergeCells count="7">
    <mergeCell ref="A6:D6"/>
    <mergeCell ref="W3:AB3"/>
    <mergeCell ref="R4:R5"/>
    <mergeCell ref="S4:V5"/>
    <mergeCell ref="W1:Y1"/>
    <mergeCell ref="F5:N5"/>
    <mergeCell ref="O5:O7"/>
  </mergeCells>
  <hyperlinks>
    <hyperlink ref="AE5" r:id="rId1" display="http://www.medichec.com/" xr:uid="{00000000-0004-0000-0000-000000000000}"/>
    <hyperlink ref="Y275" r:id="rId2" xr:uid="{4EA5F0F1-E3EC-4C74-9C81-BF78A430197C}"/>
    <hyperlink ref="AA267" r:id="rId3" xr:uid="{7AA2DCB6-68C7-4B3F-A6BB-2A9D024BFA48}"/>
    <hyperlink ref="AB268" r:id="rId4" xr:uid="{18244C36-65F2-44AF-8863-4394FB8D547F}"/>
  </hyperlinks>
  <pageMargins left="0.70866141732283472" right="0.70866141732283472" top="0.74803149606299213" bottom="0.74803149606299213" header="0.31496062992125984" footer="0.31496062992125984"/>
  <pageSetup paperSize="9" scale="24" fitToHeight="6"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F031B-A5CA-4990-B280-AF9BE2C53446}">
  <dimension ref="A1:C62"/>
  <sheetViews>
    <sheetView workbookViewId="0"/>
  </sheetViews>
  <sheetFormatPr defaultRowHeight="19.25" customHeight="1" x14ac:dyDescent="0.35"/>
  <cols>
    <col min="1" max="1" width="4.1796875" bestFit="1" customWidth="1"/>
    <col min="2" max="2" width="51.81640625" bestFit="1" customWidth="1"/>
    <col min="3" max="3" width="10.6328125" bestFit="1" customWidth="1"/>
  </cols>
  <sheetData>
    <row r="1" spans="1:3" ht="19.25" customHeight="1" thickTop="1" x14ac:dyDescent="0.35">
      <c r="A1" s="45" t="s">
        <v>543</v>
      </c>
      <c r="B1" s="46" t="s">
        <v>351</v>
      </c>
      <c r="C1" s="47" t="s">
        <v>27</v>
      </c>
    </row>
    <row r="2" spans="1:3" ht="19.25" customHeight="1" x14ac:dyDescent="0.35">
      <c r="A2" s="48" t="s">
        <v>543</v>
      </c>
      <c r="B2" s="49" t="s">
        <v>358</v>
      </c>
      <c r="C2" s="50" t="s">
        <v>35</v>
      </c>
    </row>
    <row r="3" spans="1:3" ht="19.25" customHeight="1" x14ac:dyDescent="0.35">
      <c r="A3" s="48" t="s">
        <v>543</v>
      </c>
      <c r="B3" s="49" t="s">
        <v>36</v>
      </c>
      <c r="C3" s="50" t="s">
        <v>37</v>
      </c>
    </row>
    <row r="4" spans="1:3" ht="19.25" customHeight="1" x14ac:dyDescent="0.35">
      <c r="A4" s="48" t="s">
        <v>543</v>
      </c>
      <c r="B4" s="49" t="s">
        <v>360</v>
      </c>
      <c r="C4" s="50" t="s">
        <v>51</v>
      </c>
    </row>
    <row r="5" spans="1:3" ht="19.25" customHeight="1" x14ac:dyDescent="0.35">
      <c r="A5" s="48" t="s">
        <v>543</v>
      </c>
      <c r="B5" s="49" t="s">
        <v>528</v>
      </c>
      <c r="C5" s="50" t="s">
        <v>381</v>
      </c>
    </row>
    <row r="6" spans="1:3" ht="19.25" customHeight="1" x14ac:dyDescent="0.35">
      <c r="A6" s="48" t="s">
        <v>543</v>
      </c>
      <c r="B6" s="49" t="s">
        <v>361</v>
      </c>
      <c r="C6" s="50" t="s">
        <v>56</v>
      </c>
    </row>
    <row r="7" spans="1:3" ht="19.25" customHeight="1" x14ac:dyDescent="0.35">
      <c r="A7" s="48" t="s">
        <v>543</v>
      </c>
      <c r="B7" s="49" t="s">
        <v>362</v>
      </c>
      <c r="C7" s="50" t="s">
        <v>57</v>
      </c>
    </row>
    <row r="8" spans="1:3" ht="19.25" customHeight="1" x14ac:dyDescent="0.35">
      <c r="A8" s="48" t="s">
        <v>543</v>
      </c>
      <c r="B8" s="49" t="s">
        <v>363</v>
      </c>
      <c r="C8" s="50" t="s">
        <v>62</v>
      </c>
    </row>
    <row r="9" spans="1:3" ht="19.25" customHeight="1" x14ac:dyDescent="0.35">
      <c r="A9" s="48" t="s">
        <v>543</v>
      </c>
      <c r="B9" s="49" t="s">
        <v>501</v>
      </c>
      <c r="C9" s="50" t="s">
        <v>63</v>
      </c>
    </row>
    <row r="10" spans="1:3" ht="19.25" customHeight="1" x14ac:dyDescent="0.35">
      <c r="A10" s="48" t="s">
        <v>543</v>
      </c>
      <c r="B10" s="49" t="s">
        <v>367</v>
      </c>
      <c r="C10" s="50" t="s">
        <v>75</v>
      </c>
    </row>
    <row r="11" spans="1:3" ht="19.25" customHeight="1" x14ac:dyDescent="0.35">
      <c r="A11" s="48" t="s">
        <v>543</v>
      </c>
      <c r="B11" s="49" t="s">
        <v>534</v>
      </c>
      <c r="C11" s="50" t="s">
        <v>507</v>
      </c>
    </row>
    <row r="12" spans="1:3" ht="19.25" customHeight="1" x14ac:dyDescent="0.35">
      <c r="A12" s="48" t="s">
        <v>543</v>
      </c>
      <c r="B12" s="49" t="s">
        <v>368</v>
      </c>
      <c r="C12" s="50" t="s">
        <v>76</v>
      </c>
    </row>
    <row r="13" spans="1:3" ht="19.25" customHeight="1" x14ac:dyDescent="0.35">
      <c r="A13" s="48" t="s">
        <v>543</v>
      </c>
      <c r="B13" s="49" t="s">
        <v>370</v>
      </c>
      <c r="C13" s="50" t="s">
        <v>82</v>
      </c>
    </row>
    <row r="14" spans="1:3" ht="19.25" customHeight="1" x14ac:dyDescent="0.35">
      <c r="A14" s="48" t="s">
        <v>543</v>
      </c>
      <c r="B14" s="49" t="s">
        <v>371</v>
      </c>
      <c r="C14" s="50" t="s">
        <v>83</v>
      </c>
    </row>
    <row r="15" spans="1:3" ht="19.25" customHeight="1" x14ac:dyDescent="0.35">
      <c r="A15" s="48" t="s">
        <v>543</v>
      </c>
      <c r="B15" s="49" t="s">
        <v>372</v>
      </c>
      <c r="C15" s="50" t="s">
        <v>84</v>
      </c>
    </row>
    <row r="16" spans="1:3" ht="19.25" customHeight="1" x14ac:dyDescent="0.35">
      <c r="A16" s="48" t="s">
        <v>543</v>
      </c>
      <c r="B16" s="49" t="s">
        <v>375</v>
      </c>
      <c r="C16" s="50" t="s">
        <v>88</v>
      </c>
    </row>
    <row r="17" spans="1:3" ht="19.25" customHeight="1" x14ac:dyDescent="0.35">
      <c r="A17" s="48" t="s">
        <v>543</v>
      </c>
      <c r="B17" s="49" t="s">
        <v>94</v>
      </c>
      <c r="C17" s="50" t="s">
        <v>95</v>
      </c>
    </row>
    <row r="18" spans="1:3" ht="19.25" customHeight="1" x14ac:dyDescent="0.35">
      <c r="A18" s="48" t="s">
        <v>543</v>
      </c>
      <c r="B18" s="49" t="s">
        <v>100</v>
      </c>
      <c r="C18" s="50" t="s">
        <v>101</v>
      </c>
    </row>
    <row r="19" spans="1:3" ht="19.25" customHeight="1" x14ac:dyDescent="0.35">
      <c r="A19" s="48" t="s">
        <v>543</v>
      </c>
      <c r="B19" s="49" t="s">
        <v>387</v>
      </c>
      <c r="C19" s="50" t="s">
        <v>105</v>
      </c>
    </row>
    <row r="20" spans="1:3" ht="19.25" customHeight="1" x14ac:dyDescent="0.35">
      <c r="A20" s="48" t="s">
        <v>543</v>
      </c>
      <c r="B20" s="49" t="s">
        <v>388</v>
      </c>
      <c r="C20" s="50" t="s">
        <v>106</v>
      </c>
    </row>
    <row r="21" spans="1:3" ht="19.25" customHeight="1" x14ac:dyDescent="0.35">
      <c r="A21" s="48" t="s">
        <v>543</v>
      </c>
      <c r="B21" s="49" t="s">
        <v>395</v>
      </c>
      <c r="C21" s="50" t="s">
        <v>116</v>
      </c>
    </row>
    <row r="22" spans="1:3" ht="19.25" customHeight="1" x14ac:dyDescent="0.35">
      <c r="A22" s="48" t="s">
        <v>543</v>
      </c>
      <c r="B22" s="49" t="s">
        <v>396</v>
      </c>
      <c r="C22" s="50" t="s">
        <v>115</v>
      </c>
    </row>
    <row r="23" spans="1:3" ht="19.25" customHeight="1" x14ac:dyDescent="0.35">
      <c r="A23" s="48" t="s">
        <v>543</v>
      </c>
      <c r="B23" s="49" t="s">
        <v>122</v>
      </c>
      <c r="C23" s="50" t="s">
        <v>123</v>
      </c>
    </row>
    <row r="24" spans="1:3" ht="19.25" customHeight="1" x14ac:dyDescent="0.35">
      <c r="A24" s="48" t="s">
        <v>543</v>
      </c>
      <c r="B24" s="49" t="s">
        <v>398</v>
      </c>
      <c r="C24" s="50" t="s">
        <v>124</v>
      </c>
    </row>
    <row r="25" spans="1:3" ht="19.25" customHeight="1" x14ac:dyDescent="0.35">
      <c r="A25" s="48" t="s">
        <v>543</v>
      </c>
      <c r="B25" s="49" t="s">
        <v>399</v>
      </c>
      <c r="C25" s="50" t="s">
        <v>126</v>
      </c>
    </row>
    <row r="26" spans="1:3" ht="19.25" customHeight="1" x14ac:dyDescent="0.35">
      <c r="A26" s="48" t="s">
        <v>543</v>
      </c>
      <c r="B26" s="49" t="s">
        <v>399</v>
      </c>
      <c r="C26" s="50" t="s">
        <v>127</v>
      </c>
    </row>
    <row r="27" spans="1:3" ht="19.25" customHeight="1" x14ac:dyDescent="0.35">
      <c r="A27" s="48" t="s">
        <v>543</v>
      </c>
      <c r="B27" s="49" t="s">
        <v>510</v>
      </c>
      <c r="C27" s="50" t="s">
        <v>125</v>
      </c>
    </row>
    <row r="28" spans="1:3" ht="19.25" customHeight="1" x14ac:dyDescent="0.35">
      <c r="A28" s="48" t="s">
        <v>543</v>
      </c>
      <c r="B28" s="49" t="s">
        <v>508</v>
      </c>
      <c r="C28" s="50" t="s">
        <v>509</v>
      </c>
    </row>
    <row r="29" spans="1:3" ht="19.25" customHeight="1" x14ac:dyDescent="0.35">
      <c r="A29" s="48" t="s">
        <v>543</v>
      </c>
      <c r="B29" s="49" t="s">
        <v>402</v>
      </c>
      <c r="C29" s="50" t="s">
        <v>136</v>
      </c>
    </row>
    <row r="30" spans="1:3" ht="19.25" customHeight="1" x14ac:dyDescent="0.35">
      <c r="A30" s="48" t="s">
        <v>543</v>
      </c>
      <c r="B30" s="49" t="s">
        <v>137</v>
      </c>
      <c r="C30" s="50" t="s">
        <v>138</v>
      </c>
    </row>
    <row r="31" spans="1:3" ht="19.25" customHeight="1" x14ac:dyDescent="0.35">
      <c r="A31" s="48" t="s">
        <v>543</v>
      </c>
      <c r="B31" s="49" t="s">
        <v>403</v>
      </c>
      <c r="C31" s="50" t="s">
        <v>139</v>
      </c>
    </row>
    <row r="32" spans="1:3" ht="19.25" customHeight="1" x14ac:dyDescent="0.35">
      <c r="A32" s="48" t="s">
        <v>543</v>
      </c>
      <c r="B32" s="49" t="s">
        <v>404</v>
      </c>
      <c r="C32" s="50" t="s">
        <v>148</v>
      </c>
    </row>
    <row r="33" spans="1:3" ht="19.25" customHeight="1" x14ac:dyDescent="0.35">
      <c r="A33" s="48" t="s">
        <v>543</v>
      </c>
      <c r="B33" s="49" t="s">
        <v>406</v>
      </c>
      <c r="C33" s="50" t="s">
        <v>150</v>
      </c>
    </row>
    <row r="34" spans="1:3" ht="19.25" customHeight="1" x14ac:dyDescent="0.35">
      <c r="A34" s="48" t="s">
        <v>543</v>
      </c>
      <c r="B34" s="49" t="s">
        <v>409</v>
      </c>
      <c r="C34" s="50" t="s">
        <v>153</v>
      </c>
    </row>
    <row r="35" spans="1:3" ht="19.25" customHeight="1" x14ac:dyDescent="0.35">
      <c r="A35" s="48" t="s">
        <v>543</v>
      </c>
      <c r="B35" s="49" t="s">
        <v>420</v>
      </c>
      <c r="C35" s="50" t="s">
        <v>174</v>
      </c>
    </row>
    <row r="36" spans="1:3" ht="19.25" customHeight="1" x14ac:dyDescent="0.35">
      <c r="A36" s="48" t="s">
        <v>543</v>
      </c>
      <c r="B36" s="49" t="s">
        <v>348</v>
      </c>
      <c r="C36" s="50" t="s">
        <v>175</v>
      </c>
    </row>
    <row r="37" spans="1:3" ht="19.25" customHeight="1" x14ac:dyDescent="0.35">
      <c r="A37" s="48" t="s">
        <v>543</v>
      </c>
      <c r="B37" s="49" t="s">
        <v>421</v>
      </c>
      <c r="C37" s="50" t="s">
        <v>176</v>
      </c>
    </row>
    <row r="38" spans="1:3" ht="19.25" customHeight="1" x14ac:dyDescent="0.35">
      <c r="A38" s="48" t="s">
        <v>543</v>
      </c>
      <c r="B38" s="49" t="s">
        <v>422</v>
      </c>
      <c r="C38" s="50" t="s">
        <v>177</v>
      </c>
    </row>
    <row r="39" spans="1:3" ht="19.25" customHeight="1" x14ac:dyDescent="0.35">
      <c r="A39" s="48" t="s">
        <v>543</v>
      </c>
      <c r="B39" s="49" t="s">
        <v>423</v>
      </c>
      <c r="C39" s="50" t="s">
        <v>178</v>
      </c>
    </row>
    <row r="40" spans="1:3" ht="19.25" customHeight="1" x14ac:dyDescent="0.35">
      <c r="A40" s="48" t="s">
        <v>543</v>
      </c>
      <c r="B40" s="49" t="s">
        <v>428</v>
      </c>
      <c r="C40" s="50" t="s">
        <v>185</v>
      </c>
    </row>
    <row r="41" spans="1:3" ht="19.25" customHeight="1" x14ac:dyDescent="0.35">
      <c r="A41" s="48" t="s">
        <v>543</v>
      </c>
      <c r="B41" s="49" t="s">
        <v>429</v>
      </c>
      <c r="C41" s="50" t="s">
        <v>186</v>
      </c>
    </row>
    <row r="42" spans="1:3" ht="19.25" customHeight="1" x14ac:dyDescent="0.35">
      <c r="A42" s="48" t="s">
        <v>543</v>
      </c>
      <c r="B42" s="49" t="s">
        <v>432</v>
      </c>
      <c r="C42" s="50" t="s">
        <v>189</v>
      </c>
    </row>
    <row r="43" spans="1:3" ht="19.25" customHeight="1" x14ac:dyDescent="0.35">
      <c r="A43" s="48" t="s">
        <v>543</v>
      </c>
      <c r="B43" s="49" t="s">
        <v>515</v>
      </c>
      <c r="C43" s="50" t="s">
        <v>197</v>
      </c>
    </row>
    <row r="44" spans="1:3" ht="19.25" customHeight="1" x14ac:dyDescent="0.35">
      <c r="A44" s="48" t="s">
        <v>543</v>
      </c>
      <c r="B44" s="49" t="s">
        <v>452</v>
      </c>
      <c r="C44" s="50" t="s">
        <v>223</v>
      </c>
    </row>
    <row r="45" spans="1:3" ht="19.25" customHeight="1" x14ac:dyDescent="0.35">
      <c r="A45" s="48" t="s">
        <v>543</v>
      </c>
      <c r="B45" s="49" t="s">
        <v>229</v>
      </c>
      <c r="C45" s="50" t="s">
        <v>230</v>
      </c>
    </row>
    <row r="46" spans="1:3" ht="19.25" customHeight="1" x14ac:dyDescent="0.35">
      <c r="A46" s="48" t="s">
        <v>543</v>
      </c>
      <c r="B46" s="49" t="s">
        <v>455</v>
      </c>
      <c r="C46" s="50" t="s">
        <v>234</v>
      </c>
    </row>
    <row r="47" spans="1:3" ht="19.25" customHeight="1" x14ac:dyDescent="0.35">
      <c r="A47" s="48" t="s">
        <v>543</v>
      </c>
      <c r="B47" s="49" t="s">
        <v>239</v>
      </c>
      <c r="C47" s="50" t="s">
        <v>240</v>
      </c>
    </row>
    <row r="48" spans="1:3" ht="19.25" customHeight="1" x14ac:dyDescent="0.35">
      <c r="A48" s="48" t="s">
        <v>543</v>
      </c>
      <c r="B48" s="49" t="s">
        <v>456</v>
      </c>
      <c r="C48" s="50" t="s">
        <v>241</v>
      </c>
    </row>
    <row r="49" spans="1:3" ht="19.25" customHeight="1" x14ac:dyDescent="0.35">
      <c r="A49" s="48" t="s">
        <v>543</v>
      </c>
      <c r="B49" s="49" t="s">
        <v>248</v>
      </c>
      <c r="C49" s="50" t="s">
        <v>249</v>
      </c>
    </row>
    <row r="50" spans="1:3" ht="19.25" customHeight="1" x14ac:dyDescent="0.35">
      <c r="A50" s="48" t="s">
        <v>543</v>
      </c>
      <c r="B50" s="49" t="s">
        <v>250</v>
      </c>
      <c r="C50" s="50" t="s">
        <v>251</v>
      </c>
    </row>
    <row r="51" spans="1:3" ht="19.25" customHeight="1" x14ac:dyDescent="0.35">
      <c r="A51" s="48" t="s">
        <v>543</v>
      </c>
      <c r="B51" s="49" t="s">
        <v>460</v>
      </c>
      <c r="C51" s="50" t="s">
        <v>461</v>
      </c>
    </row>
    <row r="52" spans="1:3" ht="19.25" customHeight="1" x14ac:dyDescent="0.35">
      <c r="A52" s="48" t="s">
        <v>543</v>
      </c>
      <c r="B52" s="49" t="s">
        <v>470</v>
      </c>
      <c r="C52" s="50" t="s">
        <v>271</v>
      </c>
    </row>
    <row r="53" spans="1:3" ht="19.25" customHeight="1" x14ac:dyDescent="0.35">
      <c r="A53" s="48" t="s">
        <v>543</v>
      </c>
      <c r="B53" s="49" t="s">
        <v>472</v>
      </c>
      <c r="C53" s="50" t="s">
        <v>273</v>
      </c>
    </row>
    <row r="54" spans="1:3" ht="19.25" customHeight="1" x14ac:dyDescent="0.35">
      <c r="A54" s="48" t="s">
        <v>543</v>
      </c>
      <c r="B54" s="49" t="s">
        <v>473</v>
      </c>
      <c r="C54" s="50" t="s">
        <v>274</v>
      </c>
    </row>
    <row r="55" spans="1:3" ht="19.25" customHeight="1" x14ac:dyDescent="0.35">
      <c r="A55" s="48" t="s">
        <v>543</v>
      </c>
      <c r="B55" s="49" t="s">
        <v>474</v>
      </c>
      <c r="C55" s="50" t="s">
        <v>275</v>
      </c>
    </row>
    <row r="56" spans="1:3" ht="19.25" customHeight="1" x14ac:dyDescent="0.35">
      <c r="A56" s="48" t="s">
        <v>543</v>
      </c>
      <c r="B56" s="49" t="s">
        <v>475</v>
      </c>
      <c r="C56" s="50" t="s">
        <v>276</v>
      </c>
    </row>
    <row r="57" spans="1:3" ht="19.25" customHeight="1" x14ac:dyDescent="0.35">
      <c r="A57" s="48" t="s">
        <v>543</v>
      </c>
      <c r="B57" s="49" t="s">
        <v>301</v>
      </c>
      <c r="C57" s="50" t="s">
        <v>302</v>
      </c>
    </row>
    <row r="58" spans="1:3" ht="19.25" customHeight="1" x14ac:dyDescent="0.35">
      <c r="A58" s="48" t="s">
        <v>543</v>
      </c>
      <c r="B58" s="49" t="s">
        <v>483</v>
      </c>
      <c r="C58" s="50" t="s">
        <v>303</v>
      </c>
    </row>
    <row r="59" spans="1:3" ht="19.25" customHeight="1" x14ac:dyDescent="0.35">
      <c r="A59" s="48" t="s">
        <v>543</v>
      </c>
      <c r="B59" s="49" t="s">
        <v>304</v>
      </c>
      <c r="C59" s="50" t="s">
        <v>305</v>
      </c>
    </row>
    <row r="60" spans="1:3" ht="19.25" customHeight="1" x14ac:dyDescent="0.35">
      <c r="A60" s="48" t="s">
        <v>543</v>
      </c>
      <c r="B60" s="49" t="s">
        <v>314</v>
      </c>
      <c r="C60" s="50" t="s">
        <v>315</v>
      </c>
    </row>
    <row r="61" spans="1:3" ht="19.25" customHeight="1" x14ac:dyDescent="0.35">
      <c r="A61" s="48" t="s">
        <v>543</v>
      </c>
      <c r="B61" s="49" t="s">
        <v>490</v>
      </c>
      <c r="C61" s="50" t="s">
        <v>316</v>
      </c>
    </row>
    <row r="62" spans="1:3" ht="19.25" customHeight="1" x14ac:dyDescent="0.35">
      <c r="A62" s="48" t="s">
        <v>543</v>
      </c>
      <c r="B62" s="49" t="s">
        <v>491</v>
      </c>
      <c r="C62" s="50" t="s">
        <v>317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97C92-E6B9-46B8-9DAB-6330BBCC7EF3}">
  <dimension ref="A1:C177"/>
  <sheetViews>
    <sheetView workbookViewId="0"/>
  </sheetViews>
  <sheetFormatPr defaultColWidth="9.08984375" defaultRowHeight="20" customHeight="1" x14ac:dyDescent="0.35"/>
  <cols>
    <col min="1" max="1" width="3.81640625" bestFit="1" customWidth="1"/>
    <col min="2" max="2" width="59.453125" bestFit="1" customWidth="1"/>
    <col min="3" max="3" width="10.6328125" bestFit="1" customWidth="1"/>
  </cols>
  <sheetData>
    <row r="1" spans="1:3" ht="20" customHeight="1" x14ac:dyDescent="0.35">
      <c r="A1" s="48" t="s">
        <v>541</v>
      </c>
      <c r="B1" s="49" t="s">
        <v>28</v>
      </c>
      <c r="C1" s="50" t="s">
        <v>29</v>
      </c>
    </row>
    <row r="2" spans="1:3" ht="20" customHeight="1" x14ac:dyDescent="0.35">
      <c r="A2" s="48" t="s">
        <v>541</v>
      </c>
      <c r="B2" s="49" t="s">
        <v>352</v>
      </c>
      <c r="C2" s="50" t="s">
        <v>31</v>
      </c>
    </row>
    <row r="3" spans="1:3" ht="20" customHeight="1" x14ac:dyDescent="0.35">
      <c r="A3" s="48" t="s">
        <v>541</v>
      </c>
      <c r="B3" s="49" t="s">
        <v>496</v>
      </c>
      <c r="C3" s="50" t="s">
        <v>32</v>
      </c>
    </row>
    <row r="4" spans="1:3" ht="20" customHeight="1" x14ac:dyDescent="0.35">
      <c r="A4" s="48" t="s">
        <v>541</v>
      </c>
      <c r="B4" s="49" t="s">
        <v>353</v>
      </c>
      <c r="C4" s="50" t="s">
        <v>354</v>
      </c>
    </row>
    <row r="5" spans="1:3" ht="20" customHeight="1" x14ac:dyDescent="0.35">
      <c r="A5" s="48" t="s">
        <v>541</v>
      </c>
      <c r="B5" s="49" t="s">
        <v>355</v>
      </c>
      <c r="C5" s="50" t="s">
        <v>33</v>
      </c>
    </row>
    <row r="6" spans="1:3" ht="20" customHeight="1" x14ac:dyDescent="0.35">
      <c r="A6" s="48" t="s">
        <v>541</v>
      </c>
      <c r="B6" s="49" t="s">
        <v>355</v>
      </c>
      <c r="C6" s="50" t="s">
        <v>34</v>
      </c>
    </row>
    <row r="7" spans="1:3" ht="20" customHeight="1" x14ac:dyDescent="0.35">
      <c r="A7" s="48" t="s">
        <v>541</v>
      </c>
      <c r="B7" s="49" t="s">
        <v>356</v>
      </c>
      <c r="C7" s="50" t="s">
        <v>357</v>
      </c>
    </row>
    <row r="8" spans="1:3" ht="20" customHeight="1" x14ac:dyDescent="0.35">
      <c r="A8" s="48" t="s">
        <v>541</v>
      </c>
      <c r="B8" s="49" t="s">
        <v>39</v>
      </c>
      <c r="C8" s="50" t="s">
        <v>40</v>
      </c>
    </row>
    <row r="9" spans="1:3" ht="20" customHeight="1" x14ac:dyDescent="0.35">
      <c r="A9" s="48" t="s">
        <v>541</v>
      </c>
      <c r="B9" s="49" t="s">
        <v>527</v>
      </c>
      <c r="C9" s="50" t="s">
        <v>380</v>
      </c>
    </row>
    <row r="10" spans="1:3" ht="20" customHeight="1" x14ac:dyDescent="0.35">
      <c r="A10" s="48" t="s">
        <v>541</v>
      </c>
      <c r="B10" s="49" t="s">
        <v>41</v>
      </c>
      <c r="C10" s="50" t="s">
        <v>42</v>
      </c>
    </row>
    <row r="11" spans="1:3" ht="20" customHeight="1" x14ac:dyDescent="0.35">
      <c r="A11" s="48" t="s">
        <v>541</v>
      </c>
      <c r="B11" s="49" t="s">
        <v>41</v>
      </c>
      <c r="C11" s="50" t="s">
        <v>43</v>
      </c>
    </row>
    <row r="12" spans="1:3" ht="20" customHeight="1" x14ac:dyDescent="0.35">
      <c r="A12" s="48" t="s">
        <v>541</v>
      </c>
      <c r="B12" s="49" t="s">
        <v>44</v>
      </c>
      <c r="C12" s="50" t="s">
        <v>45</v>
      </c>
    </row>
    <row r="13" spans="1:3" ht="20" customHeight="1" x14ac:dyDescent="0.35">
      <c r="A13" s="48" t="s">
        <v>541</v>
      </c>
      <c r="B13" s="49" t="s">
        <v>54</v>
      </c>
      <c r="C13" s="50" t="s">
        <v>55</v>
      </c>
    </row>
    <row r="14" spans="1:3" ht="20" customHeight="1" x14ac:dyDescent="0.35">
      <c r="A14" s="48" t="s">
        <v>541</v>
      </c>
      <c r="B14" s="49" t="s">
        <v>499</v>
      </c>
      <c r="C14" s="50" t="s">
        <v>500</v>
      </c>
    </row>
    <row r="15" spans="1:3" ht="20" customHeight="1" x14ac:dyDescent="0.35">
      <c r="A15" s="48" t="s">
        <v>541</v>
      </c>
      <c r="B15" s="49" t="s">
        <v>60</v>
      </c>
      <c r="C15" s="50" t="s">
        <v>61</v>
      </c>
    </row>
    <row r="16" spans="1:3" ht="20" customHeight="1" x14ac:dyDescent="0.35">
      <c r="A16" s="48" t="s">
        <v>541</v>
      </c>
      <c r="B16" s="49" t="s">
        <v>364</v>
      </c>
      <c r="C16" s="50" t="s">
        <v>64</v>
      </c>
    </row>
    <row r="17" spans="1:3" ht="20" customHeight="1" x14ac:dyDescent="0.35">
      <c r="A17" s="48" t="s">
        <v>541</v>
      </c>
      <c r="B17" s="49" t="s">
        <v>449</v>
      </c>
      <c r="C17" s="50" t="s">
        <v>450</v>
      </c>
    </row>
    <row r="18" spans="1:3" ht="20" customHeight="1" x14ac:dyDescent="0.35">
      <c r="A18" s="48" t="s">
        <v>541</v>
      </c>
      <c r="B18" s="49" t="s">
        <v>65</v>
      </c>
      <c r="C18" s="50" t="s">
        <v>66</v>
      </c>
    </row>
    <row r="19" spans="1:3" ht="20" customHeight="1" x14ac:dyDescent="0.35">
      <c r="A19" s="48" t="s">
        <v>541</v>
      </c>
      <c r="B19" s="49" t="s">
        <v>531</v>
      </c>
      <c r="C19" s="50" t="s">
        <v>386</v>
      </c>
    </row>
    <row r="20" spans="1:3" ht="20" customHeight="1" x14ac:dyDescent="0.35">
      <c r="A20" s="48" t="s">
        <v>541</v>
      </c>
      <c r="B20" s="49" t="s">
        <v>67</v>
      </c>
      <c r="C20" s="50" t="s">
        <v>68</v>
      </c>
    </row>
    <row r="21" spans="1:3" ht="20" customHeight="1" x14ac:dyDescent="0.35">
      <c r="A21" s="48" t="s">
        <v>541</v>
      </c>
      <c r="B21" s="49" t="s">
        <v>502</v>
      </c>
      <c r="C21" s="50" t="s">
        <v>70</v>
      </c>
    </row>
    <row r="22" spans="1:3" ht="20" customHeight="1" x14ac:dyDescent="0.35">
      <c r="A22" s="48" t="s">
        <v>541</v>
      </c>
      <c r="B22" s="49" t="s">
        <v>71</v>
      </c>
      <c r="C22" s="50" t="s">
        <v>72</v>
      </c>
    </row>
    <row r="23" spans="1:3" ht="20" customHeight="1" x14ac:dyDescent="0.35">
      <c r="A23" s="48" t="s">
        <v>541</v>
      </c>
      <c r="B23" s="49" t="s">
        <v>365</v>
      </c>
      <c r="C23" s="50" t="s">
        <v>73</v>
      </c>
    </row>
    <row r="24" spans="1:3" ht="20" customHeight="1" x14ac:dyDescent="0.35">
      <c r="A24" s="48" t="s">
        <v>541</v>
      </c>
      <c r="B24" s="49" t="s">
        <v>366</v>
      </c>
      <c r="C24" s="50" t="s">
        <v>74</v>
      </c>
    </row>
    <row r="25" spans="1:3" ht="20" customHeight="1" x14ac:dyDescent="0.35">
      <c r="A25" s="48" t="s">
        <v>541</v>
      </c>
      <c r="B25" s="49" t="s">
        <v>77</v>
      </c>
      <c r="C25" s="50" t="s">
        <v>78</v>
      </c>
    </row>
    <row r="26" spans="1:3" ht="20" customHeight="1" x14ac:dyDescent="0.35">
      <c r="A26" s="48" t="s">
        <v>541</v>
      </c>
      <c r="B26" s="49" t="s">
        <v>79</v>
      </c>
      <c r="C26" s="50" t="s">
        <v>369</v>
      </c>
    </row>
    <row r="27" spans="1:3" ht="20" customHeight="1" x14ac:dyDescent="0.35">
      <c r="A27" s="48" t="s">
        <v>541</v>
      </c>
      <c r="B27" s="49" t="s">
        <v>80</v>
      </c>
      <c r="C27" s="50" t="s">
        <v>81</v>
      </c>
    </row>
    <row r="28" spans="1:3" ht="20" customHeight="1" x14ac:dyDescent="0.35">
      <c r="A28" s="48" t="s">
        <v>541</v>
      </c>
      <c r="B28" s="49" t="s">
        <v>373</v>
      </c>
      <c r="C28" s="50" t="s">
        <v>85</v>
      </c>
    </row>
    <row r="29" spans="1:3" ht="20" customHeight="1" x14ac:dyDescent="0.35">
      <c r="A29" s="48" t="s">
        <v>541</v>
      </c>
      <c r="B29" s="49" t="s">
        <v>374</v>
      </c>
      <c r="C29" s="50" t="s">
        <v>86</v>
      </c>
    </row>
    <row r="30" spans="1:3" ht="20" customHeight="1" x14ac:dyDescent="0.35">
      <c r="A30" s="48" t="s">
        <v>541</v>
      </c>
      <c r="B30" s="49" t="s">
        <v>374</v>
      </c>
      <c r="C30" s="50" t="s">
        <v>87</v>
      </c>
    </row>
    <row r="31" spans="1:3" ht="20" customHeight="1" x14ac:dyDescent="0.35">
      <c r="A31" s="48" t="s">
        <v>541</v>
      </c>
      <c r="B31" s="49" t="s">
        <v>89</v>
      </c>
      <c r="C31" s="50" t="s">
        <v>90</v>
      </c>
    </row>
    <row r="32" spans="1:3" ht="20" customHeight="1" x14ac:dyDescent="0.35">
      <c r="A32" s="48" t="s">
        <v>541</v>
      </c>
      <c r="B32" s="49" t="s">
        <v>89</v>
      </c>
      <c r="C32" s="50" t="s">
        <v>91</v>
      </c>
    </row>
    <row r="33" spans="1:3" ht="20" customHeight="1" x14ac:dyDescent="0.35">
      <c r="A33" s="48" t="s">
        <v>541</v>
      </c>
      <c r="B33" s="49" t="s">
        <v>503</v>
      </c>
      <c r="C33" s="50" t="s">
        <v>92</v>
      </c>
    </row>
    <row r="34" spans="1:3" ht="20" customHeight="1" x14ac:dyDescent="0.35">
      <c r="A34" s="48" t="s">
        <v>541</v>
      </c>
      <c r="B34" s="49" t="s">
        <v>376</v>
      </c>
      <c r="C34" s="50" t="s">
        <v>96</v>
      </c>
    </row>
    <row r="35" spans="1:3" ht="20" customHeight="1" x14ac:dyDescent="0.35">
      <c r="A35" s="48" t="s">
        <v>541</v>
      </c>
      <c r="B35" s="49" t="s">
        <v>536</v>
      </c>
      <c r="C35" s="50" t="s">
        <v>427</v>
      </c>
    </row>
    <row r="36" spans="1:3" ht="20" customHeight="1" x14ac:dyDescent="0.35">
      <c r="A36" s="48" t="s">
        <v>541</v>
      </c>
      <c r="B36" s="49" t="s">
        <v>532</v>
      </c>
      <c r="C36" s="50" t="s">
        <v>377</v>
      </c>
    </row>
    <row r="37" spans="1:3" ht="20" customHeight="1" x14ac:dyDescent="0.35">
      <c r="A37" s="48" t="s">
        <v>541</v>
      </c>
      <c r="B37" s="49" t="s">
        <v>533</v>
      </c>
      <c r="C37" s="50" t="s">
        <v>378</v>
      </c>
    </row>
    <row r="38" spans="1:3" ht="20" customHeight="1" x14ac:dyDescent="0.35">
      <c r="A38" s="48" t="s">
        <v>541</v>
      </c>
      <c r="B38" s="49" t="s">
        <v>379</v>
      </c>
      <c r="C38" s="50" t="s">
        <v>98</v>
      </c>
    </row>
    <row r="39" spans="1:3" ht="20" customHeight="1" x14ac:dyDescent="0.35">
      <c r="A39" s="48" t="s">
        <v>541</v>
      </c>
      <c r="B39" s="49" t="s">
        <v>379</v>
      </c>
      <c r="C39" s="50" t="s">
        <v>97</v>
      </c>
    </row>
    <row r="40" spans="1:3" ht="20" customHeight="1" x14ac:dyDescent="0.35">
      <c r="A40" s="48" t="s">
        <v>541</v>
      </c>
      <c r="B40" s="49" t="s">
        <v>504</v>
      </c>
      <c r="C40" s="50" t="s">
        <v>99</v>
      </c>
    </row>
    <row r="41" spans="1:3" ht="20" customHeight="1" x14ac:dyDescent="0.35">
      <c r="A41" s="48" t="s">
        <v>541</v>
      </c>
      <c r="B41" s="49" t="s">
        <v>505</v>
      </c>
      <c r="C41" s="50" t="s">
        <v>506</v>
      </c>
    </row>
    <row r="42" spans="1:3" ht="20" customHeight="1" x14ac:dyDescent="0.35">
      <c r="A42" s="48" t="s">
        <v>541</v>
      </c>
      <c r="B42" s="49" t="s">
        <v>382</v>
      </c>
      <c r="C42" s="50" t="s">
        <v>102</v>
      </c>
    </row>
    <row r="43" spans="1:3" ht="20" customHeight="1" x14ac:dyDescent="0.35">
      <c r="A43" s="48" t="s">
        <v>541</v>
      </c>
      <c r="B43" s="49" t="s">
        <v>103</v>
      </c>
      <c r="C43" s="50" t="s">
        <v>104</v>
      </c>
    </row>
    <row r="44" spans="1:3" ht="20" customHeight="1" x14ac:dyDescent="0.35">
      <c r="A44" s="48" t="s">
        <v>541</v>
      </c>
      <c r="B44" s="49" t="s">
        <v>107</v>
      </c>
      <c r="C44" s="50" t="s">
        <v>108</v>
      </c>
    </row>
    <row r="45" spans="1:3" ht="20" customHeight="1" x14ac:dyDescent="0.35">
      <c r="A45" s="48" t="s">
        <v>541</v>
      </c>
      <c r="B45" s="49" t="s">
        <v>109</v>
      </c>
      <c r="C45" s="50" t="s">
        <v>389</v>
      </c>
    </row>
    <row r="46" spans="1:3" ht="20" customHeight="1" x14ac:dyDescent="0.35">
      <c r="A46" s="48" t="s">
        <v>541</v>
      </c>
      <c r="B46" s="49" t="s">
        <v>390</v>
      </c>
      <c r="C46" s="50" t="s">
        <v>110</v>
      </c>
    </row>
    <row r="47" spans="1:3" ht="20" customHeight="1" x14ac:dyDescent="0.35">
      <c r="A47" s="48" t="s">
        <v>541</v>
      </c>
      <c r="B47" s="49" t="s">
        <v>391</v>
      </c>
      <c r="C47" s="50" t="s">
        <v>392</v>
      </c>
    </row>
    <row r="48" spans="1:3" ht="20" customHeight="1" x14ac:dyDescent="0.35">
      <c r="A48" s="48" t="s">
        <v>541</v>
      </c>
      <c r="B48" s="49" t="s">
        <v>393</v>
      </c>
      <c r="C48" s="50" t="s">
        <v>111</v>
      </c>
    </row>
    <row r="49" spans="1:3" ht="20" customHeight="1" x14ac:dyDescent="0.35">
      <c r="A49" s="48" t="s">
        <v>541</v>
      </c>
      <c r="B49" s="49" t="s">
        <v>394</v>
      </c>
      <c r="C49" s="50" t="s">
        <v>112</v>
      </c>
    </row>
    <row r="50" spans="1:3" ht="20" customHeight="1" x14ac:dyDescent="0.35">
      <c r="A50" s="48" t="s">
        <v>541</v>
      </c>
      <c r="B50" s="49" t="s">
        <v>535</v>
      </c>
      <c r="C50" s="50" t="s">
        <v>511</v>
      </c>
    </row>
    <row r="51" spans="1:3" ht="20" customHeight="1" x14ac:dyDescent="0.35">
      <c r="A51" s="48" t="s">
        <v>541</v>
      </c>
      <c r="B51" s="49" t="s">
        <v>113</v>
      </c>
      <c r="C51" s="50" t="s">
        <v>114</v>
      </c>
    </row>
    <row r="52" spans="1:3" ht="20" customHeight="1" x14ac:dyDescent="0.35">
      <c r="A52" s="48" t="s">
        <v>541</v>
      </c>
      <c r="B52" s="49" t="s">
        <v>117</v>
      </c>
      <c r="C52" s="50" t="s">
        <v>118</v>
      </c>
    </row>
    <row r="53" spans="1:3" ht="20" customHeight="1" x14ac:dyDescent="0.35">
      <c r="A53" s="48" t="s">
        <v>541</v>
      </c>
      <c r="B53" s="49" t="s">
        <v>119</v>
      </c>
      <c r="C53" s="50" t="s">
        <v>120</v>
      </c>
    </row>
    <row r="54" spans="1:3" ht="20" customHeight="1" x14ac:dyDescent="0.35">
      <c r="A54" s="48" t="s">
        <v>541</v>
      </c>
      <c r="B54" s="49" t="s">
        <v>128</v>
      </c>
      <c r="C54" s="50" t="s">
        <v>129</v>
      </c>
    </row>
    <row r="55" spans="1:3" ht="20" customHeight="1" x14ac:dyDescent="0.35">
      <c r="A55" s="48" t="s">
        <v>541</v>
      </c>
      <c r="B55" s="49" t="s">
        <v>400</v>
      </c>
      <c r="C55" s="50" t="s">
        <v>130</v>
      </c>
    </row>
    <row r="56" spans="1:3" ht="20" customHeight="1" x14ac:dyDescent="0.35">
      <c r="A56" s="48" t="s">
        <v>541</v>
      </c>
      <c r="B56" s="49" t="s">
        <v>131</v>
      </c>
      <c r="C56" s="50" t="s">
        <v>132</v>
      </c>
    </row>
    <row r="57" spans="1:3" ht="20" customHeight="1" x14ac:dyDescent="0.35">
      <c r="A57" s="48" t="s">
        <v>541</v>
      </c>
      <c r="B57" s="49" t="s">
        <v>401</v>
      </c>
      <c r="C57" s="50" t="s">
        <v>133</v>
      </c>
    </row>
    <row r="58" spans="1:3" ht="20" customHeight="1" x14ac:dyDescent="0.35">
      <c r="A58" s="48" t="s">
        <v>541</v>
      </c>
      <c r="B58" s="49" t="s">
        <v>134</v>
      </c>
      <c r="C58" s="50" t="s">
        <v>135</v>
      </c>
    </row>
    <row r="59" spans="1:3" ht="20" customHeight="1" x14ac:dyDescent="0.35">
      <c r="A59" s="48" t="s">
        <v>541</v>
      </c>
      <c r="B59" s="49" t="s">
        <v>140</v>
      </c>
      <c r="C59" s="50" t="s">
        <v>141</v>
      </c>
    </row>
    <row r="60" spans="1:3" ht="20" customHeight="1" x14ac:dyDescent="0.35">
      <c r="A60" s="48" t="s">
        <v>541</v>
      </c>
      <c r="B60" s="49" t="s">
        <v>142</v>
      </c>
      <c r="C60" s="50" t="s">
        <v>143</v>
      </c>
    </row>
    <row r="61" spans="1:3" ht="20" customHeight="1" x14ac:dyDescent="0.35">
      <c r="A61" s="48" t="s">
        <v>541</v>
      </c>
      <c r="B61" s="49" t="s">
        <v>144</v>
      </c>
      <c r="C61" s="50" t="s">
        <v>145</v>
      </c>
    </row>
    <row r="62" spans="1:3" ht="20" customHeight="1" x14ac:dyDescent="0.35">
      <c r="A62" s="48" t="s">
        <v>541</v>
      </c>
      <c r="B62" s="49" t="s">
        <v>146</v>
      </c>
      <c r="C62" s="50" t="s">
        <v>147</v>
      </c>
    </row>
    <row r="63" spans="1:3" ht="20" customHeight="1" x14ac:dyDescent="0.35">
      <c r="A63" s="48" t="s">
        <v>541</v>
      </c>
      <c r="B63" s="49" t="s">
        <v>405</v>
      </c>
      <c r="C63" s="50" t="s">
        <v>149</v>
      </c>
    </row>
    <row r="64" spans="1:3" ht="20" customHeight="1" x14ac:dyDescent="0.35">
      <c r="A64" s="48" t="s">
        <v>541</v>
      </c>
      <c r="B64" s="49" t="s">
        <v>407</v>
      </c>
      <c r="C64" s="50" t="s">
        <v>151</v>
      </c>
    </row>
    <row r="65" spans="1:3" ht="20" customHeight="1" x14ac:dyDescent="0.35">
      <c r="A65" s="48" t="s">
        <v>541</v>
      </c>
      <c r="B65" s="49" t="s">
        <v>408</v>
      </c>
      <c r="C65" s="50" t="s">
        <v>152</v>
      </c>
    </row>
    <row r="66" spans="1:3" ht="20" customHeight="1" x14ac:dyDescent="0.35">
      <c r="A66" s="48" t="s">
        <v>541</v>
      </c>
      <c r="B66" s="49" t="s">
        <v>410</v>
      </c>
      <c r="C66" s="50" t="s">
        <v>154</v>
      </c>
    </row>
    <row r="67" spans="1:3" ht="20" customHeight="1" x14ac:dyDescent="0.35">
      <c r="A67" s="48" t="s">
        <v>541</v>
      </c>
      <c r="B67" s="49" t="s">
        <v>411</v>
      </c>
      <c r="C67" s="50" t="s">
        <v>155</v>
      </c>
    </row>
    <row r="68" spans="1:3" ht="20" customHeight="1" x14ac:dyDescent="0.35">
      <c r="A68" s="48" t="s">
        <v>541</v>
      </c>
      <c r="B68" s="49" t="s">
        <v>156</v>
      </c>
      <c r="C68" s="50" t="s">
        <v>157</v>
      </c>
    </row>
    <row r="69" spans="1:3" ht="20" customHeight="1" x14ac:dyDescent="0.35">
      <c r="A69" s="48" t="s">
        <v>541</v>
      </c>
      <c r="B69" s="49" t="s">
        <v>412</v>
      </c>
      <c r="C69" s="50" t="s">
        <v>158</v>
      </c>
    </row>
    <row r="70" spans="1:3" ht="20" customHeight="1" x14ac:dyDescent="0.35">
      <c r="A70" s="48" t="s">
        <v>541</v>
      </c>
      <c r="B70" s="49" t="s">
        <v>413</v>
      </c>
      <c r="C70" s="50" t="s">
        <v>414</v>
      </c>
    </row>
    <row r="71" spans="1:3" ht="20" customHeight="1" x14ac:dyDescent="0.35">
      <c r="A71" s="48" t="s">
        <v>541</v>
      </c>
      <c r="B71" s="49" t="s">
        <v>159</v>
      </c>
      <c r="C71" s="50" t="s">
        <v>160</v>
      </c>
    </row>
    <row r="72" spans="1:3" ht="20" customHeight="1" x14ac:dyDescent="0.35">
      <c r="A72" s="48" t="s">
        <v>541</v>
      </c>
      <c r="B72" s="49" t="s">
        <v>159</v>
      </c>
      <c r="C72" s="50" t="s">
        <v>161</v>
      </c>
    </row>
    <row r="73" spans="1:3" ht="20" customHeight="1" x14ac:dyDescent="0.35">
      <c r="A73" s="48" t="s">
        <v>541</v>
      </c>
      <c r="B73" s="49" t="s">
        <v>162</v>
      </c>
      <c r="C73" s="50" t="s">
        <v>163</v>
      </c>
    </row>
    <row r="74" spans="1:3" ht="20" customHeight="1" x14ac:dyDescent="0.35">
      <c r="A74" s="48" t="s">
        <v>541</v>
      </c>
      <c r="B74" s="49" t="s">
        <v>415</v>
      </c>
      <c r="C74" s="50" t="s">
        <v>164</v>
      </c>
    </row>
    <row r="75" spans="1:3" ht="20" customHeight="1" x14ac:dyDescent="0.35">
      <c r="A75" s="48" t="s">
        <v>541</v>
      </c>
      <c r="B75" s="49" t="s">
        <v>416</v>
      </c>
      <c r="C75" s="50" t="s">
        <v>165</v>
      </c>
    </row>
    <row r="76" spans="1:3" ht="20" customHeight="1" x14ac:dyDescent="0.35">
      <c r="A76" s="48" t="s">
        <v>541</v>
      </c>
      <c r="B76" s="49" t="s">
        <v>166</v>
      </c>
      <c r="C76" s="50" t="s">
        <v>169</v>
      </c>
    </row>
    <row r="77" spans="1:3" ht="20" customHeight="1" x14ac:dyDescent="0.35">
      <c r="A77" s="48" t="s">
        <v>541</v>
      </c>
      <c r="B77" s="49" t="s">
        <v>166</v>
      </c>
      <c r="C77" s="50" t="s">
        <v>167</v>
      </c>
    </row>
    <row r="78" spans="1:3" ht="20" customHeight="1" x14ac:dyDescent="0.35">
      <c r="A78" s="48" t="s">
        <v>541</v>
      </c>
      <c r="B78" s="49" t="s">
        <v>166</v>
      </c>
      <c r="C78" s="50" t="s">
        <v>168</v>
      </c>
    </row>
    <row r="79" spans="1:3" ht="20" customHeight="1" x14ac:dyDescent="0.35">
      <c r="A79" s="48" t="s">
        <v>541</v>
      </c>
      <c r="B79" s="49" t="s">
        <v>417</v>
      </c>
      <c r="C79" s="50" t="s">
        <v>170</v>
      </c>
    </row>
    <row r="80" spans="1:3" ht="20" customHeight="1" x14ac:dyDescent="0.35">
      <c r="A80" s="48" t="s">
        <v>541</v>
      </c>
      <c r="B80" s="49" t="s">
        <v>417</v>
      </c>
      <c r="C80" s="50" t="s">
        <v>171</v>
      </c>
    </row>
    <row r="81" spans="1:3" ht="20" customHeight="1" x14ac:dyDescent="0.35">
      <c r="A81" s="48" t="s">
        <v>541</v>
      </c>
      <c r="B81" s="49" t="s">
        <v>418</v>
      </c>
      <c r="C81" s="50" t="s">
        <v>172</v>
      </c>
    </row>
    <row r="82" spans="1:3" ht="20" customHeight="1" x14ac:dyDescent="0.35">
      <c r="A82" s="48" t="s">
        <v>541</v>
      </c>
      <c r="B82" s="49" t="s">
        <v>419</v>
      </c>
      <c r="C82" s="50" t="s">
        <v>173</v>
      </c>
    </row>
    <row r="83" spans="1:3" ht="20" customHeight="1" x14ac:dyDescent="0.35">
      <c r="A83" s="48" t="s">
        <v>541</v>
      </c>
      <c r="B83" s="49" t="s">
        <v>424</v>
      </c>
      <c r="C83" s="50" t="s">
        <v>179</v>
      </c>
    </row>
    <row r="84" spans="1:3" ht="20" customHeight="1" x14ac:dyDescent="0.35">
      <c r="A84" s="48" t="s">
        <v>541</v>
      </c>
      <c r="B84" s="49" t="s">
        <v>425</v>
      </c>
      <c r="C84" s="50" t="s">
        <v>180</v>
      </c>
    </row>
    <row r="85" spans="1:3" ht="20" customHeight="1" x14ac:dyDescent="0.35">
      <c r="A85" s="48" t="s">
        <v>541</v>
      </c>
      <c r="B85" s="49" t="s">
        <v>513</v>
      </c>
      <c r="C85" s="50" t="s">
        <v>181</v>
      </c>
    </row>
    <row r="86" spans="1:3" ht="20" customHeight="1" x14ac:dyDescent="0.35">
      <c r="A86" s="48" t="s">
        <v>541</v>
      </c>
      <c r="B86" s="49" t="s">
        <v>426</v>
      </c>
      <c r="C86" s="50" t="s">
        <v>182</v>
      </c>
    </row>
    <row r="87" spans="1:3" ht="20" customHeight="1" x14ac:dyDescent="0.35">
      <c r="A87" s="48" t="s">
        <v>541</v>
      </c>
      <c r="B87" s="49" t="s">
        <v>183</v>
      </c>
      <c r="C87" s="50" t="s">
        <v>184</v>
      </c>
    </row>
    <row r="88" spans="1:3" ht="20" customHeight="1" x14ac:dyDescent="0.35">
      <c r="A88" s="48" t="s">
        <v>541</v>
      </c>
      <c r="B88" s="49" t="s">
        <v>430</v>
      </c>
      <c r="C88" s="50" t="s">
        <v>187</v>
      </c>
    </row>
    <row r="89" spans="1:3" ht="20" customHeight="1" x14ac:dyDescent="0.35">
      <c r="A89" s="48" t="s">
        <v>541</v>
      </c>
      <c r="B89" s="49" t="s">
        <v>431</v>
      </c>
      <c r="C89" s="50" t="s">
        <v>188</v>
      </c>
    </row>
    <row r="90" spans="1:3" ht="20" customHeight="1" x14ac:dyDescent="0.35">
      <c r="A90" s="48" t="s">
        <v>541</v>
      </c>
      <c r="B90" s="49" t="s">
        <v>433</v>
      </c>
      <c r="C90" s="50" t="s">
        <v>190</v>
      </c>
    </row>
    <row r="91" spans="1:3" ht="20" customHeight="1" x14ac:dyDescent="0.35">
      <c r="A91" s="48" t="s">
        <v>541</v>
      </c>
      <c r="B91" s="49" t="s">
        <v>434</v>
      </c>
      <c r="C91" s="50" t="s">
        <v>191</v>
      </c>
    </row>
    <row r="92" spans="1:3" ht="20" customHeight="1" x14ac:dyDescent="0.35">
      <c r="A92" s="48" t="s">
        <v>541</v>
      </c>
      <c r="B92" s="49" t="s">
        <v>192</v>
      </c>
      <c r="C92" s="50" t="s">
        <v>193</v>
      </c>
    </row>
    <row r="93" spans="1:3" ht="20" customHeight="1" x14ac:dyDescent="0.35">
      <c r="A93" s="48" t="s">
        <v>541</v>
      </c>
      <c r="B93" s="49" t="s">
        <v>514</v>
      </c>
      <c r="C93" s="50" t="s">
        <v>196</v>
      </c>
    </row>
    <row r="94" spans="1:3" ht="20" customHeight="1" x14ac:dyDescent="0.35">
      <c r="A94" s="48" t="s">
        <v>541</v>
      </c>
      <c r="B94" s="49" t="s">
        <v>435</v>
      </c>
      <c r="C94" s="50" t="s">
        <v>198</v>
      </c>
    </row>
    <row r="95" spans="1:3" ht="20" customHeight="1" x14ac:dyDescent="0.35">
      <c r="A95" s="48" t="s">
        <v>541</v>
      </c>
      <c r="B95" s="49" t="s">
        <v>435</v>
      </c>
      <c r="C95" s="50" t="s">
        <v>199</v>
      </c>
    </row>
    <row r="96" spans="1:3" ht="20" customHeight="1" x14ac:dyDescent="0.35">
      <c r="A96" s="48" t="s">
        <v>541</v>
      </c>
      <c r="B96" s="49" t="s">
        <v>435</v>
      </c>
      <c r="C96" s="50" t="s">
        <v>200</v>
      </c>
    </row>
    <row r="97" spans="1:3" ht="20" customHeight="1" x14ac:dyDescent="0.35">
      <c r="A97" s="48" t="s">
        <v>541</v>
      </c>
      <c r="B97" s="49" t="s">
        <v>201</v>
      </c>
      <c r="C97" s="50" t="s">
        <v>202</v>
      </c>
    </row>
    <row r="98" spans="1:3" ht="20" customHeight="1" x14ac:dyDescent="0.35">
      <c r="A98" s="48" t="s">
        <v>541</v>
      </c>
      <c r="B98" s="49" t="s">
        <v>203</v>
      </c>
      <c r="C98" s="50" t="s">
        <v>204</v>
      </c>
    </row>
    <row r="99" spans="1:3" ht="20" customHeight="1" x14ac:dyDescent="0.35">
      <c r="A99" s="48" t="s">
        <v>541</v>
      </c>
      <c r="B99" s="49" t="s">
        <v>203</v>
      </c>
      <c r="C99" s="50" t="s">
        <v>205</v>
      </c>
    </row>
    <row r="100" spans="1:3" ht="20" customHeight="1" x14ac:dyDescent="0.35">
      <c r="A100" s="48" t="s">
        <v>541</v>
      </c>
      <c r="B100" s="49" t="s">
        <v>206</v>
      </c>
      <c r="C100" s="50" t="s">
        <v>207</v>
      </c>
    </row>
    <row r="101" spans="1:3" ht="20" customHeight="1" x14ac:dyDescent="0.35">
      <c r="A101" s="48" t="s">
        <v>541</v>
      </c>
      <c r="B101" s="49" t="s">
        <v>436</v>
      </c>
      <c r="C101" s="50" t="s">
        <v>437</v>
      </c>
    </row>
    <row r="102" spans="1:3" ht="20" customHeight="1" x14ac:dyDescent="0.35">
      <c r="A102" s="48" t="s">
        <v>541</v>
      </c>
      <c r="B102" s="49" t="s">
        <v>438</v>
      </c>
      <c r="C102" s="50" t="s">
        <v>208</v>
      </c>
    </row>
    <row r="103" spans="1:3" ht="20" customHeight="1" x14ac:dyDescent="0.35">
      <c r="A103" s="48" t="s">
        <v>541</v>
      </c>
      <c r="B103" s="49" t="s">
        <v>439</v>
      </c>
      <c r="C103" s="50" t="s">
        <v>209</v>
      </c>
    </row>
    <row r="104" spans="1:3" ht="20" customHeight="1" x14ac:dyDescent="0.35">
      <c r="A104" s="48" t="s">
        <v>541</v>
      </c>
      <c r="B104" s="49" t="s">
        <v>440</v>
      </c>
      <c r="C104" s="50" t="s">
        <v>210</v>
      </c>
    </row>
    <row r="105" spans="1:3" ht="20" customHeight="1" x14ac:dyDescent="0.35">
      <c r="A105" s="48" t="s">
        <v>541</v>
      </c>
      <c r="B105" s="49" t="s">
        <v>441</v>
      </c>
      <c r="C105" s="50" t="s">
        <v>211</v>
      </c>
    </row>
    <row r="106" spans="1:3" ht="20" customHeight="1" x14ac:dyDescent="0.35">
      <c r="A106" s="48" t="s">
        <v>541</v>
      </c>
      <c r="B106" s="49" t="s">
        <v>516</v>
      </c>
      <c r="C106" s="50" t="s">
        <v>212</v>
      </c>
    </row>
    <row r="107" spans="1:3" ht="20" customHeight="1" x14ac:dyDescent="0.35">
      <c r="A107" s="48" t="s">
        <v>541</v>
      </c>
      <c r="B107" s="49" t="s">
        <v>442</v>
      </c>
      <c r="C107" s="50" t="s">
        <v>213</v>
      </c>
    </row>
    <row r="108" spans="1:3" ht="20" customHeight="1" x14ac:dyDescent="0.35">
      <c r="A108" s="48" t="s">
        <v>541</v>
      </c>
      <c r="B108" s="49" t="s">
        <v>443</v>
      </c>
      <c r="C108" s="50" t="s">
        <v>214</v>
      </c>
    </row>
    <row r="109" spans="1:3" ht="20" customHeight="1" x14ac:dyDescent="0.35">
      <c r="A109" s="48" t="s">
        <v>541</v>
      </c>
      <c r="B109" s="51" t="s">
        <v>215</v>
      </c>
      <c r="C109" s="52" t="s">
        <v>216</v>
      </c>
    </row>
    <row r="110" spans="1:3" ht="20" customHeight="1" x14ac:dyDescent="0.35">
      <c r="A110" s="48" t="s">
        <v>541</v>
      </c>
      <c r="B110" s="49" t="s">
        <v>444</v>
      </c>
      <c r="C110" s="50" t="s">
        <v>445</v>
      </c>
    </row>
    <row r="111" spans="1:3" ht="20" customHeight="1" x14ac:dyDescent="0.35">
      <c r="A111" s="48" t="s">
        <v>541</v>
      </c>
      <c r="B111" s="49" t="s">
        <v>446</v>
      </c>
      <c r="C111" s="50" t="s">
        <v>217</v>
      </c>
    </row>
    <row r="112" spans="1:3" ht="20" customHeight="1" x14ac:dyDescent="0.35">
      <c r="A112" s="48" t="s">
        <v>541</v>
      </c>
      <c r="B112" s="49" t="s">
        <v>447</v>
      </c>
      <c r="C112" s="50" t="s">
        <v>218</v>
      </c>
    </row>
    <row r="113" spans="1:3" ht="20" customHeight="1" x14ac:dyDescent="0.35">
      <c r="A113" s="48" t="s">
        <v>541</v>
      </c>
      <c r="B113" s="49" t="s">
        <v>448</v>
      </c>
      <c r="C113" s="50" t="s">
        <v>219</v>
      </c>
    </row>
    <row r="114" spans="1:3" ht="20" customHeight="1" x14ac:dyDescent="0.35">
      <c r="A114" s="48" t="s">
        <v>541</v>
      </c>
      <c r="B114" s="49" t="s">
        <v>537</v>
      </c>
      <c r="C114" s="50" t="s">
        <v>454</v>
      </c>
    </row>
    <row r="115" spans="1:3" ht="20" customHeight="1" x14ac:dyDescent="0.35">
      <c r="A115" s="48" t="s">
        <v>541</v>
      </c>
      <c r="B115" s="49" t="s">
        <v>451</v>
      </c>
      <c r="C115" s="50" t="s">
        <v>220</v>
      </c>
    </row>
    <row r="116" spans="1:3" ht="20" customHeight="1" x14ac:dyDescent="0.35">
      <c r="A116" s="48" t="s">
        <v>541</v>
      </c>
      <c r="B116" s="53" t="s">
        <v>221</v>
      </c>
      <c r="C116" s="54" t="s">
        <v>222</v>
      </c>
    </row>
    <row r="117" spans="1:3" ht="20" customHeight="1" x14ac:dyDescent="0.35">
      <c r="A117" s="48" t="s">
        <v>541</v>
      </c>
      <c r="B117" s="49" t="s">
        <v>224</v>
      </c>
      <c r="C117" s="50" t="s">
        <v>226</v>
      </c>
    </row>
    <row r="118" spans="1:3" ht="20" customHeight="1" x14ac:dyDescent="0.35">
      <c r="A118" s="48" t="s">
        <v>541</v>
      </c>
      <c r="B118" s="49" t="s">
        <v>224</v>
      </c>
      <c r="C118" s="50" t="s">
        <v>225</v>
      </c>
    </row>
    <row r="119" spans="1:3" ht="20" customHeight="1" x14ac:dyDescent="0.35">
      <c r="A119" s="48" t="s">
        <v>541</v>
      </c>
      <c r="B119" s="49" t="s">
        <v>227</v>
      </c>
      <c r="C119" s="50" t="s">
        <v>228</v>
      </c>
    </row>
    <row r="120" spans="1:3" ht="20" customHeight="1" x14ac:dyDescent="0.35">
      <c r="A120" s="48" t="s">
        <v>541</v>
      </c>
      <c r="B120" s="49" t="s">
        <v>231</v>
      </c>
      <c r="C120" s="50" t="s">
        <v>232</v>
      </c>
    </row>
    <row r="121" spans="1:3" ht="20" customHeight="1" x14ac:dyDescent="0.35">
      <c r="A121" s="48" t="s">
        <v>541</v>
      </c>
      <c r="B121" s="49" t="s">
        <v>453</v>
      </c>
      <c r="C121" s="50" t="s">
        <v>233</v>
      </c>
    </row>
    <row r="122" spans="1:3" ht="20" customHeight="1" x14ac:dyDescent="0.35">
      <c r="A122" s="48" t="s">
        <v>541</v>
      </c>
      <c r="B122" s="49" t="s">
        <v>235</v>
      </c>
      <c r="C122" s="50" t="s">
        <v>236</v>
      </c>
    </row>
    <row r="123" spans="1:3" ht="20" customHeight="1" x14ac:dyDescent="0.35">
      <c r="A123" s="48" t="s">
        <v>541</v>
      </c>
      <c r="B123" s="49" t="s">
        <v>237</v>
      </c>
      <c r="C123" s="50" t="s">
        <v>238</v>
      </c>
    </row>
    <row r="124" spans="1:3" ht="20" customHeight="1" x14ac:dyDescent="0.35">
      <c r="A124" s="48" t="s">
        <v>541</v>
      </c>
      <c r="B124" s="49" t="s">
        <v>517</v>
      </c>
      <c r="C124" s="50" t="s">
        <v>518</v>
      </c>
    </row>
    <row r="125" spans="1:3" ht="20" customHeight="1" x14ac:dyDescent="0.35">
      <c r="A125" s="48" t="s">
        <v>541</v>
      </c>
      <c r="B125" s="49" t="s">
        <v>457</v>
      </c>
      <c r="C125" s="50" t="s">
        <v>243</v>
      </c>
    </row>
    <row r="126" spans="1:3" ht="20" customHeight="1" x14ac:dyDescent="0.35">
      <c r="A126" s="48" t="s">
        <v>541</v>
      </c>
      <c r="B126" s="49" t="s">
        <v>458</v>
      </c>
      <c r="C126" s="50" t="s">
        <v>242</v>
      </c>
    </row>
    <row r="127" spans="1:3" ht="20" customHeight="1" x14ac:dyDescent="0.35">
      <c r="A127" s="48" t="s">
        <v>541</v>
      </c>
      <c r="B127" s="49" t="s">
        <v>244</v>
      </c>
      <c r="C127" s="50" t="s">
        <v>246</v>
      </c>
    </row>
    <row r="128" spans="1:3" ht="20" customHeight="1" x14ac:dyDescent="0.35">
      <c r="A128" s="48" t="s">
        <v>541</v>
      </c>
      <c r="B128" s="49" t="s">
        <v>244</v>
      </c>
      <c r="C128" s="50" t="s">
        <v>245</v>
      </c>
    </row>
    <row r="129" spans="1:3" ht="20" customHeight="1" x14ac:dyDescent="0.35">
      <c r="A129" s="48" t="s">
        <v>541</v>
      </c>
      <c r="B129" s="49" t="s">
        <v>459</v>
      </c>
      <c r="C129" s="50" t="s">
        <v>247</v>
      </c>
    </row>
    <row r="130" spans="1:3" ht="20" customHeight="1" x14ac:dyDescent="0.35">
      <c r="A130" s="48" t="s">
        <v>541</v>
      </c>
      <c r="B130" s="49" t="s">
        <v>462</v>
      </c>
      <c r="C130" s="50" t="s">
        <v>252</v>
      </c>
    </row>
    <row r="131" spans="1:3" ht="20" customHeight="1" x14ac:dyDescent="0.35">
      <c r="A131" s="48" t="s">
        <v>541</v>
      </c>
      <c r="B131" s="49" t="s">
        <v>253</v>
      </c>
      <c r="C131" s="50" t="s">
        <v>254</v>
      </c>
    </row>
    <row r="132" spans="1:3" ht="20" customHeight="1" x14ac:dyDescent="0.35">
      <c r="A132" s="48" t="s">
        <v>541</v>
      </c>
      <c r="B132" s="49" t="s">
        <v>463</v>
      </c>
      <c r="C132" s="50" t="s">
        <v>255</v>
      </c>
    </row>
    <row r="133" spans="1:3" ht="20" customHeight="1" x14ac:dyDescent="0.35">
      <c r="A133" s="48" t="s">
        <v>541</v>
      </c>
      <c r="B133" s="49" t="s">
        <v>256</v>
      </c>
      <c r="C133" s="50" t="s">
        <v>257</v>
      </c>
    </row>
    <row r="134" spans="1:3" ht="20" customHeight="1" x14ac:dyDescent="0.35">
      <c r="A134" s="48" t="s">
        <v>541</v>
      </c>
      <c r="B134" s="49" t="s">
        <v>464</v>
      </c>
      <c r="C134" s="50" t="s">
        <v>258</v>
      </c>
    </row>
    <row r="135" spans="1:3" ht="20" customHeight="1" x14ac:dyDescent="0.35">
      <c r="A135" s="48" t="s">
        <v>541</v>
      </c>
      <c r="B135" s="49" t="s">
        <v>259</v>
      </c>
      <c r="C135" s="50" t="s">
        <v>260</v>
      </c>
    </row>
    <row r="136" spans="1:3" ht="20" customHeight="1" x14ac:dyDescent="0.35">
      <c r="A136" s="48" t="s">
        <v>541</v>
      </c>
      <c r="B136" s="49" t="s">
        <v>261</v>
      </c>
      <c r="C136" s="50" t="s">
        <v>263</v>
      </c>
    </row>
    <row r="137" spans="1:3" ht="20" customHeight="1" x14ac:dyDescent="0.35">
      <c r="A137" s="48" t="s">
        <v>541</v>
      </c>
      <c r="B137" s="49" t="s">
        <v>261</v>
      </c>
      <c r="C137" s="50" t="s">
        <v>262</v>
      </c>
    </row>
    <row r="138" spans="1:3" ht="20" customHeight="1" x14ac:dyDescent="0.35">
      <c r="A138" s="48" t="s">
        <v>541</v>
      </c>
      <c r="B138" s="49" t="s">
        <v>465</v>
      </c>
      <c r="C138" s="50" t="s">
        <v>264</v>
      </c>
    </row>
    <row r="139" spans="1:3" ht="20" customHeight="1" x14ac:dyDescent="0.35">
      <c r="A139" s="48" t="s">
        <v>541</v>
      </c>
      <c r="B139" s="49" t="s">
        <v>466</v>
      </c>
      <c r="C139" s="50" t="s">
        <v>265</v>
      </c>
    </row>
    <row r="140" spans="1:3" ht="20" customHeight="1" x14ac:dyDescent="0.35">
      <c r="A140" s="48" t="s">
        <v>541</v>
      </c>
      <c r="B140" s="49" t="s">
        <v>467</v>
      </c>
      <c r="C140" s="50" t="s">
        <v>266</v>
      </c>
    </row>
    <row r="141" spans="1:3" ht="20" customHeight="1" x14ac:dyDescent="0.35">
      <c r="A141" s="48" t="s">
        <v>541</v>
      </c>
      <c r="B141" s="49" t="s">
        <v>267</v>
      </c>
      <c r="C141" s="50" t="s">
        <v>268</v>
      </c>
    </row>
    <row r="142" spans="1:3" ht="20" customHeight="1" x14ac:dyDescent="0.35">
      <c r="A142" s="48" t="s">
        <v>541</v>
      </c>
      <c r="B142" s="49" t="s">
        <v>468</v>
      </c>
      <c r="C142" s="50" t="s">
        <v>269</v>
      </c>
    </row>
    <row r="143" spans="1:3" ht="20" customHeight="1" x14ac:dyDescent="0.35">
      <c r="A143" s="48" t="s">
        <v>541</v>
      </c>
      <c r="B143" s="49" t="s">
        <v>469</v>
      </c>
      <c r="C143" s="50" t="s">
        <v>270</v>
      </c>
    </row>
    <row r="144" spans="1:3" ht="20" customHeight="1" x14ac:dyDescent="0.35">
      <c r="A144" s="48" t="s">
        <v>541</v>
      </c>
      <c r="B144" s="49" t="s">
        <v>471</v>
      </c>
      <c r="C144" s="50" t="s">
        <v>272</v>
      </c>
    </row>
    <row r="145" spans="1:3" ht="20" customHeight="1" x14ac:dyDescent="0.35">
      <c r="A145" s="48" t="s">
        <v>541</v>
      </c>
      <c r="B145" s="49" t="s">
        <v>476</v>
      </c>
      <c r="C145" s="50" t="s">
        <v>279</v>
      </c>
    </row>
    <row r="146" spans="1:3" ht="20" customHeight="1" x14ac:dyDescent="0.35">
      <c r="A146" s="48" t="s">
        <v>541</v>
      </c>
      <c r="B146" s="49" t="s">
        <v>520</v>
      </c>
      <c r="C146" s="50" t="s">
        <v>277</v>
      </c>
    </row>
    <row r="147" spans="1:3" ht="20" customHeight="1" x14ac:dyDescent="0.35">
      <c r="A147" s="48" t="s">
        <v>541</v>
      </c>
      <c r="B147" s="49" t="s">
        <v>512</v>
      </c>
      <c r="C147" s="50" t="s">
        <v>278</v>
      </c>
    </row>
    <row r="148" spans="1:3" ht="20" customHeight="1" x14ac:dyDescent="0.35">
      <c r="A148" s="48" t="s">
        <v>541</v>
      </c>
      <c r="B148" s="49" t="s">
        <v>521</v>
      </c>
      <c r="C148" s="50" t="s">
        <v>522</v>
      </c>
    </row>
    <row r="149" spans="1:3" ht="20" customHeight="1" x14ac:dyDescent="0.35">
      <c r="A149" s="48" t="s">
        <v>541</v>
      </c>
      <c r="B149" s="55" t="s">
        <v>512</v>
      </c>
      <c r="C149" s="50" t="s">
        <v>278</v>
      </c>
    </row>
    <row r="150" spans="1:3" ht="20" customHeight="1" x14ac:dyDescent="0.35">
      <c r="A150" s="48" t="s">
        <v>541</v>
      </c>
      <c r="B150" s="49" t="s">
        <v>538</v>
      </c>
      <c r="C150" s="50" t="s">
        <v>519</v>
      </c>
    </row>
    <row r="151" spans="1:3" ht="20" customHeight="1" x14ac:dyDescent="0.35">
      <c r="A151" s="48" t="s">
        <v>541</v>
      </c>
      <c r="B151" s="49" t="s">
        <v>280</v>
      </c>
      <c r="C151" s="50" t="s">
        <v>281</v>
      </c>
    </row>
    <row r="152" spans="1:3" ht="20" customHeight="1" x14ac:dyDescent="0.35">
      <c r="A152" s="48" t="s">
        <v>541</v>
      </c>
      <c r="B152" s="49" t="s">
        <v>523</v>
      </c>
      <c r="C152" s="50" t="s">
        <v>282</v>
      </c>
    </row>
    <row r="153" spans="1:3" ht="20" customHeight="1" x14ac:dyDescent="0.35">
      <c r="A153" s="48" t="s">
        <v>541</v>
      </c>
      <c r="B153" s="49" t="s">
        <v>477</v>
      </c>
      <c r="C153" s="50" t="s">
        <v>283</v>
      </c>
    </row>
    <row r="154" spans="1:3" ht="20" customHeight="1" x14ac:dyDescent="0.35">
      <c r="A154" s="48" t="s">
        <v>541</v>
      </c>
      <c r="B154" s="49" t="s">
        <v>524</v>
      </c>
      <c r="C154" s="50" t="s">
        <v>284</v>
      </c>
    </row>
    <row r="155" spans="1:3" ht="20" customHeight="1" x14ac:dyDescent="0.35">
      <c r="A155" s="48" t="s">
        <v>541</v>
      </c>
      <c r="B155" s="49" t="s">
        <v>478</v>
      </c>
      <c r="C155" s="50" t="s">
        <v>285</v>
      </c>
    </row>
    <row r="156" spans="1:3" ht="20" customHeight="1" x14ac:dyDescent="0.35">
      <c r="A156" s="48" t="s">
        <v>541</v>
      </c>
      <c r="B156" s="49" t="s">
        <v>286</v>
      </c>
      <c r="C156" s="50" t="s">
        <v>287</v>
      </c>
    </row>
    <row r="157" spans="1:3" ht="20" customHeight="1" x14ac:dyDescent="0.35">
      <c r="A157" s="48" t="s">
        <v>541</v>
      </c>
      <c r="B157" s="49" t="s">
        <v>288</v>
      </c>
      <c r="C157" s="50" t="s">
        <v>289</v>
      </c>
    </row>
    <row r="158" spans="1:3" ht="20" customHeight="1" x14ac:dyDescent="0.35">
      <c r="A158" s="48" t="s">
        <v>541</v>
      </c>
      <c r="B158" s="49" t="s">
        <v>288</v>
      </c>
      <c r="C158" s="50" t="s">
        <v>290</v>
      </c>
    </row>
    <row r="159" spans="1:3" ht="20" customHeight="1" x14ac:dyDescent="0.35">
      <c r="A159" s="48" t="s">
        <v>541</v>
      </c>
      <c r="B159" s="49" t="s">
        <v>479</v>
      </c>
      <c r="C159" s="50" t="s">
        <v>291</v>
      </c>
    </row>
    <row r="160" spans="1:3" ht="20" customHeight="1" x14ac:dyDescent="0.35">
      <c r="A160" s="48" t="s">
        <v>541</v>
      </c>
      <c r="B160" s="49" t="s">
        <v>480</v>
      </c>
      <c r="C160" s="50" t="s">
        <v>292</v>
      </c>
    </row>
    <row r="161" spans="1:3" ht="20" customHeight="1" x14ac:dyDescent="0.35">
      <c r="A161" s="48" t="s">
        <v>541</v>
      </c>
      <c r="B161" s="49" t="s">
        <v>332</v>
      </c>
      <c r="C161" s="50" t="s">
        <v>525</v>
      </c>
    </row>
    <row r="162" spans="1:3" ht="20" customHeight="1" x14ac:dyDescent="0.35">
      <c r="A162" s="48" t="s">
        <v>541</v>
      </c>
      <c r="B162" s="49" t="s">
        <v>293</v>
      </c>
      <c r="C162" s="50" t="s">
        <v>294</v>
      </c>
    </row>
    <row r="163" spans="1:3" ht="20" customHeight="1" x14ac:dyDescent="0.35">
      <c r="A163" s="48" t="s">
        <v>541</v>
      </c>
      <c r="B163" s="49" t="s">
        <v>481</v>
      </c>
      <c r="C163" s="50" t="s">
        <v>295</v>
      </c>
    </row>
    <row r="164" spans="1:3" ht="20" customHeight="1" x14ac:dyDescent="0.35">
      <c r="A164" s="48" t="s">
        <v>541</v>
      </c>
      <c r="B164" s="49" t="s">
        <v>482</v>
      </c>
      <c r="C164" s="50" t="s">
        <v>296</v>
      </c>
    </row>
    <row r="165" spans="1:3" ht="20" customHeight="1" x14ac:dyDescent="0.35">
      <c r="A165" s="48" t="s">
        <v>541</v>
      </c>
      <c r="B165" s="49" t="s">
        <v>297</v>
      </c>
      <c r="C165" s="50" t="s">
        <v>298</v>
      </c>
    </row>
    <row r="166" spans="1:3" ht="20" customHeight="1" x14ac:dyDescent="0.35">
      <c r="A166" s="48" t="s">
        <v>541</v>
      </c>
      <c r="B166" s="49" t="s">
        <v>299</v>
      </c>
      <c r="C166" s="50" t="s">
        <v>300</v>
      </c>
    </row>
    <row r="167" spans="1:3" ht="20" customHeight="1" x14ac:dyDescent="0.35">
      <c r="A167" s="48" t="s">
        <v>541</v>
      </c>
      <c r="B167" s="49" t="s">
        <v>484</v>
      </c>
      <c r="C167" s="50" t="s">
        <v>306</v>
      </c>
    </row>
    <row r="168" spans="1:3" ht="20" customHeight="1" x14ac:dyDescent="0.35">
      <c r="A168" s="48" t="s">
        <v>541</v>
      </c>
      <c r="B168" s="49" t="s">
        <v>485</v>
      </c>
      <c r="C168" s="50" t="s">
        <v>307</v>
      </c>
    </row>
    <row r="169" spans="1:3" ht="20" customHeight="1" x14ac:dyDescent="0.35">
      <c r="A169" s="48" t="s">
        <v>541</v>
      </c>
      <c r="B169" s="49" t="s">
        <v>486</v>
      </c>
      <c r="C169" s="50" t="s">
        <v>308</v>
      </c>
    </row>
    <row r="170" spans="1:3" ht="20" customHeight="1" x14ac:dyDescent="0.35">
      <c r="A170" s="48" t="s">
        <v>541</v>
      </c>
      <c r="B170" s="49" t="s">
        <v>487</v>
      </c>
      <c r="C170" s="50" t="s">
        <v>309</v>
      </c>
    </row>
    <row r="171" spans="1:3" ht="20" customHeight="1" x14ac:dyDescent="0.35">
      <c r="A171" s="48" t="s">
        <v>541</v>
      </c>
      <c r="B171" s="49" t="s">
        <v>310</v>
      </c>
      <c r="C171" s="50" t="s">
        <v>311</v>
      </c>
    </row>
    <row r="172" spans="1:3" ht="20" customHeight="1" x14ac:dyDescent="0.35">
      <c r="A172" s="48" t="s">
        <v>541</v>
      </c>
      <c r="B172" s="49" t="s">
        <v>488</v>
      </c>
      <c r="C172" s="50" t="s">
        <v>312</v>
      </c>
    </row>
    <row r="173" spans="1:3" ht="20" customHeight="1" x14ac:dyDescent="0.35">
      <c r="A173" s="48" t="s">
        <v>541</v>
      </c>
      <c r="B173" s="49" t="s">
        <v>489</v>
      </c>
      <c r="C173" s="50" t="s">
        <v>313</v>
      </c>
    </row>
    <row r="174" spans="1:3" ht="20" customHeight="1" x14ac:dyDescent="0.35">
      <c r="A174" s="48" t="s">
        <v>541</v>
      </c>
      <c r="B174" s="49" t="s">
        <v>384</v>
      </c>
      <c r="C174" s="50" t="s">
        <v>385</v>
      </c>
    </row>
    <row r="175" spans="1:3" ht="20" customHeight="1" x14ac:dyDescent="0.35">
      <c r="A175" s="48" t="s">
        <v>541</v>
      </c>
      <c r="B175" s="49" t="s">
        <v>492</v>
      </c>
      <c r="C175" s="50" t="s">
        <v>318</v>
      </c>
    </row>
    <row r="176" spans="1:3" ht="20" customHeight="1" x14ac:dyDescent="0.35">
      <c r="A176" s="48" t="s">
        <v>541</v>
      </c>
      <c r="B176" s="49" t="s">
        <v>494</v>
      </c>
      <c r="C176" s="50" t="s">
        <v>321</v>
      </c>
    </row>
    <row r="177" spans="1:3" ht="20" customHeight="1" x14ac:dyDescent="0.35">
      <c r="A177" s="48" t="s">
        <v>541</v>
      </c>
      <c r="B177" s="49" t="s">
        <v>322</v>
      </c>
      <c r="C177" s="50" t="s">
        <v>323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1b86cd2-d370-4f57-9db8-681c4fb37596">
      <Terms xmlns="http://schemas.microsoft.com/office/infopath/2007/PartnerControls"/>
    </lcf76f155ced4ddcb4097134ff3c332f>
    <_ip_UnifiedCompliancePolicyProperties xmlns="http://schemas.microsoft.com/sharepoint/v3" xsi:nil="true"/>
    <TaxCatchAll xmlns="2799d30d-6731-4efe-ac9b-c4895a8828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2D2087DE74C54DAA57B030A9EFE0EB" ma:contentTypeVersion="23" ma:contentTypeDescription="Create a new document." ma:contentTypeScope="" ma:versionID="9506af235854a95299159031fa00b0e6">
  <xsd:schema xmlns:xsd="http://www.w3.org/2001/XMLSchema" xmlns:xs="http://www.w3.org/2001/XMLSchema" xmlns:p="http://schemas.microsoft.com/office/2006/metadata/properties" xmlns:ns1="http://schemas.microsoft.com/sharepoint/v3" xmlns:ns2="91b86cd2-d370-4f57-9db8-681c4fb37596" xmlns:ns3="563bd847-283f-48dc-9444-f54c9e765c55" xmlns:ns4="2799d30d-6731-4efe-ac9b-c4895a8828d9" targetNamespace="http://schemas.microsoft.com/office/2006/metadata/properties" ma:root="true" ma:fieldsID="d8ff767c751ed9e20af37dece3408286" ns1:_="" ns2:_="" ns3:_="" ns4:_="">
    <xsd:import namespace="http://schemas.microsoft.com/sharepoint/v3"/>
    <xsd:import namespace="91b86cd2-d370-4f57-9db8-681c4fb37596"/>
    <xsd:import namespace="563bd847-283f-48dc-9444-f54c9e765c55"/>
    <xsd:import namespace="2799d30d-6731-4efe-ac9b-c4895a8828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1:_ip_UnifiedCompliancePolicyProperties" minOccurs="0"/>
                <xsd:element ref="ns1:_ip_UnifiedCompliancePolicyUIAction" minOccurs="0"/>
                <xsd:element ref="ns4: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b86cd2-d370-4f57-9db8-681c4fb375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bd847-283f-48dc-9444-f54c9e765c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9d30d-6731-4efe-ac9b-c4895a8828d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a67792c-7d54-4970-a5a9-9b543de3b627}" ma:internalName="TaxCatchAll" ma:showField="CatchAllData" ma:web="563bd847-283f-48dc-9444-f54c9e765c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F7ED5-2A89-4BF3-80D2-BCC6B7972B43}">
  <ds:schemaRefs>
    <ds:schemaRef ds:uri="http://schemas.microsoft.com/sharepoint/v3/contenttype/forms"/>
  </ds:schemaRefs>
</ds:datastoreItem>
</file>

<file path=customXml/itemProps2.xml><?xml version="1.0" encoding="utf-8"?>
<ds:datastoreItem xmlns:ds="http://schemas.openxmlformats.org/officeDocument/2006/customXml" ds:itemID="{7E001DEC-3B69-42C3-88A7-E3841A3C8AAF}">
  <ds:schemaRefs>
    <ds:schemaRef ds:uri="http://schemas.microsoft.com/office/2006/metadata/properties"/>
    <ds:schemaRef ds:uri="http://schemas.microsoft.com/office/infopath/2007/PartnerControls"/>
    <ds:schemaRef ds:uri="http://schemas.microsoft.com/sharepoint/v3"/>
    <ds:schemaRef ds:uri="91b86cd2-d370-4f57-9db8-681c4fb37596"/>
    <ds:schemaRef ds:uri="2799d30d-6731-4efe-ac9b-c4895a8828d9"/>
  </ds:schemaRefs>
</ds:datastoreItem>
</file>

<file path=customXml/itemProps3.xml><?xml version="1.0" encoding="utf-8"?>
<ds:datastoreItem xmlns:ds="http://schemas.openxmlformats.org/officeDocument/2006/customXml" ds:itemID="{9CBBAF85-ED2D-4E35-871A-7F29D9315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b86cd2-d370-4f57-9db8-681c4fb37596"/>
    <ds:schemaRef ds:uri="563bd847-283f-48dc-9444-f54c9e765c55"/>
    <ds:schemaRef ds:uri="2799d30d-6731-4efe-ac9b-c4895a882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6d0482-86b1-4f88-8c0c-3b4de4cb402c}" enabled="0" method="" siteId="{cf6d0482-86b1-4f88-8c0c-3b4de4cb402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ACB_List</vt:lpstr>
      <vt:lpstr>Moderate to High</vt:lpstr>
      <vt:lpstr>Low to Moderate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Brown</dc:creator>
  <cp:lastModifiedBy>Mike Armstrong</cp:lastModifiedBy>
  <cp:lastPrinted>2020-07-15T14:24:18Z</cp:lastPrinted>
  <dcterms:created xsi:type="dcterms:W3CDTF">2018-03-09T16:00:23Z</dcterms:created>
  <dcterms:modified xsi:type="dcterms:W3CDTF">2026-06-09T15:54:43Z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0x0101006B2D2087DE74C54DAA57B030A9EFE0EB</vt:lpwstr>
  </property>
  <property fmtid="{D5CDD505-2E9C-101B-9397-08002B2CF9AE}" pid="3" name="MediaServiceImageTags">
    <vt:lpwstr/>
  </property>
</Properties>
</file>